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0" windowWidth="14355" windowHeight="6600"/>
  </bookViews>
  <sheets>
    <sheet name="Summary" sheetId="3" r:id="rId1"/>
    <sheet name="Energy" sheetId="1" r:id="rId2"/>
    <sheet name="Financials" sheetId="4" r:id="rId3"/>
    <sheet name="Add. Criteria" sheetId="6" r:id="rId4"/>
    <sheet name="Drop Downs" sheetId="2" state="hidden" r:id="rId5"/>
    <sheet name="DB" sheetId="5" state="hidden" r:id="rId6"/>
  </sheets>
  <calcPr calcId="145621"/>
</workbook>
</file>

<file path=xl/calcChain.xml><?xml version="1.0" encoding="utf-8"?>
<calcChain xmlns="http://schemas.openxmlformats.org/spreadsheetml/2006/main">
  <c r="R11" i="5" l="1"/>
  <c r="Q11" i="5"/>
  <c r="P11" i="5"/>
  <c r="O11" i="5"/>
  <c r="N11" i="5"/>
  <c r="M11" i="5"/>
  <c r="L11" i="5"/>
  <c r="K11" i="5"/>
  <c r="J11" i="5"/>
  <c r="I11" i="5"/>
  <c r="H11" i="5"/>
  <c r="E11" i="5"/>
  <c r="D11" i="5"/>
  <c r="C11" i="5"/>
  <c r="B11" i="5"/>
  <c r="R10" i="5"/>
  <c r="Q10" i="5"/>
  <c r="P10" i="5"/>
  <c r="O10" i="5"/>
  <c r="N10" i="5"/>
  <c r="M10" i="5"/>
  <c r="L10" i="5"/>
  <c r="K10" i="5"/>
  <c r="J10" i="5"/>
  <c r="I10" i="5"/>
  <c r="H10" i="5"/>
  <c r="G10" i="5"/>
  <c r="F10" i="5"/>
  <c r="E10" i="5"/>
  <c r="D10" i="5"/>
  <c r="C10" i="5"/>
  <c r="B10" i="5"/>
  <c r="R9" i="5"/>
  <c r="Q9" i="5"/>
  <c r="P9" i="5"/>
  <c r="O9" i="5"/>
  <c r="N9" i="5"/>
  <c r="M9" i="5"/>
  <c r="L9" i="5"/>
  <c r="K9" i="5"/>
  <c r="J9" i="5"/>
  <c r="I9" i="5"/>
  <c r="H9" i="5"/>
  <c r="E9" i="5"/>
  <c r="D9" i="5"/>
  <c r="C9" i="5"/>
  <c r="B9" i="5"/>
  <c r="R8" i="5"/>
  <c r="Q8" i="5"/>
  <c r="P8" i="5"/>
  <c r="O8" i="5"/>
  <c r="N8" i="5"/>
  <c r="M8" i="5"/>
  <c r="L8" i="5"/>
  <c r="K8" i="5"/>
  <c r="J8" i="5"/>
  <c r="I8" i="5"/>
  <c r="H8" i="5"/>
  <c r="E8" i="5"/>
  <c r="D8" i="5"/>
  <c r="C8" i="5"/>
  <c r="B8" i="5"/>
  <c r="R7" i="5"/>
  <c r="Q7" i="5"/>
  <c r="P7" i="5"/>
  <c r="O7" i="5"/>
  <c r="N7" i="5"/>
  <c r="M7" i="5"/>
  <c r="L7" i="5"/>
  <c r="K7" i="5"/>
  <c r="J7" i="5"/>
  <c r="I7" i="5"/>
  <c r="H7" i="5"/>
  <c r="E7" i="5"/>
  <c r="D7" i="5"/>
  <c r="C7" i="5"/>
  <c r="B7" i="5"/>
  <c r="R6" i="5"/>
  <c r="Q6" i="5"/>
  <c r="P6" i="5"/>
  <c r="O6" i="5"/>
  <c r="N6" i="5"/>
  <c r="M6" i="5"/>
  <c r="L6" i="5"/>
  <c r="K6" i="5"/>
  <c r="J6" i="5"/>
  <c r="I6" i="5"/>
  <c r="H6" i="5"/>
  <c r="E6" i="5"/>
  <c r="D6" i="5"/>
  <c r="C6" i="5"/>
  <c r="B6" i="5"/>
  <c r="R5" i="5"/>
  <c r="Q5" i="5"/>
  <c r="P5" i="5"/>
  <c r="O5" i="5"/>
  <c r="N5" i="5"/>
  <c r="M5" i="5"/>
  <c r="L5" i="5"/>
  <c r="K5" i="5"/>
  <c r="J5" i="5"/>
  <c r="I5" i="5"/>
  <c r="H5" i="5"/>
  <c r="E5" i="5"/>
  <c r="D5" i="5"/>
  <c r="C5" i="5"/>
  <c r="B5" i="5"/>
  <c r="R4" i="5"/>
  <c r="Q4" i="5"/>
  <c r="P4" i="5"/>
  <c r="O4" i="5"/>
  <c r="N4" i="5"/>
  <c r="M4" i="5"/>
  <c r="L4" i="5"/>
  <c r="K4" i="5"/>
  <c r="J4" i="5"/>
  <c r="I4" i="5"/>
  <c r="H4" i="5"/>
  <c r="E4" i="5"/>
  <c r="D4" i="5"/>
  <c r="C4" i="5"/>
  <c r="B4" i="5"/>
  <c r="R3" i="5"/>
  <c r="Q3" i="5"/>
  <c r="P3" i="5"/>
  <c r="O3" i="5"/>
  <c r="N3" i="5"/>
  <c r="M3" i="5"/>
  <c r="L3" i="5"/>
  <c r="K3" i="5"/>
  <c r="J3" i="5"/>
  <c r="I3" i="5"/>
  <c r="H3" i="5"/>
  <c r="E3" i="5"/>
  <c r="D3" i="5"/>
  <c r="C3" i="5"/>
  <c r="B3" i="5"/>
  <c r="R2" i="5"/>
  <c r="Q2" i="5"/>
  <c r="P2" i="5"/>
  <c r="O2" i="5"/>
  <c r="N2" i="5"/>
  <c r="M2" i="5"/>
  <c r="L2" i="5"/>
  <c r="K2" i="5"/>
  <c r="J2" i="5"/>
  <c r="I2" i="5"/>
  <c r="H2" i="5"/>
  <c r="E2" i="5"/>
  <c r="D2" i="5"/>
  <c r="C2" i="5"/>
  <c r="B2" i="5"/>
  <c r="F21" i="4"/>
  <c r="D21" i="4"/>
  <c r="C21" i="4"/>
  <c r="B21" i="4"/>
  <c r="E20" i="4"/>
  <c r="G20" i="4" s="1"/>
  <c r="A20" i="4"/>
  <c r="E19" i="4"/>
  <c r="G19" i="4" s="1"/>
  <c r="A19" i="4"/>
  <c r="G18" i="4"/>
  <c r="E18" i="4"/>
  <c r="A18" i="4"/>
  <c r="E17" i="4"/>
  <c r="G17" i="4" s="1"/>
  <c r="A17" i="4"/>
  <c r="E16" i="4"/>
  <c r="G16" i="4" s="1"/>
  <c r="A16" i="4"/>
  <c r="E15" i="4"/>
  <c r="G15" i="4" s="1"/>
  <c r="A15" i="4"/>
  <c r="G14" i="4"/>
  <c r="G5" i="5" s="1"/>
  <c r="E14" i="4"/>
  <c r="A14" i="4"/>
  <c r="E13" i="4"/>
  <c r="G13" i="4" s="1"/>
  <c r="A13" i="4"/>
  <c r="E12" i="4"/>
  <c r="G12" i="4" s="1"/>
  <c r="A12" i="4"/>
  <c r="E11" i="4"/>
  <c r="G11" i="4" s="1"/>
  <c r="A11" i="4"/>
  <c r="AF20" i="1"/>
  <c r="B16" i="3" s="1"/>
  <c r="AE20" i="1"/>
  <c r="AD20" i="1"/>
  <c r="AC20" i="1"/>
  <c r="AB20" i="1"/>
  <c r="AA20" i="1"/>
  <c r="Z20" i="1"/>
  <c r="Y20" i="1"/>
  <c r="X20" i="1"/>
  <c r="W20" i="1"/>
  <c r="V20" i="1"/>
  <c r="U20" i="1"/>
  <c r="T20" i="1"/>
  <c r="S20" i="1"/>
  <c r="R20" i="1"/>
  <c r="Q20" i="1"/>
  <c r="P20" i="1"/>
  <c r="O20" i="1"/>
  <c r="N20" i="1"/>
  <c r="M20" i="1"/>
  <c r="L20" i="1"/>
  <c r="K20" i="1"/>
  <c r="J20" i="1"/>
  <c r="I20" i="1"/>
  <c r="H20" i="1"/>
  <c r="G20" i="1"/>
  <c r="E20" i="1"/>
  <c r="D4" i="1" s="1"/>
  <c r="D6" i="1"/>
  <c r="B15" i="3" s="1"/>
  <c r="B19" i="3"/>
  <c r="F8" i="5" l="1"/>
  <c r="G8" i="5"/>
  <c r="G3" i="5"/>
  <c r="F3" i="5"/>
  <c r="G7" i="5"/>
  <c r="F7" i="5"/>
  <c r="G6" i="5"/>
  <c r="F6" i="5"/>
  <c r="G2" i="5"/>
  <c r="F2" i="5"/>
  <c r="G21" i="4"/>
  <c r="F4" i="5"/>
  <c r="G4" i="5"/>
  <c r="G9" i="5"/>
  <c r="F9" i="5"/>
  <c r="F5" i="5"/>
  <c r="E21" i="4"/>
  <c r="G11" i="5" l="1"/>
  <c r="B18" i="3"/>
  <c r="F11" i="5"/>
</calcChain>
</file>

<file path=xl/sharedStrings.xml><?xml version="1.0" encoding="utf-8"?>
<sst xmlns="http://schemas.openxmlformats.org/spreadsheetml/2006/main" count="115" uniqueCount="109">
  <si>
    <t>Company Information</t>
  </si>
  <si>
    <t>Company Name</t>
  </si>
  <si>
    <t>Impacts</t>
  </si>
  <si>
    <t>Noise (db)</t>
  </si>
  <si>
    <t>Lead (lb/MWh)</t>
  </si>
  <si>
    <t>VOCs (lb/MWh)</t>
  </si>
  <si>
    <t>PM2.5 (lb/MWh)</t>
  </si>
  <si>
    <t>PM10 (lb/MWh)</t>
  </si>
  <si>
    <t>CO (lb/MWh)</t>
  </si>
  <si>
    <t>Nox (lb/MWh)</t>
  </si>
  <si>
    <t>SO2 (lb/MWh)</t>
  </si>
  <si>
    <t>CO2 (lb/MWh)</t>
  </si>
  <si>
    <t>Proposed Solution Impacts</t>
  </si>
  <si>
    <t>Target Number of Customers</t>
  </si>
  <si>
    <t>Contact Person Name</t>
  </si>
  <si>
    <t>Contact Person Email</t>
  </si>
  <si>
    <t>Environmental (Please provide the impacts your solution will make pertaining to the emissions listed below). **Applicable to distributed generation technologies only**</t>
  </si>
  <si>
    <t>Distributed Energy Resource - Measures</t>
  </si>
  <si>
    <t>Provide Demand Reduction per measure per Hour</t>
  </si>
  <si>
    <t>Total Peak load reduction, kW</t>
  </si>
  <si>
    <t>Material Cost</t>
  </si>
  <si>
    <t>Labor Cost</t>
  </si>
  <si>
    <t>Administration Cost</t>
  </si>
  <si>
    <t>Total Cost</t>
  </si>
  <si>
    <t>Lease</t>
  </si>
  <si>
    <t>Own</t>
  </si>
  <si>
    <t>PPA</t>
  </si>
  <si>
    <t>Other</t>
  </si>
  <si>
    <t>Total Customer Contribution</t>
  </si>
  <si>
    <t>Total Energy Savings, kWh</t>
  </si>
  <si>
    <t>Measure Lifespan, years</t>
  </si>
  <si>
    <t>Contract Term, Years</t>
  </si>
  <si>
    <t>Customer Contribution</t>
  </si>
  <si>
    <t>Permiting</t>
  </si>
  <si>
    <t>Construction</t>
  </si>
  <si>
    <t>Operating</t>
  </si>
  <si>
    <t>Low</t>
  </si>
  <si>
    <t>Medium</t>
  </si>
  <si>
    <t>High</t>
  </si>
  <si>
    <t>Nameplate Load Relief</t>
  </si>
  <si>
    <t>Total Cost per Measure</t>
  </si>
  <si>
    <t xml:space="preserve">Customer Segment </t>
  </si>
  <si>
    <t>Customer Number</t>
  </si>
  <si>
    <t>Total</t>
  </si>
  <si>
    <t>Execution Risk</t>
  </si>
  <si>
    <t>Qualifications</t>
  </si>
  <si>
    <t>Functionality</t>
  </si>
  <si>
    <t>Timeliness</t>
  </si>
  <si>
    <t xml:space="preserve"> Community Impact</t>
  </si>
  <si>
    <t>Applicability and Viability</t>
  </si>
  <si>
    <t>Availability and Reliability</t>
  </si>
  <si>
    <t>Project Number</t>
  </si>
  <si>
    <t>Market Partner</t>
  </si>
  <si>
    <t>Measure Life</t>
  </si>
  <si>
    <t>Con Ed Incentive</t>
  </si>
  <si>
    <t>DER  Type</t>
  </si>
  <si>
    <t>Peak Load Relief, kW</t>
  </si>
  <si>
    <t>Annual Energy Savings, kWh</t>
  </si>
  <si>
    <t>Energy Efficiency</t>
  </si>
  <si>
    <t>Demand Response</t>
  </si>
  <si>
    <t>Distributed Generation</t>
  </si>
  <si>
    <t>Energy Storage</t>
  </si>
  <si>
    <t>Other Technology</t>
  </si>
  <si>
    <t>Thermal Energy Storage</t>
  </si>
  <si>
    <t>Residential (1-4 units)</t>
  </si>
  <si>
    <t>Multifamily (Over 5 units)</t>
  </si>
  <si>
    <t>Small Business</t>
  </si>
  <si>
    <t>Commercial Industrial</t>
  </si>
  <si>
    <t>City or State Agency</t>
  </si>
  <si>
    <t>Type of Technology</t>
  </si>
  <si>
    <t>All Segments</t>
  </si>
  <si>
    <t>Contact Person Number</t>
  </si>
  <si>
    <t>DER 1</t>
  </si>
  <si>
    <t>DER 2</t>
  </si>
  <si>
    <t>DER 3</t>
  </si>
  <si>
    <t>DER 4</t>
  </si>
  <si>
    <t>DER 5</t>
  </si>
  <si>
    <t>DER 6</t>
  </si>
  <si>
    <t>DER 7</t>
  </si>
  <si>
    <t>DER 8</t>
  </si>
  <si>
    <t>DER 9</t>
  </si>
  <si>
    <t>Nameplate Load Relief, kW</t>
  </si>
  <si>
    <t>Please submit one project questionnaire for each area you are proposing to address with your solution.  Implementation contractors and consultant services will not be given prioritized review. Solutions proposed must be a technology used for demand reduction in a specified area. Contacts will be used for  any interactions.</t>
  </si>
  <si>
    <t xml:space="preserve">Describe </t>
  </si>
  <si>
    <t>Customer Financial Vehicle (Check all that apply)</t>
  </si>
  <si>
    <t xml:space="preserve">Provide cost breakout per DER measure </t>
  </si>
  <si>
    <t>Annual O&amp;M (if applicable)</t>
  </si>
  <si>
    <t>Company Experience, years</t>
  </si>
  <si>
    <t>Project Name</t>
  </si>
  <si>
    <t>Non-Wires Alternatives - Technical Solution Detail</t>
  </si>
  <si>
    <t>Non-Wires Alternatives - Financial Solution Detail</t>
  </si>
  <si>
    <t>Non-Wires Alternatives - Additional Review Criteria</t>
  </si>
  <si>
    <t>Non-Wires Alternative Solution Questionnaire (Attachment A)</t>
  </si>
  <si>
    <t>Demand Reduction per hour (KW) - HOUR ENDING</t>
  </si>
  <si>
    <t xml:space="preserve">Provide detail response per each category.  Orange &amp; Rockland will utilize an evaluation framework to develop the optimal portfolio to address these needs.  Some primary review criteria of the qualified proposals received are listed below. This process is designed to be fair and equitable, with the objective to select a solution(s) that provide the greatest overall value. </t>
  </si>
  <si>
    <t>Monsey system peaks at, hour ending</t>
  </si>
  <si>
    <t>Customer Type (Residential, C&amp;I, Both)</t>
  </si>
  <si>
    <t>Year in service</t>
  </si>
  <si>
    <t>Service Duration (in years)</t>
  </si>
  <si>
    <t>Desciption of Costs.  Identify all costs to deploy the project (including, for example, all permitting, land acquisition, site development, local/state/federal requirements, etc),  and clearly identify any costs not assumed by respondent as well as funding from other sources.</t>
  </si>
  <si>
    <t>O&amp;R Net Cost</t>
  </si>
  <si>
    <r>
      <rPr>
        <b/>
        <sz val="11"/>
        <color theme="1"/>
        <rFont val="Calibri"/>
        <family val="2"/>
        <scheme val="minor"/>
      </rPr>
      <t>Applicability and Viability</t>
    </r>
    <r>
      <rPr>
        <sz val="11"/>
        <color theme="1"/>
        <rFont val="Calibri"/>
        <family val="2"/>
        <scheme val="minor"/>
      </rPr>
      <t xml:space="preserve">  The extent to which the respondents proposed solution would fit into the needs of the targeted areas, the customer segment target and acquisition strategy. Describe any preliminary customer commitments within target areas, which will be highly considered.   The extent to which solution supports the goals and objectives outlined in the REV proceedings</t>
    </r>
  </si>
  <si>
    <r>
      <t xml:space="preserve">Functionality: </t>
    </r>
    <r>
      <rPr>
        <sz val="11"/>
        <color theme="1"/>
        <rFont val="Calibri"/>
        <family val="2"/>
        <scheme val="minor"/>
      </rPr>
      <t>The extent to which the proposed solution would meet the defined requirements and the ability to provide demand reduction during the time and area of need. Include any applicable technical information, not limited to, dispatchability, required notifications, etc.</t>
    </r>
  </si>
  <si>
    <r>
      <rPr>
        <b/>
        <sz val="11"/>
        <color theme="1"/>
        <rFont val="Calibri"/>
        <family val="2"/>
        <scheme val="minor"/>
      </rPr>
      <t>Timeliness:</t>
    </r>
    <r>
      <rPr>
        <sz val="11"/>
        <color theme="1"/>
        <rFont val="Calibri"/>
        <family val="2"/>
        <scheme val="minor"/>
      </rPr>
      <t xml:space="preserve"> The ability to meet O&amp;R’s schedule and project deployment requirements for the particular non-wires alternative opportunity. Provide detailed project schedule from contract execution to implementation and completion of projects which is important for determination of feasibility. </t>
    </r>
  </si>
  <si>
    <r>
      <rPr>
        <b/>
        <sz val="11"/>
        <color theme="1"/>
        <rFont val="Calibri"/>
        <family val="2"/>
        <scheme val="minor"/>
      </rPr>
      <t xml:space="preserve">Community Impact: </t>
    </r>
    <r>
      <rPr>
        <sz val="11"/>
        <color theme="1"/>
        <rFont val="Calibri"/>
        <family val="2"/>
        <scheme val="minor"/>
      </rPr>
      <t>The positive or negative impact that the proposed solution may have on the community in the identified area (i.e. noise, pollution, visual impacts etc.).  Also include impact of construction period as applicable.</t>
    </r>
  </si>
  <si>
    <r>
      <rPr>
        <b/>
        <sz val="11"/>
        <color theme="1"/>
        <rFont val="Calibri"/>
        <family val="2"/>
        <scheme val="minor"/>
      </rPr>
      <t xml:space="preserve">Availability and Reliability:  </t>
    </r>
    <r>
      <rPr>
        <sz val="11"/>
        <color theme="1"/>
        <rFont val="Calibri"/>
        <family val="2"/>
        <scheme val="minor"/>
      </rPr>
      <t>The ability of the resource to provide permanent or temporary load relief.  Describe dependability, ensurance of resource performance, any risk mitigation strategies considered, maintenance requirements, emergency response plans, etc.</t>
    </r>
  </si>
  <si>
    <r>
      <rPr>
        <b/>
        <sz val="11"/>
        <color theme="1"/>
        <rFont val="Calibri"/>
        <family val="2"/>
        <scheme val="minor"/>
      </rPr>
      <t>Execution Risk:</t>
    </r>
    <r>
      <rPr>
        <sz val="11"/>
        <color theme="1"/>
        <rFont val="Calibri"/>
        <family val="2"/>
        <scheme val="minor"/>
      </rPr>
      <t xml:space="preserve">  The expected ease of project implementation within the timeframe required for the non-wire alternative. (e.g. Permitting, construction risks, operating risks) List risk as low, medium or high.</t>
    </r>
  </si>
  <si>
    <t>Total O&amp;R Cost</t>
  </si>
  <si>
    <t>Blooming Grove NWA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</si>
</sst>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8"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FF0000"/>
      <name val="Calibri"/>
      <family val="2"/>
      <scheme val="minor"/>
    </font>
    <font>
      <b/>
      <sz val="12"/>
      <color theme="1"/>
      <name val="Calibri"/>
      <family val="2"/>
      <scheme val="minor"/>
    </font>
    <font>
      <sz val="11"/>
      <color theme="0"/>
      <name val="Calibri"/>
      <family val="2"/>
      <scheme val="minor"/>
    </font>
    <font>
      <sz val="14"/>
      <color theme="0"/>
      <name val="Calibri"/>
      <family val="2"/>
      <scheme val="minor"/>
    </font>
  </fonts>
  <fills count="8">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theme="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6"/>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123">
    <xf numFmtId="0" fontId="0" fillId="0" borderId="0" xfId="0"/>
    <xf numFmtId="0" fontId="0" fillId="0" borderId="0" xfId="0" applyFill="1"/>
    <xf numFmtId="0" fontId="0" fillId="0" borderId="0" xfId="0" applyAlignment="1">
      <alignment wrapText="1"/>
    </xf>
    <xf numFmtId="0" fontId="1" fillId="0" borderId="0" xfId="0" applyFont="1"/>
    <xf numFmtId="0" fontId="0" fillId="0" borderId="0" xfId="0" applyBorder="1"/>
    <xf numFmtId="0" fontId="0" fillId="0" borderId="0" xfId="0" applyBorder="1" applyAlignment="1">
      <alignment horizontal="center"/>
    </xf>
    <xf numFmtId="0" fontId="2" fillId="0" borderId="0" xfId="0" applyFont="1" applyFill="1" applyBorder="1"/>
    <xf numFmtId="0" fontId="2" fillId="0" borderId="0" xfId="0" applyFont="1"/>
    <xf numFmtId="0" fontId="0" fillId="2" borderId="0" xfId="0" applyFill="1"/>
    <xf numFmtId="0" fontId="1" fillId="0" borderId="0" xfId="0" applyFont="1" applyAlignment="1">
      <alignment wrapText="1"/>
    </xf>
    <xf numFmtId="0" fontId="1" fillId="0" borderId="0" xfId="0" applyFont="1" applyAlignment="1">
      <alignment horizontal="right"/>
    </xf>
    <xf numFmtId="0" fontId="1" fillId="0" borderId="1" xfId="0" applyFont="1" applyBorder="1"/>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0" fillId="0" borderId="0" xfId="0" applyFill="1" applyAlignment="1"/>
    <xf numFmtId="0" fontId="0" fillId="0" borderId="0" xfId="0" applyFont="1" applyBorder="1" applyAlignment="1">
      <alignment vertical="center" wrapText="1"/>
    </xf>
    <xf numFmtId="0" fontId="1" fillId="0" borderId="0" xfId="0" applyFont="1" applyBorder="1" applyAlignment="1">
      <alignment horizontal="center"/>
    </xf>
    <xf numFmtId="0" fontId="0" fillId="0" borderId="0" xfId="0" applyBorder="1" applyAlignment="1">
      <alignment wrapText="1"/>
    </xf>
    <xf numFmtId="0" fontId="6" fillId="3" borderId="0" xfId="0" applyFont="1" applyFill="1" applyAlignment="1">
      <alignment horizontal="center" vertical="center" wrapText="1"/>
    </xf>
    <xf numFmtId="0" fontId="1" fillId="6" borderId="0" xfId="0" applyFont="1" applyFill="1" applyAlignment="1">
      <alignment horizontal="center" vertical="center" wrapText="1"/>
    </xf>
    <xf numFmtId="0" fontId="0" fillId="7" borderId="3" xfId="0" applyFill="1" applyBorder="1" applyAlignment="1">
      <alignment horizontal="center"/>
    </xf>
    <xf numFmtId="0" fontId="0" fillId="7" borderId="6" xfId="0" applyFill="1" applyBorder="1" applyAlignment="1">
      <alignment horizontal="center"/>
    </xf>
    <xf numFmtId="0" fontId="0" fillId="2" borderId="4" xfId="0" applyFill="1" applyBorder="1" applyAlignment="1">
      <alignment wrapText="1"/>
    </xf>
    <xf numFmtId="0" fontId="0" fillId="2" borderId="8" xfId="0" applyFill="1" applyBorder="1" applyAlignment="1">
      <alignment wrapText="1"/>
    </xf>
    <xf numFmtId="0" fontId="3" fillId="0" borderId="0" xfId="0" applyFont="1" applyAlignment="1">
      <alignment horizontal="left" wrapText="1"/>
    </xf>
    <xf numFmtId="0" fontId="0" fillId="0" borderId="0" xfId="0" applyAlignment="1">
      <alignment vertical="center"/>
    </xf>
    <xf numFmtId="0" fontId="1" fillId="0" borderId="0" xfId="0" applyFont="1" applyAlignment="1">
      <alignment horizontal="left" vertical="top" wrapText="1"/>
    </xf>
    <xf numFmtId="0" fontId="0" fillId="0" borderId="0" xfId="0" applyAlignment="1">
      <alignment vertical="center" wrapText="1"/>
    </xf>
    <xf numFmtId="0" fontId="0" fillId="0" borderId="9" xfId="0" applyFont="1" applyBorder="1" applyAlignment="1">
      <alignment horizontal="left" vertical="center" wrapText="1"/>
    </xf>
    <xf numFmtId="0" fontId="1" fillId="0" borderId="9" xfId="0" applyFont="1" applyBorder="1" applyAlignment="1">
      <alignment horizontal="left" vertical="top" wrapText="1"/>
    </xf>
    <xf numFmtId="0" fontId="0" fillId="0" borderId="9" xfId="0" applyBorder="1" applyAlignment="1">
      <alignment vertical="center" wrapText="1"/>
    </xf>
    <xf numFmtId="0" fontId="0" fillId="0" borderId="9" xfId="0" applyFont="1" applyBorder="1" applyAlignment="1">
      <alignment horizontal="left" wrapText="1"/>
    </xf>
    <xf numFmtId="0" fontId="0" fillId="0" borderId="9" xfId="0" applyFont="1" applyBorder="1" applyAlignment="1">
      <alignment wrapText="1"/>
    </xf>
    <xf numFmtId="0" fontId="1" fillId="0" borderId="0" xfId="0" applyFont="1" applyAlignment="1">
      <alignment vertical="center"/>
    </xf>
    <xf numFmtId="0" fontId="0" fillId="2" borderId="1" xfId="0" applyFill="1" applyBorder="1"/>
    <xf numFmtId="3" fontId="0" fillId="2" borderId="1" xfId="0" applyNumberFormat="1" applyFill="1" applyBorder="1"/>
    <xf numFmtId="0" fontId="0" fillId="0" borderId="11" xfId="0" applyBorder="1"/>
    <xf numFmtId="0" fontId="0" fillId="2" borderId="12" xfId="0" applyFill="1" applyBorder="1"/>
    <xf numFmtId="0" fontId="0" fillId="2" borderId="13" xfId="0" applyFill="1" applyBorder="1"/>
    <xf numFmtId="3" fontId="0" fillId="2" borderId="13" xfId="0" applyNumberFormat="1" applyFill="1" applyBorder="1"/>
    <xf numFmtId="0" fontId="0" fillId="2" borderId="14" xfId="0" applyFill="1" applyBorder="1"/>
    <xf numFmtId="0" fontId="1" fillId="0" borderId="15" xfId="0" applyFont="1" applyBorder="1" applyAlignment="1">
      <alignment horizontal="right"/>
    </xf>
    <xf numFmtId="0" fontId="1" fillId="0" borderId="16" xfId="0" applyFont="1" applyBorder="1" applyAlignment="1">
      <alignment horizontal="right"/>
    </xf>
    <xf numFmtId="0" fontId="1" fillId="0" borderId="15" xfId="0" applyFont="1" applyBorder="1" applyAlignment="1">
      <alignment horizontal="left" wrapText="1"/>
    </xf>
    <xf numFmtId="0" fontId="1" fillId="0" borderId="16" xfId="0" applyFont="1" applyBorder="1" applyAlignment="1">
      <alignment horizontal="center" wrapText="1"/>
    </xf>
    <xf numFmtId="0" fontId="7" fillId="4" borderId="16" xfId="0" applyFont="1" applyFill="1" applyBorder="1" applyAlignment="1">
      <alignment horizontal="center" vertical="center"/>
    </xf>
    <xf numFmtId="0" fontId="0" fillId="5" borderId="17" xfId="0" applyFill="1" applyBorder="1" applyAlignment="1">
      <alignment wrapText="1"/>
    </xf>
    <xf numFmtId="3" fontId="1" fillId="0" borderId="16" xfId="0" applyNumberFormat="1" applyFont="1" applyBorder="1" applyAlignment="1">
      <alignment horizontal="right"/>
    </xf>
    <xf numFmtId="3" fontId="0" fillId="2" borderId="12" xfId="0" applyNumberFormat="1" applyFill="1" applyBorder="1"/>
    <xf numFmtId="0" fontId="3" fillId="0" borderId="18" xfId="0" applyFont="1" applyBorder="1"/>
    <xf numFmtId="0" fontId="3" fillId="0" borderId="19" xfId="0" applyFont="1" applyBorder="1"/>
    <xf numFmtId="3" fontId="3" fillId="0" borderId="19" xfId="0" applyNumberFormat="1" applyFont="1" applyBorder="1"/>
    <xf numFmtId="0" fontId="3" fillId="0" borderId="19" xfId="0" applyFont="1" applyFill="1" applyBorder="1"/>
    <xf numFmtId="3" fontId="3" fillId="0" borderId="20" xfId="0" applyNumberFormat="1" applyFont="1" applyFill="1" applyBorder="1"/>
    <xf numFmtId="0" fontId="0" fillId="2" borderId="4" xfId="0" applyFill="1" applyBorder="1"/>
    <xf numFmtId="0" fontId="0" fillId="2" borderId="3" xfId="0" applyFill="1" applyBorder="1"/>
    <xf numFmtId="164" fontId="0" fillId="2" borderId="1" xfId="0" applyNumberFormat="1" applyFill="1" applyBorder="1"/>
    <xf numFmtId="164" fontId="0" fillId="0" borderId="1" xfId="0" applyNumberFormat="1" applyFill="1" applyBorder="1"/>
    <xf numFmtId="164" fontId="0" fillId="0" borderId="1" xfId="0" applyNumberFormat="1" applyBorder="1"/>
    <xf numFmtId="0" fontId="0" fillId="0" borderId="18" xfId="0" applyBorder="1"/>
    <xf numFmtId="164" fontId="0" fillId="2" borderId="19" xfId="0" applyNumberFormat="1" applyFill="1" applyBorder="1"/>
    <xf numFmtId="164" fontId="0" fillId="0" borderId="19" xfId="0" applyNumberFormat="1" applyFill="1" applyBorder="1"/>
    <xf numFmtId="164" fontId="0" fillId="0" borderId="19" xfId="0" applyNumberFormat="1" applyBorder="1"/>
    <xf numFmtId="0" fontId="0" fillId="2" borderId="19" xfId="0" applyFill="1" applyBorder="1"/>
    <xf numFmtId="0" fontId="0" fillId="2" borderId="20" xfId="0" applyFill="1" applyBorder="1"/>
    <xf numFmtId="0" fontId="1" fillId="0" borderId="15" xfId="0" applyFont="1" applyBorder="1" applyAlignment="1">
      <alignment horizontal="left" vertical="center"/>
    </xf>
    <xf numFmtId="0" fontId="1" fillId="0" borderId="16"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17" xfId="0" applyFont="1" applyBorder="1" applyAlignment="1">
      <alignment horizontal="center" vertical="center" wrapText="1"/>
    </xf>
    <xf numFmtId="0" fontId="0" fillId="0" borderId="21" xfId="0" applyBorder="1"/>
    <xf numFmtId="164" fontId="0" fillId="2" borderId="13" xfId="0" applyNumberFormat="1" applyFill="1" applyBorder="1"/>
    <xf numFmtId="164" fontId="0" fillId="0" borderId="13" xfId="0" applyNumberFormat="1" applyFill="1" applyBorder="1"/>
    <xf numFmtId="164" fontId="0" fillId="0" borderId="13" xfId="0" applyNumberFormat="1" applyBorder="1"/>
    <xf numFmtId="164" fontId="1" fillId="0" borderId="16" xfId="0" applyNumberFormat="1" applyFont="1" applyBorder="1"/>
    <xf numFmtId="0" fontId="1" fillId="0" borderId="16" xfId="0" applyFont="1" applyBorder="1"/>
    <xf numFmtId="0" fontId="1" fillId="0" borderId="17" xfId="0" applyFont="1" applyBorder="1"/>
    <xf numFmtId="0" fontId="0" fillId="2" borderId="5" xfId="0" applyFill="1" applyBorder="1"/>
    <xf numFmtId="0" fontId="0" fillId="2" borderId="6" xfId="0" applyFill="1" applyBorder="1"/>
    <xf numFmtId="0" fontId="0" fillId="2" borderId="22" xfId="0" applyFill="1" applyBorder="1"/>
    <xf numFmtId="0" fontId="0" fillId="2" borderId="0" xfId="0" applyFill="1" applyBorder="1"/>
    <xf numFmtId="0" fontId="0" fillId="2" borderId="23" xfId="0" applyFill="1" applyBorder="1"/>
    <xf numFmtId="0" fontId="0" fillId="2" borderId="7" xfId="0" applyFill="1" applyBorder="1"/>
    <xf numFmtId="0" fontId="0" fillId="2" borderId="8" xfId="0" applyFill="1" applyBorder="1"/>
    <xf numFmtId="0" fontId="0" fillId="0" borderId="1" xfId="0" applyFill="1" applyBorder="1" applyAlignment="1">
      <alignment horizontal="center"/>
    </xf>
    <xf numFmtId="3" fontId="0" fillId="0" borderId="1" xfId="0" applyNumberFormat="1" applyFill="1" applyBorder="1" applyAlignment="1">
      <alignment horizontal="center"/>
    </xf>
    <xf numFmtId="0" fontId="1" fillId="0" borderId="0" xfId="0" applyFont="1" applyFill="1" applyBorder="1"/>
    <xf numFmtId="0" fontId="0" fillId="0" borderId="0" xfId="0" applyFill="1" applyBorder="1" applyAlignment="1">
      <alignment horizontal="center"/>
    </xf>
    <xf numFmtId="0" fontId="0" fillId="0" borderId="0" xfId="0" applyFill="1" applyBorder="1"/>
    <xf numFmtId="0" fontId="1" fillId="0" borderId="3" xfId="0" applyFont="1" applyBorder="1" applyAlignment="1">
      <alignment horizontal="center" vertical="center"/>
    </xf>
    <xf numFmtId="0" fontId="1" fillId="0" borderId="6" xfId="0" applyFont="1" applyBorder="1" applyAlignment="1">
      <alignment horizontal="center" vertical="center"/>
    </xf>
    <xf numFmtId="3" fontId="0" fillId="2" borderId="0" xfId="0" applyNumberFormat="1" applyFill="1"/>
    <xf numFmtId="0" fontId="1" fillId="0" borderId="25" xfId="0" applyFont="1" applyBorder="1" applyAlignment="1">
      <alignment horizontal="left" wrapText="1"/>
    </xf>
    <xf numFmtId="0" fontId="3" fillId="0" borderId="8" xfId="0" applyFont="1" applyBorder="1"/>
    <xf numFmtId="0" fontId="1" fillId="0" borderId="25" xfId="0" applyFont="1" applyBorder="1" applyAlignment="1">
      <alignment horizontal="right"/>
    </xf>
    <xf numFmtId="0" fontId="0" fillId="2" borderId="10" xfId="0" applyFill="1" applyBorder="1"/>
    <xf numFmtId="0" fontId="1" fillId="0" borderId="0" xfId="0" applyFont="1" applyAlignment="1">
      <alignment vertical="center" wrapText="1"/>
    </xf>
    <xf numFmtId="0" fontId="3" fillId="0" borderId="0" xfId="0" applyFont="1" applyAlignment="1">
      <alignment horizontal="left" wrapText="1"/>
    </xf>
    <xf numFmtId="0" fontId="0" fillId="2" borderId="1" xfId="0" applyFill="1" applyBorder="1" applyAlignment="1">
      <alignment horizontal="center"/>
    </xf>
    <xf numFmtId="0" fontId="0" fillId="0" borderId="9" xfId="0" applyFill="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0" fontId="0" fillId="2" borderId="9"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xf>
    <xf numFmtId="0" fontId="1" fillId="0" borderId="24" xfId="0" applyFont="1" applyBorder="1" applyAlignment="1">
      <alignment horizontal="center"/>
    </xf>
    <xf numFmtId="0" fontId="0" fillId="2" borderId="9" xfId="0" applyFill="1" applyBorder="1" applyAlignment="1">
      <alignment horizontal="left"/>
    </xf>
    <xf numFmtId="0" fontId="0" fillId="2" borderId="2" xfId="0" applyFill="1" applyBorder="1" applyAlignment="1">
      <alignment horizontal="left"/>
    </xf>
    <xf numFmtId="0" fontId="0" fillId="2" borderId="10" xfId="0" applyFill="1" applyBorder="1" applyAlignment="1">
      <alignment horizontal="left"/>
    </xf>
    <xf numFmtId="0" fontId="4" fillId="2" borderId="5"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4" xfId="0" applyFont="1" applyFill="1" applyBorder="1" applyAlignment="1">
      <alignment horizontal="center"/>
    </xf>
    <xf numFmtId="0" fontId="4" fillId="2" borderId="8" xfId="0" applyFont="1" applyFill="1" applyBorder="1" applyAlignment="1">
      <alignment horizontal="center"/>
    </xf>
    <xf numFmtId="0" fontId="0" fillId="2" borderId="2" xfId="0" applyFill="1" applyBorder="1" applyAlignment="1">
      <alignment horizontal="center" wrapText="1"/>
    </xf>
    <xf numFmtId="0" fontId="0" fillId="2" borderId="10" xfId="0" applyFill="1" applyBorder="1" applyAlignment="1">
      <alignment horizontal="center" wrapText="1"/>
    </xf>
    <xf numFmtId="0" fontId="3" fillId="0" borderId="0" xfId="0" applyFont="1" applyAlignment="1">
      <alignment horizontal="left" vertical="center" wrapText="1"/>
    </xf>
    <xf numFmtId="0" fontId="0" fillId="0" borderId="5"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 xfId="0" applyFont="1" applyBorder="1" applyAlignment="1">
      <alignment horizontal="center" vertical="center" wrapText="1"/>
    </xf>
  </cellXfs>
  <cellStyles count="1">
    <cellStyle name="Normal" xfId="0" builtinId="0"/>
  </cellStyles>
  <dxfs count="2">
    <dxf>
      <fill>
        <patternFill patternType="solid">
          <fgColor indexed="64"/>
          <bgColor rgb="FFFFFF99"/>
        </patternFill>
      </fill>
    </dxf>
    <dxf>
      <font>
        <b/>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4" name="Table4" displayName="Table4" ref="D23:E32" totalsRowShown="0">
  <tableColumns count="2">
    <tableColumn id="1" name="Impacts" dataDxfId="1"/>
    <tableColumn id="2" name="Proposed Solution Impa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tabSelected="1" workbookViewId="0">
      <selection activeCell="C30" sqref="C30"/>
    </sheetView>
  </sheetViews>
  <sheetFormatPr defaultRowHeight="15" x14ac:dyDescent="0.25"/>
  <cols>
    <col min="1" max="1" width="47" bestFit="1" customWidth="1"/>
    <col min="2" max="2" width="18.85546875" customWidth="1"/>
  </cols>
  <sheetData>
    <row r="1" spans="1:12" ht="18.75" x14ac:dyDescent="0.3">
      <c r="A1" s="6" t="s">
        <v>92</v>
      </c>
    </row>
    <row r="3" spans="1:12" ht="68.25" customHeight="1" x14ac:dyDescent="0.25">
      <c r="A3" s="99" t="s">
        <v>82</v>
      </c>
      <c r="B3" s="99"/>
      <c r="C3" s="99"/>
      <c r="D3" s="99"/>
      <c r="E3" s="99"/>
      <c r="F3" s="14"/>
      <c r="G3" s="14"/>
      <c r="H3" s="14"/>
      <c r="I3" s="14"/>
      <c r="J3" s="14"/>
      <c r="K3" s="14"/>
      <c r="L3" s="14"/>
    </row>
    <row r="4" spans="1:12" x14ac:dyDescent="0.25">
      <c r="A4" s="27"/>
      <c r="B4" s="27"/>
      <c r="C4" s="27"/>
      <c r="D4" s="27"/>
      <c r="E4" s="27"/>
      <c r="F4" s="14"/>
      <c r="G4" s="14"/>
      <c r="H4" s="14"/>
      <c r="I4" s="14"/>
      <c r="J4" s="14"/>
      <c r="K4" s="14"/>
      <c r="L4" s="14"/>
    </row>
    <row r="5" spans="1:12" ht="18.75" customHeight="1" x14ac:dyDescent="0.3">
      <c r="A5" s="7" t="s">
        <v>88</v>
      </c>
      <c r="B5" s="101" t="s">
        <v>108</v>
      </c>
      <c r="C5" s="102"/>
      <c r="D5" s="102"/>
      <c r="E5" s="103"/>
    </row>
    <row r="6" spans="1:12" ht="18.75" customHeight="1" x14ac:dyDescent="0.25">
      <c r="C6" s="1"/>
    </row>
    <row r="7" spans="1:12" ht="18.75" x14ac:dyDescent="0.3">
      <c r="A7" s="7" t="s">
        <v>0</v>
      </c>
    </row>
    <row r="8" spans="1:12" x14ac:dyDescent="0.25">
      <c r="A8" s="11" t="s">
        <v>1</v>
      </c>
      <c r="B8" s="100"/>
      <c r="C8" s="100"/>
      <c r="D8" s="100"/>
      <c r="E8" s="100"/>
    </row>
    <row r="9" spans="1:12" x14ac:dyDescent="0.25">
      <c r="A9" s="11" t="s">
        <v>14</v>
      </c>
      <c r="B9" s="100"/>
      <c r="C9" s="100"/>
      <c r="D9" s="100"/>
      <c r="E9" s="100"/>
    </row>
    <row r="10" spans="1:12" x14ac:dyDescent="0.25">
      <c r="A10" s="11" t="s">
        <v>71</v>
      </c>
      <c r="B10" s="104"/>
      <c r="C10" s="105"/>
      <c r="D10" s="105"/>
      <c r="E10" s="106"/>
    </row>
    <row r="11" spans="1:12" x14ac:dyDescent="0.25">
      <c r="A11" s="11" t="s">
        <v>15</v>
      </c>
      <c r="B11" s="100"/>
      <c r="C11" s="100"/>
      <c r="D11" s="100"/>
      <c r="E11" s="100"/>
    </row>
    <row r="12" spans="1:12" s="90" customFormat="1" x14ac:dyDescent="0.25">
      <c r="A12" s="88"/>
      <c r="B12" s="89"/>
      <c r="C12" s="89"/>
      <c r="D12" s="89"/>
      <c r="E12" s="89"/>
    </row>
    <row r="13" spans="1:12" x14ac:dyDescent="0.25">
      <c r="A13" s="11" t="s">
        <v>87</v>
      </c>
      <c r="B13" s="100"/>
      <c r="C13" s="100"/>
      <c r="D13" s="100"/>
      <c r="E13" s="100"/>
    </row>
    <row r="15" spans="1:12" x14ac:dyDescent="0.25">
      <c r="A15" s="11" t="s">
        <v>19</v>
      </c>
      <c r="B15" s="86">
        <f>Energy!D6</f>
        <v>0</v>
      </c>
    </row>
    <row r="16" spans="1:12" x14ac:dyDescent="0.25">
      <c r="A16" s="11" t="s">
        <v>29</v>
      </c>
      <c r="B16" s="87">
        <f>Energy!AF20</f>
        <v>0</v>
      </c>
    </row>
    <row r="18" spans="1:2" x14ac:dyDescent="0.25">
      <c r="A18" s="11" t="s">
        <v>107</v>
      </c>
      <c r="B18" s="86">
        <f>Financials!G21</f>
        <v>0</v>
      </c>
    </row>
    <row r="19" spans="1:2" x14ac:dyDescent="0.25">
      <c r="A19" s="11" t="s">
        <v>28</v>
      </c>
      <c r="B19" s="86">
        <f>Financials!F21</f>
        <v>0</v>
      </c>
    </row>
  </sheetData>
  <mergeCells count="7">
    <mergeCell ref="A3:E3"/>
    <mergeCell ref="B13:E13"/>
    <mergeCell ref="B5:E5"/>
    <mergeCell ref="B8:E8"/>
    <mergeCell ref="B9:E9"/>
    <mergeCell ref="B10:E10"/>
    <mergeCell ref="B11:E11"/>
  </mergeCells>
  <pageMargins left="0.7" right="0.7" top="0.75" bottom="0.7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2"/>
  <sheetViews>
    <sheetView workbookViewId="0">
      <selection activeCell="D4" sqref="D4"/>
    </sheetView>
  </sheetViews>
  <sheetFormatPr defaultRowHeight="15" x14ac:dyDescent="0.25"/>
  <cols>
    <col min="1" max="1" width="44.28515625" customWidth="1"/>
    <col min="2" max="2" width="10" customWidth="1"/>
    <col min="3" max="3" width="11.28515625" customWidth="1"/>
    <col min="4" max="4" width="23.28515625" customWidth="1"/>
    <col min="5" max="5" width="11.7109375" customWidth="1"/>
    <col min="6" max="6" width="16.28515625" customWidth="1"/>
    <col min="7" max="7" width="11.85546875" customWidth="1"/>
    <col min="8" max="31" width="5.28515625" customWidth="1"/>
    <col min="32" max="32" width="13.28515625" customWidth="1"/>
  </cols>
  <sheetData>
    <row r="1" spans="1:32" ht="18.75" x14ac:dyDescent="0.3">
      <c r="A1" s="6" t="s">
        <v>89</v>
      </c>
      <c r="B1" s="6"/>
      <c r="C1" s="6"/>
      <c r="D1" s="6"/>
      <c r="E1" s="6"/>
      <c r="F1" s="6"/>
      <c r="G1" s="6"/>
      <c r="H1" s="5"/>
      <c r="I1" s="5"/>
      <c r="J1" s="5"/>
      <c r="K1" s="5"/>
    </row>
    <row r="4" spans="1:32" x14ac:dyDescent="0.25">
      <c r="A4" s="3" t="s">
        <v>13</v>
      </c>
      <c r="B4" s="3"/>
      <c r="C4" s="3"/>
      <c r="D4" s="93">
        <f>E20</f>
        <v>0</v>
      </c>
      <c r="E4" s="1"/>
      <c r="F4" s="3"/>
      <c r="G4" s="3"/>
    </row>
    <row r="5" spans="1:32" x14ac:dyDescent="0.25">
      <c r="A5" s="3" t="s">
        <v>95</v>
      </c>
      <c r="B5" s="3"/>
      <c r="C5" s="3"/>
      <c r="D5" s="1">
        <v>17</v>
      </c>
      <c r="E5" s="1"/>
      <c r="F5" s="3"/>
    </row>
    <row r="6" spans="1:32" x14ac:dyDescent="0.25">
      <c r="A6" s="3" t="s">
        <v>56</v>
      </c>
      <c r="B6" s="3"/>
      <c r="C6" s="3"/>
      <c r="D6" s="8">
        <f>LOOKUP(D5,H9:AE9,H20:AE20)</f>
        <v>0</v>
      </c>
      <c r="E6" s="1"/>
      <c r="F6" s="3"/>
    </row>
    <row r="7" spans="1:32" x14ac:dyDescent="0.25">
      <c r="A7" s="9"/>
      <c r="B7" s="9"/>
      <c r="C7" s="9"/>
      <c r="D7" s="9"/>
      <c r="E7" s="9"/>
      <c r="F7" s="9"/>
      <c r="G7" s="9"/>
    </row>
    <row r="8" spans="1:32" ht="16.5" thickBot="1" x14ac:dyDescent="0.3">
      <c r="A8" s="13" t="s">
        <v>18</v>
      </c>
      <c r="B8" s="13"/>
      <c r="C8" s="13"/>
      <c r="D8" s="12"/>
      <c r="E8" s="12"/>
      <c r="F8" s="12"/>
      <c r="G8" s="12"/>
      <c r="H8" s="107" t="s">
        <v>93</v>
      </c>
      <c r="I8" s="107"/>
      <c r="J8" s="107"/>
      <c r="K8" s="107"/>
      <c r="L8" s="107"/>
      <c r="M8" s="107"/>
      <c r="N8" s="107"/>
      <c r="O8" s="107"/>
      <c r="P8" s="107"/>
      <c r="Q8" s="107"/>
      <c r="R8" s="107"/>
      <c r="S8" s="107"/>
      <c r="T8" s="107"/>
      <c r="U8" s="107"/>
      <c r="V8" s="107"/>
      <c r="W8" s="107"/>
      <c r="X8" s="107"/>
      <c r="Y8" s="107"/>
      <c r="Z8" s="107"/>
      <c r="AA8" s="107"/>
      <c r="AB8" s="107"/>
      <c r="AC8" s="107"/>
      <c r="AD8" s="107"/>
      <c r="AE8" s="107"/>
    </row>
    <row r="9" spans="1:32" s="2" customFormat="1" ht="45.75" thickBot="1" x14ac:dyDescent="0.3">
      <c r="A9" s="46" t="s">
        <v>17</v>
      </c>
      <c r="B9" s="94" t="s">
        <v>97</v>
      </c>
      <c r="C9" s="94" t="s">
        <v>98</v>
      </c>
      <c r="D9" s="47" t="s">
        <v>96</v>
      </c>
      <c r="E9" s="47" t="s">
        <v>13</v>
      </c>
      <c r="F9" s="47" t="s">
        <v>69</v>
      </c>
      <c r="G9" s="47" t="s">
        <v>81</v>
      </c>
      <c r="H9" s="48">
        <v>1</v>
      </c>
      <c r="I9" s="48">
        <v>2</v>
      </c>
      <c r="J9" s="48">
        <v>3</v>
      </c>
      <c r="K9" s="48">
        <v>4</v>
      </c>
      <c r="L9" s="48">
        <v>5</v>
      </c>
      <c r="M9" s="48">
        <v>6</v>
      </c>
      <c r="N9" s="48">
        <v>7</v>
      </c>
      <c r="O9" s="48">
        <v>8</v>
      </c>
      <c r="P9" s="48">
        <v>9</v>
      </c>
      <c r="Q9" s="48">
        <v>10</v>
      </c>
      <c r="R9" s="48">
        <v>11</v>
      </c>
      <c r="S9" s="48">
        <v>12</v>
      </c>
      <c r="T9" s="48">
        <v>13</v>
      </c>
      <c r="U9" s="48">
        <v>14</v>
      </c>
      <c r="V9" s="48">
        <v>15</v>
      </c>
      <c r="W9" s="48">
        <v>16</v>
      </c>
      <c r="X9" s="48">
        <v>17</v>
      </c>
      <c r="Y9" s="48">
        <v>18</v>
      </c>
      <c r="Z9" s="48">
        <v>19</v>
      </c>
      <c r="AA9" s="48">
        <v>20</v>
      </c>
      <c r="AB9" s="48">
        <v>21</v>
      </c>
      <c r="AC9" s="48">
        <v>22</v>
      </c>
      <c r="AD9" s="48">
        <v>23</v>
      </c>
      <c r="AE9" s="48">
        <v>24</v>
      </c>
      <c r="AF9" s="49" t="s">
        <v>57</v>
      </c>
    </row>
    <row r="10" spans="1:32" x14ac:dyDescent="0.25">
      <c r="A10" s="52"/>
      <c r="B10" s="95"/>
      <c r="C10" s="95"/>
      <c r="D10" s="53"/>
      <c r="E10" s="54"/>
      <c r="F10" s="53"/>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6"/>
    </row>
    <row r="11" spans="1:32" x14ac:dyDescent="0.25">
      <c r="A11" s="39" t="s">
        <v>72</v>
      </c>
      <c r="B11" s="97"/>
      <c r="C11" s="97"/>
      <c r="D11" s="37"/>
      <c r="E11" s="38"/>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51"/>
    </row>
    <row r="12" spans="1:32" x14ac:dyDescent="0.25">
      <c r="A12" s="39" t="s">
        <v>73</v>
      </c>
      <c r="B12" s="97"/>
      <c r="C12" s="97"/>
      <c r="D12" s="37"/>
      <c r="E12" s="38"/>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40"/>
    </row>
    <row r="13" spans="1:32" x14ac:dyDescent="0.25">
      <c r="A13" s="39" t="s">
        <v>74</v>
      </c>
      <c r="B13" s="97"/>
      <c r="C13" s="97"/>
      <c r="D13" s="37"/>
      <c r="E13" s="38"/>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40"/>
    </row>
    <row r="14" spans="1:32" x14ac:dyDescent="0.25">
      <c r="A14" s="39" t="s">
        <v>75</v>
      </c>
      <c r="B14" s="97"/>
      <c r="C14" s="97"/>
      <c r="D14" s="37"/>
      <c r="E14" s="38"/>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40"/>
    </row>
    <row r="15" spans="1:32" x14ac:dyDescent="0.25">
      <c r="A15" s="39" t="s">
        <v>76</v>
      </c>
      <c r="B15" s="97"/>
      <c r="C15" s="97"/>
      <c r="D15" s="37"/>
      <c r="E15" s="38"/>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40"/>
    </row>
    <row r="16" spans="1:32" x14ac:dyDescent="0.25">
      <c r="A16" s="39" t="s">
        <v>77</v>
      </c>
      <c r="B16" s="97"/>
      <c r="C16" s="97"/>
      <c r="D16" s="37"/>
      <c r="E16" s="38"/>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40"/>
    </row>
    <row r="17" spans="1:32" x14ac:dyDescent="0.25">
      <c r="A17" s="39" t="s">
        <v>78</v>
      </c>
      <c r="B17" s="97"/>
      <c r="C17" s="97"/>
      <c r="D17" s="37"/>
      <c r="E17" s="38"/>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40"/>
    </row>
    <row r="18" spans="1:32" x14ac:dyDescent="0.25">
      <c r="A18" s="39" t="s">
        <v>79</v>
      </c>
      <c r="B18" s="97"/>
      <c r="C18" s="97"/>
      <c r="D18" s="37"/>
      <c r="E18" s="38"/>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40"/>
    </row>
    <row r="19" spans="1:32" ht="15.75" thickBot="1" x14ac:dyDescent="0.3">
      <c r="A19" s="39" t="s">
        <v>80</v>
      </c>
      <c r="B19" s="80"/>
      <c r="C19" s="80"/>
      <c r="D19" s="41"/>
      <c r="E19" s="42"/>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3"/>
    </row>
    <row r="20" spans="1:32" ht="15.75" thickBot="1" x14ac:dyDescent="0.3">
      <c r="A20" s="44" t="s">
        <v>43</v>
      </c>
      <c r="B20" s="96"/>
      <c r="C20" s="96"/>
      <c r="D20" s="45"/>
      <c r="E20" s="50">
        <f>SUM(E11:E19)</f>
        <v>0</v>
      </c>
      <c r="F20" s="45"/>
      <c r="G20" s="50">
        <f t="shared" ref="G20:AF20" si="0">SUM(G11:G19)</f>
        <v>0</v>
      </c>
      <c r="H20" s="50">
        <f t="shared" si="0"/>
        <v>0</v>
      </c>
      <c r="I20" s="50">
        <f t="shared" si="0"/>
        <v>0</v>
      </c>
      <c r="J20" s="50">
        <f t="shared" si="0"/>
        <v>0</v>
      </c>
      <c r="K20" s="50">
        <f t="shared" si="0"/>
        <v>0</v>
      </c>
      <c r="L20" s="50">
        <f t="shared" si="0"/>
        <v>0</v>
      </c>
      <c r="M20" s="50">
        <f t="shared" si="0"/>
        <v>0</v>
      </c>
      <c r="N20" s="50">
        <f t="shared" si="0"/>
        <v>0</v>
      </c>
      <c r="O20" s="50">
        <f t="shared" si="0"/>
        <v>0</v>
      </c>
      <c r="P20" s="50">
        <f t="shared" si="0"/>
        <v>0</v>
      </c>
      <c r="Q20" s="50">
        <f t="shared" si="0"/>
        <v>0</v>
      </c>
      <c r="R20" s="50">
        <f t="shared" si="0"/>
        <v>0</v>
      </c>
      <c r="S20" s="50">
        <f t="shared" si="0"/>
        <v>0</v>
      </c>
      <c r="T20" s="50">
        <f t="shared" si="0"/>
        <v>0</v>
      </c>
      <c r="U20" s="50">
        <f t="shared" si="0"/>
        <v>0</v>
      </c>
      <c r="V20" s="50">
        <f t="shared" si="0"/>
        <v>0</v>
      </c>
      <c r="W20" s="50">
        <f t="shared" si="0"/>
        <v>0</v>
      </c>
      <c r="X20" s="50">
        <f t="shared" si="0"/>
        <v>0</v>
      </c>
      <c r="Y20" s="50">
        <f t="shared" si="0"/>
        <v>0</v>
      </c>
      <c r="Z20" s="50">
        <f t="shared" si="0"/>
        <v>0</v>
      </c>
      <c r="AA20" s="50">
        <f t="shared" si="0"/>
        <v>0</v>
      </c>
      <c r="AB20" s="50">
        <f t="shared" si="0"/>
        <v>0</v>
      </c>
      <c r="AC20" s="50">
        <f t="shared" si="0"/>
        <v>0</v>
      </c>
      <c r="AD20" s="50">
        <f t="shared" si="0"/>
        <v>0</v>
      </c>
      <c r="AE20" s="50">
        <f t="shared" si="0"/>
        <v>0</v>
      </c>
      <c r="AF20" s="50">
        <f t="shared" si="0"/>
        <v>0</v>
      </c>
    </row>
    <row r="21" spans="1:32" x14ac:dyDescent="0.25">
      <c r="A21" s="10"/>
      <c r="B21" s="10"/>
      <c r="C21" s="10"/>
      <c r="D21" s="10"/>
      <c r="E21" s="10"/>
      <c r="F21" s="10"/>
      <c r="G21" s="10"/>
    </row>
    <row r="23" spans="1:32" ht="60" x14ac:dyDescent="0.25">
      <c r="A23" s="15" t="s">
        <v>16</v>
      </c>
      <c r="B23" s="15"/>
      <c r="C23" s="15"/>
      <c r="D23" s="2" t="s">
        <v>2</v>
      </c>
      <c r="E23" s="2" t="s">
        <v>12</v>
      </c>
    </row>
    <row r="24" spans="1:32" x14ac:dyDescent="0.25">
      <c r="D24" s="3" t="s">
        <v>11</v>
      </c>
      <c r="E24" s="8"/>
    </row>
    <row r="25" spans="1:32" x14ac:dyDescent="0.25">
      <c r="A25" s="2"/>
      <c r="B25" s="2"/>
      <c r="C25" s="2"/>
      <c r="D25" s="9" t="s">
        <v>10</v>
      </c>
      <c r="E25" s="8"/>
    </row>
    <row r="26" spans="1:32" x14ac:dyDescent="0.25">
      <c r="D26" s="3" t="s">
        <v>9</v>
      </c>
      <c r="E26" s="8"/>
    </row>
    <row r="27" spans="1:32" x14ac:dyDescent="0.25">
      <c r="A27" s="2"/>
      <c r="B27" s="2"/>
      <c r="C27" s="2"/>
      <c r="D27" s="9" t="s">
        <v>8</v>
      </c>
      <c r="E27" s="8"/>
    </row>
    <row r="28" spans="1:32" x14ac:dyDescent="0.25">
      <c r="D28" s="3" t="s">
        <v>7</v>
      </c>
      <c r="E28" s="8"/>
    </row>
    <row r="29" spans="1:32" x14ac:dyDescent="0.25">
      <c r="A29" s="2"/>
      <c r="B29" s="2"/>
      <c r="C29" s="2"/>
      <c r="D29" s="9" t="s">
        <v>6</v>
      </c>
      <c r="E29" s="8"/>
    </row>
    <row r="30" spans="1:32" x14ac:dyDescent="0.25">
      <c r="D30" s="3" t="s">
        <v>5</v>
      </c>
      <c r="E30" s="8"/>
    </row>
    <row r="31" spans="1:32" x14ac:dyDescent="0.25">
      <c r="D31" s="3" t="s">
        <v>4</v>
      </c>
      <c r="E31" s="8"/>
    </row>
    <row r="32" spans="1:32" x14ac:dyDescent="0.25">
      <c r="D32" s="3" t="s">
        <v>3</v>
      </c>
      <c r="E32" s="8"/>
    </row>
  </sheetData>
  <mergeCells count="1">
    <mergeCell ref="H8:AE8"/>
  </mergeCells>
  <pageMargins left="0.7" right="0.7" top="0.75" bottom="0.75" header="0.3" footer="0.3"/>
  <pageSetup scale="49" orientation="landscape"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'Drop Downs'!$H$2:$H$6</xm:f>
          </x14:formula1>
          <xm:sqref>D11:D19</xm:sqref>
        </x14:dataValidation>
        <x14:dataValidation type="list" allowBlank="1" showInputMessage="1" showErrorMessage="1">
          <x14:formula1>
            <xm:f>'Drop Downs'!$G$2:$G$7</xm:f>
          </x14:formula1>
          <xm:sqref>F10:F19</xm:sqref>
        </x14:dataValidation>
        <x14:dataValidation type="list" allowBlank="1" showInputMessage="1" showErrorMessage="1">
          <x14:formula1>
            <xm:f>'Drop Downs'!$H$2:$H$8</xm:f>
          </x14:formula1>
          <xm:sqref>D10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workbookViewId="0">
      <selection activeCell="G10" sqref="G10"/>
    </sheetView>
  </sheetViews>
  <sheetFormatPr defaultRowHeight="15" x14ac:dyDescent="0.25"/>
  <cols>
    <col min="1" max="1" width="42.28515625" customWidth="1"/>
    <col min="2" max="6" width="14.5703125" customWidth="1"/>
    <col min="7" max="7" width="11.42578125" customWidth="1"/>
  </cols>
  <sheetData>
    <row r="1" spans="1:9" ht="18.75" x14ac:dyDescent="0.3">
      <c r="A1" s="6" t="s">
        <v>90</v>
      </c>
    </row>
    <row r="3" spans="1:9" x14ac:dyDescent="0.25">
      <c r="A3" s="3" t="s">
        <v>84</v>
      </c>
      <c r="C3" t="s">
        <v>24</v>
      </c>
      <c r="D3" t="s">
        <v>25</v>
      </c>
      <c r="E3" t="s">
        <v>26</v>
      </c>
      <c r="F3" t="s">
        <v>27</v>
      </c>
    </row>
    <row r="4" spans="1:9" x14ac:dyDescent="0.25">
      <c r="A4" s="3" t="s">
        <v>83</v>
      </c>
      <c r="B4" s="79"/>
      <c r="C4" s="58"/>
      <c r="D4" s="58"/>
      <c r="E4" s="58"/>
      <c r="F4" s="80"/>
    </row>
    <row r="5" spans="1:9" x14ac:dyDescent="0.25">
      <c r="B5" s="81"/>
      <c r="C5" s="82"/>
      <c r="D5" s="82"/>
      <c r="E5" s="82"/>
      <c r="F5" s="83"/>
    </row>
    <row r="6" spans="1:9" x14ac:dyDescent="0.25">
      <c r="B6" s="84"/>
      <c r="C6" s="57"/>
      <c r="D6" s="57"/>
      <c r="E6" s="57"/>
      <c r="F6" s="85"/>
    </row>
    <row r="8" spans="1:9" ht="15.75" x14ac:dyDescent="0.25">
      <c r="A8" s="13" t="s">
        <v>85</v>
      </c>
    </row>
    <row r="9" spans="1:9" ht="15.75" thickBot="1" x14ac:dyDescent="0.3"/>
    <row r="10" spans="1:9" ht="45.75" thickBot="1" x14ac:dyDescent="0.3">
      <c r="A10" s="68" t="s">
        <v>17</v>
      </c>
      <c r="B10" s="69" t="s">
        <v>20</v>
      </c>
      <c r="C10" s="69" t="s">
        <v>21</v>
      </c>
      <c r="D10" s="69" t="s">
        <v>22</v>
      </c>
      <c r="E10" s="70" t="s">
        <v>23</v>
      </c>
      <c r="F10" s="69" t="s">
        <v>32</v>
      </c>
      <c r="G10" s="69" t="s">
        <v>100</v>
      </c>
      <c r="H10" s="69" t="s">
        <v>30</v>
      </c>
      <c r="I10" s="71" t="s">
        <v>31</v>
      </c>
    </row>
    <row r="11" spans="1:9" x14ac:dyDescent="0.25">
      <c r="A11" s="62">
        <f>Energy!A10</f>
        <v>0</v>
      </c>
      <c r="B11" s="63"/>
      <c r="C11" s="63"/>
      <c r="D11" s="63"/>
      <c r="E11" s="64">
        <f>SUM(B11:D11)</f>
        <v>0</v>
      </c>
      <c r="F11" s="63">
        <v>0</v>
      </c>
      <c r="G11" s="65">
        <f t="shared" ref="G11:G20" si="0">E11-F11</f>
        <v>0</v>
      </c>
      <c r="H11" s="66"/>
      <c r="I11" s="67"/>
    </row>
    <row r="12" spans="1:9" x14ac:dyDescent="0.25">
      <c r="A12" s="39" t="str">
        <f>Energy!A11</f>
        <v>DER 1</v>
      </c>
      <c r="B12" s="59"/>
      <c r="C12" s="59"/>
      <c r="D12" s="59"/>
      <c r="E12" s="60">
        <f t="shared" ref="E12:E20" si="1">SUM(B12:D12)</f>
        <v>0</v>
      </c>
      <c r="F12" s="59"/>
      <c r="G12" s="61">
        <f t="shared" si="0"/>
        <v>0</v>
      </c>
      <c r="H12" s="37"/>
      <c r="I12" s="40"/>
    </row>
    <row r="13" spans="1:9" x14ac:dyDescent="0.25">
      <c r="A13" s="39" t="str">
        <f>Energy!A12</f>
        <v>DER 2</v>
      </c>
      <c r="B13" s="59"/>
      <c r="C13" s="59"/>
      <c r="D13" s="59"/>
      <c r="E13" s="60">
        <f t="shared" si="1"/>
        <v>0</v>
      </c>
      <c r="F13" s="59"/>
      <c r="G13" s="61">
        <f t="shared" si="0"/>
        <v>0</v>
      </c>
      <c r="H13" s="37"/>
      <c r="I13" s="40"/>
    </row>
    <row r="14" spans="1:9" x14ac:dyDescent="0.25">
      <c r="A14" s="39" t="str">
        <f>Energy!A13</f>
        <v>DER 3</v>
      </c>
      <c r="B14" s="59"/>
      <c r="C14" s="59"/>
      <c r="D14" s="59"/>
      <c r="E14" s="60">
        <f t="shared" si="1"/>
        <v>0</v>
      </c>
      <c r="F14" s="59"/>
      <c r="G14" s="61">
        <f t="shared" si="0"/>
        <v>0</v>
      </c>
      <c r="H14" s="37"/>
      <c r="I14" s="40"/>
    </row>
    <row r="15" spans="1:9" x14ac:dyDescent="0.25">
      <c r="A15" s="39" t="str">
        <f>Energy!A14</f>
        <v>DER 4</v>
      </c>
      <c r="B15" s="59"/>
      <c r="C15" s="59"/>
      <c r="D15" s="59"/>
      <c r="E15" s="60">
        <f t="shared" si="1"/>
        <v>0</v>
      </c>
      <c r="F15" s="59"/>
      <c r="G15" s="61">
        <f t="shared" si="0"/>
        <v>0</v>
      </c>
      <c r="H15" s="37"/>
      <c r="I15" s="40"/>
    </row>
    <row r="16" spans="1:9" x14ac:dyDescent="0.25">
      <c r="A16" s="39" t="str">
        <f>Energy!A15</f>
        <v>DER 5</v>
      </c>
      <c r="B16" s="59"/>
      <c r="C16" s="59"/>
      <c r="D16" s="59"/>
      <c r="E16" s="60">
        <f t="shared" si="1"/>
        <v>0</v>
      </c>
      <c r="F16" s="59"/>
      <c r="G16" s="61">
        <f t="shared" si="0"/>
        <v>0</v>
      </c>
      <c r="H16" s="37"/>
      <c r="I16" s="40"/>
    </row>
    <row r="17" spans="1:9" x14ac:dyDescent="0.25">
      <c r="A17" s="39" t="str">
        <f>Energy!A16</f>
        <v>DER 6</v>
      </c>
      <c r="B17" s="59"/>
      <c r="C17" s="59"/>
      <c r="D17" s="59"/>
      <c r="E17" s="60">
        <f t="shared" si="1"/>
        <v>0</v>
      </c>
      <c r="F17" s="59"/>
      <c r="G17" s="61">
        <f t="shared" si="0"/>
        <v>0</v>
      </c>
      <c r="H17" s="37"/>
      <c r="I17" s="40"/>
    </row>
    <row r="18" spans="1:9" x14ac:dyDescent="0.25">
      <c r="A18" s="39" t="str">
        <f>Energy!A17</f>
        <v>DER 7</v>
      </c>
      <c r="B18" s="59"/>
      <c r="C18" s="59"/>
      <c r="D18" s="59"/>
      <c r="E18" s="60">
        <f t="shared" si="1"/>
        <v>0</v>
      </c>
      <c r="F18" s="59"/>
      <c r="G18" s="61">
        <f t="shared" si="0"/>
        <v>0</v>
      </c>
      <c r="H18" s="37"/>
      <c r="I18" s="40"/>
    </row>
    <row r="19" spans="1:9" x14ac:dyDescent="0.25">
      <c r="A19" s="39" t="str">
        <f>Energy!A18</f>
        <v>DER 8</v>
      </c>
      <c r="B19" s="59"/>
      <c r="C19" s="59"/>
      <c r="D19" s="59"/>
      <c r="E19" s="60">
        <f t="shared" si="1"/>
        <v>0</v>
      </c>
      <c r="F19" s="59"/>
      <c r="G19" s="61">
        <f t="shared" si="0"/>
        <v>0</v>
      </c>
      <c r="H19" s="37"/>
      <c r="I19" s="40"/>
    </row>
    <row r="20" spans="1:9" ht="15.75" thickBot="1" x14ac:dyDescent="0.3">
      <c r="A20" s="72" t="str">
        <f>Energy!A19</f>
        <v>DER 9</v>
      </c>
      <c r="B20" s="73"/>
      <c r="C20" s="73"/>
      <c r="D20" s="73"/>
      <c r="E20" s="74">
        <f t="shared" si="1"/>
        <v>0</v>
      </c>
      <c r="F20" s="73"/>
      <c r="G20" s="75">
        <f t="shared" si="0"/>
        <v>0</v>
      </c>
      <c r="H20" s="41"/>
      <c r="I20" s="43"/>
    </row>
    <row r="21" spans="1:9" ht="15.75" thickBot="1" x14ac:dyDescent="0.3">
      <c r="A21" s="44" t="s">
        <v>23</v>
      </c>
      <c r="B21" s="76">
        <f t="shared" ref="B21:G21" si="2">SUM(B11:B20)</f>
        <v>0</v>
      </c>
      <c r="C21" s="76">
        <f t="shared" si="2"/>
        <v>0</v>
      </c>
      <c r="D21" s="76">
        <f t="shared" si="2"/>
        <v>0</v>
      </c>
      <c r="E21" s="76">
        <f t="shared" si="2"/>
        <v>0</v>
      </c>
      <c r="F21" s="76">
        <f t="shared" si="2"/>
        <v>0</v>
      </c>
      <c r="G21" s="76">
        <f t="shared" si="2"/>
        <v>0</v>
      </c>
      <c r="H21" s="77"/>
      <c r="I21" s="78"/>
    </row>
    <row r="23" spans="1:9" ht="45" customHeight="1" x14ac:dyDescent="0.25">
      <c r="A23" s="36" t="s">
        <v>86</v>
      </c>
      <c r="B23" s="108"/>
      <c r="C23" s="109"/>
      <c r="D23" s="109"/>
      <c r="E23" s="109"/>
      <c r="F23" s="110"/>
    </row>
    <row r="25" spans="1:9" ht="105.75" customHeight="1" x14ac:dyDescent="0.25">
      <c r="A25" s="98" t="s">
        <v>99</v>
      </c>
      <c r="B25" s="111"/>
      <c r="C25" s="112"/>
      <c r="D25" s="112"/>
      <c r="E25" s="112"/>
      <c r="F25" s="113"/>
    </row>
    <row r="26" spans="1:9" x14ac:dyDescent="0.25">
      <c r="B26" s="114"/>
      <c r="C26" s="115"/>
      <c r="D26" s="115"/>
      <c r="E26" s="115"/>
      <c r="F26" s="116"/>
    </row>
  </sheetData>
  <mergeCells count="2">
    <mergeCell ref="B23:F23"/>
    <mergeCell ref="B25:F26"/>
  </mergeCells>
  <pageMargins left="0.7" right="0.7" top="0.75" bottom="0.75" header="0.3" footer="0.3"/>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workbookViewId="0">
      <selection activeCell="G9" sqref="G9"/>
    </sheetView>
  </sheetViews>
  <sheetFormatPr defaultRowHeight="15" x14ac:dyDescent="0.25"/>
  <cols>
    <col min="1" max="1" width="36.140625" customWidth="1"/>
    <col min="2" max="4" width="22.85546875" customWidth="1"/>
    <col min="7" max="7" width="12" customWidth="1"/>
  </cols>
  <sheetData>
    <row r="1" spans="1:8" ht="18.75" x14ac:dyDescent="0.3">
      <c r="A1" s="6" t="s">
        <v>91</v>
      </c>
    </row>
    <row r="3" spans="1:8" ht="67.5" customHeight="1" x14ac:dyDescent="0.25">
      <c r="A3" s="119" t="s">
        <v>94</v>
      </c>
      <c r="B3" s="119"/>
      <c r="C3" s="119"/>
      <c r="D3" s="119"/>
    </row>
    <row r="5" spans="1:8" x14ac:dyDescent="0.25">
      <c r="A5" s="120" t="s">
        <v>106</v>
      </c>
      <c r="B5" s="91" t="s">
        <v>33</v>
      </c>
      <c r="C5" s="91" t="s">
        <v>34</v>
      </c>
      <c r="D5" s="92" t="s">
        <v>35</v>
      </c>
    </row>
    <row r="6" spans="1:8" ht="15" customHeight="1" x14ac:dyDescent="0.25">
      <c r="A6" s="121"/>
      <c r="B6" s="23"/>
      <c r="C6" s="23"/>
      <c r="D6" s="24"/>
    </row>
    <row r="7" spans="1:8" ht="65.25" customHeight="1" x14ac:dyDescent="0.25">
      <c r="A7" s="122"/>
      <c r="B7" s="25"/>
      <c r="C7" s="25"/>
      <c r="D7" s="26"/>
      <c r="E7" s="16"/>
    </row>
    <row r="8" spans="1:8" x14ac:dyDescent="0.25">
      <c r="A8" s="28"/>
    </row>
    <row r="9" spans="1:8" ht="161.25" customHeight="1" x14ac:dyDescent="0.25">
      <c r="A9" s="31" t="s">
        <v>101</v>
      </c>
      <c r="B9" s="117"/>
      <c r="C9" s="117"/>
      <c r="D9" s="118"/>
      <c r="E9" s="16"/>
    </row>
    <row r="10" spans="1:8" x14ac:dyDescent="0.25">
      <c r="E10" s="1"/>
    </row>
    <row r="11" spans="1:8" ht="128.25" customHeight="1" x14ac:dyDescent="0.25">
      <c r="A11" s="32" t="s">
        <v>102</v>
      </c>
      <c r="B11" s="117"/>
      <c r="C11" s="117"/>
      <c r="D11" s="118"/>
      <c r="E11" s="16"/>
    </row>
    <row r="12" spans="1:8" ht="15.75" customHeight="1" x14ac:dyDescent="0.25">
      <c r="A12" s="29"/>
      <c r="B12" s="29"/>
      <c r="C12" s="29"/>
      <c r="D12" s="29"/>
      <c r="E12" s="29"/>
      <c r="F12" s="29"/>
      <c r="G12" s="29"/>
      <c r="H12" s="29"/>
    </row>
    <row r="13" spans="1:8" ht="135" x14ac:dyDescent="0.25">
      <c r="A13" s="33" t="s">
        <v>103</v>
      </c>
      <c r="B13" s="117"/>
      <c r="C13" s="117"/>
      <c r="D13" s="118"/>
      <c r="E13" s="1"/>
    </row>
    <row r="14" spans="1:8" x14ac:dyDescent="0.25">
      <c r="A14" s="30"/>
      <c r="B14" s="17"/>
      <c r="C14" s="17"/>
      <c r="D14" s="17"/>
      <c r="E14" s="1"/>
    </row>
    <row r="15" spans="1:8" ht="105" x14ac:dyDescent="0.25">
      <c r="A15" s="34" t="s">
        <v>104</v>
      </c>
      <c r="B15" s="117"/>
      <c r="C15" s="117"/>
      <c r="D15" s="118"/>
      <c r="E15" s="17"/>
    </row>
    <row r="16" spans="1:8" x14ac:dyDescent="0.25">
      <c r="E16" s="1"/>
    </row>
    <row r="17" spans="1:5" ht="120" x14ac:dyDescent="0.25">
      <c r="A17" s="35" t="s">
        <v>105</v>
      </c>
      <c r="B17" s="117"/>
      <c r="C17" s="117"/>
      <c r="D17" s="118"/>
      <c r="E17" s="17"/>
    </row>
  </sheetData>
  <mergeCells count="7">
    <mergeCell ref="B17:D17"/>
    <mergeCell ref="A3:D3"/>
    <mergeCell ref="B9:D9"/>
    <mergeCell ref="B11:D11"/>
    <mergeCell ref="B13:D13"/>
    <mergeCell ref="B15:D15"/>
    <mergeCell ref="A5:A7"/>
  </mergeCells>
  <pageMargins left="0.7" right="0.7" top="0.75" bottom="0.75" header="0.3" footer="0.3"/>
  <pageSetup scale="86" orientation="portrait" r:id="rId1"/>
  <extLst>
    <ext xmlns:x14="http://schemas.microsoft.com/office/spreadsheetml/2009/9/main" uri="{CCE6A557-97BC-4b89-ADB6-D9C93CAAB3DF}">
      <x14:dataValidations xmlns:xm="http://schemas.microsoft.com/office/excel/2006/main" count="2">
        <x14:dataValidation type="list" allowBlank="1" showErrorMessage="1" promptTitle="Select Risk" prompt="Select Risk">
          <x14:formula1>
            <xm:f>'Drop Downs'!$F$2:$F$4</xm:f>
          </x14:formula1>
          <xm:sqref>B6</xm:sqref>
        </x14:dataValidation>
        <x14:dataValidation type="list" allowBlank="1" showInputMessage="1" showErrorMessage="1">
          <x14:formula1>
            <xm:f>'Drop Downs'!$F$2:$F$4</xm:f>
          </x14:formula1>
          <xm:sqref>C6:D6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H8"/>
  <sheetViews>
    <sheetView workbookViewId="0">
      <selection activeCell="F1" sqref="F1"/>
    </sheetView>
  </sheetViews>
  <sheetFormatPr defaultRowHeight="15" x14ac:dyDescent="0.25"/>
  <cols>
    <col min="7" max="7" width="22.28515625" bestFit="1" customWidth="1"/>
  </cols>
  <sheetData>
    <row r="2" spans="6:8" x14ac:dyDescent="0.25">
      <c r="F2" t="s">
        <v>36</v>
      </c>
      <c r="G2" t="s">
        <v>58</v>
      </c>
      <c r="H2" t="s">
        <v>64</v>
      </c>
    </row>
    <row r="3" spans="6:8" x14ac:dyDescent="0.25">
      <c r="F3" t="s">
        <v>37</v>
      </c>
      <c r="G3" t="s">
        <v>59</v>
      </c>
      <c r="H3" t="s">
        <v>65</v>
      </c>
    </row>
    <row r="4" spans="6:8" x14ac:dyDescent="0.25">
      <c r="F4" t="s">
        <v>38</v>
      </c>
      <c r="G4" t="s">
        <v>60</v>
      </c>
      <c r="H4" t="s">
        <v>66</v>
      </c>
    </row>
    <row r="5" spans="6:8" x14ac:dyDescent="0.25">
      <c r="G5" t="s">
        <v>61</v>
      </c>
      <c r="H5" t="s">
        <v>67</v>
      </c>
    </row>
    <row r="6" spans="6:8" x14ac:dyDescent="0.25">
      <c r="G6" t="s">
        <v>63</v>
      </c>
      <c r="H6" t="s">
        <v>68</v>
      </c>
    </row>
    <row r="7" spans="6:8" x14ac:dyDescent="0.25">
      <c r="G7" t="s">
        <v>62</v>
      </c>
      <c r="H7" t="s">
        <v>70</v>
      </c>
    </row>
    <row r="8" spans="6:8" x14ac:dyDescent="0.25">
      <c r="H8" t="s">
        <v>27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I16" sqref="I16"/>
    </sheetView>
  </sheetViews>
  <sheetFormatPr defaultRowHeight="15" x14ac:dyDescent="0.25"/>
  <cols>
    <col min="1" max="1" width="13.42578125" bestFit="1" customWidth="1"/>
    <col min="2" max="2" width="12.5703125" bestFit="1" customWidth="1"/>
    <col min="3" max="3" width="21.5703125" bestFit="1" customWidth="1"/>
    <col min="4" max="4" width="15.7109375" bestFit="1" customWidth="1"/>
    <col min="5" max="5" width="21.7109375" bestFit="1" customWidth="1"/>
    <col min="6" max="6" width="21.7109375" customWidth="1"/>
    <col min="7" max="7" width="18.5703125" bestFit="1" customWidth="1"/>
    <col min="8" max="8" width="17.5703125" bestFit="1" customWidth="1"/>
    <col min="9" max="9" width="24.28515625" customWidth="1"/>
    <col min="10" max="10" width="13.42578125" bestFit="1" customWidth="1"/>
    <col min="11" max="11" width="12.5703125" bestFit="1" customWidth="1"/>
    <col min="12" max="12" width="10.5703125" bestFit="1" customWidth="1"/>
    <col min="13" max="13" width="18" bestFit="1" customWidth="1"/>
    <col min="14" max="14" width="12.42578125" customWidth="1"/>
    <col min="15" max="15" width="10.85546875" customWidth="1"/>
    <col min="16" max="18" width="12.28515625" customWidth="1"/>
  </cols>
  <sheetData>
    <row r="1" spans="1:18" ht="45" x14ac:dyDescent="0.25">
      <c r="A1" s="21" t="s">
        <v>51</v>
      </c>
      <c r="B1" s="21" t="s">
        <v>52</v>
      </c>
      <c r="C1" s="21" t="s">
        <v>55</v>
      </c>
      <c r="D1" s="21" t="s">
        <v>56</v>
      </c>
      <c r="E1" s="21" t="s">
        <v>57</v>
      </c>
      <c r="F1" s="21" t="s">
        <v>40</v>
      </c>
      <c r="G1" s="21" t="s">
        <v>54</v>
      </c>
      <c r="H1" s="21" t="s">
        <v>53</v>
      </c>
      <c r="I1" s="21" t="s">
        <v>44</v>
      </c>
      <c r="J1" s="21" t="s">
        <v>45</v>
      </c>
      <c r="K1" s="21" t="s">
        <v>46</v>
      </c>
      <c r="L1" s="21" t="s">
        <v>47</v>
      </c>
      <c r="M1" s="21" t="s">
        <v>48</v>
      </c>
      <c r="N1" s="21" t="s">
        <v>49</v>
      </c>
      <c r="O1" s="21" t="s">
        <v>50</v>
      </c>
      <c r="P1" s="22" t="s">
        <v>41</v>
      </c>
      <c r="Q1" s="22" t="s">
        <v>42</v>
      </c>
      <c r="R1" s="22" t="s">
        <v>39</v>
      </c>
    </row>
    <row r="2" spans="1:18" x14ac:dyDescent="0.25">
      <c r="B2">
        <f>Summary!$B$8</f>
        <v>0</v>
      </c>
      <c r="C2">
        <f>Energy!A10</f>
        <v>0</v>
      </c>
      <c r="D2">
        <f ca="1">LOOKUP(Energy!$D$5,Energy!$H$9:$AE$10,Energy!$H10:$AE10)</f>
        <v>0</v>
      </c>
      <c r="E2">
        <f>Energy!AF10</f>
        <v>0</v>
      </c>
      <c r="F2">
        <f>Financials!G11</f>
        <v>0</v>
      </c>
      <c r="G2">
        <f>Financials!G11</f>
        <v>0</v>
      </c>
      <c r="H2">
        <f>Financials!H11</f>
        <v>0</v>
      </c>
      <c r="I2" t="e">
        <f>Energy!#REF!</f>
        <v>#REF!</v>
      </c>
      <c r="J2" t="e">
        <f>Energy!#REF!</f>
        <v>#REF!</v>
      </c>
      <c r="K2" t="e">
        <f>Energy!#REF!</f>
        <v>#REF!</v>
      </c>
      <c r="L2" t="e">
        <f>Energy!#REF!</f>
        <v>#REF!</v>
      </c>
      <c r="M2" t="e">
        <f>Energy!#REF!</f>
        <v>#REF!</v>
      </c>
      <c r="N2" t="e">
        <f>Energy!#REF!</f>
        <v>#REF!</v>
      </c>
      <c r="O2" t="e">
        <f>Energy!#REF!</f>
        <v>#REF!</v>
      </c>
      <c r="P2">
        <f>Energy!D10</f>
        <v>0</v>
      </c>
      <c r="Q2">
        <f>Energy!F10</f>
        <v>0</v>
      </c>
      <c r="R2">
        <f>Energy!G10</f>
        <v>0</v>
      </c>
    </row>
    <row r="3" spans="1:18" x14ac:dyDescent="0.25">
      <c r="B3">
        <f>Summary!$B$8</f>
        <v>0</v>
      </c>
      <c r="C3" t="str">
        <f>Energy!A11</f>
        <v>DER 1</v>
      </c>
      <c r="D3">
        <f ca="1">LOOKUP(Energy!$D$5,Energy!$H$9:$AE$10,Energy!$H11:$AE11)</f>
        <v>0</v>
      </c>
      <c r="E3">
        <f>Energy!AF11</f>
        <v>0</v>
      </c>
      <c r="F3">
        <f>Financials!G12</f>
        <v>0</v>
      </c>
      <c r="G3">
        <f>Financials!G12</f>
        <v>0</v>
      </c>
      <c r="H3">
        <f>Financials!H12</f>
        <v>0</v>
      </c>
      <c r="I3" t="e">
        <f>Energy!#REF!</f>
        <v>#REF!</v>
      </c>
      <c r="J3" t="e">
        <f>Energy!#REF!</f>
        <v>#REF!</v>
      </c>
      <c r="K3" t="e">
        <f>Energy!#REF!</f>
        <v>#REF!</v>
      </c>
      <c r="L3" t="e">
        <f>Energy!#REF!</f>
        <v>#REF!</v>
      </c>
      <c r="M3" t="e">
        <f>Energy!#REF!</f>
        <v>#REF!</v>
      </c>
      <c r="N3" t="e">
        <f>Energy!#REF!</f>
        <v>#REF!</v>
      </c>
      <c r="O3" t="e">
        <f>Energy!#REF!</f>
        <v>#REF!</v>
      </c>
      <c r="P3">
        <f>Energy!D11</f>
        <v>0</v>
      </c>
      <c r="Q3">
        <f>Energy!F11</f>
        <v>0</v>
      </c>
      <c r="R3">
        <f>Energy!G11</f>
        <v>0</v>
      </c>
    </row>
    <row r="4" spans="1:18" x14ac:dyDescent="0.25">
      <c r="B4">
        <f>Summary!$B$8</f>
        <v>0</v>
      </c>
      <c r="C4" t="str">
        <f>Energy!A12</f>
        <v>DER 2</v>
      </c>
      <c r="D4">
        <f ca="1">LOOKUP(Energy!$D$5,Energy!$H$9:$AE$10,Energy!$H12:$AE12)</f>
        <v>0</v>
      </c>
      <c r="E4">
        <f>Energy!AF12</f>
        <v>0</v>
      </c>
      <c r="F4">
        <f>Financials!G13</f>
        <v>0</v>
      </c>
      <c r="G4">
        <f>Financials!G13</f>
        <v>0</v>
      </c>
      <c r="H4">
        <f>Financials!H13</f>
        <v>0</v>
      </c>
      <c r="I4" t="e">
        <f>Energy!#REF!</f>
        <v>#REF!</v>
      </c>
      <c r="J4" t="e">
        <f>Energy!#REF!</f>
        <v>#REF!</v>
      </c>
      <c r="K4" t="e">
        <f>Energy!#REF!</f>
        <v>#REF!</v>
      </c>
      <c r="L4" t="e">
        <f>Energy!#REF!</f>
        <v>#REF!</v>
      </c>
      <c r="M4" t="e">
        <f>Energy!#REF!</f>
        <v>#REF!</v>
      </c>
      <c r="N4" t="e">
        <f>Energy!#REF!</f>
        <v>#REF!</v>
      </c>
      <c r="O4" t="e">
        <f>Energy!#REF!</f>
        <v>#REF!</v>
      </c>
      <c r="P4">
        <f>Energy!D12</f>
        <v>0</v>
      </c>
      <c r="Q4">
        <f>Energy!F12</f>
        <v>0</v>
      </c>
      <c r="R4">
        <f>Energy!G12</f>
        <v>0</v>
      </c>
    </row>
    <row r="5" spans="1:18" x14ac:dyDescent="0.25">
      <c r="B5">
        <f>Summary!$B$8</f>
        <v>0</v>
      </c>
      <c r="C5" t="str">
        <f>Energy!A13</f>
        <v>DER 3</v>
      </c>
      <c r="D5">
        <f ca="1">LOOKUP(Energy!$D$5,Energy!$H$9:$AE$10,Energy!$H13:$AE13)</f>
        <v>0</v>
      </c>
      <c r="E5">
        <f>Energy!AF13</f>
        <v>0</v>
      </c>
      <c r="F5">
        <f>Financials!G14</f>
        <v>0</v>
      </c>
      <c r="G5">
        <f>Financials!G14</f>
        <v>0</v>
      </c>
      <c r="H5">
        <f>Financials!H14</f>
        <v>0</v>
      </c>
      <c r="I5" t="e">
        <f>Energy!#REF!</f>
        <v>#REF!</v>
      </c>
      <c r="J5" t="e">
        <f>Energy!#REF!</f>
        <v>#REF!</v>
      </c>
      <c r="K5" t="e">
        <f>Energy!#REF!</f>
        <v>#REF!</v>
      </c>
      <c r="L5" t="e">
        <f>Energy!#REF!</f>
        <v>#REF!</v>
      </c>
      <c r="M5" t="e">
        <f>Energy!#REF!</f>
        <v>#REF!</v>
      </c>
      <c r="N5" t="e">
        <f>Energy!#REF!</f>
        <v>#REF!</v>
      </c>
      <c r="O5" t="e">
        <f>Energy!#REF!</f>
        <v>#REF!</v>
      </c>
      <c r="P5">
        <f>Energy!D13</f>
        <v>0</v>
      </c>
      <c r="Q5">
        <f>Energy!F13</f>
        <v>0</v>
      </c>
      <c r="R5">
        <f>Energy!G13</f>
        <v>0</v>
      </c>
    </row>
    <row r="6" spans="1:18" x14ac:dyDescent="0.25">
      <c r="B6">
        <f>Summary!$B$8</f>
        <v>0</v>
      </c>
      <c r="C6" t="str">
        <f>Energy!A14</f>
        <v>DER 4</v>
      </c>
      <c r="D6">
        <f ca="1">LOOKUP(Energy!$D$5,Energy!$H$9:$AE$10,Energy!$H14:$AE14)</f>
        <v>0</v>
      </c>
      <c r="E6">
        <f>Energy!AF14</f>
        <v>0</v>
      </c>
      <c r="F6">
        <f>Financials!G15</f>
        <v>0</v>
      </c>
      <c r="G6">
        <f>Financials!G15</f>
        <v>0</v>
      </c>
      <c r="H6">
        <f>Financials!H15</f>
        <v>0</v>
      </c>
      <c r="I6" t="e">
        <f>Energy!#REF!</f>
        <v>#REF!</v>
      </c>
      <c r="J6" t="e">
        <f>Energy!#REF!</f>
        <v>#REF!</v>
      </c>
      <c r="K6" t="e">
        <f>Energy!#REF!</f>
        <v>#REF!</v>
      </c>
      <c r="L6" t="e">
        <f>Energy!#REF!</f>
        <v>#REF!</v>
      </c>
      <c r="M6" t="e">
        <f>Energy!#REF!</f>
        <v>#REF!</v>
      </c>
      <c r="N6" t="e">
        <f>Energy!#REF!</f>
        <v>#REF!</v>
      </c>
      <c r="O6" t="e">
        <f>Energy!#REF!</f>
        <v>#REF!</v>
      </c>
      <c r="P6">
        <f>Energy!D14</f>
        <v>0</v>
      </c>
      <c r="Q6">
        <f>Energy!F14</f>
        <v>0</v>
      </c>
      <c r="R6">
        <f>Energy!G14</f>
        <v>0</v>
      </c>
    </row>
    <row r="7" spans="1:18" x14ac:dyDescent="0.25">
      <c r="B7">
        <f>Summary!$B$8</f>
        <v>0</v>
      </c>
      <c r="C7" t="str">
        <f>Energy!A15</f>
        <v>DER 5</v>
      </c>
      <c r="D7">
        <f ca="1">LOOKUP(Energy!$D$5,Energy!$H$9:$AE$10,Energy!$H15:$AE15)</f>
        <v>0</v>
      </c>
      <c r="E7">
        <f>Energy!AF15</f>
        <v>0</v>
      </c>
      <c r="F7">
        <f>Financials!G16</f>
        <v>0</v>
      </c>
      <c r="G7">
        <f>Financials!G16</f>
        <v>0</v>
      </c>
      <c r="H7">
        <f>Financials!H16</f>
        <v>0</v>
      </c>
      <c r="I7" t="e">
        <f>Energy!#REF!</f>
        <v>#REF!</v>
      </c>
      <c r="J7" t="e">
        <f>Energy!#REF!</f>
        <v>#REF!</v>
      </c>
      <c r="K7" t="e">
        <f>Energy!#REF!</f>
        <v>#REF!</v>
      </c>
      <c r="L7" t="e">
        <f>Energy!#REF!</f>
        <v>#REF!</v>
      </c>
      <c r="M7" t="e">
        <f>Energy!#REF!</f>
        <v>#REF!</v>
      </c>
      <c r="N7" t="e">
        <f>Energy!#REF!</f>
        <v>#REF!</v>
      </c>
      <c r="O7" t="e">
        <f>Energy!#REF!</f>
        <v>#REF!</v>
      </c>
      <c r="P7">
        <f>Energy!D15</f>
        <v>0</v>
      </c>
      <c r="Q7">
        <f>Energy!F15</f>
        <v>0</v>
      </c>
      <c r="R7">
        <f>Energy!G15</f>
        <v>0</v>
      </c>
    </row>
    <row r="8" spans="1:18" x14ac:dyDescent="0.25">
      <c r="B8">
        <f>Summary!$B$8</f>
        <v>0</v>
      </c>
      <c r="C8" t="str">
        <f>Energy!A16</f>
        <v>DER 6</v>
      </c>
      <c r="D8">
        <f ca="1">LOOKUP(Energy!$D$5,Energy!$H$9:$AE$10,Energy!$H16:$AE16)</f>
        <v>0</v>
      </c>
      <c r="E8">
        <f>Energy!AF16</f>
        <v>0</v>
      </c>
      <c r="F8">
        <f>Financials!G17</f>
        <v>0</v>
      </c>
      <c r="G8">
        <f>Financials!G17</f>
        <v>0</v>
      </c>
      <c r="H8">
        <f>Financials!H17</f>
        <v>0</v>
      </c>
      <c r="I8" t="e">
        <f>Energy!#REF!</f>
        <v>#REF!</v>
      </c>
      <c r="J8" t="e">
        <f>Energy!#REF!</f>
        <v>#REF!</v>
      </c>
      <c r="K8" t="e">
        <f>Energy!#REF!</f>
        <v>#REF!</v>
      </c>
      <c r="L8" t="e">
        <f>Energy!#REF!</f>
        <v>#REF!</v>
      </c>
      <c r="M8" t="e">
        <f>Energy!#REF!</f>
        <v>#REF!</v>
      </c>
      <c r="N8" t="e">
        <f>Energy!#REF!</f>
        <v>#REF!</v>
      </c>
      <c r="O8" t="e">
        <f>Energy!#REF!</f>
        <v>#REF!</v>
      </c>
      <c r="P8">
        <f>Energy!D16</f>
        <v>0</v>
      </c>
      <c r="Q8">
        <f>Energy!F16</f>
        <v>0</v>
      </c>
      <c r="R8">
        <f>Energy!G16</f>
        <v>0</v>
      </c>
    </row>
    <row r="9" spans="1:18" x14ac:dyDescent="0.25">
      <c r="B9">
        <f>Summary!$B$8</f>
        <v>0</v>
      </c>
      <c r="C9" t="str">
        <f>Energy!A17</f>
        <v>DER 7</v>
      </c>
      <c r="D9">
        <f ca="1">LOOKUP(Energy!$D$5,Energy!$H$9:$AE$10,Energy!$H17:$AE17)</f>
        <v>0</v>
      </c>
      <c r="E9">
        <f>Energy!AF17</f>
        <v>0</v>
      </c>
      <c r="F9">
        <f>Financials!G20</f>
        <v>0</v>
      </c>
      <c r="G9">
        <f>Financials!G20</f>
        <v>0</v>
      </c>
      <c r="H9">
        <f>Financials!H20</f>
        <v>0</v>
      </c>
      <c r="I9" t="e">
        <f>Energy!#REF!</f>
        <v>#REF!</v>
      </c>
      <c r="J9" t="e">
        <f>Energy!#REF!</f>
        <v>#REF!</v>
      </c>
      <c r="K9" t="e">
        <f>Energy!#REF!</f>
        <v>#REF!</v>
      </c>
      <c r="L9" t="e">
        <f>Energy!#REF!</f>
        <v>#REF!</v>
      </c>
      <c r="M9" t="e">
        <f>Energy!#REF!</f>
        <v>#REF!</v>
      </c>
      <c r="N9" t="e">
        <f>Energy!#REF!</f>
        <v>#REF!</v>
      </c>
      <c r="O9" t="e">
        <f>Energy!#REF!</f>
        <v>#REF!</v>
      </c>
      <c r="P9">
        <f>Energy!D17</f>
        <v>0</v>
      </c>
      <c r="Q9">
        <f>Energy!F17</f>
        <v>0</v>
      </c>
      <c r="R9">
        <f>Energy!G17</f>
        <v>0</v>
      </c>
    </row>
    <row r="10" spans="1:18" x14ac:dyDescent="0.25">
      <c r="B10">
        <f>Summary!$B$8</f>
        <v>0</v>
      </c>
      <c r="C10" t="str">
        <f>Energy!A18</f>
        <v>DER 8</v>
      </c>
      <c r="D10">
        <f ca="1">LOOKUP(Energy!$D$5,Energy!$H$9:$AE$10,Energy!$H18:$AE18)</f>
        <v>0</v>
      </c>
      <c r="E10">
        <f>Energy!AF18</f>
        <v>0</v>
      </c>
      <c r="F10" t="e">
        <f>Financials!#REF!</f>
        <v>#REF!</v>
      </c>
      <c r="G10" t="e">
        <f>Financials!#REF!</f>
        <v>#REF!</v>
      </c>
      <c r="H10" t="e">
        <f>Financials!#REF!</f>
        <v>#REF!</v>
      </c>
      <c r="I10" t="e">
        <f>Energy!#REF!</f>
        <v>#REF!</v>
      </c>
      <c r="J10" t="e">
        <f>Energy!#REF!</f>
        <v>#REF!</v>
      </c>
      <c r="K10" t="e">
        <f>Energy!#REF!</f>
        <v>#REF!</v>
      </c>
      <c r="L10" t="e">
        <f>Energy!#REF!</f>
        <v>#REF!</v>
      </c>
      <c r="M10" t="e">
        <f>Energy!#REF!</f>
        <v>#REF!</v>
      </c>
      <c r="N10" t="e">
        <f>Energy!#REF!</f>
        <v>#REF!</v>
      </c>
      <c r="O10" t="e">
        <f>Energy!#REF!</f>
        <v>#REF!</v>
      </c>
      <c r="P10">
        <f>Energy!D18</f>
        <v>0</v>
      </c>
      <c r="Q10">
        <f>Energy!F18</f>
        <v>0</v>
      </c>
      <c r="R10">
        <f>Energy!G18</f>
        <v>0</v>
      </c>
    </row>
    <row r="11" spans="1:18" x14ac:dyDescent="0.25">
      <c r="B11">
        <f>Summary!$B$8</f>
        <v>0</v>
      </c>
      <c r="C11" t="str">
        <f>Energy!A19</f>
        <v>DER 9</v>
      </c>
      <c r="D11">
        <f ca="1">LOOKUP(Energy!$D$5,Energy!$H$9:$AE$10,Energy!$H19:$AE19)</f>
        <v>0</v>
      </c>
      <c r="E11">
        <f>Energy!AF19</f>
        <v>0</v>
      </c>
      <c r="F11">
        <f>Financials!G21</f>
        <v>0</v>
      </c>
      <c r="G11">
        <f>Financials!G21</f>
        <v>0</v>
      </c>
      <c r="H11">
        <f>Financials!H21</f>
        <v>0</v>
      </c>
      <c r="I11" t="e">
        <f>Energy!#REF!</f>
        <v>#REF!</v>
      </c>
      <c r="J11" t="e">
        <f>Energy!#REF!</f>
        <v>#REF!</v>
      </c>
      <c r="K11" t="e">
        <f>Energy!#REF!</f>
        <v>#REF!</v>
      </c>
      <c r="L11" t="e">
        <f>Energy!#REF!</f>
        <v>#REF!</v>
      </c>
      <c r="M11" t="e">
        <f>Energy!#REF!</f>
        <v>#REF!</v>
      </c>
      <c r="N11" t="e">
        <f>Energy!#REF!</f>
        <v>#REF!</v>
      </c>
      <c r="O11" t="e">
        <f>Energy!#REF!</f>
        <v>#REF!</v>
      </c>
      <c r="P11">
        <f>Energy!D19</f>
        <v>0</v>
      </c>
      <c r="Q11">
        <f>Energy!F19</f>
        <v>0</v>
      </c>
      <c r="R11">
        <f>Energy!G19</f>
        <v>0</v>
      </c>
    </row>
    <row r="17" spans="1:6" s="4" customFormat="1" x14ac:dyDescent="0.25"/>
    <row r="18" spans="1:6" s="4" customFormat="1" x14ac:dyDescent="0.25">
      <c r="A18" s="18"/>
      <c r="B18" s="18"/>
      <c r="C18" s="18"/>
      <c r="D18" s="18"/>
      <c r="E18" s="18"/>
      <c r="F18" s="18"/>
    </row>
    <row r="19" spans="1:6" x14ac:dyDescent="0.25">
      <c r="A19" s="19"/>
      <c r="B19" s="19"/>
    </row>
    <row r="20" spans="1:6" x14ac:dyDescent="0.25">
      <c r="A20" s="20"/>
      <c r="B2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3C6DE3B032264EACEAC88D54FE6412" ma:contentTypeVersion="1" ma:contentTypeDescription="Create a new document." ma:contentTypeScope="" ma:versionID="644a6840aeba3281a4390ece96509ed0">
  <xsd:schema xmlns:xsd="http://www.w3.org/2001/XMLSchema" xmlns:xs="http://www.w3.org/2001/XMLSchema" xmlns:p="http://schemas.microsoft.com/office/2006/metadata/properties" xmlns:ns2="13881284-688b-4a56-851a-f980f59d9e25" targetNamespace="http://schemas.microsoft.com/office/2006/metadata/properties" ma:root="true" ma:fieldsID="7b2f2805e995ba3c40ff214b5093fc62" ns2:_="">
    <xsd:import namespace="13881284-688b-4a56-851a-f980f59d9e25"/>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881284-688b-4a56-851a-f980f59d9e2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241FB5-26E7-4704-A4E2-73A7AD4C40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881284-688b-4a56-851a-f980f59d9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5DC7DC-721A-4627-A43B-1D121CB7F5C8}">
  <ds:schemaRefs>
    <ds:schemaRef ds:uri="http://schemas.microsoft.com/sharepoint/v3/contenttype/forms"/>
  </ds:schemaRefs>
</ds:datastoreItem>
</file>

<file path=customXml/itemProps3.xml><?xml version="1.0" encoding="utf-8"?>
<ds:datastoreItem xmlns:ds="http://schemas.openxmlformats.org/officeDocument/2006/customXml" ds:itemID="{E203CC48-09F5-46E8-923D-43EA02D19F5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13881284-688b-4a56-851a-f980f59d9e2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Energy</vt:lpstr>
      <vt:lpstr>Financials</vt:lpstr>
      <vt:lpstr>Add. Criteria</vt:lpstr>
      <vt:lpstr>Drop Downs</vt:lpstr>
      <vt:lpstr>DB</vt:lpstr>
    </vt:vector>
  </TitlesOfParts>
  <Company>Con Edison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Mahama, Damei S</dc:creator>
  <cp:lastModifiedBy>Saito, Shoko</cp:lastModifiedBy>
  <cp:lastPrinted>2017-04-13T19:28:20Z</cp:lastPrinted>
  <dcterms:created xsi:type="dcterms:W3CDTF">2016-11-28T16:11:52Z</dcterms:created>
  <dcterms:modified xsi:type="dcterms:W3CDTF">2019-01-17T17:03:36Z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0x010100983C6DE3B032264EACEAC88D54FE6412</vt:lpwstr>
  </property>
</Properties>
</file>