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nj995/dropbox/projects/2018_helios/output/"/>
    </mc:Choice>
  </mc:AlternateContent>
  <xr:revisionPtr revIDLastSave="0" documentId="10_ncr:8100000_{F9E65506-EE91-064F-8377-F3811E4F7BF1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Comp_Statistics" sheetId="1" r:id="rId1"/>
    <sheet name="RAW" sheetId="2" r:id="rId2"/>
  </sheets>
  <calcPr calcId="162913"/>
</workbook>
</file>

<file path=xl/calcChain.xml><?xml version="1.0" encoding="utf-8"?>
<calcChain xmlns="http://schemas.openxmlformats.org/spreadsheetml/2006/main">
  <c r="J41" i="1" l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A17" i="1"/>
</calcChain>
</file>

<file path=xl/sharedStrings.xml><?xml version="1.0" encoding="utf-8"?>
<sst xmlns="http://schemas.openxmlformats.org/spreadsheetml/2006/main" count="175" uniqueCount="93">
  <si>
    <t>Cancer Research UK</t>
  </si>
  <si>
    <t>INSERM</t>
  </si>
  <si>
    <t>INSERM - ORCID Confirmed</t>
  </si>
  <si>
    <t>INCa</t>
  </si>
  <si>
    <t>INCa - ORCID Confirmed</t>
  </si>
  <si>
    <t>National Cancer Institute</t>
  </si>
  <si>
    <t>National Health and Medical Research Council</t>
  </si>
  <si>
    <t>Wellcome Trust</t>
  </si>
  <si>
    <t>French Institute of Health and Medical Research</t>
  </si>
  <si>
    <t>French Institute of Health and Medical Research - ORCID Confirmed</t>
  </si>
  <si>
    <t>French National Cancer Institute</t>
  </si>
  <si>
    <t>French National Cancer Institute - ORCID Confirmed</t>
  </si>
  <si>
    <t>Number of Grants Funded between 2007 and 2012</t>
  </si>
  <si>
    <t>nb_unique_grnts</t>
  </si>
  <si>
    <t>Number of Researchers Funded between 2007 and 2012</t>
  </si>
  <si>
    <t>nb_unique_rsrs</t>
  </si>
  <si>
    <t>Average Grant Amount (2007-2012)</t>
  </si>
  <si>
    <t>funded_amt_avg</t>
  </si>
  <si>
    <t>Median Grant Amount (2007-2012)</t>
  </si>
  <si>
    <t>funded_amt_med</t>
  </si>
  <si>
    <t>Average Length of Grants (2007-2012) (in years)</t>
  </si>
  <si>
    <t>funded_len_avg</t>
  </si>
  <si>
    <t>Median Length of Grants (2007-2012) (in years)</t>
  </si>
  <si>
    <t>funded_len_med</t>
  </si>
  <si>
    <t>Average Number of Researchers per Grant (2007-2012)</t>
  </si>
  <si>
    <t>nb_grnt_rsrs_avg</t>
  </si>
  <si>
    <t>Median Number of Researchers per Grant (2007-2012)</t>
  </si>
  <si>
    <t>nb_grnt_rsrs_med</t>
  </si>
  <si>
    <t>Most Common RCDC Code</t>
  </si>
  <si>
    <t>rcdc_1</t>
  </si>
  <si>
    <t>2nd Most Common RCDC Code</t>
  </si>
  <si>
    <t>rcdc_2</t>
  </si>
  <si>
    <t>3rd Most Common RCDC Code</t>
  </si>
  <si>
    <t>rcdc_3</t>
  </si>
  <si>
    <t>4th Most Common RCDC Code</t>
  </si>
  <si>
    <t>rcdc_4</t>
  </si>
  <si>
    <t>5th Most Common RCDC Code</t>
  </si>
  <si>
    <t>rcdc_5</t>
  </si>
  <si>
    <t>Average Number of Prior Grants</t>
  </si>
  <si>
    <t>pre_nb_grnts_avg</t>
  </si>
  <si>
    <t>Median Number of Prior Grants</t>
  </si>
  <si>
    <t>pre_nb_grnts_med</t>
  </si>
  <si>
    <t>Average Amount of Prior Funding</t>
  </si>
  <si>
    <t>pre_fund_amt_avg</t>
  </si>
  <si>
    <t>Median Amount of Prior Funding</t>
  </si>
  <si>
    <t>pre_fund_amt_med</t>
  </si>
  <si>
    <t>Average Length of Prior Grants (in years)</t>
  </si>
  <si>
    <t>pre_avg_fund_len_avg</t>
  </si>
  <si>
    <t>Median Length of Prior Grants (in years)</t>
  </si>
  <si>
    <t>pre_avg_fund_len_med</t>
  </si>
  <si>
    <t>Average Team Size on Prior Grants</t>
  </si>
  <si>
    <t>pre_avg_team_size_avg</t>
  </si>
  <si>
    <t>Median Team Size on Prior Grants</t>
  </si>
  <si>
    <t>pre_avg_team_size_med</t>
  </si>
  <si>
    <t>Average Number of Publications Prior to Grant</t>
  </si>
  <si>
    <t>pre_nb_pubs_avg</t>
  </si>
  <si>
    <t>Median Number of Publications Prior to Grant</t>
  </si>
  <si>
    <t>pre_nb_pubs_med</t>
  </si>
  <si>
    <t>Average Number of Citations Prior to Grant</t>
  </si>
  <si>
    <t>pre_citations_avg</t>
  </si>
  <si>
    <t>Median Number of Citations Prior to Grant</t>
  </si>
  <si>
    <t>pre_citations_med</t>
  </si>
  <si>
    <t>Average Number of Subsequent Grants</t>
  </si>
  <si>
    <t>post_nb_grnts_avg</t>
  </si>
  <si>
    <t>Median Number of Subsequent Grants</t>
  </si>
  <si>
    <t>post_nb_grnts_med</t>
  </si>
  <si>
    <t>Average Amount of Subsequent Funding</t>
  </si>
  <si>
    <t>post_fund_amt_avg</t>
  </si>
  <si>
    <t>Median Amount of Subsequent Funding</t>
  </si>
  <si>
    <t>post_fund_amt_med</t>
  </si>
  <si>
    <t>Average Length of Subsequent Grants (in years)</t>
  </si>
  <si>
    <t>post_avg_fund_len_avg</t>
  </si>
  <si>
    <t>Median Length of Subsequent Grants (in years)</t>
  </si>
  <si>
    <t>post_avg_fund_len_med</t>
  </si>
  <si>
    <t>Average Team Size on Subsequent Grants</t>
  </si>
  <si>
    <t>post_avg_team_size_avg</t>
  </si>
  <si>
    <t>Median Team Size on Subsequent Grants</t>
  </si>
  <si>
    <t>post_avg_team_size_med</t>
  </si>
  <si>
    <t>Average Number of Publications Subsequent to Grant</t>
  </si>
  <si>
    <t>post_nb_pubs_avg</t>
  </si>
  <si>
    <t>Median Number of Publications Subsequent to Grant</t>
  </si>
  <si>
    <t>post_nb_pubs_med</t>
  </si>
  <si>
    <t>Average Number of Citations Subsequent to Grant</t>
  </si>
  <si>
    <t>post_citations_avg</t>
  </si>
  <si>
    <t>Median Number of Citations Subsequent to Grant</t>
  </si>
  <si>
    <t>post_citations_med</t>
  </si>
  <si>
    <t>Cancer</t>
  </si>
  <si>
    <t>Clinical Research</t>
  </si>
  <si>
    <t>Rare Diseases</t>
  </si>
  <si>
    <t>Genetics</t>
  </si>
  <si>
    <t>Biotechnology</t>
  </si>
  <si>
    <t>Prevention</t>
  </si>
  <si>
    <t>Digestive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</si>
</sst>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/>
    <xf numFmtId="44" fontId="4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/>
    <xf numFmtId="0" fontId="2" fillId="0" borderId="8" xfId="0" applyFont="1" applyBorder="1"/>
    <xf numFmtId="0" fontId="2" fillId="0" borderId="3" xfId="0" applyFont="1" applyBorder="1"/>
    <xf numFmtId="0" fontId="5" fillId="0" borderId="8" xfId="0" applyFont="1" applyBorder="1"/>
    <xf numFmtId="164" fontId="2" fillId="0" borderId="0" xfId="1" applyNumberFormat="1" applyFont="1"/>
    <xf numFmtId="164" fontId="2" fillId="0" borderId="3" xfId="1" applyNumberFormat="1" applyFont="1" applyBorder="1"/>
    <xf numFmtId="43" fontId="2" fillId="0" borderId="0" xfId="1" applyFont="1"/>
    <xf numFmtId="43" fontId="2" fillId="0" borderId="3" xfId="1" applyFont="1" applyBorder="1"/>
    <xf numFmtId="0" fontId="6" fillId="0" borderId="8" xfId="0" applyFont="1" applyBorder="1" applyAlignment="1">
      <alignment horizontal="center"/>
    </xf>
    <xf numFmtId="0" fontId="2" fillId="0" borderId="0" xfId="1" applyNumberFormat="1" applyFont="1"/>
    <xf numFmtId="0" fontId="2" fillId="0" borderId="3" xfId="1" applyNumberFormat="1" applyFont="1" applyBorder="1"/>
    <xf numFmtId="0" fontId="5" fillId="0" borderId="9" xfId="0" applyFont="1" applyBorder="1"/>
    <xf numFmtId="0" fontId="2" fillId="0" borderId="4" xfId="0" applyFont="1" applyBorder="1"/>
    <xf numFmtId="43" fontId="2" fillId="0" borderId="4" xfId="1" applyFont="1" applyBorder="1"/>
    <xf numFmtId="43" fontId="2" fillId="0" borderId="5" xfId="1" applyFont="1" applyBorder="1"/>
    <xf numFmtId="44" fontId="2" fillId="0" borderId="0" xfId="2" applyFont="1"/>
    <xf numFmtId="44" fontId="2" fillId="0" borderId="3" xfId="2" applyFont="1" applyBorder="1"/>
    <xf numFmtId="0" fontId="7" fillId="0" borderId="10" xfId="0" applyFont="1" applyBorder="1" applyAlignment="1">
      <alignment horizontal="center" vertical="top"/>
    </xf>
    <xf numFmtId="0" fontId="1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selection activeCell="F1" sqref="F1"/>
    </sheetView>
  </sheetViews>
  <sheetFormatPr baseColWidth="10" defaultColWidth="10.83203125" defaultRowHeight="16" outlineLevelRow="1" outlineLevelCol="1" x14ac:dyDescent="0.2"/>
  <cols>
    <col min="1" max="1" width="48.33203125" style="6" bestFit="1" customWidth="1"/>
    <col min="2" max="2" width="20.33203125" style="6" hidden="1" customWidth="1" outlineLevel="1"/>
    <col min="3" max="3" width="16.6640625" style="6" customWidth="1" collapsed="1"/>
    <col min="4" max="10" width="16.6640625" style="6" customWidth="1"/>
    <col min="11" max="11" width="10.83203125" style="6" customWidth="1"/>
    <col min="12" max="16384" width="10.83203125" style="6"/>
  </cols>
  <sheetData>
    <row r="1" spans="1:10" ht="49" customHeight="1" thickBot="1" x14ac:dyDescent="0.25">
      <c r="A1" s="2"/>
      <c r="B1" s="3"/>
      <c r="C1" s="4" t="s">
        <v>3</v>
      </c>
      <c r="D1" s="4" t="s">
        <v>1</v>
      </c>
      <c r="E1" s="4" t="s">
        <v>4</v>
      </c>
      <c r="F1" s="4" t="s">
        <v>2</v>
      </c>
      <c r="G1" s="4" t="s">
        <v>0</v>
      </c>
      <c r="H1" s="4" t="s">
        <v>5</v>
      </c>
      <c r="I1" s="4" t="s">
        <v>6</v>
      </c>
      <c r="J1" s="5" t="s">
        <v>7</v>
      </c>
    </row>
    <row r="2" spans="1:10" hidden="1" outlineLevel="1" x14ac:dyDescent="0.2">
      <c r="A2" s="7"/>
      <c r="C2" s="6" t="s">
        <v>10</v>
      </c>
      <c r="D2" s="6" t="s">
        <v>8</v>
      </c>
      <c r="E2" s="24" t="s">
        <v>11</v>
      </c>
      <c r="F2" s="6" t="s">
        <v>9</v>
      </c>
      <c r="G2" s="24" t="s">
        <v>0</v>
      </c>
      <c r="H2" s="6" t="s">
        <v>5</v>
      </c>
      <c r="I2" s="6" t="s">
        <v>6</v>
      </c>
      <c r="J2" s="8" t="s">
        <v>7</v>
      </c>
    </row>
    <row r="3" spans="1:10" collapsed="1" x14ac:dyDescent="0.2">
      <c r="A3" s="9" t="s">
        <v>12</v>
      </c>
      <c r="B3" s="6" t="s">
        <v>13</v>
      </c>
      <c r="C3" s="10">
        <f>_xlfn.IFNA(INDEX(RAW!$A$1:$I$38, MATCH($B3, RAW!$A:$A, 0), MATCH(C$2, RAW!$1:$1, 0)), "")</f>
        <v>730</v>
      </c>
      <c r="D3" s="10">
        <f>_xlfn.IFNA(INDEX(RAW!$A$1:$I$38, MATCH($B3, RAW!$A:$A, 0), MATCH(D$2, RAW!$1:$1, 0)), "")</f>
        <v>114</v>
      </c>
      <c r="E3" s="10">
        <f>_xlfn.IFNA(INDEX(RAW!$A$1:$I$38, MATCH($B3, RAW!$A:$A, 0), MATCH(E$2, RAW!$1:$1, 0)), "")</f>
        <v>132</v>
      </c>
      <c r="F3" s="10">
        <f>_xlfn.IFNA(INDEX(RAW!$A$1:$I$38, MATCH($B3, RAW!$A:$A, 0), MATCH(F$2, RAW!$1:$1, 0)), "")</f>
        <v>35</v>
      </c>
      <c r="G3" s="10">
        <f>_xlfn.IFNA(INDEX(RAW!$A$1:$I$38, MATCH($B3, RAW!$A:$A, 0), MATCH(G$2, RAW!$1:$1, 0)), "")</f>
        <v>2225</v>
      </c>
      <c r="H3" s="10">
        <f>_xlfn.IFNA(INDEX(RAW!$A$1:$I$38, MATCH($B3, RAW!$A:$A, 0), MATCH(H$2, RAW!$1:$1, 0)), "")</f>
        <v>12468</v>
      </c>
      <c r="I3" s="10">
        <f>_xlfn.IFNA(INDEX(RAW!$A$1:$I$38, MATCH($B3, RAW!$A:$A, 0), MATCH(I$2, RAW!$1:$1, 0)), "")</f>
        <v>1064</v>
      </c>
      <c r="J3" s="11">
        <f>_xlfn.IFNA(INDEX(RAW!$A$1:$I$38, MATCH($B3, RAW!$A:$A, 0), MATCH(J$2, RAW!$1:$1, 0)), "")</f>
        <v>261</v>
      </c>
    </row>
    <row r="4" spans="1:10" x14ac:dyDescent="0.2">
      <c r="A4" s="9" t="s">
        <v>14</v>
      </c>
      <c r="B4" s="6" t="s">
        <v>15</v>
      </c>
      <c r="C4" s="10">
        <f>_xlfn.IFNA(INDEX(RAW!$A$1:$I$38, MATCH($B4, RAW!$A:$A, 0), MATCH(C$2, RAW!$1:$1, 0)), "")</f>
        <v>669</v>
      </c>
      <c r="D4" s="10">
        <f>_xlfn.IFNA(INDEX(RAW!$A$1:$I$38, MATCH($B4, RAW!$A:$A, 0), MATCH(D$2, RAW!$1:$1, 0)), "")</f>
        <v>122</v>
      </c>
      <c r="E4" s="10">
        <f>_xlfn.IFNA(INDEX(RAW!$A$1:$I$38, MATCH($B4, RAW!$A:$A, 0), MATCH(E$2, RAW!$1:$1, 0)), "")</f>
        <v>95</v>
      </c>
      <c r="F4" s="10">
        <f>_xlfn.IFNA(INDEX(RAW!$A$1:$I$38, MATCH($B4, RAW!$A:$A, 0), MATCH(F$2, RAW!$1:$1, 0)), "")</f>
        <v>34</v>
      </c>
      <c r="G4" s="10">
        <f>_xlfn.IFNA(INDEX(RAW!$A$1:$I$38, MATCH($B4, RAW!$A:$A, 0), MATCH(G$2, RAW!$1:$1, 0)), "")</f>
        <v>1370</v>
      </c>
      <c r="H4" s="10">
        <f>_xlfn.IFNA(INDEX(RAW!$A$1:$I$38, MATCH($B4, RAW!$A:$A, 0), MATCH(H$2, RAW!$1:$1, 0)), "")</f>
        <v>8450</v>
      </c>
      <c r="I4" s="10">
        <f>_xlfn.IFNA(INDEX(RAW!$A$1:$I$38, MATCH($B4, RAW!$A:$A, 0), MATCH(I$2, RAW!$1:$1, 0)), "")</f>
        <v>1944</v>
      </c>
      <c r="J4" s="11">
        <f>_xlfn.IFNA(INDEX(RAW!$A$1:$I$38, MATCH($B4, RAW!$A:$A, 0), MATCH(J$2, RAW!$1:$1, 0)), "")</f>
        <v>328</v>
      </c>
    </row>
    <row r="5" spans="1:10" x14ac:dyDescent="0.2">
      <c r="A5" s="9" t="s">
        <v>16</v>
      </c>
      <c r="B5" s="6" t="s">
        <v>17</v>
      </c>
      <c r="C5" s="21">
        <f>_xlfn.IFNA(INDEX(RAW!$A$1:$I$38, MATCH($B5, RAW!$A:$A, 0), MATCH(C$2, RAW!$1:$1, 0)), "")</f>
        <v>557125.4734876774</v>
      </c>
      <c r="D5" s="21">
        <f>_xlfn.IFNA(INDEX(RAW!$A$1:$I$38, MATCH($B5, RAW!$A:$A, 0), MATCH(D$2, RAW!$1:$1, 0)), "")</f>
        <v>234241.09649122809</v>
      </c>
      <c r="E5" s="21">
        <f>_xlfn.IFNA(INDEX(RAW!$A$1:$I$38, MATCH($B5, RAW!$A:$A, 0), MATCH(E$2, RAW!$1:$1, 0)), "")</f>
        <v>464458.65151515149</v>
      </c>
      <c r="F5" s="21">
        <f>_xlfn.IFNA(INDEX(RAW!$A$1:$I$38, MATCH($B5, RAW!$A:$A, 0), MATCH(F$2, RAW!$1:$1, 0)), "")</f>
        <v>232874.28571428571</v>
      </c>
      <c r="G5" s="21">
        <f>_xlfn.IFNA(INDEX(RAW!$A$1:$I$38, MATCH($B5, RAW!$A:$A, 0), MATCH(G$2, RAW!$1:$1, 0)), "")</f>
        <v>0</v>
      </c>
      <c r="H5" s="21">
        <f>_xlfn.IFNA(INDEX(RAW!$A$1:$I$38, MATCH($B5, RAW!$A:$A, 0), MATCH(H$2, RAW!$1:$1, 0)), "")</f>
        <v>1856361.57394931</v>
      </c>
      <c r="I5" s="21">
        <f>_xlfn.IFNA(INDEX(RAW!$A$1:$I$38, MATCH($B5, RAW!$A:$A, 0), MATCH(I$2, RAW!$1:$1, 0)), "")</f>
        <v>609689.00565504236</v>
      </c>
      <c r="J5" s="22">
        <f>_xlfn.IFNA(INDEX(RAW!$A$1:$I$38, MATCH($B5, RAW!$A:$A, 0), MATCH(J$2, RAW!$1:$1, 0)), "")</f>
        <v>797713.74712643679</v>
      </c>
    </row>
    <row r="6" spans="1:10" x14ac:dyDescent="0.2">
      <c r="A6" s="9" t="s">
        <v>18</v>
      </c>
      <c r="B6" s="6" t="s">
        <v>19</v>
      </c>
      <c r="C6" s="21">
        <f>_xlfn.IFNA(INDEX(RAW!$A$1:$I$38, MATCH($B6, RAW!$A:$A, 0), MATCH(C$2, RAW!$1:$1, 0)), "")</f>
        <v>417676</v>
      </c>
      <c r="D6" s="21">
        <f>_xlfn.IFNA(INDEX(RAW!$A$1:$I$38, MATCH($B6, RAW!$A:$A, 0), MATCH(D$2, RAW!$1:$1, 0)), "")</f>
        <v>201539.5</v>
      </c>
      <c r="E6" s="21">
        <f>_xlfn.IFNA(INDEX(RAW!$A$1:$I$38, MATCH($B6, RAW!$A:$A, 0), MATCH(E$2, RAW!$1:$1, 0)), "")</f>
        <v>471555</v>
      </c>
      <c r="F6" s="21">
        <f>_xlfn.IFNA(INDEX(RAW!$A$1:$I$38, MATCH($B6, RAW!$A:$A, 0), MATCH(F$2, RAW!$1:$1, 0)), "")</f>
        <v>235320</v>
      </c>
      <c r="G6" s="21">
        <f>_xlfn.IFNA(INDEX(RAW!$A$1:$I$38, MATCH($B6, RAW!$A:$A, 0), MATCH(G$2, RAW!$1:$1, 0)), "")</f>
        <v>0</v>
      </c>
      <c r="H6" s="21">
        <f>_xlfn.IFNA(INDEX(RAW!$A$1:$I$38, MATCH($B6, RAW!$A:$A, 0), MATCH(H$2, RAW!$1:$1, 0)), "")</f>
        <v>732061</v>
      </c>
      <c r="I6" s="21">
        <f>_xlfn.IFNA(INDEX(RAW!$A$1:$I$38, MATCH($B6, RAW!$A:$A, 0), MATCH(I$2, RAW!$1:$1, 0)), "")</f>
        <v>433722</v>
      </c>
      <c r="J6" s="22">
        <f>_xlfn.IFNA(INDEX(RAW!$A$1:$I$38, MATCH($B6, RAW!$A:$A, 0), MATCH(J$2, RAW!$1:$1, 0)), "")</f>
        <v>325304</v>
      </c>
    </row>
    <row r="7" spans="1:10" x14ac:dyDescent="0.2">
      <c r="A7" s="9" t="s">
        <v>20</v>
      </c>
      <c r="B7" s="6" t="s">
        <v>21</v>
      </c>
      <c r="C7" s="12">
        <f>_xlfn.IFNA(INDEX(RAW!$A$1:$I$38, MATCH($B7, RAW!$A:$A, 0), MATCH(C$2, RAW!$1:$1, 0)), "")</f>
        <v>2.7330829613667742</v>
      </c>
      <c r="D7" s="12">
        <f>_xlfn.IFNA(INDEX(RAW!$A$1:$I$38, MATCH($B7, RAW!$A:$A, 0), MATCH(D$2, RAW!$1:$1, 0)), "")</f>
        <v>2.1501515335192152</v>
      </c>
      <c r="E7" s="12">
        <f>_xlfn.IFNA(INDEX(RAW!$A$1:$I$38, MATCH($B7, RAW!$A:$A, 0), MATCH(E$2, RAW!$1:$1, 0)), "")</f>
        <v>2.6584059775840601</v>
      </c>
      <c r="F7" s="12">
        <f>_xlfn.IFNA(INDEX(RAW!$A$1:$I$38, MATCH($B7, RAW!$A:$A, 0), MATCH(F$2, RAW!$1:$1, 0)), "")</f>
        <v>2.0821135029354201</v>
      </c>
      <c r="G7" s="12">
        <f>_xlfn.IFNA(INDEX(RAW!$A$1:$I$38, MATCH($B7, RAW!$A:$A, 0), MATCH(G$2, RAW!$1:$1, 0)), "")</f>
        <v>3.372390949669076</v>
      </c>
      <c r="H7" s="12">
        <f>_xlfn.IFNA(INDEX(RAW!$A$1:$I$38, MATCH($B7, RAW!$A:$A, 0), MATCH(H$2, RAW!$1:$1, 0)), "")</f>
        <v>4.2549639405647506</v>
      </c>
      <c r="I7" s="12">
        <f>_xlfn.IFNA(INDEX(RAW!$A$1:$I$38, MATCH($B7, RAW!$A:$A, 0), MATCH(I$2, RAW!$1:$1, 0)), "")</f>
        <v>2.8267044860399211</v>
      </c>
      <c r="J7" s="13">
        <f>_xlfn.IFNA(INDEX(RAW!$A$1:$I$38, MATCH($B7, RAW!$A:$A, 0), MATCH(J$2, RAW!$1:$1, 0)), "")</f>
        <v>3.2201228153046779</v>
      </c>
    </row>
    <row r="8" spans="1:10" x14ac:dyDescent="0.2">
      <c r="A8" s="9" t="s">
        <v>22</v>
      </c>
      <c r="B8" s="6" t="s">
        <v>23</v>
      </c>
      <c r="C8" s="12">
        <f>_xlfn.IFNA(INDEX(RAW!$A$1:$I$38, MATCH($B8, RAW!$A:$A, 0), MATCH(C$2, RAW!$1:$1, 0)), "")</f>
        <v>3</v>
      </c>
      <c r="D8" s="12">
        <f>_xlfn.IFNA(INDEX(RAW!$A$1:$I$38, MATCH($B8, RAW!$A:$A, 0), MATCH(D$2, RAW!$1:$1, 0)), "")</f>
        <v>2</v>
      </c>
      <c r="E8" s="12">
        <f>_xlfn.IFNA(INDEX(RAW!$A$1:$I$38, MATCH($B8, RAW!$A:$A, 0), MATCH(E$2, RAW!$1:$1, 0)), "")</f>
        <v>3</v>
      </c>
      <c r="F8" s="12">
        <f>_xlfn.IFNA(INDEX(RAW!$A$1:$I$38, MATCH($B8, RAW!$A:$A, 0), MATCH(F$2, RAW!$1:$1, 0)), "")</f>
        <v>1.9972602739726031</v>
      </c>
      <c r="G8" s="12">
        <f>_xlfn.IFNA(INDEX(RAW!$A$1:$I$38, MATCH($B8, RAW!$A:$A, 0), MATCH(G$2, RAW!$1:$1, 0)), "")</f>
        <v>3</v>
      </c>
      <c r="H8" s="12">
        <f>_xlfn.IFNA(INDEX(RAW!$A$1:$I$38, MATCH($B8, RAW!$A:$A, 0), MATCH(H$2, RAW!$1:$1, 0)), "")</f>
        <v>3.9589041095890409</v>
      </c>
      <c r="I8" s="12">
        <f>_xlfn.IFNA(INDEX(RAW!$A$1:$I$38, MATCH($B8, RAW!$A:$A, 0), MATCH(I$2, RAW!$1:$1, 0)), "")</f>
        <v>3</v>
      </c>
      <c r="J8" s="13">
        <f>_xlfn.IFNA(INDEX(RAW!$A$1:$I$38, MATCH($B8, RAW!$A:$A, 0), MATCH(J$2, RAW!$1:$1, 0)), "")</f>
        <v>3.0849315068493151</v>
      </c>
    </row>
    <row r="9" spans="1:10" x14ac:dyDescent="0.2">
      <c r="A9" s="9" t="s">
        <v>24</v>
      </c>
      <c r="B9" s="6" t="s">
        <v>25</v>
      </c>
      <c r="C9" s="12">
        <f>_xlfn.IFNA(INDEX(RAW!$A$1:$I$38, MATCH($B9, RAW!$A:$A, 0), MATCH(C$2, RAW!$1:$1, 0)), "")</f>
        <v>1.383861236802413</v>
      </c>
      <c r="D9" s="12">
        <f>_xlfn.IFNA(INDEX(RAW!$A$1:$I$38, MATCH($B9, RAW!$A:$A, 0), MATCH(D$2, RAW!$1:$1, 0)), "")</f>
        <v>1.1140350877192979</v>
      </c>
      <c r="E9" s="12">
        <f>_xlfn.IFNA(INDEX(RAW!$A$1:$I$38, MATCH($B9, RAW!$A:$A, 0), MATCH(E$2, RAW!$1:$1, 0)), "")</f>
        <v>1.492424242424242</v>
      </c>
      <c r="F9" s="12">
        <f>_xlfn.IFNA(INDEX(RAW!$A$1:$I$38, MATCH($B9, RAW!$A:$A, 0), MATCH(F$2, RAW!$1:$1, 0)), "")</f>
        <v>1.0857142857142861</v>
      </c>
      <c r="G9" s="12">
        <f>_xlfn.IFNA(INDEX(RAW!$A$1:$I$38, MATCH($B9, RAW!$A:$A, 0), MATCH(G$2, RAW!$1:$1, 0)), "")</f>
        <v>1.016644174538911</v>
      </c>
      <c r="H9" s="12">
        <f>_xlfn.IFNA(INDEX(RAW!$A$1:$I$38, MATCH($B9, RAW!$A:$A, 0), MATCH(H$2, RAW!$1:$1, 0)), "")</f>
        <v>1.104041853008185</v>
      </c>
      <c r="I9" s="12">
        <f>_xlfn.IFNA(INDEX(RAW!$A$1:$I$38, MATCH($B9, RAW!$A:$A, 0), MATCH(I$2, RAW!$1:$1, 0)), "")</f>
        <v>2.6992481203007519</v>
      </c>
      <c r="J9" s="13">
        <f>_xlfn.IFNA(INDEX(RAW!$A$1:$I$38, MATCH($B9, RAW!$A:$A, 0), MATCH(J$2, RAW!$1:$1, 0)), "")</f>
        <v>1.57088122605364</v>
      </c>
    </row>
    <row r="10" spans="1:10" x14ac:dyDescent="0.2">
      <c r="A10" s="9" t="s">
        <v>26</v>
      </c>
      <c r="B10" s="6" t="s">
        <v>27</v>
      </c>
      <c r="C10" s="12">
        <f>_xlfn.IFNA(INDEX(RAW!$A$1:$I$38, MATCH($B10, RAW!$A:$A, 0), MATCH(C$2, RAW!$1:$1, 0)), "")</f>
        <v>1</v>
      </c>
      <c r="D10" s="12">
        <f>_xlfn.IFNA(INDEX(RAW!$A$1:$I$38, MATCH($B10, RAW!$A:$A, 0), MATCH(D$2, RAW!$1:$1, 0)), "")</f>
        <v>1</v>
      </c>
      <c r="E10" s="12">
        <f>_xlfn.IFNA(INDEX(RAW!$A$1:$I$38, MATCH($B10, RAW!$A:$A, 0), MATCH(E$2, RAW!$1:$1, 0)), "")</f>
        <v>1</v>
      </c>
      <c r="F10" s="12">
        <f>_xlfn.IFNA(INDEX(RAW!$A$1:$I$38, MATCH($B10, RAW!$A:$A, 0), MATCH(F$2, RAW!$1:$1, 0)), "")</f>
        <v>1</v>
      </c>
      <c r="G10" s="12">
        <f>_xlfn.IFNA(INDEX(RAW!$A$1:$I$38, MATCH($B10, RAW!$A:$A, 0), MATCH(G$2, RAW!$1:$1, 0)), "")</f>
        <v>1</v>
      </c>
      <c r="H10" s="12">
        <f>_xlfn.IFNA(INDEX(RAW!$A$1:$I$38, MATCH($B10, RAW!$A:$A, 0), MATCH(H$2, RAW!$1:$1, 0)), "")</f>
        <v>1</v>
      </c>
      <c r="I10" s="12">
        <f>_xlfn.IFNA(INDEX(RAW!$A$1:$I$38, MATCH($B10, RAW!$A:$A, 0), MATCH(I$2, RAW!$1:$1, 0)), "")</f>
        <v>2</v>
      </c>
      <c r="J10" s="13">
        <f>_xlfn.IFNA(INDEX(RAW!$A$1:$I$38, MATCH($B10, RAW!$A:$A, 0), MATCH(J$2, RAW!$1:$1, 0)), "")</f>
        <v>1</v>
      </c>
    </row>
    <row r="11" spans="1:10" x14ac:dyDescent="0.2">
      <c r="A11" s="9" t="s">
        <v>28</v>
      </c>
      <c r="B11" s="6" t="s">
        <v>29</v>
      </c>
      <c r="C11" s="6" t="str">
        <f>_xlfn.IFNA(INDEX(RAW!$A$1:$I$38, MATCH($B11, RAW!$A:$A, 0), MATCH(C$2, RAW!$1:$1, 0)), "")</f>
        <v>Cancer</v>
      </c>
      <c r="D11" s="6" t="str">
        <f>_xlfn.IFNA(INDEX(RAW!$A$1:$I$38, MATCH($B11, RAW!$A:$A, 0), MATCH(D$2, RAW!$1:$1, 0)), "")</f>
        <v>Cancer</v>
      </c>
      <c r="E11" s="6" t="str">
        <f>_xlfn.IFNA(INDEX(RAW!$A$1:$I$38, MATCH($B11, RAW!$A:$A, 0), MATCH(E$2, RAW!$1:$1, 0)), "")</f>
        <v>Cancer</v>
      </c>
      <c r="F11" s="6" t="str">
        <f>_xlfn.IFNA(INDEX(RAW!$A$1:$I$38, MATCH($B11, RAW!$A:$A, 0), MATCH(F$2, RAW!$1:$1, 0)), "")</f>
        <v>Cancer</v>
      </c>
      <c r="G11" s="6" t="str">
        <f>_xlfn.IFNA(INDEX(RAW!$A$1:$I$38, MATCH($B11, RAW!$A:$A, 0), MATCH(G$2, RAW!$1:$1, 0)), "")</f>
        <v>Cancer</v>
      </c>
      <c r="H11" s="6" t="str">
        <f>_xlfn.IFNA(INDEX(RAW!$A$1:$I$38, MATCH($B11, RAW!$A:$A, 0), MATCH(H$2, RAW!$1:$1, 0)), "")</f>
        <v>Cancer</v>
      </c>
      <c r="I11" s="6" t="str">
        <f>_xlfn.IFNA(INDEX(RAW!$A$1:$I$38, MATCH($B11, RAW!$A:$A, 0), MATCH(I$2, RAW!$1:$1, 0)), "")</f>
        <v>Cancer</v>
      </c>
      <c r="J11" s="8" t="str">
        <f>_xlfn.IFNA(INDEX(RAW!$A$1:$I$38, MATCH($B11, RAW!$A:$A, 0), MATCH(J$2, RAW!$1:$1, 0)), "")</f>
        <v>Cancer</v>
      </c>
    </row>
    <row r="12" spans="1:10" x14ac:dyDescent="0.2">
      <c r="A12" s="9" t="s">
        <v>30</v>
      </c>
      <c r="B12" s="6" t="s">
        <v>31</v>
      </c>
      <c r="C12" s="6" t="str">
        <f>_xlfn.IFNA(INDEX(RAW!$A$1:$I$38, MATCH($B12, RAW!$A:$A, 0), MATCH(C$2, RAW!$1:$1, 0)), "")</f>
        <v>Rare Diseases</v>
      </c>
      <c r="D12" s="6" t="str">
        <f>_xlfn.IFNA(INDEX(RAW!$A$1:$I$38, MATCH($B12, RAW!$A:$A, 0), MATCH(D$2, RAW!$1:$1, 0)), "")</f>
        <v>Rare Diseases</v>
      </c>
      <c r="E12" s="6" t="str">
        <f>_xlfn.IFNA(INDEX(RAW!$A$1:$I$38, MATCH($B12, RAW!$A:$A, 0), MATCH(E$2, RAW!$1:$1, 0)), "")</f>
        <v>Rare Diseases</v>
      </c>
      <c r="F12" s="6" t="str">
        <f>_xlfn.IFNA(INDEX(RAW!$A$1:$I$38, MATCH($B12, RAW!$A:$A, 0), MATCH(F$2, RAW!$1:$1, 0)), "")</f>
        <v>Genetics</v>
      </c>
      <c r="G12" s="6" t="str">
        <f>_xlfn.IFNA(INDEX(RAW!$A$1:$I$38, MATCH($B12, RAW!$A:$A, 0), MATCH(G$2, RAW!$1:$1, 0)), "")</f>
        <v>Clinical Research</v>
      </c>
      <c r="H12" s="6" t="str">
        <f>_xlfn.IFNA(INDEX(RAW!$A$1:$I$38, MATCH($B12, RAW!$A:$A, 0), MATCH(H$2, RAW!$1:$1, 0)), "")</f>
        <v>Clinical Research</v>
      </c>
      <c r="I12" s="6" t="str">
        <f>_xlfn.IFNA(INDEX(RAW!$A$1:$I$38, MATCH($B12, RAW!$A:$A, 0), MATCH(I$2, RAW!$1:$1, 0)), "")</f>
        <v>Rare Diseases</v>
      </c>
      <c r="J12" s="8" t="str">
        <f>_xlfn.IFNA(INDEX(RAW!$A$1:$I$38, MATCH($B12, RAW!$A:$A, 0), MATCH(J$2, RAW!$1:$1, 0)), "")</f>
        <v>Genetics</v>
      </c>
    </row>
    <row r="13" spans="1:10" x14ac:dyDescent="0.2">
      <c r="A13" s="9" t="s">
        <v>32</v>
      </c>
      <c r="B13" s="6" t="s">
        <v>33</v>
      </c>
      <c r="C13" s="6" t="str">
        <f>_xlfn.IFNA(INDEX(RAW!$A$1:$I$38, MATCH($B13, RAW!$A:$A, 0), MATCH(C$2, RAW!$1:$1, 0)), "")</f>
        <v>Genetics</v>
      </c>
      <c r="D13" s="6" t="str">
        <f>_xlfn.IFNA(INDEX(RAW!$A$1:$I$38, MATCH($B13, RAW!$A:$A, 0), MATCH(D$2, RAW!$1:$1, 0)), "")</f>
        <v>Genetics</v>
      </c>
      <c r="E13" s="6" t="str">
        <f>_xlfn.IFNA(INDEX(RAW!$A$1:$I$38, MATCH($B13, RAW!$A:$A, 0), MATCH(E$2, RAW!$1:$1, 0)), "")</f>
        <v>Clinical Research</v>
      </c>
      <c r="F13" s="6" t="str">
        <f>_xlfn.IFNA(INDEX(RAW!$A$1:$I$38, MATCH($B13, RAW!$A:$A, 0), MATCH(F$2, RAW!$1:$1, 0)), "")</f>
        <v>Rare Diseases</v>
      </c>
      <c r="G13" s="6" t="str">
        <f>_xlfn.IFNA(INDEX(RAW!$A$1:$I$38, MATCH($B13, RAW!$A:$A, 0), MATCH(G$2, RAW!$1:$1, 0)), "")</f>
        <v>Genetics</v>
      </c>
      <c r="H13" s="6" t="str">
        <f>_xlfn.IFNA(INDEX(RAW!$A$1:$I$38, MATCH($B13, RAW!$A:$A, 0), MATCH(H$2, RAW!$1:$1, 0)), "")</f>
        <v>Genetics</v>
      </c>
      <c r="I13" s="6" t="str">
        <f>_xlfn.IFNA(INDEX(RAW!$A$1:$I$38, MATCH($B13, RAW!$A:$A, 0), MATCH(I$2, RAW!$1:$1, 0)), "")</f>
        <v>Genetics</v>
      </c>
      <c r="J13" s="8" t="str">
        <f>_xlfn.IFNA(INDEX(RAW!$A$1:$I$38, MATCH($B13, RAW!$A:$A, 0), MATCH(J$2, RAW!$1:$1, 0)), "")</f>
        <v>Rare Diseases</v>
      </c>
    </row>
    <row r="14" spans="1:10" x14ac:dyDescent="0.2">
      <c r="A14" s="9" t="s">
        <v>34</v>
      </c>
      <c r="B14" s="6" t="s">
        <v>35</v>
      </c>
      <c r="C14" s="6" t="str">
        <f>_xlfn.IFNA(INDEX(RAW!$A$1:$I$38, MATCH($B14, RAW!$A:$A, 0), MATCH(C$2, RAW!$1:$1, 0)), "")</f>
        <v>Clinical Research</v>
      </c>
      <c r="D14" s="6" t="str">
        <f>_xlfn.IFNA(INDEX(RAW!$A$1:$I$38, MATCH($B14, RAW!$A:$A, 0), MATCH(D$2, RAW!$1:$1, 0)), "")</f>
        <v>Clinical Research</v>
      </c>
      <c r="E14" s="6" t="str">
        <f>_xlfn.IFNA(INDEX(RAW!$A$1:$I$38, MATCH($B14, RAW!$A:$A, 0), MATCH(E$2, RAW!$1:$1, 0)), "")</f>
        <v>Genetics</v>
      </c>
      <c r="F14" s="6" t="str">
        <f>_xlfn.IFNA(INDEX(RAW!$A$1:$I$38, MATCH($B14, RAW!$A:$A, 0), MATCH(F$2, RAW!$1:$1, 0)), "")</f>
        <v>Clinical Research</v>
      </c>
      <c r="G14" s="6" t="str">
        <f>_xlfn.IFNA(INDEX(RAW!$A$1:$I$38, MATCH($B14, RAW!$A:$A, 0), MATCH(G$2, RAW!$1:$1, 0)), "")</f>
        <v>Rare Diseases</v>
      </c>
      <c r="H14" s="6" t="str">
        <f>_xlfn.IFNA(INDEX(RAW!$A$1:$I$38, MATCH($B14, RAW!$A:$A, 0), MATCH(H$2, RAW!$1:$1, 0)), "")</f>
        <v>Biotechnology</v>
      </c>
      <c r="I14" s="6" t="str">
        <f>_xlfn.IFNA(INDEX(RAW!$A$1:$I$38, MATCH($B14, RAW!$A:$A, 0), MATCH(I$2, RAW!$1:$1, 0)), "")</f>
        <v>Prevention</v>
      </c>
      <c r="J14" s="8" t="str">
        <f>_xlfn.IFNA(INDEX(RAW!$A$1:$I$38, MATCH($B14, RAW!$A:$A, 0), MATCH(J$2, RAW!$1:$1, 0)), "")</f>
        <v>Biotechnology</v>
      </c>
    </row>
    <row r="15" spans="1:10" x14ac:dyDescent="0.2">
      <c r="A15" s="9" t="s">
        <v>36</v>
      </c>
      <c r="B15" s="6" t="s">
        <v>37</v>
      </c>
      <c r="C15" s="6" t="str">
        <f>_xlfn.IFNA(INDEX(RAW!$A$1:$I$38, MATCH($B15, RAW!$A:$A, 0), MATCH(C$2, RAW!$1:$1, 0)), "")</f>
        <v>Biotechnology</v>
      </c>
      <c r="D15" s="6" t="str">
        <f>_xlfn.IFNA(INDEX(RAW!$A$1:$I$38, MATCH($B15, RAW!$A:$A, 0), MATCH(D$2, RAW!$1:$1, 0)), "")</f>
        <v>Biotechnology</v>
      </c>
      <c r="E15" s="6" t="str">
        <f>_xlfn.IFNA(INDEX(RAW!$A$1:$I$38, MATCH($B15, RAW!$A:$A, 0), MATCH(E$2, RAW!$1:$1, 0)), "")</f>
        <v>Biotechnology</v>
      </c>
      <c r="F15" s="6" t="str">
        <f>_xlfn.IFNA(INDEX(RAW!$A$1:$I$38, MATCH($B15, RAW!$A:$A, 0), MATCH(F$2, RAW!$1:$1, 0)), "")</f>
        <v>Biotechnology</v>
      </c>
      <c r="G15" s="6" t="str">
        <f>_xlfn.IFNA(INDEX(RAW!$A$1:$I$38, MATCH($B15, RAW!$A:$A, 0), MATCH(G$2, RAW!$1:$1, 0)), "")</f>
        <v>Biotechnology</v>
      </c>
      <c r="H15" s="6" t="str">
        <f>_xlfn.IFNA(INDEX(RAW!$A$1:$I$38, MATCH($B15, RAW!$A:$A, 0), MATCH(H$2, RAW!$1:$1, 0)), "")</f>
        <v>Rare Diseases</v>
      </c>
      <c r="I15" s="6" t="str">
        <f>_xlfn.IFNA(INDEX(RAW!$A$1:$I$38, MATCH($B15, RAW!$A:$A, 0), MATCH(I$2, RAW!$1:$1, 0)), "")</f>
        <v>Clinical Research</v>
      </c>
      <c r="J15" s="8" t="str">
        <f>_xlfn.IFNA(INDEX(RAW!$A$1:$I$38, MATCH($B15, RAW!$A:$A, 0), MATCH(J$2, RAW!$1:$1, 0)), "")</f>
        <v>Digestive Diseases</v>
      </c>
    </row>
    <row r="16" spans="1:10" x14ac:dyDescent="0.2">
      <c r="A16" s="9"/>
      <c r="C16" s="6" t="str">
        <f>_xlfn.IFNA(INDEX(RAW!$A$1:$I$38, MATCH($B16, RAW!$A:$A, 0), MATCH(C$2, RAW!$1:$1, 0)), "")</f>
        <v/>
      </c>
      <c r="D16" s="6" t="str">
        <f>_xlfn.IFNA(INDEX(RAW!$A$1:$I$38, MATCH($B16, RAW!$A:$A, 0), MATCH(D$2, RAW!$1:$1, 0)), "")</f>
        <v/>
      </c>
      <c r="E16" s="6" t="str">
        <f>_xlfn.IFNA(INDEX(RAW!$A$1:$I$38, MATCH($B16, RAW!$A:$A, 0), MATCH(E$2, RAW!$1:$1, 0)), "")</f>
        <v/>
      </c>
      <c r="F16" s="6" t="str">
        <f>_xlfn.IFNA(INDEX(RAW!$A$1:$I$38, MATCH($B16, RAW!$A:$A, 0), MATCH(F$2, RAW!$1:$1, 0)), "")</f>
        <v/>
      </c>
      <c r="G16" s="6" t="str">
        <f>_xlfn.IFNA(INDEX(RAW!$A$1:$I$38, MATCH($B16, RAW!$A:$A, 0), MATCH(G$2, RAW!$1:$1, 0)), "")</f>
        <v/>
      </c>
      <c r="H16" s="6" t="str">
        <f>_xlfn.IFNA(INDEX(RAW!$A$1:$I$38, MATCH($B16, RAW!$A:$A, 0), MATCH(H$2, RAW!$1:$1, 0)), "")</f>
        <v/>
      </c>
      <c r="I16" s="6" t="str">
        <f>_xlfn.IFNA(INDEX(RAW!$A$1:$I$38, MATCH($B16, RAW!$A:$A, 0), MATCH(I$2, RAW!$1:$1, 0)), "")</f>
        <v/>
      </c>
      <c r="J16" s="8" t="str">
        <f>_xlfn.IFNA(INDEX(RAW!$A$1:$I$38, MATCH($B16, RAW!$A:$A, 0), MATCH(J$2, RAW!$1:$1, 0)), "")</f>
        <v/>
      </c>
    </row>
    <row r="17" spans="1:10" x14ac:dyDescent="0.2">
      <c r="A17" s="14" t="str">
        <f>"- - FOR RESEARCHERS FUNDED BY AGENCY: - -"</f>
        <v>- - FOR RESEARCHERS FUNDED BY AGENCY: - -</v>
      </c>
      <c r="C17" s="15" t="str">
        <f>_xlfn.IFNA(INDEX(RAW!$A$1:$I$38, MATCH($B17, RAW!$A:$A, 0), MATCH(C$2, RAW!$1:$1, 0)), "")</f>
        <v/>
      </c>
      <c r="D17" s="15" t="str">
        <f>_xlfn.IFNA(INDEX(RAW!$A$1:$I$38, MATCH($B17, RAW!$A:$A, 0), MATCH(D$2, RAW!$1:$1, 0)), "")</f>
        <v/>
      </c>
      <c r="E17" s="15" t="str">
        <f>_xlfn.IFNA(INDEX(RAW!$A$1:$I$38, MATCH($B17, RAW!$A:$A, 0), MATCH(E$2, RAW!$1:$1, 0)), "")</f>
        <v/>
      </c>
      <c r="F17" s="15" t="str">
        <f>_xlfn.IFNA(INDEX(RAW!$A$1:$I$38, MATCH($B17, RAW!$A:$A, 0), MATCH(F$2, RAW!$1:$1, 0)), "")</f>
        <v/>
      </c>
      <c r="G17" s="15" t="str">
        <f>_xlfn.IFNA(INDEX(RAW!$A$1:$I$38, MATCH($B17, RAW!$A:$A, 0), MATCH(G$2, RAW!$1:$1, 0)), "")</f>
        <v/>
      </c>
      <c r="H17" s="15" t="str">
        <f>_xlfn.IFNA(INDEX(RAW!$A$1:$I$38, MATCH($B17, RAW!$A:$A, 0), MATCH(H$2, RAW!$1:$1, 0)), "")</f>
        <v/>
      </c>
      <c r="I17" s="15" t="str">
        <f>_xlfn.IFNA(INDEX(RAW!$A$1:$I$38, MATCH($B17, RAW!$A:$A, 0), MATCH(I$2, RAW!$1:$1, 0)), "")</f>
        <v/>
      </c>
      <c r="J17" s="16" t="str">
        <f>_xlfn.IFNA(INDEX(RAW!$A$1:$I$38, MATCH($B17, RAW!$A:$A, 0), MATCH(J$2, RAW!$1:$1, 0)), "")</f>
        <v/>
      </c>
    </row>
    <row r="18" spans="1:10" x14ac:dyDescent="0.2">
      <c r="A18" s="9" t="s">
        <v>38</v>
      </c>
      <c r="B18" s="6" t="s">
        <v>39</v>
      </c>
      <c r="C18" s="12">
        <f>_xlfn.IFNA(INDEX(RAW!$A$1:$I$38, MATCH($B18, RAW!$A:$A, 0), MATCH(C$2, RAW!$1:$1, 0)), "")</f>
        <v>0.47619047619047622</v>
      </c>
      <c r="D18" s="12">
        <f>_xlfn.IFNA(INDEX(RAW!$A$1:$I$38, MATCH($B18, RAW!$A:$A, 0), MATCH(D$2, RAW!$1:$1, 0)), "")</f>
        <v>0.56451612903225812</v>
      </c>
      <c r="E18" s="12">
        <f>_xlfn.IFNA(INDEX(RAW!$A$1:$I$38, MATCH($B18, RAW!$A:$A, 0), MATCH(E$2, RAW!$1:$1, 0)), "")</f>
        <v>0.61940298507462688</v>
      </c>
      <c r="F18" s="12">
        <f>_xlfn.IFNA(INDEX(RAW!$A$1:$I$38, MATCH($B18, RAW!$A:$A, 0), MATCH(F$2, RAW!$1:$1, 0)), "")</f>
        <v>0.2857142857142857</v>
      </c>
      <c r="G18" s="12">
        <f>_xlfn.IFNA(INDEX(RAW!$A$1:$I$38, MATCH($B18, RAW!$A:$A, 0), MATCH(G$2, RAW!$1:$1, 0)), "")</f>
        <v>2.2982300884955751</v>
      </c>
      <c r="H18" s="12">
        <f>_xlfn.IFNA(INDEX(RAW!$A$1:$I$38, MATCH($B18, RAW!$A:$A, 0), MATCH(H$2, RAW!$1:$1, 0)), "")</f>
        <v>1.572225619076735</v>
      </c>
      <c r="I18" s="12">
        <f>_xlfn.IFNA(INDEX(RAW!$A$1:$I$38, MATCH($B18, RAW!$A:$A, 0), MATCH(I$2, RAW!$1:$1, 0)), "")</f>
        <v>1.7541782729805011</v>
      </c>
      <c r="J18" s="13">
        <f>_xlfn.IFNA(INDEX(RAW!$A$1:$I$38, MATCH($B18, RAW!$A:$A, 0), MATCH(J$2, RAW!$1:$1, 0)), "")</f>
        <v>1.846341463414634</v>
      </c>
    </row>
    <row r="19" spans="1:10" x14ac:dyDescent="0.2">
      <c r="A19" s="9" t="s">
        <v>40</v>
      </c>
      <c r="B19" s="6" t="s">
        <v>41</v>
      </c>
      <c r="C19" s="12">
        <f>_xlfn.IFNA(INDEX(RAW!$A$1:$I$38, MATCH($B19, RAW!$A:$A, 0), MATCH(C$2, RAW!$1:$1, 0)), "")</f>
        <v>0</v>
      </c>
      <c r="D19" s="12">
        <f>_xlfn.IFNA(INDEX(RAW!$A$1:$I$38, MATCH($B19, RAW!$A:$A, 0), MATCH(D$2, RAW!$1:$1, 0)), "")</f>
        <v>0</v>
      </c>
      <c r="E19" s="12">
        <f>_xlfn.IFNA(INDEX(RAW!$A$1:$I$38, MATCH($B19, RAW!$A:$A, 0), MATCH(E$2, RAW!$1:$1, 0)), "")</f>
        <v>0</v>
      </c>
      <c r="F19" s="12">
        <f>_xlfn.IFNA(INDEX(RAW!$A$1:$I$38, MATCH($B19, RAW!$A:$A, 0), MATCH(F$2, RAW!$1:$1, 0)), "")</f>
        <v>0</v>
      </c>
      <c r="G19" s="12">
        <f>_xlfn.IFNA(INDEX(RAW!$A$1:$I$38, MATCH($B19, RAW!$A:$A, 0), MATCH(G$2, RAW!$1:$1, 0)), "")</f>
        <v>1</v>
      </c>
      <c r="H19" s="12">
        <f>_xlfn.IFNA(INDEX(RAW!$A$1:$I$38, MATCH($B19, RAW!$A:$A, 0), MATCH(H$2, RAW!$1:$1, 0)), "")</f>
        <v>1</v>
      </c>
      <c r="I19" s="12">
        <f>_xlfn.IFNA(INDEX(RAW!$A$1:$I$38, MATCH($B19, RAW!$A:$A, 0), MATCH(I$2, RAW!$1:$1, 0)), "")</f>
        <v>1</v>
      </c>
      <c r="J19" s="13">
        <f>_xlfn.IFNA(INDEX(RAW!$A$1:$I$38, MATCH($B19, RAW!$A:$A, 0), MATCH(J$2, RAW!$1:$1, 0)), "")</f>
        <v>1</v>
      </c>
    </row>
    <row r="20" spans="1:10" x14ac:dyDescent="0.2">
      <c r="A20" s="9" t="s">
        <v>42</v>
      </c>
      <c r="B20" s="6" t="s">
        <v>43</v>
      </c>
      <c r="C20" s="21">
        <f>_xlfn.IFNA(INDEX(RAW!$A$1:$I$38, MATCH($B20, RAW!$A:$A, 0), MATCH(C$2, RAW!$1:$1, 0)), "")</f>
        <v>221448.99642857141</v>
      </c>
      <c r="D20" s="21">
        <f>_xlfn.IFNA(INDEX(RAW!$A$1:$I$38, MATCH($B20, RAW!$A:$A, 0), MATCH(D$2, RAW!$1:$1, 0)), "")</f>
        <v>272224.1048387097</v>
      </c>
      <c r="E20" s="21">
        <f>_xlfn.IFNA(INDEX(RAW!$A$1:$I$38, MATCH($B20, RAW!$A:$A, 0), MATCH(E$2, RAW!$1:$1, 0)), "")</f>
        <v>275667.85074626858</v>
      </c>
      <c r="F20" s="21">
        <f>_xlfn.IFNA(INDEX(RAW!$A$1:$I$38, MATCH($B20, RAW!$A:$A, 0), MATCH(F$2, RAW!$1:$1, 0)), "")</f>
        <v>231083.48571428569</v>
      </c>
      <c r="G20" s="21">
        <f>_xlfn.IFNA(INDEX(RAW!$A$1:$I$38, MATCH($B20, RAW!$A:$A, 0), MATCH(G$2, RAW!$1:$1, 0)), "")</f>
        <v>995631.25575221237</v>
      </c>
      <c r="H20" s="21">
        <f>_xlfn.IFNA(INDEX(RAW!$A$1:$I$38, MATCH($B20, RAW!$A:$A, 0), MATCH(H$2, RAW!$1:$1, 0)), "")</f>
        <v>1850934.36953531</v>
      </c>
      <c r="I20" s="21">
        <f>_xlfn.IFNA(INDEX(RAW!$A$1:$I$38, MATCH($B20, RAW!$A:$A, 0), MATCH(I$2, RAW!$1:$1, 0)), "")</f>
        <v>1248767.869428969</v>
      </c>
      <c r="J20" s="22">
        <f>_xlfn.IFNA(INDEX(RAW!$A$1:$I$38, MATCH($B20, RAW!$A:$A, 0), MATCH(J$2, RAW!$1:$1, 0)), "")</f>
        <v>2457502.4487804882</v>
      </c>
    </row>
    <row r="21" spans="1:10" x14ac:dyDescent="0.2">
      <c r="A21" s="9" t="s">
        <v>44</v>
      </c>
      <c r="B21" s="6" t="s">
        <v>45</v>
      </c>
      <c r="C21" s="21">
        <f>_xlfn.IFNA(INDEX(RAW!$A$1:$I$38, MATCH($B21, RAW!$A:$A, 0), MATCH(C$2, RAW!$1:$1, 0)), "")</f>
        <v>0</v>
      </c>
      <c r="D21" s="21">
        <f>_xlfn.IFNA(INDEX(RAW!$A$1:$I$38, MATCH($B21, RAW!$A:$A, 0), MATCH(D$2, RAW!$1:$1, 0)), "")</f>
        <v>0</v>
      </c>
      <c r="E21" s="21">
        <f>_xlfn.IFNA(INDEX(RAW!$A$1:$I$38, MATCH($B21, RAW!$A:$A, 0), MATCH(E$2, RAW!$1:$1, 0)), "")</f>
        <v>0</v>
      </c>
      <c r="F21" s="21">
        <f>_xlfn.IFNA(INDEX(RAW!$A$1:$I$38, MATCH($B21, RAW!$A:$A, 0), MATCH(F$2, RAW!$1:$1, 0)), "")</f>
        <v>0</v>
      </c>
      <c r="G21" s="21">
        <f>_xlfn.IFNA(INDEX(RAW!$A$1:$I$38, MATCH($B21, RAW!$A:$A, 0), MATCH(G$2, RAW!$1:$1, 0)), "")</f>
        <v>0</v>
      </c>
      <c r="H21" s="21">
        <f>_xlfn.IFNA(INDEX(RAW!$A$1:$I$38, MATCH($B21, RAW!$A:$A, 0), MATCH(H$2, RAW!$1:$1, 0)), "")</f>
        <v>170122</v>
      </c>
      <c r="I21" s="21">
        <f>_xlfn.IFNA(INDEX(RAW!$A$1:$I$38, MATCH($B21, RAW!$A:$A, 0), MATCH(I$2, RAW!$1:$1, 0)), "")</f>
        <v>344062.5</v>
      </c>
      <c r="J21" s="22">
        <f>_xlfn.IFNA(INDEX(RAW!$A$1:$I$38, MATCH($B21, RAW!$A:$A, 0), MATCH(J$2, RAW!$1:$1, 0)), "")</f>
        <v>0</v>
      </c>
    </row>
    <row r="22" spans="1:10" x14ac:dyDescent="0.2">
      <c r="A22" s="9" t="s">
        <v>46</v>
      </c>
      <c r="B22" s="6" t="s">
        <v>47</v>
      </c>
      <c r="C22" s="12">
        <f>_xlfn.IFNA(INDEX(RAW!$A$1:$I$38, MATCH($B22, RAW!$A:$A, 0), MATCH(C$2, RAW!$1:$1, 0)), "")</f>
        <v>0.34417917328139719</v>
      </c>
      <c r="D22" s="12">
        <f>_xlfn.IFNA(INDEX(RAW!$A$1:$I$38, MATCH($B22, RAW!$A:$A, 0), MATCH(D$2, RAW!$1:$1, 0)), "")</f>
        <v>0.37335698640743747</v>
      </c>
      <c r="E22" s="12">
        <f>_xlfn.IFNA(INDEX(RAW!$A$1:$I$38, MATCH($B22, RAW!$A:$A, 0), MATCH(E$2, RAW!$1:$1, 0)), "")</f>
        <v>0.4388717372043891</v>
      </c>
      <c r="F22" s="12">
        <f>_xlfn.IFNA(INDEX(RAW!$A$1:$I$38, MATCH($B22, RAW!$A:$A, 0), MATCH(F$2, RAW!$1:$1, 0)), "")</f>
        <v>0.19048793215916501</v>
      </c>
      <c r="G22" s="12">
        <f>_xlfn.IFNA(INDEX(RAW!$A$1:$I$38, MATCH($B22, RAW!$A:$A, 0), MATCH(G$2, RAW!$1:$1, 0)), "")</f>
        <v>0.99660313009777179</v>
      </c>
      <c r="H22" s="12">
        <f>_xlfn.IFNA(INDEX(RAW!$A$1:$I$38, MATCH($B22, RAW!$A:$A, 0), MATCH(H$2, RAW!$1:$1, 0)), "")</f>
        <v>0.8720131732351345</v>
      </c>
      <c r="I22" s="12">
        <f>_xlfn.IFNA(INDEX(RAW!$A$1:$I$38, MATCH($B22, RAW!$A:$A, 0), MATCH(I$2, RAW!$1:$1, 0)), "")</f>
        <v>0.67260028619854684</v>
      </c>
      <c r="J22" s="13">
        <f>_xlfn.IFNA(INDEX(RAW!$A$1:$I$38, MATCH($B22, RAW!$A:$A, 0), MATCH(J$2, RAW!$1:$1, 0)), "")</f>
        <v>0.76940160555902304</v>
      </c>
    </row>
    <row r="23" spans="1:10" x14ac:dyDescent="0.2">
      <c r="A23" s="9" t="s">
        <v>48</v>
      </c>
      <c r="B23" s="6" t="s">
        <v>49</v>
      </c>
      <c r="C23" s="12">
        <f>_xlfn.IFNA(INDEX(RAW!$A$1:$I$38, MATCH($B23, RAW!$A:$A, 0), MATCH(C$2, RAW!$1:$1, 0)), "")</f>
        <v>0</v>
      </c>
      <c r="D23" s="12">
        <f>_xlfn.IFNA(INDEX(RAW!$A$1:$I$38, MATCH($B23, RAW!$A:$A, 0), MATCH(D$2, RAW!$1:$1, 0)), "")</f>
        <v>0</v>
      </c>
      <c r="E23" s="12">
        <f>_xlfn.IFNA(INDEX(RAW!$A$1:$I$38, MATCH($B23, RAW!$A:$A, 0), MATCH(E$2, RAW!$1:$1, 0)), "")</f>
        <v>0</v>
      </c>
      <c r="F23" s="12">
        <f>_xlfn.IFNA(INDEX(RAW!$A$1:$I$38, MATCH($B23, RAW!$A:$A, 0), MATCH(F$2, RAW!$1:$1, 0)), "")</f>
        <v>0</v>
      </c>
      <c r="G23" s="12">
        <f>_xlfn.IFNA(INDEX(RAW!$A$1:$I$38, MATCH($B23, RAW!$A:$A, 0), MATCH(G$2, RAW!$1:$1, 0)), "")</f>
        <v>0.8850726442507264</v>
      </c>
      <c r="H23" s="12">
        <f>_xlfn.IFNA(INDEX(RAW!$A$1:$I$38, MATCH($B23, RAW!$A:$A, 0), MATCH(H$2, RAW!$1:$1, 0)), "")</f>
        <v>0.33333333333333331</v>
      </c>
      <c r="I23" s="12">
        <f>_xlfn.IFNA(INDEX(RAW!$A$1:$I$38, MATCH($B23, RAW!$A:$A, 0), MATCH(I$2, RAW!$1:$1, 0)), "")</f>
        <v>0.50068493150684934</v>
      </c>
      <c r="J23" s="13">
        <f>_xlfn.IFNA(INDEX(RAW!$A$1:$I$38, MATCH($B23, RAW!$A:$A, 0), MATCH(J$2, RAW!$1:$1, 0)), "")</f>
        <v>0.15582191780821919</v>
      </c>
    </row>
    <row r="24" spans="1:10" x14ac:dyDescent="0.2">
      <c r="A24" s="9" t="s">
        <v>50</v>
      </c>
      <c r="B24" s="6" t="s">
        <v>51</v>
      </c>
      <c r="C24" s="12">
        <f>_xlfn.IFNA(INDEX(RAW!$A$1:$I$38, MATCH($B24, RAW!$A:$A, 0), MATCH(C$2, RAW!$1:$1, 0)), "")</f>
        <v>0.22626133786848079</v>
      </c>
      <c r="D24" s="12">
        <f>_xlfn.IFNA(INDEX(RAW!$A$1:$I$38, MATCH($B24, RAW!$A:$A, 0), MATCH(D$2, RAW!$1:$1, 0)), "")</f>
        <v>0.2043970814132105</v>
      </c>
      <c r="E24" s="12">
        <f>_xlfn.IFNA(INDEX(RAW!$A$1:$I$38, MATCH($B24, RAW!$A:$A, 0), MATCH(E$2, RAW!$1:$1, 0)), "")</f>
        <v>0.33843283582089562</v>
      </c>
      <c r="F24" s="12">
        <f>_xlfn.IFNA(INDEX(RAW!$A$1:$I$38, MATCH($B24, RAW!$A:$A, 0), MATCH(F$2, RAW!$1:$1, 0)), "")</f>
        <v>0.13714285714285709</v>
      </c>
      <c r="G24" s="12">
        <f>_xlfn.IFNA(INDEX(RAW!$A$1:$I$38, MATCH($B24, RAW!$A:$A, 0), MATCH(G$2, RAW!$1:$1, 0)), "")</f>
        <v>0.54649152420280922</v>
      </c>
      <c r="H24" s="12">
        <f>_xlfn.IFNA(INDEX(RAW!$A$1:$I$38, MATCH($B24, RAW!$A:$A, 0), MATCH(H$2, RAW!$1:$1, 0)), "")</f>
        <v>0.31853114978013802</v>
      </c>
      <c r="I24" s="12">
        <f>_xlfn.IFNA(INDEX(RAW!$A$1:$I$38, MATCH($B24, RAW!$A:$A, 0), MATCH(I$2, RAW!$1:$1, 0)), "")</f>
        <v>1.0497777742591501</v>
      </c>
      <c r="J24" s="13">
        <f>_xlfn.IFNA(INDEX(RAW!$A$1:$I$38, MATCH($B24, RAW!$A:$A, 0), MATCH(J$2, RAW!$1:$1, 0)), "")</f>
        <v>0.75571702267798491</v>
      </c>
    </row>
    <row r="25" spans="1:10" x14ac:dyDescent="0.2">
      <c r="A25" s="9" t="s">
        <v>52</v>
      </c>
      <c r="B25" s="6" t="s">
        <v>53</v>
      </c>
      <c r="C25" s="12">
        <f>_xlfn.IFNA(INDEX(RAW!$A$1:$I$38, MATCH($B25, RAW!$A:$A, 0), MATCH(C$2, RAW!$1:$1, 0)), "")</f>
        <v>0</v>
      </c>
      <c r="D25" s="12">
        <f>_xlfn.IFNA(INDEX(RAW!$A$1:$I$38, MATCH($B25, RAW!$A:$A, 0), MATCH(D$2, RAW!$1:$1, 0)), "")</f>
        <v>0</v>
      </c>
      <c r="E25" s="12">
        <f>_xlfn.IFNA(INDEX(RAW!$A$1:$I$38, MATCH($B25, RAW!$A:$A, 0), MATCH(E$2, RAW!$1:$1, 0)), "")</f>
        <v>0</v>
      </c>
      <c r="F25" s="12">
        <f>_xlfn.IFNA(INDEX(RAW!$A$1:$I$38, MATCH($B25, RAW!$A:$A, 0), MATCH(F$2, RAW!$1:$1, 0)), "")</f>
        <v>0</v>
      </c>
      <c r="G25" s="12">
        <f>_xlfn.IFNA(INDEX(RAW!$A$1:$I$38, MATCH($B25, RAW!$A:$A, 0), MATCH(G$2, RAW!$1:$1, 0)), "")</f>
        <v>0.33333333333333331</v>
      </c>
      <c r="H25" s="12">
        <f>_xlfn.IFNA(INDEX(RAW!$A$1:$I$38, MATCH($B25, RAW!$A:$A, 0), MATCH(H$2, RAW!$1:$1, 0)), "")</f>
        <v>0.2</v>
      </c>
      <c r="I25" s="12">
        <f>_xlfn.IFNA(INDEX(RAW!$A$1:$I$38, MATCH($B25, RAW!$A:$A, 0), MATCH(I$2, RAW!$1:$1, 0)), "")</f>
        <v>0.6</v>
      </c>
      <c r="J25" s="13">
        <f>_xlfn.IFNA(INDEX(RAW!$A$1:$I$38, MATCH($B25, RAW!$A:$A, 0), MATCH(J$2, RAW!$1:$1, 0)), "")</f>
        <v>0.2</v>
      </c>
    </row>
    <row r="26" spans="1:10" x14ac:dyDescent="0.2">
      <c r="A26" s="9" t="s">
        <v>54</v>
      </c>
      <c r="B26" s="6" t="s">
        <v>55</v>
      </c>
      <c r="C26" s="12">
        <f>_xlfn.IFNA(INDEX(RAW!$A$1:$I$38, MATCH($B26, RAW!$A:$A, 0), MATCH(C$2, RAW!$1:$1, 0)), "")</f>
        <v>38.268357810413882</v>
      </c>
      <c r="D26" s="12">
        <f>_xlfn.IFNA(INDEX(RAW!$A$1:$I$38, MATCH($B26, RAW!$A:$A, 0), MATCH(D$2, RAW!$1:$1, 0)), "")</f>
        <v>28.413793103448281</v>
      </c>
      <c r="E26" s="12">
        <f>_xlfn.IFNA(INDEX(RAW!$A$1:$I$38, MATCH($B26, RAW!$A:$A, 0), MATCH(E$2, RAW!$1:$1, 0)), "")</f>
        <v>36.85820895522388</v>
      </c>
      <c r="F26" s="12">
        <f>_xlfn.IFNA(INDEX(RAW!$A$1:$I$38, MATCH($B26, RAW!$A:$A, 0), MATCH(F$2, RAW!$1:$1, 0)), "")</f>
        <v>22.714285714285719</v>
      </c>
      <c r="G26" s="12">
        <f>_xlfn.IFNA(INDEX(RAW!$A$1:$I$38, MATCH($B26, RAW!$A:$A, 0), MATCH(G$2, RAW!$1:$1, 0)), "")</f>
        <v>29.878932968536251</v>
      </c>
      <c r="H26" s="12">
        <f>_xlfn.IFNA(INDEX(RAW!$A$1:$I$38, MATCH($B26, RAW!$A:$A, 0), MATCH(H$2, RAW!$1:$1, 0)), "")</f>
        <v>29.544078767435501</v>
      </c>
      <c r="I26" s="12">
        <f>_xlfn.IFNA(INDEX(RAW!$A$1:$I$38, MATCH($B26, RAW!$A:$A, 0), MATCH(I$2, RAW!$1:$1, 0)), "")</f>
        <v>28.548582054858201</v>
      </c>
      <c r="J26" s="13">
        <f>_xlfn.IFNA(INDEX(RAW!$A$1:$I$38, MATCH($B26, RAW!$A:$A, 0), MATCH(J$2, RAW!$1:$1, 0)), "")</f>
        <v>21.42244224422442</v>
      </c>
    </row>
    <row r="27" spans="1:10" x14ac:dyDescent="0.2">
      <c r="A27" s="9" t="s">
        <v>56</v>
      </c>
      <c r="B27" s="6" t="s">
        <v>57</v>
      </c>
      <c r="C27" s="12">
        <f>_xlfn.IFNA(INDEX(RAW!$A$1:$I$38, MATCH($B27, RAW!$A:$A, 0), MATCH(C$2, RAW!$1:$1, 0)), "")</f>
        <v>23</v>
      </c>
      <c r="D27" s="12">
        <f>_xlfn.IFNA(INDEX(RAW!$A$1:$I$38, MATCH($B27, RAW!$A:$A, 0), MATCH(D$2, RAW!$1:$1, 0)), "")</f>
        <v>18.5</v>
      </c>
      <c r="E27" s="12">
        <f>_xlfn.IFNA(INDEX(RAW!$A$1:$I$38, MATCH($B27, RAW!$A:$A, 0), MATCH(E$2, RAW!$1:$1, 0)), "")</f>
        <v>25</v>
      </c>
      <c r="F27" s="12">
        <f>_xlfn.IFNA(INDEX(RAW!$A$1:$I$38, MATCH($B27, RAW!$A:$A, 0), MATCH(F$2, RAW!$1:$1, 0)), "")</f>
        <v>19</v>
      </c>
      <c r="G27" s="12">
        <f>_xlfn.IFNA(INDEX(RAW!$A$1:$I$38, MATCH($B27, RAW!$A:$A, 0), MATCH(G$2, RAW!$1:$1, 0)), "")</f>
        <v>21</v>
      </c>
      <c r="H27" s="12">
        <f>_xlfn.IFNA(INDEX(RAW!$A$1:$I$38, MATCH($B27, RAW!$A:$A, 0), MATCH(H$2, RAW!$1:$1, 0)), "")</f>
        <v>19</v>
      </c>
      <c r="I27" s="12">
        <f>_xlfn.IFNA(INDEX(RAW!$A$1:$I$38, MATCH($B27, RAW!$A:$A, 0), MATCH(I$2, RAW!$1:$1, 0)), "")</f>
        <v>19</v>
      </c>
      <c r="J27" s="13">
        <f>_xlfn.IFNA(INDEX(RAW!$A$1:$I$38, MATCH($B27, RAW!$A:$A, 0), MATCH(J$2, RAW!$1:$1, 0)), "")</f>
        <v>13</v>
      </c>
    </row>
    <row r="28" spans="1:10" x14ac:dyDescent="0.2">
      <c r="A28" s="9" t="s">
        <v>58</v>
      </c>
      <c r="B28" s="6" t="s">
        <v>59</v>
      </c>
      <c r="C28" s="12">
        <f>_xlfn.IFNA(INDEX(RAW!$A$1:$I$38, MATCH($B28, RAW!$A:$A, 0), MATCH(C$2, RAW!$1:$1, 0)), "")</f>
        <v>1610.30173564753</v>
      </c>
      <c r="D28" s="12">
        <f>_xlfn.IFNA(INDEX(RAW!$A$1:$I$38, MATCH($B28, RAW!$A:$A, 0), MATCH(D$2, RAW!$1:$1, 0)), "")</f>
        <v>794.89655172413791</v>
      </c>
      <c r="E28" s="12">
        <f>_xlfn.IFNA(INDEX(RAW!$A$1:$I$38, MATCH($B28, RAW!$A:$A, 0), MATCH(E$2, RAW!$1:$1, 0)), "")</f>
        <v>2513.656716417911</v>
      </c>
      <c r="F28" s="12">
        <f>_xlfn.IFNA(INDEX(RAW!$A$1:$I$38, MATCH($B28, RAW!$A:$A, 0), MATCH(F$2, RAW!$1:$1, 0)), "")</f>
        <v>518.2285714285714</v>
      </c>
      <c r="G28" s="12">
        <f>_xlfn.IFNA(INDEX(RAW!$A$1:$I$38, MATCH($B28, RAW!$A:$A, 0), MATCH(G$2, RAW!$1:$1, 0)), "")</f>
        <v>2095.6251709986318</v>
      </c>
      <c r="H28" s="12">
        <f>_xlfn.IFNA(INDEX(RAW!$A$1:$I$38, MATCH($B28, RAW!$A:$A, 0), MATCH(H$2, RAW!$1:$1, 0)), "")</f>
        <v>1895.7867626948671</v>
      </c>
      <c r="I28" s="12">
        <f>_xlfn.IFNA(INDEX(RAW!$A$1:$I$38, MATCH($B28, RAW!$A:$A, 0), MATCH(I$2, RAW!$1:$1, 0)), "")</f>
        <v>1660.812180381218</v>
      </c>
      <c r="J28" s="13">
        <f>_xlfn.IFNA(INDEX(RAW!$A$1:$I$38, MATCH($B28, RAW!$A:$A, 0), MATCH(J$2, RAW!$1:$1, 0)), "")</f>
        <v>1573.3531353135311</v>
      </c>
    </row>
    <row r="29" spans="1:10" x14ac:dyDescent="0.2">
      <c r="A29" s="9" t="s">
        <v>60</v>
      </c>
      <c r="B29" s="6" t="s">
        <v>61</v>
      </c>
      <c r="C29" s="12">
        <f>_xlfn.IFNA(INDEX(RAW!$A$1:$I$38, MATCH($B29, RAW!$A:$A, 0), MATCH(C$2, RAW!$1:$1, 0)), "")</f>
        <v>762</v>
      </c>
      <c r="D29" s="12">
        <f>_xlfn.IFNA(INDEX(RAW!$A$1:$I$38, MATCH($B29, RAW!$A:$A, 0), MATCH(D$2, RAW!$1:$1, 0)), "")</f>
        <v>350</v>
      </c>
      <c r="E29" s="12">
        <f>_xlfn.IFNA(INDEX(RAW!$A$1:$I$38, MATCH($B29, RAW!$A:$A, 0), MATCH(E$2, RAW!$1:$1, 0)), "")</f>
        <v>839.5</v>
      </c>
      <c r="F29" s="12">
        <f>_xlfn.IFNA(INDEX(RAW!$A$1:$I$38, MATCH($B29, RAW!$A:$A, 0), MATCH(F$2, RAW!$1:$1, 0)), "")</f>
        <v>291</v>
      </c>
      <c r="G29" s="12">
        <f>_xlfn.IFNA(INDEX(RAW!$A$1:$I$38, MATCH($B29, RAW!$A:$A, 0), MATCH(G$2, RAW!$1:$1, 0)), "")</f>
        <v>1080.5</v>
      </c>
      <c r="H29" s="12">
        <f>_xlfn.IFNA(INDEX(RAW!$A$1:$I$38, MATCH($B29, RAW!$A:$A, 0), MATCH(H$2, RAW!$1:$1, 0)), "")</f>
        <v>911</v>
      </c>
      <c r="I29" s="12">
        <f>_xlfn.IFNA(INDEX(RAW!$A$1:$I$38, MATCH($B29, RAW!$A:$A, 0), MATCH(I$2, RAW!$1:$1, 0)), "")</f>
        <v>897</v>
      </c>
      <c r="J29" s="13">
        <f>_xlfn.IFNA(INDEX(RAW!$A$1:$I$38, MATCH($B29, RAW!$A:$A, 0), MATCH(J$2, RAW!$1:$1, 0)), "")</f>
        <v>525</v>
      </c>
    </row>
    <row r="30" spans="1:10" x14ac:dyDescent="0.2">
      <c r="A30" s="9" t="s">
        <v>62</v>
      </c>
      <c r="B30" s="6" t="s">
        <v>63</v>
      </c>
      <c r="C30" s="12">
        <f>_xlfn.IFNA(INDEX(RAW!$A$1:$I$38, MATCH($B30, RAW!$A:$A, 0), MATCH(C$2, RAW!$1:$1, 0)), "")</f>
        <v>0.64880952380952384</v>
      </c>
      <c r="D30" s="12">
        <f>_xlfn.IFNA(INDEX(RAW!$A$1:$I$38, MATCH($B30, RAW!$A:$A, 0), MATCH(D$2, RAW!$1:$1, 0)), "")</f>
        <v>0.20161290322580641</v>
      </c>
      <c r="E30" s="12">
        <f>_xlfn.IFNA(INDEX(RAW!$A$1:$I$38, MATCH($B30, RAW!$A:$A, 0), MATCH(E$2, RAW!$1:$1, 0)), "")</f>
        <v>0.82089552238805974</v>
      </c>
      <c r="F30" s="12">
        <f>_xlfn.IFNA(INDEX(RAW!$A$1:$I$38, MATCH($B30, RAW!$A:$A, 0), MATCH(F$2, RAW!$1:$1, 0)), "")</f>
        <v>0.1714285714285714</v>
      </c>
      <c r="G30" s="12">
        <f>_xlfn.IFNA(INDEX(RAW!$A$1:$I$38, MATCH($B30, RAW!$A:$A, 0), MATCH(G$2, RAW!$1:$1, 0)), "")</f>
        <v>2.385840707964602</v>
      </c>
      <c r="H30" s="12">
        <f>_xlfn.IFNA(INDEX(RAW!$A$1:$I$38, MATCH($B30, RAW!$A:$A, 0), MATCH(H$2, RAW!$1:$1, 0)), "")</f>
        <v>1.6859523081626411</v>
      </c>
      <c r="I30" s="12">
        <f>_xlfn.IFNA(INDEX(RAW!$A$1:$I$38, MATCH($B30, RAW!$A:$A, 0), MATCH(I$2, RAW!$1:$1, 0)), "")</f>
        <v>1.991991643454039</v>
      </c>
      <c r="J30" s="13">
        <f>_xlfn.IFNA(INDEX(RAW!$A$1:$I$38, MATCH($B30, RAW!$A:$A, 0), MATCH(J$2, RAW!$1:$1, 0)), "")</f>
        <v>1.9829268292682929</v>
      </c>
    </row>
    <row r="31" spans="1:10" x14ac:dyDescent="0.2">
      <c r="A31" s="9" t="s">
        <v>64</v>
      </c>
      <c r="B31" s="6" t="s">
        <v>65</v>
      </c>
      <c r="C31" s="12">
        <f>_xlfn.IFNA(INDEX(RAW!$A$1:$I$38, MATCH($B31, RAW!$A:$A, 0), MATCH(C$2, RAW!$1:$1, 0)), "")</f>
        <v>0</v>
      </c>
      <c r="D31" s="12">
        <f>_xlfn.IFNA(INDEX(RAW!$A$1:$I$38, MATCH($B31, RAW!$A:$A, 0), MATCH(D$2, RAW!$1:$1, 0)), "")</f>
        <v>0</v>
      </c>
      <c r="E31" s="12">
        <f>_xlfn.IFNA(INDEX(RAW!$A$1:$I$38, MATCH($B31, RAW!$A:$A, 0), MATCH(E$2, RAW!$1:$1, 0)), "")</f>
        <v>0</v>
      </c>
      <c r="F31" s="12">
        <f>_xlfn.IFNA(INDEX(RAW!$A$1:$I$38, MATCH($B31, RAW!$A:$A, 0), MATCH(F$2, RAW!$1:$1, 0)), "")</f>
        <v>0</v>
      </c>
      <c r="G31" s="12">
        <f>_xlfn.IFNA(INDEX(RAW!$A$1:$I$38, MATCH($B31, RAW!$A:$A, 0), MATCH(G$2, RAW!$1:$1, 0)), "")</f>
        <v>1</v>
      </c>
      <c r="H31" s="12">
        <f>_xlfn.IFNA(INDEX(RAW!$A$1:$I$38, MATCH($B31, RAW!$A:$A, 0), MATCH(H$2, RAW!$1:$1, 0)), "")</f>
        <v>1</v>
      </c>
      <c r="I31" s="12">
        <f>_xlfn.IFNA(INDEX(RAW!$A$1:$I$38, MATCH($B31, RAW!$A:$A, 0), MATCH(I$2, RAW!$1:$1, 0)), "")</f>
        <v>1</v>
      </c>
      <c r="J31" s="13">
        <f>_xlfn.IFNA(INDEX(RAW!$A$1:$I$38, MATCH($B31, RAW!$A:$A, 0), MATCH(J$2, RAW!$1:$1, 0)), "")</f>
        <v>1</v>
      </c>
    </row>
    <row r="32" spans="1:10" x14ac:dyDescent="0.2">
      <c r="A32" s="9" t="s">
        <v>66</v>
      </c>
      <c r="B32" s="6" t="s">
        <v>67</v>
      </c>
      <c r="C32" s="21">
        <f>_xlfn.IFNA(INDEX(RAW!$A$1:$I$38, MATCH($B32, RAW!$A:$A, 0), MATCH(C$2, RAW!$1:$1, 0)), "")</f>
        <v>472682.62023809517</v>
      </c>
      <c r="D32" s="21">
        <f>_xlfn.IFNA(INDEX(RAW!$A$1:$I$38, MATCH($B32, RAW!$A:$A, 0), MATCH(D$2, RAW!$1:$1, 0)), "")</f>
        <v>263220.22580645158</v>
      </c>
      <c r="E32" s="21">
        <f>_xlfn.IFNA(INDEX(RAW!$A$1:$I$38, MATCH($B32, RAW!$A:$A, 0), MATCH(E$2, RAW!$1:$1, 0)), "")</f>
        <v>729368.1268656716</v>
      </c>
      <c r="F32" s="21">
        <f>_xlfn.IFNA(INDEX(RAW!$A$1:$I$38, MATCH($B32, RAW!$A:$A, 0), MATCH(F$2, RAW!$1:$1, 0)), "")</f>
        <v>66027.942857142858</v>
      </c>
      <c r="G32" s="21">
        <f>_xlfn.IFNA(INDEX(RAW!$A$1:$I$38, MATCH($B32, RAW!$A:$A, 0), MATCH(G$2, RAW!$1:$1, 0)), "")</f>
        <v>1622308.2743362831</v>
      </c>
      <c r="H32" s="21">
        <f>_xlfn.IFNA(INDEX(RAW!$A$1:$I$38, MATCH($B32, RAW!$A:$A, 0), MATCH(H$2, RAW!$1:$1, 0)), "")</f>
        <v>2466313.82115561</v>
      </c>
      <c r="I32" s="21">
        <f>_xlfn.IFNA(INDEX(RAW!$A$1:$I$38, MATCH($B32, RAW!$A:$A, 0), MATCH(I$2, RAW!$1:$1, 0)), "")</f>
        <v>1948413.328690808</v>
      </c>
      <c r="J32" s="22">
        <f>_xlfn.IFNA(INDEX(RAW!$A$1:$I$38, MATCH($B32, RAW!$A:$A, 0), MATCH(J$2, RAW!$1:$1, 0)), "")</f>
        <v>3485941.704878049</v>
      </c>
    </row>
    <row r="33" spans="1:10" x14ac:dyDescent="0.2">
      <c r="A33" s="9" t="s">
        <v>68</v>
      </c>
      <c r="B33" s="6" t="s">
        <v>69</v>
      </c>
      <c r="C33" s="21">
        <f>_xlfn.IFNA(INDEX(RAW!$A$1:$I$38, MATCH($B33, RAW!$A:$A, 0), MATCH(C$2, RAW!$1:$1, 0)), "")</f>
        <v>0</v>
      </c>
      <c r="D33" s="21">
        <f>_xlfn.IFNA(INDEX(RAW!$A$1:$I$38, MATCH($B33, RAW!$A:$A, 0), MATCH(D$2, RAW!$1:$1, 0)), "")</f>
        <v>0</v>
      </c>
      <c r="E33" s="21">
        <f>_xlfn.IFNA(INDEX(RAW!$A$1:$I$38, MATCH($B33, RAW!$A:$A, 0), MATCH(E$2, RAW!$1:$1, 0)), "")</f>
        <v>0</v>
      </c>
      <c r="F33" s="21">
        <f>_xlfn.IFNA(INDEX(RAW!$A$1:$I$38, MATCH($B33, RAW!$A:$A, 0), MATCH(F$2, RAW!$1:$1, 0)), "")</f>
        <v>0</v>
      </c>
      <c r="G33" s="21">
        <f>_xlfn.IFNA(INDEX(RAW!$A$1:$I$38, MATCH($B33, RAW!$A:$A, 0), MATCH(G$2, RAW!$1:$1, 0)), "")</f>
        <v>0</v>
      </c>
      <c r="H33" s="21">
        <f>_xlfn.IFNA(INDEX(RAW!$A$1:$I$38, MATCH($B33, RAW!$A:$A, 0), MATCH(H$2, RAW!$1:$1, 0)), "")</f>
        <v>344460</v>
      </c>
      <c r="I33" s="21">
        <f>_xlfn.IFNA(INDEX(RAW!$A$1:$I$38, MATCH($B33, RAW!$A:$A, 0), MATCH(I$2, RAW!$1:$1, 0)), "")</f>
        <v>678402</v>
      </c>
      <c r="J33" s="22">
        <f>_xlfn.IFNA(INDEX(RAW!$A$1:$I$38, MATCH($B33, RAW!$A:$A, 0), MATCH(J$2, RAW!$1:$1, 0)), "")</f>
        <v>24213</v>
      </c>
    </row>
    <row r="34" spans="1:10" x14ac:dyDescent="0.2">
      <c r="A34" s="9" t="s">
        <v>70</v>
      </c>
      <c r="B34" s="6" t="s">
        <v>71</v>
      </c>
      <c r="C34" s="12">
        <f>_xlfn.IFNA(INDEX(RAW!$A$1:$I$38, MATCH($B34, RAW!$A:$A, 0), MATCH(C$2, RAW!$1:$1, 0)), "")</f>
        <v>0.50165428279951729</v>
      </c>
      <c r="D34" s="12">
        <f>_xlfn.IFNA(INDEX(RAW!$A$1:$I$38, MATCH($B34, RAW!$A:$A, 0), MATCH(D$2, RAW!$1:$1, 0)), "")</f>
        <v>0.1977117506987203</v>
      </c>
      <c r="E34" s="12">
        <f>_xlfn.IFNA(INDEX(RAW!$A$1:$I$38, MATCH($B34, RAW!$A:$A, 0), MATCH(E$2, RAW!$1:$1, 0)), "")</f>
        <v>0.68997580590199692</v>
      </c>
      <c r="F34" s="12">
        <f>_xlfn.IFNA(INDEX(RAW!$A$1:$I$38, MATCH($B34, RAW!$A:$A, 0), MATCH(F$2, RAW!$1:$1, 0)), "")</f>
        <v>0.1708962818003914</v>
      </c>
      <c r="G34" s="12">
        <f>_xlfn.IFNA(INDEX(RAW!$A$1:$I$38, MATCH($B34, RAW!$A:$A, 0), MATCH(G$2, RAW!$1:$1, 0)), "")</f>
        <v>0.9625873149534101</v>
      </c>
      <c r="H34" s="12">
        <f>_xlfn.IFNA(INDEX(RAW!$A$1:$I$38, MATCH($B34, RAW!$A:$A, 0), MATCH(H$2, RAW!$1:$1, 0)), "")</f>
        <v>0.94556933530859999</v>
      </c>
      <c r="I34" s="12">
        <f>_xlfn.IFNA(INDEX(RAW!$A$1:$I$38, MATCH($B34, RAW!$A:$A, 0), MATCH(I$2, RAW!$1:$1, 0)), "")</f>
        <v>0.8477949844168664</v>
      </c>
      <c r="J34" s="13">
        <f>_xlfn.IFNA(INDEX(RAW!$A$1:$I$38, MATCH($B34, RAW!$A:$A, 0), MATCH(J$2, RAW!$1:$1, 0)), "")</f>
        <v>0.84745213061594205</v>
      </c>
    </row>
    <row r="35" spans="1:10" x14ac:dyDescent="0.2">
      <c r="A35" s="9" t="s">
        <v>72</v>
      </c>
      <c r="B35" s="6" t="s">
        <v>73</v>
      </c>
      <c r="C35" s="12">
        <f>_xlfn.IFNA(INDEX(RAW!$A$1:$I$38, MATCH($B35, RAW!$A:$A, 0), MATCH(C$2, RAW!$1:$1, 0)), "")</f>
        <v>0</v>
      </c>
      <c r="D35" s="12">
        <f>_xlfn.IFNA(INDEX(RAW!$A$1:$I$38, MATCH($B35, RAW!$A:$A, 0), MATCH(D$2, RAW!$1:$1, 0)), "")</f>
        <v>0</v>
      </c>
      <c r="E35" s="12">
        <f>_xlfn.IFNA(INDEX(RAW!$A$1:$I$38, MATCH($B35, RAW!$A:$A, 0), MATCH(E$2, RAW!$1:$1, 0)), "")</f>
        <v>0</v>
      </c>
      <c r="F35" s="12">
        <f>_xlfn.IFNA(INDEX(RAW!$A$1:$I$38, MATCH($B35, RAW!$A:$A, 0), MATCH(F$2, RAW!$1:$1, 0)), "")</f>
        <v>0</v>
      </c>
      <c r="G35" s="12">
        <f>_xlfn.IFNA(INDEX(RAW!$A$1:$I$38, MATCH($B35, RAW!$A:$A, 0), MATCH(G$2, RAW!$1:$1, 0)), "")</f>
        <v>0.83333333333333337</v>
      </c>
      <c r="H35" s="12">
        <f>_xlfn.IFNA(INDEX(RAW!$A$1:$I$38, MATCH($B35, RAW!$A:$A, 0), MATCH(H$2, RAW!$1:$1, 0)), "")</f>
        <v>0.50091324200913245</v>
      </c>
      <c r="I35" s="12">
        <f>_xlfn.IFNA(INDEX(RAW!$A$1:$I$38, MATCH($B35, RAW!$A:$A, 0), MATCH(I$2, RAW!$1:$1, 0)), "")</f>
        <v>0.81867995018679951</v>
      </c>
      <c r="J35" s="13">
        <f>_xlfn.IFNA(INDEX(RAW!$A$1:$I$38, MATCH($B35, RAW!$A:$A, 0), MATCH(J$2, RAW!$1:$1, 0)), "")</f>
        <v>0.50058708414872799</v>
      </c>
    </row>
    <row r="36" spans="1:10" x14ac:dyDescent="0.2">
      <c r="A36" s="9" t="s">
        <v>74</v>
      </c>
      <c r="B36" s="6" t="s">
        <v>75</v>
      </c>
      <c r="C36" s="12">
        <f>_xlfn.IFNA(INDEX(RAW!$A$1:$I$38, MATCH($B36, RAW!$A:$A, 0), MATCH(C$2, RAW!$1:$1, 0)), "")</f>
        <v>0.30877267573696149</v>
      </c>
      <c r="D36" s="12">
        <f>_xlfn.IFNA(INDEX(RAW!$A$1:$I$38, MATCH($B36, RAW!$A:$A, 0), MATCH(D$2, RAW!$1:$1, 0)), "")</f>
        <v>9.0572196620583717E-2</v>
      </c>
      <c r="E36" s="12">
        <f>_xlfn.IFNA(INDEX(RAW!$A$1:$I$38, MATCH($B36, RAW!$A:$A, 0), MATCH(E$2, RAW!$1:$1, 0)), "")</f>
        <v>0.34141791044776121</v>
      </c>
      <c r="F36" s="12">
        <f>_xlfn.IFNA(INDEX(RAW!$A$1:$I$38, MATCH($B36, RAW!$A:$A, 0), MATCH(F$2, RAW!$1:$1, 0)), "")</f>
        <v>7.2380952380952379E-2</v>
      </c>
      <c r="G36" s="12">
        <f>_xlfn.IFNA(INDEX(RAW!$A$1:$I$38, MATCH($B36, RAW!$A:$A, 0), MATCH(G$2, RAW!$1:$1, 0)), "")</f>
        <v>0.64156601211524689</v>
      </c>
      <c r="H36" s="12">
        <f>_xlfn.IFNA(INDEX(RAW!$A$1:$I$38, MATCH($B36, RAW!$A:$A, 0), MATCH(H$2, RAW!$1:$1, 0)), "")</f>
        <v>0.43033097410144833</v>
      </c>
      <c r="I36" s="12">
        <f>_xlfn.IFNA(INDEX(RAW!$A$1:$I$38, MATCH($B36, RAW!$A:$A, 0), MATCH(I$2, RAW!$1:$1, 0)), "")</f>
        <v>1.3895763372013741</v>
      </c>
      <c r="J36" s="13">
        <f>_xlfn.IFNA(INDEX(RAW!$A$1:$I$38, MATCH($B36, RAW!$A:$A, 0), MATCH(J$2, RAW!$1:$1, 0)), "")</f>
        <v>0.95609296745088013</v>
      </c>
    </row>
    <row r="37" spans="1:10" x14ac:dyDescent="0.2">
      <c r="A37" s="9" t="s">
        <v>76</v>
      </c>
      <c r="B37" s="6" t="s">
        <v>77</v>
      </c>
      <c r="C37" s="12">
        <f>_xlfn.IFNA(INDEX(RAW!$A$1:$I$38, MATCH($B37, RAW!$A:$A, 0), MATCH(C$2, RAW!$1:$1, 0)), "")</f>
        <v>0</v>
      </c>
      <c r="D37" s="12">
        <f>_xlfn.IFNA(INDEX(RAW!$A$1:$I$38, MATCH($B37, RAW!$A:$A, 0), MATCH(D$2, RAW!$1:$1, 0)), "")</f>
        <v>0</v>
      </c>
      <c r="E37" s="12">
        <f>_xlfn.IFNA(INDEX(RAW!$A$1:$I$38, MATCH($B37, RAW!$A:$A, 0), MATCH(E$2, RAW!$1:$1, 0)), "")</f>
        <v>0</v>
      </c>
      <c r="F37" s="12">
        <f>_xlfn.IFNA(INDEX(RAW!$A$1:$I$38, MATCH($B37, RAW!$A:$A, 0), MATCH(F$2, RAW!$1:$1, 0)), "")</f>
        <v>0</v>
      </c>
      <c r="G37" s="12">
        <f>_xlfn.IFNA(INDEX(RAW!$A$1:$I$38, MATCH($B37, RAW!$A:$A, 0), MATCH(G$2, RAW!$1:$1, 0)), "")</f>
        <v>0.375</v>
      </c>
      <c r="H37" s="12">
        <f>_xlfn.IFNA(INDEX(RAW!$A$1:$I$38, MATCH($B37, RAW!$A:$A, 0), MATCH(H$2, RAW!$1:$1, 0)), "")</f>
        <v>0.2857142857142857</v>
      </c>
      <c r="I37" s="12">
        <f>_xlfn.IFNA(INDEX(RAW!$A$1:$I$38, MATCH($B37, RAW!$A:$A, 0), MATCH(I$2, RAW!$1:$1, 0)), "")</f>
        <v>1</v>
      </c>
      <c r="J37" s="13">
        <f>_xlfn.IFNA(INDEX(RAW!$A$1:$I$38, MATCH($B37, RAW!$A:$A, 0), MATCH(J$2, RAW!$1:$1, 0)), "")</f>
        <v>0.33333333333333331</v>
      </c>
    </row>
    <row r="38" spans="1:10" x14ac:dyDescent="0.2">
      <c r="A38" s="9" t="s">
        <v>78</v>
      </c>
      <c r="B38" s="6" t="s">
        <v>79</v>
      </c>
      <c r="C38" s="12">
        <f>_xlfn.IFNA(INDEX(RAW!$A$1:$I$38, MATCH($B38, RAW!$A:$A, 0), MATCH(C$2, RAW!$1:$1, 0)), "")</f>
        <v>49.778371161548733</v>
      </c>
      <c r="D38" s="12">
        <f>_xlfn.IFNA(INDEX(RAW!$A$1:$I$38, MATCH($B38, RAW!$A:$A, 0), MATCH(D$2, RAW!$1:$1, 0)), "")</f>
        <v>41.793103448275858</v>
      </c>
      <c r="E38" s="12">
        <f>_xlfn.IFNA(INDEX(RAW!$A$1:$I$38, MATCH($B38, RAW!$A:$A, 0), MATCH(E$2, RAW!$1:$1, 0)), "")</f>
        <v>50.828358208955223</v>
      </c>
      <c r="F38" s="12">
        <f>_xlfn.IFNA(INDEX(RAW!$A$1:$I$38, MATCH($B38, RAW!$A:$A, 0), MATCH(F$2, RAW!$1:$1, 0)), "")</f>
        <v>30.542857142857141</v>
      </c>
      <c r="G38" s="12">
        <f>_xlfn.IFNA(INDEX(RAW!$A$1:$I$38, MATCH($B38, RAW!$A:$A, 0), MATCH(G$2, RAW!$1:$1, 0)), "")</f>
        <v>39.755813953488371</v>
      </c>
      <c r="H38" s="12">
        <f>_xlfn.IFNA(INDEX(RAW!$A$1:$I$38, MATCH($B38, RAW!$A:$A, 0), MATCH(H$2, RAW!$1:$1, 0)), "")</f>
        <v>40.244142583644823</v>
      </c>
      <c r="I38" s="12">
        <f>_xlfn.IFNA(INDEX(RAW!$A$1:$I$38, MATCH($B38, RAW!$A:$A, 0), MATCH(I$2, RAW!$1:$1, 0)), "")</f>
        <v>43.242212924221292</v>
      </c>
      <c r="J38" s="13">
        <f>_xlfn.IFNA(INDEX(RAW!$A$1:$I$38, MATCH($B38, RAW!$A:$A, 0), MATCH(J$2, RAW!$1:$1, 0)), "")</f>
        <v>28.57755775577558</v>
      </c>
    </row>
    <row r="39" spans="1:10" x14ac:dyDescent="0.2">
      <c r="A39" s="9" t="s">
        <v>80</v>
      </c>
      <c r="B39" s="6" t="s">
        <v>81</v>
      </c>
      <c r="C39" s="12">
        <f>_xlfn.IFNA(INDEX(RAW!$A$1:$I$38, MATCH($B39, RAW!$A:$A, 0), MATCH(C$2, RAW!$1:$1, 0)), "")</f>
        <v>31</v>
      </c>
      <c r="D39" s="12">
        <f>_xlfn.IFNA(INDEX(RAW!$A$1:$I$38, MATCH($B39, RAW!$A:$A, 0), MATCH(D$2, RAW!$1:$1, 0)), "")</f>
        <v>22.5</v>
      </c>
      <c r="E39" s="12">
        <f>_xlfn.IFNA(INDEX(RAW!$A$1:$I$38, MATCH($B39, RAW!$A:$A, 0), MATCH(E$2, RAW!$1:$1, 0)), "")</f>
        <v>37</v>
      </c>
      <c r="F39" s="12">
        <f>_xlfn.IFNA(INDEX(RAW!$A$1:$I$38, MATCH($B39, RAW!$A:$A, 0), MATCH(F$2, RAW!$1:$1, 0)), "")</f>
        <v>20</v>
      </c>
      <c r="G39" s="12">
        <f>_xlfn.IFNA(INDEX(RAW!$A$1:$I$38, MATCH($B39, RAW!$A:$A, 0), MATCH(G$2, RAW!$1:$1, 0)), "")</f>
        <v>29</v>
      </c>
      <c r="H39" s="12">
        <f>_xlfn.IFNA(INDEX(RAW!$A$1:$I$38, MATCH($B39, RAW!$A:$A, 0), MATCH(H$2, RAW!$1:$1, 0)), "")</f>
        <v>27</v>
      </c>
      <c r="I39" s="12">
        <f>_xlfn.IFNA(INDEX(RAW!$A$1:$I$38, MATCH($B39, RAW!$A:$A, 0), MATCH(I$2, RAW!$1:$1, 0)), "")</f>
        <v>30</v>
      </c>
      <c r="J39" s="13">
        <f>_xlfn.IFNA(INDEX(RAW!$A$1:$I$38, MATCH($B39, RAW!$A:$A, 0), MATCH(J$2, RAW!$1:$1, 0)), "")</f>
        <v>16</v>
      </c>
    </row>
    <row r="40" spans="1:10" x14ac:dyDescent="0.2">
      <c r="A40" s="9" t="s">
        <v>82</v>
      </c>
      <c r="B40" s="6" t="s">
        <v>83</v>
      </c>
      <c r="C40" s="12">
        <f>_xlfn.IFNA(INDEX(RAW!$A$1:$I$38, MATCH($B40, RAW!$A:$A, 0), MATCH(C$2, RAW!$1:$1, 0)), "")</f>
        <v>1243.2643524699599</v>
      </c>
      <c r="D40" s="12">
        <f>_xlfn.IFNA(INDEX(RAW!$A$1:$I$38, MATCH($B40, RAW!$A:$A, 0), MATCH(D$2, RAW!$1:$1, 0)), "")</f>
        <v>564.68103448275861</v>
      </c>
      <c r="E40" s="12">
        <f>_xlfn.IFNA(INDEX(RAW!$A$1:$I$38, MATCH($B40, RAW!$A:$A, 0), MATCH(E$2, RAW!$1:$1, 0)), "")</f>
        <v>1971.268656716418</v>
      </c>
      <c r="F40" s="12">
        <f>_xlfn.IFNA(INDEX(RAW!$A$1:$I$38, MATCH($B40, RAW!$A:$A, 0), MATCH(F$2, RAW!$1:$1, 0)), "")</f>
        <v>258.54285714285709</v>
      </c>
      <c r="G40" s="12">
        <f>_xlfn.IFNA(INDEX(RAW!$A$1:$I$38, MATCH($B40, RAW!$A:$A, 0), MATCH(G$2, RAW!$1:$1, 0)), "")</f>
        <v>1662.4247606019151</v>
      </c>
      <c r="H40" s="12">
        <f>_xlfn.IFNA(INDEX(RAW!$A$1:$I$38, MATCH($B40, RAW!$A:$A, 0), MATCH(H$2, RAW!$1:$1, 0)), "")</f>
        <v>1485.413620202389</v>
      </c>
      <c r="I40" s="12">
        <f>_xlfn.IFNA(INDEX(RAW!$A$1:$I$38, MATCH($B40, RAW!$A:$A, 0), MATCH(I$2, RAW!$1:$1, 0)), "")</f>
        <v>1553.2152487215251</v>
      </c>
      <c r="J40" s="13">
        <f>_xlfn.IFNA(INDEX(RAW!$A$1:$I$38, MATCH($B40, RAW!$A:$A, 0), MATCH(J$2, RAW!$1:$1, 0)), "")</f>
        <v>1508.280528052805</v>
      </c>
    </row>
    <row r="41" spans="1:10" ht="16" customHeight="1" thickBot="1" x14ac:dyDescent="0.25">
      <c r="A41" s="17" t="s">
        <v>84</v>
      </c>
      <c r="B41" s="18" t="s">
        <v>85</v>
      </c>
      <c r="C41" s="19">
        <f>_xlfn.IFNA(INDEX(RAW!$A$1:$I$38, MATCH($B41, RAW!$A:$A, 0), MATCH(C$2, RAW!$1:$1, 0)), "")</f>
        <v>568</v>
      </c>
      <c r="D41" s="19">
        <f>_xlfn.IFNA(INDEX(RAW!$A$1:$I$38, MATCH($B41, RAW!$A:$A, 0), MATCH(D$2, RAW!$1:$1, 0)), "")</f>
        <v>181</v>
      </c>
      <c r="E41" s="19">
        <f>_xlfn.IFNA(INDEX(RAW!$A$1:$I$38, MATCH($B41, RAW!$A:$A, 0), MATCH(E$2, RAW!$1:$1, 0)), "")</f>
        <v>630</v>
      </c>
      <c r="F41" s="19">
        <f>_xlfn.IFNA(INDEX(RAW!$A$1:$I$38, MATCH($B41, RAW!$A:$A, 0), MATCH(F$2, RAW!$1:$1, 0)), "")</f>
        <v>190</v>
      </c>
      <c r="G41" s="19">
        <f>_xlfn.IFNA(INDEX(RAW!$A$1:$I$38, MATCH($B41, RAW!$A:$A, 0), MATCH(G$2, RAW!$1:$1, 0)), "")</f>
        <v>835</v>
      </c>
      <c r="H41" s="19">
        <f>_xlfn.IFNA(INDEX(RAW!$A$1:$I$38, MATCH($B41, RAW!$A:$A, 0), MATCH(H$2, RAW!$1:$1, 0)), "")</f>
        <v>640</v>
      </c>
      <c r="I41" s="19">
        <f>_xlfn.IFNA(INDEX(RAW!$A$1:$I$38, MATCH($B41, RAW!$A:$A, 0), MATCH(I$2, RAW!$1:$1, 0)), "")</f>
        <v>765</v>
      </c>
      <c r="J41" s="20">
        <f>_xlfn.IFNA(INDEX(RAW!$A$1:$I$38, MATCH($B41, RAW!$A:$A, 0), MATCH(J$2, RAW!$1:$1, 0)), "")</f>
        <v>400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20" workbookViewId="0">
      <selection activeCell="A37" sqref="A37"/>
    </sheetView>
  </sheetViews>
  <sheetFormatPr baseColWidth="10" defaultColWidth="8.83203125" defaultRowHeight="15" x14ac:dyDescent="0.2"/>
  <sheetData>
    <row r="1" spans="1:9" x14ac:dyDescent="0.2">
      <c r="A1" s="1"/>
      <c r="B1" s="23" t="s">
        <v>0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5</v>
      </c>
      <c r="H1" s="23" t="s">
        <v>6</v>
      </c>
      <c r="I1" s="23" t="s">
        <v>7</v>
      </c>
    </row>
    <row r="2" spans="1:9" x14ac:dyDescent="0.2">
      <c r="A2" s="23" t="s">
        <v>17</v>
      </c>
      <c r="C2">
        <v>234241.09649122809</v>
      </c>
      <c r="D2">
        <v>232874.28571428571</v>
      </c>
      <c r="E2">
        <v>557125.4734876774</v>
      </c>
      <c r="F2">
        <v>464458.65151515149</v>
      </c>
      <c r="G2">
        <v>1856361.57394931</v>
      </c>
      <c r="H2">
        <v>609689.00565504236</v>
      </c>
      <c r="I2">
        <v>797713.74712643679</v>
      </c>
    </row>
    <row r="3" spans="1:9" x14ac:dyDescent="0.2">
      <c r="A3" s="23" t="s">
        <v>19</v>
      </c>
      <c r="C3">
        <v>201539.5</v>
      </c>
      <c r="D3">
        <v>235320</v>
      </c>
      <c r="E3">
        <v>417676</v>
      </c>
      <c r="F3">
        <v>471555</v>
      </c>
      <c r="G3">
        <v>732061</v>
      </c>
      <c r="H3">
        <v>433722</v>
      </c>
      <c r="I3">
        <v>325304</v>
      </c>
    </row>
    <row r="4" spans="1:9" x14ac:dyDescent="0.2">
      <c r="A4" s="23" t="s">
        <v>21</v>
      </c>
      <c r="B4">
        <v>3.372390949669076</v>
      </c>
      <c r="C4">
        <v>2.1501515335192152</v>
      </c>
      <c r="D4">
        <v>2.0821135029354201</v>
      </c>
      <c r="E4">
        <v>2.7330829613667742</v>
      </c>
      <c r="F4">
        <v>2.6584059775840601</v>
      </c>
      <c r="G4">
        <v>4.2549639405647506</v>
      </c>
      <c r="H4">
        <v>2.8267044860399211</v>
      </c>
      <c r="I4">
        <v>3.2201228153046779</v>
      </c>
    </row>
    <row r="5" spans="1:9" x14ac:dyDescent="0.2">
      <c r="A5" s="23" t="s">
        <v>23</v>
      </c>
      <c r="B5">
        <v>3</v>
      </c>
      <c r="C5">
        <v>2</v>
      </c>
      <c r="D5">
        <v>1.9972602739726031</v>
      </c>
      <c r="E5">
        <v>3</v>
      </c>
      <c r="F5">
        <v>3</v>
      </c>
      <c r="G5">
        <v>3.9589041095890409</v>
      </c>
      <c r="H5">
        <v>3</v>
      </c>
      <c r="I5">
        <v>3.0849315068493151</v>
      </c>
    </row>
    <row r="6" spans="1:9" x14ac:dyDescent="0.2">
      <c r="A6" s="23" t="s">
        <v>25</v>
      </c>
      <c r="B6">
        <v>1.016644174538911</v>
      </c>
      <c r="C6">
        <v>1.1140350877192979</v>
      </c>
      <c r="D6">
        <v>1.0857142857142861</v>
      </c>
      <c r="E6">
        <v>1.383861236802413</v>
      </c>
      <c r="F6">
        <v>1.492424242424242</v>
      </c>
      <c r="G6">
        <v>1.104041853008185</v>
      </c>
      <c r="H6">
        <v>2.6992481203007519</v>
      </c>
      <c r="I6">
        <v>1.57088122605364</v>
      </c>
    </row>
    <row r="7" spans="1:9" x14ac:dyDescent="0.2">
      <c r="A7" s="23" t="s">
        <v>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</row>
    <row r="8" spans="1:9" x14ac:dyDescent="0.2">
      <c r="A8" s="23" t="s">
        <v>13</v>
      </c>
      <c r="B8">
        <v>2225</v>
      </c>
      <c r="C8">
        <v>114</v>
      </c>
      <c r="D8">
        <v>35</v>
      </c>
      <c r="E8">
        <v>730</v>
      </c>
      <c r="F8">
        <v>132</v>
      </c>
      <c r="G8">
        <v>12468</v>
      </c>
      <c r="H8">
        <v>1064</v>
      </c>
      <c r="I8">
        <v>261</v>
      </c>
    </row>
    <row r="9" spans="1:9" x14ac:dyDescent="0.2">
      <c r="A9" s="23" t="s">
        <v>15</v>
      </c>
      <c r="B9">
        <v>1370</v>
      </c>
      <c r="C9">
        <v>122</v>
      </c>
      <c r="D9">
        <v>34</v>
      </c>
      <c r="E9">
        <v>669</v>
      </c>
      <c r="F9">
        <v>95</v>
      </c>
      <c r="G9">
        <v>8450</v>
      </c>
      <c r="H9">
        <v>1944</v>
      </c>
      <c r="I9">
        <v>328</v>
      </c>
    </row>
    <row r="10" spans="1:9" x14ac:dyDescent="0.2">
      <c r="A10" s="23" t="s">
        <v>71</v>
      </c>
      <c r="B10">
        <v>0.9625873149534101</v>
      </c>
      <c r="C10">
        <v>0.1977117506987203</v>
      </c>
      <c r="D10">
        <v>0.1708962818003914</v>
      </c>
      <c r="E10">
        <v>0.50165428279951729</v>
      </c>
      <c r="F10">
        <v>0.68997580590199692</v>
      </c>
      <c r="G10">
        <v>0.94556933530859999</v>
      </c>
      <c r="H10">
        <v>0.8477949844168664</v>
      </c>
      <c r="I10">
        <v>0.84745213061594205</v>
      </c>
    </row>
    <row r="11" spans="1:9" x14ac:dyDescent="0.2">
      <c r="A11" s="23" t="s">
        <v>73</v>
      </c>
      <c r="B11">
        <v>0.83333333333333337</v>
      </c>
      <c r="C11">
        <v>0</v>
      </c>
      <c r="D11">
        <v>0</v>
      </c>
      <c r="E11">
        <v>0</v>
      </c>
      <c r="F11">
        <v>0</v>
      </c>
      <c r="G11">
        <v>0.50091324200913245</v>
      </c>
      <c r="H11">
        <v>0.81867995018679951</v>
      </c>
      <c r="I11">
        <v>0.50058708414872799</v>
      </c>
    </row>
    <row r="12" spans="1:9" x14ac:dyDescent="0.2">
      <c r="A12" s="23" t="s">
        <v>75</v>
      </c>
      <c r="B12">
        <v>0.64156601211524689</v>
      </c>
      <c r="C12">
        <v>9.0572196620583717E-2</v>
      </c>
      <c r="D12">
        <v>7.2380952380952379E-2</v>
      </c>
      <c r="E12">
        <v>0.30877267573696149</v>
      </c>
      <c r="F12">
        <v>0.34141791044776121</v>
      </c>
      <c r="G12">
        <v>0.43033097410144833</v>
      </c>
      <c r="H12">
        <v>1.3895763372013741</v>
      </c>
      <c r="I12">
        <v>0.95609296745088013</v>
      </c>
    </row>
    <row r="13" spans="1:9" x14ac:dyDescent="0.2">
      <c r="A13" s="23" t="s">
        <v>77</v>
      </c>
      <c r="B13">
        <v>0.375</v>
      </c>
      <c r="C13">
        <v>0</v>
      </c>
      <c r="D13">
        <v>0</v>
      </c>
      <c r="E13">
        <v>0</v>
      </c>
      <c r="F13">
        <v>0</v>
      </c>
      <c r="G13">
        <v>0.2857142857142857</v>
      </c>
      <c r="H13">
        <v>1</v>
      </c>
      <c r="I13">
        <v>0.33333333333333331</v>
      </c>
    </row>
    <row r="14" spans="1:9" x14ac:dyDescent="0.2">
      <c r="A14" s="23" t="s">
        <v>83</v>
      </c>
      <c r="B14">
        <v>1662.4247606019151</v>
      </c>
      <c r="C14">
        <v>564.68103448275861</v>
      </c>
      <c r="D14">
        <v>258.54285714285709</v>
      </c>
      <c r="E14">
        <v>1243.2643524699599</v>
      </c>
      <c r="F14">
        <v>1971.268656716418</v>
      </c>
      <c r="G14">
        <v>1485.413620202389</v>
      </c>
      <c r="H14">
        <v>1553.2152487215251</v>
      </c>
      <c r="I14">
        <v>1508.280528052805</v>
      </c>
    </row>
    <row r="15" spans="1:9" x14ac:dyDescent="0.2">
      <c r="A15" s="23" t="s">
        <v>85</v>
      </c>
      <c r="B15">
        <v>835</v>
      </c>
      <c r="C15">
        <v>181</v>
      </c>
      <c r="D15">
        <v>190</v>
      </c>
      <c r="E15">
        <v>568</v>
      </c>
      <c r="F15">
        <v>630</v>
      </c>
      <c r="G15">
        <v>640</v>
      </c>
      <c r="H15">
        <v>765</v>
      </c>
      <c r="I15">
        <v>400</v>
      </c>
    </row>
    <row r="16" spans="1:9" x14ac:dyDescent="0.2">
      <c r="A16" s="23" t="s">
        <v>67</v>
      </c>
      <c r="B16">
        <v>1622308.2743362831</v>
      </c>
      <c r="C16">
        <v>263220.22580645158</v>
      </c>
      <c r="D16">
        <v>66027.942857142858</v>
      </c>
      <c r="E16">
        <v>472682.62023809517</v>
      </c>
      <c r="F16">
        <v>729368.1268656716</v>
      </c>
      <c r="G16">
        <v>2466313.82115561</v>
      </c>
      <c r="H16">
        <v>1948413.328690808</v>
      </c>
      <c r="I16">
        <v>3485941.704878049</v>
      </c>
    </row>
    <row r="17" spans="1:9" x14ac:dyDescent="0.2">
      <c r="A17" s="23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344460</v>
      </c>
      <c r="H17">
        <v>678402</v>
      </c>
      <c r="I17">
        <v>24213</v>
      </c>
    </row>
    <row r="18" spans="1:9" x14ac:dyDescent="0.2">
      <c r="A18" s="23" t="s">
        <v>63</v>
      </c>
      <c r="B18">
        <v>2.385840707964602</v>
      </c>
      <c r="C18">
        <v>0.20161290322580641</v>
      </c>
      <c r="D18">
        <v>0.1714285714285714</v>
      </c>
      <c r="E18">
        <v>0.64880952380952384</v>
      </c>
      <c r="F18">
        <v>0.82089552238805974</v>
      </c>
      <c r="G18">
        <v>1.6859523081626411</v>
      </c>
      <c r="H18">
        <v>1.991991643454039</v>
      </c>
      <c r="I18">
        <v>1.9829268292682929</v>
      </c>
    </row>
    <row r="19" spans="1:9" x14ac:dyDescent="0.2">
      <c r="A19" s="23" t="s">
        <v>65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</row>
    <row r="20" spans="1:9" x14ac:dyDescent="0.2">
      <c r="A20" s="23" t="s">
        <v>79</v>
      </c>
      <c r="B20">
        <v>39.755813953488371</v>
      </c>
      <c r="C20">
        <v>41.793103448275858</v>
      </c>
      <c r="D20">
        <v>30.542857142857141</v>
      </c>
      <c r="E20">
        <v>49.778371161548733</v>
      </c>
      <c r="F20">
        <v>50.828358208955223</v>
      </c>
      <c r="G20">
        <v>40.244142583644823</v>
      </c>
      <c r="H20">
        <v>43.242212924221292</v>
      </c>
      <c r="I20">
        <v>28.57755775577558</v>
      </c>
    </row>
    <row r="21" spans="1:9" x14ac:dyDescent="0.2">
      <c r="A21" s="23" t="s">
        <v>81</v>
      </c>
      <c r="B21">
        <v>29</v>
      </c>
      <c r="C21">
        <v>22.5</v>
      </c>
      <c r="D21">
        <v>20</v>
      </c>
      <c r="E21">
        <v>31</v>
      </c>
      <c r="F21">
        <v>37</v>
      </c>
      <c r="G21">
        <v>27</v>
      </c>
      <c r="H21">
        <v>30</v>
      </c>
      <c r="I21">
        <v>16</v>
      </c>
    </row>
    <row r="22" spans="1:9" x14ac:dyDescent="0.2">
      <c r="A22" s="23" t="s">
        <v>47</v>
      </c>
      <c r="B22">
        <v>0.99660313009777179</v>
      </c>
      <c r="C22">
        <v>0.37335698640743747</v>
      </c>
      <c r="D22">
        <v>0.19048793215916501</v>
      </c>
      <c r="E22">
        <v>0.34417917328139719</v>
      </c>
      <c r="F22">
        <v>0.4388717372043891</v>
      </c>
      <c r="G22">
        <v>0.8720131732351345</v>
      </c>
      <c r="H22">
        <v>0.67260028619854684</v>
      </c>
      <c r="I22">
        <v>0.76940160555902304</v>
      </c>
    </row>
    <row r="23" spans="1:9" x14ac:dyDescent="0.2">
      <c r="A23" s="23" t="s">
        <v>49</v>
      </c>
      <c r="B23">
        <v>0.8850726442507264</v>
      </c>
      <c r="C23">
        <v>0</v>
      </c>
      <c r="D23">
        <v>0</v>
      </c>
      <c r="E23">
        <v>0</v>
      </c>
      <c r="F23">
        <v>0</v>
      </c>
      <c r="G23">
        <v>0.33333333333333331</v>
      </c>
      <c r="H23">
        <v>0.50068493150684934</v>
      </c>
      <c r="I23">
        <v>0.15582191780821919</v>
      </c>
    </row>
    <row r="24" spans="1:9" x14ac:dyDescent="0.2">
      <c r="A24" s="23" t="s">
        <v>51</v>
      </c>
      <c r="B24">
        <v>0.54649152420280922</v>
      </c>
      <c r="C24">
        <v>0.2043970814132105</v>
      </c>
      <c r="D24">
        <v>0.13714285714285709</v>
      </c>
      <c r="E24">
        <v>0.22626133786848079</v>
      </c>
      <c r="F24">
        <v>0.33843283582089562</v>
      </c>
      <c r="G24">
        <v>0.31853114978013802</v>
      </c>
      <c r="H24">
        <v>1.0497777742591501</v>
      </c>
      <c r="I24">
        <v>0.75571702267798491</v>
      </c>
    </row>
    <row r="25" spans="1:9" x14ac:dyDescent="0.2">
      <c r="A25" s="23" t="s">
        <v>53</v>
      </c>
      <c r="B25">
        <v>0.33333333333333331</v>
      </c>
      <c r="C25">
        <v>0</v>
      </c>
      <c r="D25">
        <v>0</v>
      </c>
      <c r="E25">
        <v>0</v>
      </c>
      <c r="F25">
        <v>0</v>
      </c>
      <c r="G25">
        <v>0.2</v>
      </c>
      <c r="H25">
        <v>0.6</v>
      </c>
      <c r="I25">
        <v>0.2</v>
      </c>
    </row>
    <row r="26" spans="1:9" x14ac:dyDescent="0.2">
      <c r="A26" s="23" t="s">
        <v>59</v>
      </c>
      <c r="B26">
        <v>2095.6251709986318</v>
      </c>
      <c r="C26">
        <v>794.89655172413791</v>
      </c>
      <c r="D26">
        <v>518.2285714285714</v>
      </c>
      <c r="E26">
        <v>1610.30173564753</v>
      </c>
      <c r="F26">
        <v>2513.656716417911</v>
      </c>
      <c r="G26">
        <v>1895.7867626948671</v>
      </c>
      <c r="H26">
        <v>1660.812180381218</v>
      </c>
      <c r="I26">
        <v>1573.3531353135311</v>
      </c>
    </row>
    <row r="27" spans="1:9" x14ac:dyDescent="0.2">
      <c r="A27" s="23" t="s">
        <v>61</v>
      </c>
      <c r="B27">
        <v>1080.5</v>
      </c>
      <c r="C27">
        <v>350</v>
      </c>
      <c r="D27">
        <v>291</v>
      </c>
      <c r="E27">
        <v>762</v>
      </c>
      <c r="F27">
        <v>839.5</v>
      </c>
      <c r="G27">
        <v>911</v>
      </c>
      <c r="H27">
        <v>897</v>
      </c>
      <c r="I27">
        <v>525</v>
      </c>
    </row>
    <row r="28" spans="1:9" x14ac:dyDescent="0.2">
      <c r="A28" s="23" t="s">
        <v>43</v>
      </c>
      <c r="B28">
        <v>995631.25575221237</v>
      </c>
      <c r="C28">
        <v>272224.1048387097</v>
      </c>
      <c r="D28">
        <v>231083.48571428569</v>
      </c>
      <c r="E28">
        <v>221448.99642857141</v>
      </c>
      <c r="F28">
        <v>275667.85074626858</v>
      </c>
      <c r="G28">
        <v>1850934.36953531</v>
      </c>
      <c r="H28">
        <v>1248767.869428969</v>
      </c>
      <c r="I28">
        <v>2457502.4487804882</v>
      </c>
    </row>
    <row r="29" spans="1:9" x14ac:dyDescent="0.2">
      <c r="A29" s="23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170122</v>
      </c>
      <c r="H29">
        <v>344062.5</v>
      </c>
      <c r="I29">
        <v>0</v>
      </c>
    </row>
    <row r="30" spans="1:9" x14ac:dyDescent="0.2">
      <c r="A30" s="23" t="s">
        <v>39</v>
      </c>
      <c r="B30">
        <v>2.2982300884955751</v>
      </c>
      <c r="C30">
        <v>0.56451612903225812</v>
      </c>
      <c r="D30">
        <v>0.2857142857142857</v>
      </c>
      <c r="E30">
        <v>0.47619047619047622</v>
      </c>
      <c r="F30">
        <v>0.61940298507462688</v>
      </c>
      <c r="G30">
        <v>1.572225619076735</v>
      </c>
      <c r="H30">
        <v>1.7541782729805011</v>
      </c>
      <c r="I30">
        <v>1.846341463414634</v>
      </c>
    </row>
    <row r="31" spans="1:9" x14ac:dyDescent="0.2">
      <c r="A31" s="23" t="s">
        <v>41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</row>
    <row r="32" spans="1:9" x14ac:dyDescent="0.2">
      <c r="A32" s="23" t="s">
        <v>55</v>
      </c>
      <c r="B32">
        <v>29.878932968536251</v>
      </c>
      <c r="C32">
        <v>28.413793103448281</v>
      </c>
      <c r="D32">
        <v>22.714285714285719</v>
      </c>
      <c r="E32">
        <v>38.268357810413882</v>
      </c>
      <c r="F32">
        <v>36.85820895522388</v>
      </c>
      <c r="G32">
        <v>29.544078767435501</v>
      </c>
      <c r="H32">
        <v>28.548582054858201</v>
      </c>
      <c r="I32">
        <v>21.42244224422442</v>
      </c>
    </row>
    <row r="33" spans="1:9" x14ac:dyDescent="0.2">
      <c r="A33" s="23" t="s">
        <v>57</v>
      </c>
      <c r="B33">
        <v>21</v>
      </c>
      <c r="C33">
        <v>18.5</v>
      </c>
      <c r="D33">
        <v>19</v>
      </c>
      <c r="E33">
        <v>23</v>
      </c>
      <c r="F33">
        <v>25</v>
      </c>
      <c r="G33">
        <v>19</v>
      </c>
      <c r="H33">
        <v>19</v>
      </c>
      <c r="I33">
        <v>13</v>
      </c>
    </row>
    <row r="34" spans="1:9" x14ac:dyDescent="0.2">
      <c r="A34" s="23" t="s">
        <v>29</v>
      </c>
      <c r="B34" t="s">
        <v>86</v>
      </c>
      <c r="C34" t="s">
        <v>86</v>
      </c>
      <c r="D34" t="s">
        <v>86</v>
      </c>
      <c r="E34" t="s">
        <v>86</v>
      </c>
      <c r="F34" t="s">
        <v>86</v>
      </c>
      <c r="G34" t="s">
        <v>86</v>
      </c>
      <c r="H34" t="s">
        <v>86</v>
      </c>
      <c r="I34" t="s">
        <v>86</v>
      </c>
    </row>
    <row r="35" spans="1:9" x14ac:dyDescent="0.2">
      <c r="A35" s="23" t="s">
        <v>31</v>
      </c>
      <c r="B35" t="s">
        <v>87</v>
      </c>
      <c r="C35" t="s">
        <v>88</v>
      </c>
      <c r="D35" t="s">
        <v>89</v>
      </c>
      <c r="E35" t="s">
        <v>88</v>
      </c>
      <c r="F35" t="s">
        <v>88</v>
      </c>
      <c r="G35" t="s">
        <v>87</v>
      </c>
      <c r="H35" t="s">
        <v>88</v>
      </c>
      <c r="I35" t="s">
        <v>89</v>
      </c>
    </row>
    <row r="36" spans="1:9" x14ac:dyDescent="0.2">
      <c r="A36" s="23" t="s">
        <v>33</v>
      </c>
      <c r="B36" t="s">
        <v>89</v>
      </c>
      <c r="C36" t="s">
        <v>89</v>
      </c>
      <c r="D36" t="s">
        <v>88</v>
      </c>
      <c r="E36" t="s">
        <v>89</v>
      </c>
      <c r="F36" t="s">
        <v>87</v>
      </c>
      <c r="G36" t="s">
        <v>89</v>
      </c>
      <c r="H36" t="s">
        <v>89</v>
      </c>
      <c r="I36" t="s">
        <v>88</v>
      </c>
    </row>
    <row r="37" spans="1:9" x14ac:dyDescent="0.2">
      <c r="A37" s="23" t="s">
        <v>35</v>
      </c>
      <c r="B37" t="s">
        <v>88</v>
      </c>
      <c r="C37" t="s">
        <v>87</v>
      </c>
      <c r="D37" t="s">
        <v>87</v>
      </c>
      <c r="E37" t="s">
        <v>87</v>
      </c>
      <c r="F37" t="s">
        <v>89</v>
      </c>
      <c r="G37" t="s">
        <v>90</v>
      </c>
      <c r="H37" t="s">
        <v>91</v>
      </c>
      <c r="I37" t="s">
        <v>90</v>
      </c>
    </row>
    <row r="38" spans="1:9" x14ac:dyDescent="0.2">
      <c r="A38" s="23" t="s">
        <v>37</v>
      </c>
      <c r="B38" t="s">
        <v>90</v>
      </c>
      <c r="C38" t="s">
        <v>90</v>
      </c>
      <c r="D38" t="s">
        <v>90</v>
      </c>
      <c r="E38" t="s">
        <v>90</v>
      </c>
      <c r="F38" t="s">
        <v>90</v>
      </c>
      <c r="G38" t="s">
        <v>88</v>
      </c>
      <c r="H38" t="s">
        <v>87</v>
      </c>
      <c r="I38" t="s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Comp_Statistics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Guetta Jeanrenaud</cp:lastModifiedBy>
  <dcterms:created xsi:type="dcterms:W3CDTF">2018-08-02T18:59:09Z</dcterms:created>
  <dcterms:modified xsi:type="dcterms:W3CDTF">2018-08-02T22:09:46Z</dcterms:modified>
</cp:coreProperties>
</file>