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nj995/dropbox/projects/2018_helios/output/"/>
    </mc:Choice>
  </mc:AlternateContent>
  <xr:revisionPtr revIDLastSave="0" documentId="13_ncr:1_{15D077D9-FF8F-CC48-ACC1-8E24664CDFF1}" xr6:coauthVersionLast="36" xr6:coauthVersionMax="36" xr10:uidLastSave="{00000000-0000-0000-0000-000000000000}"/>
  <bookViews>
    <workbookView xWindow="25600" yWindow="-5140" windowWidth="38400" windowHeight="21140" xr2:uid="{00000000-000D-0000-FFFF-FFFF00000000}"/>
  </bookViews>
  <sheets>
    <sheet name="Comp_Statistics" sheetId="1" r:id="rId1"/>
    <sheet name="RAW" sheetId="2" r:id="rId2"/>
  </sheets>
  <calcPr calcId="162913"/>
</workbook>
</file>

<file path=xl/calcChain.xml><?xml version="1.0" encoding="utf-8"?>
<calcChain xmlns="http://schemas.openxmlformats.org/spreadsheetml/2006/main">
  <c r="H47" i="1" l="1"/>
  <c r="G47" i="1"/>
  <c r="F47" i="1"/>
  <c r="E47" i="1"/>
  <c r="D47" i="1"/>
  <c r="C47" i="1"/>
  <c r="H46" i="1"/>
  <c r="G46" i="1"/>
  <c r="F46" i="1"/>
  <c r="E46" i="1"/>
  <c r="D46" i="1"/>
  <c r="C46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<sst xmlns="http://schemas.openxmlformats.org/spreadsheetml/2006/main" count="172" uniqueCount="92">
  <si>
    <t>Cancer Research UK</t>
  </si>
  <si>
    <t>National Cancer Institute</t>
  </si>
  <si>
    <t>National Health and Medical Research Council</t>
  </si>
  <si>
    <t>Wellcome Trust</t>
  </si>
  <si>
    <t>French Cancer Funders</t>
  </si>
  <si>
    <t>French Cancer Funders - ORCID Confirmed</t>
  </si>
  <si>
    <t>nb_unique_grnts</t>
  </si>
  <si>
    <t>nb_unique_rsrs</t>
  </si>
  <si>
    <t>funded_amt_avg</t>
  </si>
  <si>
    <t>funded_amt_med</t>
  </si>
  <si>
    <t>funded_len_avg</t>
  </si>
  <si>
    <t>funded_len_med</t>
  </si>
  <si>
    <t>nb_grnt_rsrs_avg</t>
  </si>
  <si>
    <t>nb_grnt_rsrs_med</t>
  </si>
  <si>
    <t>rcdc_1</t>
  </si>
  <si>
    <t>rcdc_2</t>
  </si>
  <si>
    <t>rcdc_3</t>
  </si>
  <si>
    <t>rcdc_4</t>
  </si>
  <si>
    <t>rcdc_5</t>
  </si>
  <si>
    <t>pre_nb_grnts_avg</t>
  </si>
  <si>
    <t>pre_nb_grnts_med</t>
  </si>
  <si>
    <t>pre_fund_amt_avg</t>
  </si>
  <si>
    <t>pre_fund_amt_med</t>
  </si>
  <si>
    <t>pre_avg_fund_len_avg</t>
  </si>
  <si>
    <t>pre_avg_fund_len_med</t>
  </si>
  <si>
    <t>pre_avg_team_size_avg</t>
  </si>
  <si>
    <t>pre_avg_team_size_med</t>
  </si>
  <si>
    <t>pre_nb_pubs_avg</t>
  </si>
  <si>
    <t>pre_nb_pubs_med</t>
  </si>
  <si>
    <t>pre_citations_avg</t>
  </si>
  <si>
    <t>pre_citations_med</t>
  </si>
  <si>
    <t>post_nb_grnts_avg</t>
  </si>
  <si>
    <t>post_nb_grnts_med</t>
  </si>
  <si>
    <t>post_fund_amt_avg</t>
  </si>
  <si>
    <t>post_fund_amt_med</t>
  </si>
  <si>
    <t>post_avg_fund_len_avg</t>
  </si>
  <si>
    <t>post_avg_fund_len_med</t>
  </si>
  <si>
    <t>post_avg_team_size_avg</t>
  </si>
  <si>
    <t>post_avg_team_size_med</t>
  </si>
  <si>
    <t>post_nb_pubs_avg</t>
  </si>
  <si>
    <t>post_nb_pubs_med</t>
  </si>
  <si>
    <t>post_citations_avg</t>
  </si>
  <si>
    <t>post_citations_med</t>
  </si>
  <si>
    <t>Cancer</t>
  </si>
  <si>
    <t>Clinical Research</t>
  </si>
  <si>
    <t>Rare Diseases</t>
  </si>
  <si>
    <t>Genetics</t>
  </si>
  <si>
    <t>Prevention</t>
  </si>
  <si>
    <t>Biotechnology</t>
  </si>
  <si>
    <t>Hematology</t>
  </si>
  <si>
    <t>Digestive Diseases</t>
  </si>
  <si>
    <t>INCa/INSERM/DGOS</t>
  </si>
  <si>
    <t>ORCID Confirmed?</t>
  </si>
  <si>
    <t>Yes</t>
  </si>
  <si>
    <t>No</t>
  </si>
  <si>
    <t>Source: Source: Dimensions, ORCID and researchers (if confirmed)</t>
  </si>
  <si>
    <t>Number of Grants Funded</t>
  </si>
  <si>
    <t>Number of Researchers Funded</t>
  </si>
  <si>
    <t>Mean Amount</t>
  </si>
  <si>
    <t>Median Amount</t>
  </si>
  <si>
    <t>Mean Length (in years)</t>
  </si>
  <si>
    <t>Median Length (in years)</t>
  </si>
  <si>
    <t>Mean Number of Researchers</t>
  </si>
  <si>
    <t>Median Number of Researchers</t>
  </si>
  <si>
    <t>RCDC Codes:</t>
  </si>
  <si>
    <t>• Most Common</t>
  </si>
  <si>
    <t>• 2nd Most Common</t>
  </si>
  <si>
    <t>• 3rd Most Common</t>
  </si>
  <si>
    <t>• 4th Most Common</t>
  </si>
  <si>
    <t>• 5th Most Common</t>
  </si>
  <si>
    <t>Median Number Prior Grants</t>
  </si>
  <si>
    <t>Mean Number Prior Grants</t>
  </si>
  <si>
    <t>Mean Prior Funding</t>
  </si>
  <si>
    <t>Median Prior Funding</t>
  </si>
  <si>
    <t>Median Length Prior Grants</t>
  </si>
  <si>
    <t>Mean Length Prior Grants</t>
  </si>
  <si>
    <t>Mean Prior Team Size</t>
  </si>
  <si>
    <t>Median Prior Team Size</t>
  </si>
  <si>
    <t>Median Number Prior Pubs</t>
  </si>
  <si>
    <t>Mean Number Prior Pubs</t>
  </si>
  <si>
    <t>Mean Subs. Funding</t>
  </si>
  <si>
    <t>Table 3: Summary Statistics for Funded Researchers (Prior and Subs. Activity)</t>
  </si>
  <si>
    <t>Median Subs. Funding</t>
  </si>
  <si>
    <t>Mean Length Subs Grants</t>
  </si>
  <si>
    <t>Median Length Subs. Grants</t>
  </si>
  <si>
    <t>Mean Subs. Team Size</t>
  </si>
  <si>
    <t>Median Subs. Team Size</t>
  </si>
  <si>
    <t>Mean Number Subs. Pubs</t>
  </si>
  <si>
    <t>Median Number Subs. Pubs</t>
  </si>
  <si>
    <t>Mean Number Subs. Grants</t>
  </si>
  <si>
    <t>Median Number Subs. Grants</t>
  </si>
  <si>
    <t>Table 2: Summary Statistics for Funding Agencies (2007-2012)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</si>
</sst>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8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4" fontId="2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4" fillId="2" borderId="1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5" fillId="2" borderId="0" xfId="0" applyFont="1" applyFill="1"/>
    <xf numFmtId="0" fontId="5" fillId="2" borderId="11" xfId="0" applyFont="1" applyFill="1" applyBorder="1"/>
    <xf numFmtId="0" fontId="5" fillId="2" borderId="9" xfId="0" applyFont="1" applyFill="1" applyBorder="1"/>
    <xf numFmtId="0" fontId="4" fillId="2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2" borderId="0" xfId="0" applyFont="1" applyFill="1" applyBorder="1"/>
    <xf numFmtId="0" fontId="5" fillId="2" borderId="1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1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10" xfId="0" applyFont="1" applyFill="1" applyBorder="1"/>
    <xf numFmtId="0" fontId="5" fillId="2" borderId="8" xfId="0" applyFont="1" applyFill="1" applyBorder="1"/>
    <xf numFmtId="164" fontId="5" fillId="2" borderId="8" xfId="1" applyNumberFormat="1" applyFont="1" applyFill="1" applyBorder="1"/>
    <xf numFmtId="43" fontId="5" fillId="2" borderId="8" xfId="1" applyNumberFormat="1" applyFont="1" applyFill="1" applyBorder="1"/>
    <xf numFmtId="0" fontId="4" fillId="2" borderId="8" xfId="0" applyFont="1" applyFill="1" applyBorder="1" applyAlignment="1">
      <alignment horizontal="left"/>
    </xf>
    <xf numFmtId="0" fontId="5" fillId="2" borderId="17" xfId="0" applyFont="1" applyFill="1" applyBorder="1"/>
    <xf numFmtId="164" fontId="5" fillId="2" borderId="17" xfId="1" applyNumberFormat="1" applyFont="1" applyFill="1" applyBorder="1"/>
    <xf numFmtId="164" fontId="5" fillId="2" borderId="18" xfId="1" applyNumberFormat="1" applyFont="1" applyFill="1" applyBorder="1"/>
    <xf numFmtId="164" fontId="5" fillId="2" borderId="20" xfId="1" applyNumberFormat="1" applyFont="1" applyFill="1" applyBorder="1"/>
    <xf numFmtId="43" fontId="5" fillId="2" borderId="20" xfId="1" applyNumberFormat="1" applyFont="1" applyFill="1" applyBorder="1"/>
    <xf numFmtId="0" fontId="4" fillId="2" borderId="19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/>
    </xf>
    <xf numFmtId="0" fontId="5" fillId="2" borderId="20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5" fillId="2" borderId="9" xfId="0" applyFont="1" applyFill="1" applyBorder="1" applyAlignment="1">
      <alignment horizontal="left"/>
    </xf>
    <xf numFmtId="0" fontId="5" fillId="2" borderId="14" xfId="0" applyFont="1" applyFill="1" applyBorder="1"/>
    <xf numFmtId="0" fontId="5" fillId="2" borderId="0" xfId="0" applyFont="1" applyFill="1" applyBorder="1" applyAlignment="1">
      <alignment horizontal="left"/>
    </xf>
    <xf numFmtId="43" fontId="5" fillId="2" borderId="17" xfId="1" applyNumberFormat="1" applyFont="1" applyFill="1" applyBorder="1"/>
    <xf numFmtId="43" fontId="5" fillId="2" borderId="18" xfId="1" applyNumberFormat="1" applyFont="1" applyFill="1" applyBorder="1"/>
    <xf numFmtId="43" fontId="5" fillId="2" borderId="22" xfId="1" applyNumberFormat="1" applyFont="1" applyFill="1" applyBorder="1"/>
    <xf numFmtId="43" fontId="5" fillId="2" borderId="23" xfId="1" applyNumberFormat="1" applyFont="1" applyFill="1" applyBorder="1"/>
    <xf numFmtId="168" fontId="5" fillId="2" borderId="8" xfId="2" applyNumberFormat="1" applyFont="1" applyFill="1" applyBorder="1"/>
    <xf numFmtId="168" fontId="5" fillId="2" borderId="20" xfId="2" applyNumberFormat="1" applyFont="1" applyFill="1" applyBorder="1"/>
    <xf numFmtId="0" fontId="5" fillId="2" borderId="24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5" fillId="2" borderId="13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4" fillId="2" borderId="16" xfId="0" applyFont="1" applyFill="1" applyBorder="1" applyAlignment="1">
      <alignment wrapText="1"/>
    </xf>
    <xf numFmtId="0" fontId="4" fillId="2" borderId="19" xfId="0" applyFont="1" applyFill="1" applyBorder="1" applyAlignment="1">
      <alignment wrapText="1"/>
    </xf>
    <xf numFmtId="0" fontId="4" fillId="2" borderId="21" xfId="0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0" fontId="5" fillId="2" borderId="0" xfId="0" applyFont="1" applyFill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8"/>
  <sheetViews>
    <sheetView tabSelected="1" zoomScaleNormal="100" workbookViewId="0">
      <selection activeCell="D19" sqref="D19"/>
    </sheetView>
  </sheetViews>
  <sheetFormatPr baseColWidth="10" defaultColWidth="10.83203125" defaultRowHeight="16" outlineLevelRow="1" outlineLevelCol="1" x14ac:dyDescent="0.2"/>
  <cols>
    <col min="1" max="1" width="20" style="56" customWidth="1"/>
    <col min="2" max="2" width="21.6640625" style="6" hidden="1" customWidth="1" outlineLevel="1"/>
    <col min="3" max="3" width="15.83203125" style="6" customWidth="1" collapsed="1"/>
    <col min="4" max="8" width="15.83203125" style="6" customWidth="1"/>
    <col min="9" max="13" width="10.83203125" style="6" customWidth="1"/>
    <col min="14" max="16384" width="10.83203125" style="6"/>
  </cols>
  <sheetData>
    <row r="1" spans="1:8" ht="17" thickBot="1" x14ac:dyDescent="0.25">
      <c r="A1" s="3" t="s">
        <v>91</v>
      </c>
      <c r="B1" s="4"/>
      <c r="C1" s="4"/>
      <c r="D1" s="4"/>
      <c r="E1" s="4"/>
      <c r="F1" s="4"/>
      <c r="G1" s="4"/>
      <c r="H1" s="5"/>
    </row>
    <row r="2" spans="1:8" x14ac:dyDescent="0.2">
      <c r="A2" s="46"/>
      <c r="B2" s="8"/>
      <c r="C2" s="9" t="s">
        <v>51</v>
      </c>
      <c r="D2" s="10"/>
      <c r="E2" s="10" t="s">
        <v>0</v>
      </c>
      <c r="F2" s="10" t="s">
        <v>1</v>
      </c>
      <c r="G2" s="10" t="s">
        <v>2</v>
      </c>
      <c r="H2" s="11" t="s">
        <v>3</v>
      </c>
    </row>
    <row r="3" spans="1:8" x14ac:dyDescent="0.2">
      <c r="A3" s="47"/>
      <c r="B3" s="12"/>
      <c r="C3" s="13" t="s">
        <v>52</v>
      </c>
      <c r="D3" s="14"/>
      <c r="E3" s="15"/>
      <c r="F3" s="15"/>
      <c r="G3" s="15"/>
      <c r="H3" s="16"/>
    </row>
    <row r="4" spans="1:8" ht="18" thickBot="1" x14ac:dyDescent="0.25">
      <c r="A4" s="48"/>
      <c r="B4" s="17"/>
      <c r="C4" s="18" t="s">
        <v>54</v>
      </c>
      <c r="D4" s="45" t="s">
        <v>53</v>
      </c>
      <c r="E4" s="19"/>
      <c r="F4" s="19"/>
      <c r="G4" s="19"/>
      <c r="H4" s="20"/>
    </row>
    <row r="5" spans="1:8" ht="17" hidden="1" outlineLevel="1" thickBot="1" x14ac:dyDescent="0.25">
      <c r="A5" s="49"/>
      <c r="C5" s="7" t="s">
        <v>4</v>
      </c>
      <c r="D5" s="8" t="s">
        <v>5</v>
      </c>
      <c r="E5" s="8" t="s">
        <v>0</v>
      </c>
      <c r="F5" s="8" t="s">
        <v>1</v>
      </c>
      <c r="G5" s="8" t="s">
        <v>2</v>
      </c>
      <c r="H5" s="21" t="s">
        <v>3</v>
      </c>
    </row>
    <row r="6" spans="1:8" ht="34" collapsed="1" x14ac:dyDescent="0.2">
      <c r="A6" s="50" t="s">
        <v>56</v>
      </c>
      <c r="B6" s="26" t="s">
        <v>6</v>
      </c>
      <c r="C6" s="27">
        <f>_xlfn.IFNA(INDEX(RAW!$A$1:$G$38, MATCH($B6, RAW!$A:$A, 0), MATCH(C$5, RAW!$1:$1, 0)), "")</f>
        <v>1132</v>
      </c>
      <c r="D6" s="27">
        <f>_xlfn.IFNA(INDEX(RAW!$A$1:$G$38, MATCH($B6, RAW!$A:$A, 0), MATCH(D$5, RAW!$1:$1, 0)), "")</f>
        <v>231</v>
      </c>
      <c r="E6" s="27">
        <f>_xlfn.IFNA(INDEX(RAW!$A$1:$G$38, MATCH($B6, RAW!$A:$A, 0), MATCH(E$5, RAW!$1:$1, 0)), "")</f>
        <v>2254</v>
      </c>
      <c r="F6" s="27">
        <f>_xlfn.IFNA(INDEX(RAW!$A$1:$G$38, MATCH($B6, RAW!$A:$A, 0), MATCH(F$5, RAW!$1:$1, 0)), "")</f>
        <v>12555</v>
      </c>
      <c r="G6" s="27">
        <f>_xlfn.IFNA(INDEX(RAW!$A$1:$G$38, MATCH($B6, RAW!$A:$A, 0), MATCH(G$5, RAW!$1:$1, 0)), "")</f>
        <v>1155</v>
      </c>
      <c r="H6" s="28">
        <f>_xlfn.IFNA(INDEX(RAW!$A$1:$G$38, MATCH($B6, RAW!$A:$A, 0), MATCH(H$5, RAW!$1:$1, 0)), "")</f>
        <v>263</v>
      </c>
    </row>
    <row r="7" spans="1:8" ht="34" x14ac:dyDescent="0.2">
      <c r="A7" s="51" t="s">
        <v>57</v>
      </c>
      <c r="B7" s="22" t="s">
        <v>7</v>
      </c>
      <c r="C7" s="23">
        <f>_xlfn.IFNA(INDEX(RAW!$A$1:$G$38, MATCH($B7, RAW!$A:$A, 0), MATCH(C$5, RAW!$1:$1, 0)), "")</f>
        <v>830</v>
      </c>
      <c r="D7" s="23">
        <f>_xlfn.IFNA(INDEX(RAW!$A$1:$G$38, MATCH($B7, RAW!$A:$A, 0), MATCH(D$5, RAW!$1:$1, 0)), "")</f>
        <v>151</v>
      </c>
      <c r="E7" s="23">
        <f>_xlfn.IFNA(INDEX(RAW!$A$1:$G$38, MATCH($B7, RAW!$A:$A, 0), MATCH(E$5, RAW!$1:$1, 0)), "")</f>
        <v>1384</v>
      </c>
      <c r="F7" s="23">
        <f>_xlfn.IFNA(INDEX(RAW!$A$1:$G$38, MATCH($B7, RAW!$A:$A, 0), MATCH(F$5, RAW!$1:$1, 0)), "")</f>
        <v>8485</v>
      </c>
      <c r="G7" s="23">
        <f>_xlfn.IFNA(INDEX(RAW!$A$1:$G$38, MATCH($B7, RAW!$A:$A, 0), MATCH(G$5, RAW!$1:$1, 0)), "")</f>
        <v>2071</v>
      </c>
      <c r="H7" s="29">
        <f>_xlfn.IFNA(INDEX(RAW!$A$1:$G$38, MATCH($B7, RAW!$A:$A, 0), MATCH(H$5, RAW!$1:$1, 0)), "")</f>
        <v>333</v>
      </c>
    </row>
    <row r="8" spans="1:8" ht="17" x14ac:dyDescent="0.2">
      <c r="A8" s="51" t="s">
        <v>58</v>
      </c>
      <c r="B8" s="22" t="s">
        <v>8</v>
      </c>
      <c r="C8" s="43">
        <f>_xlfn.IFNA(INDEX(RAW!$A$1:$G$38, MATCH($B8, RAW!$A:$A, 0), MATCH(C$5, RAW!$1:$1, 0)), "")</f>
        <v>485380.07692307688</v>
      </c>
      <c r="D8" s="43">
        <f>_xlfn.IFNA(INDEX(RAW!$A$1:$G$38, MATCH($B8, RAW!$A:$A, 0), MATCH(D$5, RAW!$1:$1, 0)), "")</f>
        <v>417193.63203463203</v>
      </c>
      <c r="E8" s="43">
        <f>_xlfn.IFNA(INDEX(RAW!$A$1:$G$38, MATCH($B8, RAW!$A:$A, 0), MATCH(E$5, RAW!$1:$1, 0)), "")</f>
        <v>0</v>
      </c>
      <c r="F8" s="43">
        <f>_xlfn.IFNA(INDEX(RAW!$A$1:$G$38, MATCH($B8, RAW!$A:$A, 0), MATCH(F$5, RAW!$1:$1, 0)), "")</f>
        <v>1856481.903942652</v>
      </c>
      <c r="G8" s="43">
        <f>_xlfn.IFNA(INDEX(RAW!$A$1:$G$38, MATCH($B8, RAW!$A:$A, 0), MATCH(G$5, RAW!$1:$1, 0)), "")</f>
        <v>623421.77604166663</v>
      </c>
      <c r="H8" s="44">
        <f>_xlfn.IFNA(INDEX(RAW!$A$1:$G$38, MATCH($B8, RAW!$A:$A, 0), MATCH(H$5, RAW!$1:$1, 0)), "")</f>
        <v>807209.97718631173</v>
      </c>
    </row>
    <row r="9" spans="1:8" ht="17" x14ac:dyDescent="0.2">
      <c r="A9" s="51" t="s">
        <v>59</v>
      </c>
      <c r="B9" s="22" t="s">
        <v>9</v>
      </c>
      <c r="C9" s="43">
        <f>_xlfn.IFNA(INDEX(RAW!$A$1:$G$38, MATCH($B9, RAW!$A:$A, 0), MATCH(C$5, RAW!$1:$1, 0)), "")</f>
        <v>369838</v>
      </c>
      <c r="D9" s="43">
        <f>_xlfn.IFNA(INDEX(RAW!$A$1:$G$38, MATCH($B9, RAW!$A:$A, 0), MATCH(D$5, RAW!$1:$1, 0)), "")</f>
        <v>346935</v>
      </c>
      <c r="E9" s="43">
        <f>_xlfn.IFNA(INDEX(RAW!$A$1:$G$38, MATCH($B9, RAW!$A:$A, 0), MATCH(E$5, RAW!$1:$1, 0)), "")</f>
        <v>0</v>
      </c>
      <c r="F9" s="43">
        <f>_xlfn.IFNA(INDEX(RAW!$A$1:$G$38, MATCH($B9, RAW!$A:$A, 0), MATCH(F$5, RAW!$1:$1, 0)), "")</f>
        <v>734829</v>
      </c>
      <c r="G9" s="43">
        <f>_xlfn.IFNA(INDEX(RAW!$A$1:$G$38, MATCH($B9, RAW!$A:$A, 0), MATCH(G$5, RAW!$1:$1, 0)), "")</f>
        <v>436411</v>
      </c>
      <c r="H9" s="44">
        <f>_xlfn.IFNA(INDEX(RAW!$A$1:$G$38, MATCH($B9, RAW!$A:$A, 0), MATCH(H$5, RAW!$1:$1, 0)), "")</f>
        <v>325304</v>
      </c>
    </row>
    <row r="10" spans="1:8" ht="34" x14ac:dyDescent="0.2">
      <c r="A10" s="51" t="s">
        <v>60</v>
      </c>
      <c r="B10" s="22" t="s">
        <v>10</v>
      </c>
      <c r="C10" s="24">
        <f>_xlfn.IFNA(INDEX(RAW!$A$1:$G$38, MATCH($B10, RAW!$A:$A, 0), MATCH(C$5, RAW!$1:$1, 0)), "")</f>
        <v>2.8338871077431169</v>
      </c>
      <c r="D10" s="24">
        <f>_xlfn.IFNA(INDEX(RAW!$A$1:$G$38, MATCH($B10, RAW!$A:$A, 0), MATCH(D$5, RAW!$1:$1, 0)), "")</f>
        <v>2.6974085275455129</v>
      </c>
      <c r="E10" s="24">
        <f>_xlfn.IFNA(INDEX(RAW!$A$1:$G$38, MATCH($B10, RAW!$A:$A, 0), MATCH(E$5, RAW!$1:$1, 0)), "")</f>
        <v>3.3729576643045518</v>
      </c>
      <c r="F10" s="24">
        <f>_xlfn.IFNA(INDEX(RAW!$A$1:$G$38, MATCH($B10, RAW!$A:$A, 0), MATCH(F$5, RAW!$1:$1, 0)), "")</f>
        <v>4.2544082748238443</v>
      </c>
      <c r="G10" s="24">
        <f>_xlfn.IFNA(INDEX(RAW!$A$1:$G$38, MATCH($B10, RAW!$A:$A, 0), MATCH(G$5, RAW!$1:$1, 0)), "")</f>
        <v>2.825651828490237</v>
      </c>
      <c r="H10" s="30">
        <f>_xlfn.IFNA(INDEX(RAW!$A$1:$G$38, MATCH($B10, RAW!$A:$A, 0), MATCH(H$5, RAW!$1:$1, 0)), "")</f>
        <v>3.2266680556278988</v>
      </c>
    </row>
    <row r="11" spans="1:8" ht="34" x14ac:dyDescent="0.2">
      <c r="A11" s="51" t="s">
        <v>61</v>
      </c>
      <c r="B11" s="22" t="s">
        <v>11</v>
      </c>
      <c r="C11" s="24">
        <f>_xlfn.IFNA(INDEX(RAW!$A$1:$G$38, MATCH($B11, RAW!$A:$A, 0), MATCH(C$5, RAW!$1:$1, 0)), "")</f>
        <v>3</v>
      </c>
      <c r="D11" s="24">
        <f>_xlfn.IFNA(INDEX(RAW!$A$1:$G$38, MATCH($B11, RAW!$A:$A, 0), MATCH(D$5, RAW!$1:$1, 0)), "")</f>
        <v>3</v>
      </c>
      <c r="E11" s="24">
        <f>_xlfn.IFNA(INDEX(RAW!$A$1:$G$38, MATCH($B11, RAW!$A:$A, 0), MATCH(E$5, RAW!$1:$1, 0)), "")</f>
        <v>3</v>
      </c>
      <c r="F11" s="24">
        <f>_xlfn.IFNA(INDEX(RAW!$A$1:$G$38, MATCH($B11, RAW!$A:$A, 0), MATCH(F$5, RAW!$1:$1, 0)), "")</f>
        <v>3.9589041095890409</v>
      </c>
      <c r="G11" s="24">
        <f>_xlfn.IFNA(INDEX(RAW!$A$1:$G$38, MATCH($B11, RAW!$A:$A, 0), MATCH(G$5, RAW!$1:$1, 0)), "")</f>
        <v>2.0027397260273969</v>
      </c>
      <c r="H11" s="30">
        <f>_xlfn.IFNA(INDEX(RAW!$A$1:$G$38, MATCH($B11, RAW!$A:$A, 0), MATCH(H$5, RAW!$1:$1, 0)), "")</f>
        <v>3.0849315068493151</v>
      </c>
    </row>
    <row r="12" spans="1:8" ht="34" x14ac:dyDescent="0.2">
      <c r="A12" s="51" t="s">
        <v>62</v>
      </c>
      <c r="B12" s="22" t="s">
        <v>12</v>
      </c>
      <c r="C12" s="24">
        <f>_xlfn.IFNA(INDEX(RAW!$A$1:$G$38, MATCH($B12, RAW!$A:$A, 0), MATCH(C$5, RAW!$1:$1, 0)), "")</f>
        <v>1.159893992932862</v>
      </c>
      <c r="D12" s="24">
        <f>_xlfn.IFNA(INDEX(RAW!$A$1:$G$38, MATCH($B12, RAW!$A:$A, 0), MATCH(D$5, RAW!$1:$1, 0)), "")</f>
        <v>1.220779220779221</v>
      </c>
      <c r="E12" s="24">
        <f>_xlfn.IFNA(INDEX(RAW!$A$1:$G$38, MATCH($B12, RAW!$A:$A, 0), MATCH(E$5, RAW!$1:$1, 0)), "")</f>
        <v>1.0164298401420959</v>
      </c>
      <c r="F12" s="24">
        <f>_xlfn.IFNA(INDEX(RAW!$A$1:$G$38, MATCH($B12, RAW!$A:$A, 0), MATCH(F$5, RAW!$1:$1, 0)), "")</f>
        <v>1.10391351713735</v>
      </c>
      <c r="G12" s="24">
        <f>_xlfn.IFNA(INDEX(RAW!$A$1:$G$38, MATCH($B12, RAW!$A:$A, 0), MATCH(G$5, RAW!$1:$1, 0)), "")</f>
        <v>2.694372294372295</v>
      </c>
      <c r="H12" s="30">
        <f>_xlfn.IFNA(INDEX(RAW!$A$1:$G$38, MATCH($B12, RAW!$A:$A, 0), MATCH(H$5, RAW!$1:$1, 0)), "")</f>
        <v>1.581749049429658</v>
      </c>
    </row>
    <row r="13" spans="1:8" ht="34" x14ac:dyDescent="0.2">
      <c r="A13" s="51" t="s">
        <v>63</v>
      </c>
      <c r="B13" s="22" t="s">
        <v>13</v>
      </c>
      <c r="C13" s="24">
        <f>_xlfn.IFNA(INDEX(RAW!$A$1:$G$38, MATCH($B13, RAW!$A:$A, 0), MATCH(C$5, RAW!$1:$1, 0)), "")</f>
        <v>1</v>
      </c>
      <c r="D13" s="24">
        <f>_xlfn.IFNA(INDEX(RAW!$A$1:$G$38, MATCH($B13, RAW!$A:$A, 0), MATCH(D$5, RAW!$1:$1, 0)), "")</f>
        <v>1</v>
      </c>
      <c r="E13" s="24">
        <f>_xlfn.IFNA(INDEX(RAW!$A$1:$G$38, MATCH($B13, RAW!$A:$A, 0), MATCH(E$5, RAW!$1:$1, 0)), "")</f>
        <v>1</v>
      </c>
      <c r="F13" s="24">
        <f>_xlfn.IFNA(INDEX(RAW!$A$1:$G$38, MATCH($B13, RAW!$A:$A, 0), MATCH(F$5, RAW!$1:$1, 0)), "")</f>
        <v>1</v>
      </c>
      <c r="G13" s="24">
        <f>_xlfn.IFNA(INDEX(RAW!$A$1:$G$38, MATCH($B13, RAW!$A:$A, 0), MATCH(G$5, RAW!$1:$1, 0)), "")</f>
        <v>2</v>
      </c>
      <c r="H13" s="30">
        <f>_xlfn.IFNA(INDEX(RAW!$A$1:$G$38, MATCH($B13, RAW!$A:$A, 0), MATCH(H$5, RAW!$1:$1, 0)), "")</f>
        <v>1</v>
      </c>
    </row>
    <row r="14" spans="1:8" x14ac:dyDescent="0.2">
      <c r="A14" s="31" t="s">
        <v>64</v>
      </c>
      <c r="B14" s="25"/>
      <c r="C14" s="25"/>
      <c r="D14" s="25"/>
      <c r="E14" s="25"/>
      <c r="F14" s="25"/>
      <c r="G14" s="25"/>
      <c r="H14" s="32"/>
    </row>
    <row r="15" spans="1:8" ht="17" x14ac:dyDescent="0.2">
      <c r="A15" s="51" t="s">
        <v>65</v>
      </c>
      <c r="B15" s="22" t="s">
        <v>14</v>
      </c>
      <c r="C15" s="22" t="str">
        <f>_xlfn.IFNA(INDEX(RAW!$A$1:$G$38, MATCH($B15, RAW!$A:$A, 0), MATCH(C$5, RAW!$1:$1, 0)), "")</f>
        <v>Cancer</v>
      </c>
      <c r="D15" s="22" t="str">
        <f>_xlfn.IFNA(INDEX(RAW!$A$1:$G$38, MATCH($B15, RAW!$A:$A, 0), MATCH(D$5, RAW!$1:$1, 0)), "")</f>
        <v>Cancer</v>
      </c>
      <c r="E15" s="22" t="str">
        <f>_xlfn.IFNA(INDEX(RAW!$A$1:$G$38, MATCH($B15, RAW!$A:$A, 0), MATCH(E$5, RAW!$1:$1, 0)), "")</f>
        <v>Cancer</v>
      </c>
      <c r="F15" s="22" t="str">
        <f>_xlfn.IFNA(INDEX(RAW!$A$1:$G$38, MATCH($B15, RAW!$A:$A, 0), MATCH(F$5, RAW!$1:$1, 0)), "")</f>
        <v>Cancer</v>
      </c>
      <c r="G15" s="22" t="str">
        <f>_xlfn.IFNA(INDEX(RAW!$A$1:$G$38, MATCH($B15, RAW!$A:$A, 0), MATCH(G$5, RAW!$1:$1, 0)), "")</f>
        <v>Cancer</v>
      </c>
      <c r="H15" s="33" t="str">
        <f>_xlfn.IFNA(INDEX(RAW!$A$1:$G$38, MATCH($B15, RAW!$A:$A, 0), MATCH(H$5, RAW!$1:$1, 0)), "")</f>
        <v>Cancer</v>
      </c>
    </row>
    <row r="16" spans="1:8" ht="17" x14ac:dyDescent="0.2">
      <c r="A16" s="51" t="s">
        <v>66</v>
      </c>
      <c r="B16" s="22" t="s">
        <v>15</v>
      </c>
      <c r="C16" s="22" t="str">
        <f>_xlfn.IFNA(INDEX(RAW!$A$1:$G$38, MATCH($B16, RAW!$A:$A, 0), MATCH(C$5, RAW!$1:$1, 0)), "")</f>
        <v>Clinical Research</v>
      </c>
      <c r="D16" s="22" t="str">
        <f>_xlfn.IFNA(INDEX(RAW!$A$1:$G$38, MATCH($B16, RAW!$A:$A, 0), MATCH(D$5, RAW!$1:$1, 0)), "")</f>
        <v>Clinical Research</v>
      </c>
      <c r="E16" s="22" t="str">
        <f>_xlfn.IFNA(INDEX(RAW!$A$1:$G$38, MATCH($B16, RAW!$A:$A, 0), MATCH(E$5, RAW!$1:$1, 0)), "")</f>
        <v>Clinical Research</v>
      </c>
      <c r="F16" s="22" t="str">
        <f>_xlfn.IFNA(INDEX(RAW!$A$1:$G$38, MATCH($B16, RAW!$A:$A, 0), MATCH(F$5, RAW!$1:$1, 0)), "")</f>
        <v>Clinical Research</v>
      </c>
      <c r="G16" s="22" t="str">
        <f>_xlfn.IFNA(INDEX(RAW!$A$1:$G$38, MATCH($B16, RAW!$A:$A, 0), MATCH(G$5, RAW!$1:$1, 0)), "")</f>
        <v>Rare Diseases</v>
      </c>
      <c r="H16" s="33" t="str">
        <f>_xlfn.IFNA(INDEX(RAW!$A$1:$G$38, MATCH($B16, RAW!$A:$A, 0), MATCH(H$5, RAW!$1:$1, 0)), "")</f>
        <v>Genetics</v>
      </c>
    </row>
    <row r="17" spans="1:9" ht="17" x14ac:dyDescent="0.2">
      <c r="A17" s="51" t="s">
        <v>67</v>
      </c>
      <c r="B17" s="22" t="s">
        <v>16</v>
      </c>
      <c r="C17" s="22" t="str">
        <f>_xlfn.IFNA(INDEX(RAW!$A$1:$G$38, MATCH($B17, RAW!$A:$A, 0), MATCH(C$5, RAW!$1:$1, 0)), "")</f>
        <v>Rare Diseases</v>
      </c>
      <c r="D17" s="22" t="str">
        <f>_xlfn.IFNA(INDEX(RAW!$A$1:$G$38, MATCH($B17, RAW!$A:$A, 0), MATCH(D$5, RAW!$1:$1, 0)), "")</f>
        <v>Rare Diseases</v>
      </c>
      <c r="E17" s="22" t="str">
        <f>_xlfn.IFNA(INDEX(RAW!$A$1:$G$38, MATCH($B17, RAW!$A:$A, 0), MATCH(E$5, RAW!$1:$1, 0)), "")</f>
        <v>Genetics</v>
      </c>
      <c r="F17" s="22" t="str">
        <f>_xlfn.IFNA(INDEX(RAW!$A$1:$G$38, MATCH($B17, RAW!$A:$A, 0), MATCH(F$5, RAW!$1:$1, 0)), "")</f>
        <v>Genetics</v>
      </c>
      <c r="G17" s="22" t="str">
        <f>_xlfn.IFNA(INDEX(RAW!$A$1:$G$38, MATCH($B17, RAW!$A:$A, 0), MATCH(G$5, RAW!$1:$1, 0)), "")</f>
        <v>Genetics</v>
      </c>
      <c r="H17" s="33" t="str">
        <f>_xlfn.IFNA(INDEX(RAW!$A$1:$G$38, MATCH($B17, RAW!$A:$A, 0), MATCH(H$5, RAW!$1:$1, 0)), "")</f>
        <v>Rare Diseases</v>
      </c>
    </row>
    <row r="18" spans="1:9" ht="17" x14ac:dyDescent="0.2">
      <c r="A18" s="51" t="s">
        <v>68</v>
      </c>
      <c r="B18" s="22" t="s">
        <v>17</v>
      </c>
      <c r="C18" s="22" t="str">
        <f>_xlfn.IFNA(INDEX(RAW!$A$1:$G$38, MATCH($B18, RAW!$A:$A, 0), MATCH(C$5, RAW!$1:$1, 0)), "")</f>
        <v>Genetics</v>
      </c>
      <c r="D18" s="22" t="str">
        <f>_xlfn.IFNA(INDEX(RAW!$A$1:$G$38, MATCH($B18, RAW!$A:$A, 0), MATCH(D$5, RAW!$1:$1, 0)), "")</f>
        <v>Genetics</v>
      </c>
      <c r="E18" s="22" t="str">
        <f>_xlfn.IFNA(INDEX(RAW!$A$1:$G$38, MATCH($B18, RAW!$A:$A, 0), MATCH(E$5, RAW!$1:$1, 0)), "")</f>
        <v>Rare Diseases</v>
      </c>
      <c r="F18" s="22" t="str">
        <f>_xlfn.IFNA(INDEX(RAW!$A$1:$G$38, MATCH($B18, RAW!$A:$A, 0), MATCH(F$5, RAW!$1:$1, 0)), "")</f>
        <v>Rare Diseases</v>
      </c>
      <c r="G18" s="22" t="str">
        <f>_xlfn.IFNA(INDEX(RAW!$A$1:$G$38, MATCH($B18, RAW!$A:$A, 0), MATCH(G$5, RAW!$1:$1, 0)), "")</f>
        <v>Prevention</v>
      </c>
      <c r="H18" s="33" t="str">
        <f>_xlfn.IFNA(INDEX(RAW!$A$1:$G$38, MATCH($B18, RAW!$A:$A, 0), MATCH(H$5, RAW!$1:$1, 0)), "")</f>
        <v>Biotechnology</v>
      </c>
    </row>
    <row r="19" spans="1:9" ht="18" thickBot="1" x14ac:dyDescent="0.25">
      <c r="A19" s="52" t="s">
        <v>69</v>
      </c>
      <c r="B19" s="34" t="s">
        <v>18</v>
      </c>
      <c r="C19" s="34" t="str">
        <f>_xlfn.IFNA(INDEX(RAW!$A$1:$G$38, MATCH($B19, RAW!$A:$A, 0), MATCH(C$5, RAW!$1:$1, 0)), "")</f>
        <v>Biotechnology</v>
      </c>
      <c r="D19" s="34" t="str">
        <f>_xlfn.IFNA(INDEX(RAW!$A$1:$G$38, MATCH($B19, RAW!$A:$A, 0), MATCH(D$5, RAW!$1:$1, 0)), "")</f>
        <v>Hematology</v>
      </c>
      <c r="E19" s="34" t="str">
        <f>_xlfn.IFNA(INDEX(RAW!$A$1:$G$38, MATCH($B19, RAW!$A:$A, 0), MATCH(E$5, RAW!$1:$1, 0)), "")</f>
        <v>Biotechnology</v>
      </c>
      <c r="F19" s="34" t="str">
        <f>_xlfn.IFNA(INDEX(RAW!$A$1:$G$38, MATCH($B19, RAW!$A:$A, 0), MATCH(F$5, RAW!$1:$1, 0)), "")</f>
        <v>Biotechnology</v>
      </c>
      <c r="G19" s="34" t="str">
        <f>_xlfn.IFNA(INDEX(RAW!$A$1:$G$38, MATCH($B19, RAW!$A:$A, 0), MATCH(G$5, RAW!$1:$1, 0)), "")</f>
        <v>Clinical Research</v>
      </c>
      <c r="H19" s="35" t="str">
        <f>_xlfn.IFNA(INDEX(RAW!$A$1:$G$38, MATCH($B19, RAW!$A:$A, 0), MATCH(H$5, RAW!$1:$1, 0)), "")</f>
        <v>Digestive Diseases</v>
      </c>
    </row>
    <row r="20" spans="1:9" x14ac:dyDescent="0.2">
      <c r="A20" s="36" t="s">
        <v>55</v>
      </c>
      <c r="B20" s="36"/>
      <c r="C20" s="36"/>
      <c r="D20" s="36"/>
      <c r="E20" s="36"/>
      <c r="F20" s="36"/>
      <c r="G20" s="36"/>
      <c r="H20" s="36"/>
      <c r="I20" s="12"/>
    </row>
    <row r="21" spans="1:9" x14ac:dyDescent="0.2">
      <c r="A21" s="53"/>
      <c r="B21" s="12"/>
      <c r="H21" s="12"/>
      <c r="I21" s="12"/>
    </row>
    <row r="22" spans="1:9" ht="17" thickBot="1" x14ac:dyDescent="0.25">
      <c r="A22" s="53"/>
      <c r="B22" s="12"/>
      <c r="H22" s="12"/>
      <c r="I22" s="12"/>
    </row>
    <row r="23" spans="1:9" ht="17" thickBot="1" x14ac:dyDescent="0.25">
      <c r="A23" s="3" t="s">
        <v>81</v>
      </c>
      <c r="B23" s="4"/>
      <c r="C23" s="4"/>
      <c r="D23" s="4"/>
      <c r="E23" s="4"/>
      <c r="F23" s="4"/>
      <c r="G23" s="4"/>
      <c r="H23" s="5"/>
      <c r="I23" s="12"/>
    </row>
    <row r="24" spans="1:9" x14ac:dyDescent="0.2">
      <c r="A24" s="54"/>
      <c r="B24" s="8"/>
      <c r="C24" s="9" t="s">
        <v>51</v>
      </c>
      <c r="D24" s="10"/>
      <c r="E24" s="10" t="s">
        <v>0</v>
      </c>
      <c r="F24" s="10" t="s">
        <v>1</v>
      </c>
      <c r="G24" s="10" t="s">
        <v>2</v>
      </c>
      <c r="H24" s="11" t="s">
        <v>3</v>
      </c>
      <c r="I24" s="12"/>
    </row>
    <row r="25" spans="1:9" x14ac:dyDescent="0.2">
      <c r="A25" s="53"/>
      <c r="B25" s="12"/>
      <c r="C25" s="13" t="s">
        <v>52</v>
      </c>
      <c r="D25" s="14"/>
      <c r="E25" s="15"/>
      <c r="F25" s="15"/>
      <c r="G25" s="15"/>
      <c r="H25" s="16"/>
      <c r="I25" s="12"/>
    </row>
    <row r="26" spans="1:9" ht="18" thickBot="1" x14ac:dyDescent="0.25">
      <c r="A26" s="55"/>
      <c r="B26" s="17"/>
      <c r="C26" s="18" t="s">
        <v>54</v>
      </c>
      <c r="D26" s="45" t="s">
        <v>53</v>
      </c>
      <c r="E26" s="19"/>
      <c r="F26" s="19"/>
      <c r="G26" s="19"/>
      <c r="H26" s="20"/>
      <c r="I26" s="12"/>
    </row>
    <row r="27" spans="1:9" hidden="1" outlineLevel="1" x14ac:dyDescent="0.2">
      <c r="A27" s="54"/>
      <c r="B27" s="37"/>
      <c r="C27" s="7" t="s">
        <v>4</v>
      </c>
      <c r="D27" s="8" t="s">
        <v>5</v>
      </c>
      <c r="E27" s="8" t="s">
        <v>0</v>
      </c>
      <c r="F27" s="8" t="s">
        <v>1</v>
      </c>
      <c r="G27" s="8" t="s">
        <v>2</v>
      </c>
      <c r="H27" s="21" t="s">
        <v>3</v>
      </c>
      <c r="I27" s="12"/>
    </row>
    <row r="28" spans="1:9" ht="34" collapsed="1" x14ac:dyDescent="0.2">
      <c r="A28" s="50" t="s">
        <v>71</v>
      </c>
      <c r="B28" s="26" t="s">
        <v>19</v>
      </c>
      <c r="C28" s="39">
        <f>_xlfn.IFNA(INDEX(RAW!$A$1:$G$38, MATCH($B28, RAW!$A:$A, 0), MATCH(C$27, RAW!$1:$1, 0)), "")</f>
        <v>0.60299921073401741</v>
      </c>
      <c r="D28" s="39">
        <f>_xlfn.IFNA(INDEX(RAW!$A$1:$G$38, MATCH($B28, RAW!$A:$A, 0), MATCH(D$27, RAW!$1:$1, 0)), "")</f>
        <v>0.52564102564102566</v>
      </c>
      <c r="E28" s="39">
        <f>_xlfn.IFNA(INDEX(RAW!$A$1:$G$38, MATCH($B28, RAW!$A:$A, 0), MATCH(E$27, RAW!$1:$1, 0)), "")</f>
        <v>2.2887723896898211</v>
      </c>
      <c r="F28" s="39">
        <f>_xlfn.IFNA(INDEX(RAW!$A$1:$G$38, MATCH($B28, RAW!$A:$A, 0), MATCH(F$27, RAW!$1:$1, 0)), "")</f>
        <v>1.571927427313444</v>
      </c>
      <c r="G28" s="39">
        <f>_xlfn.IFNA(INDEX(RAW!$A$1:$G$38, MATCH($B28, RAW!$A:$A, 0), MATCH(G$27, RAW!$1:$1, 0)), "")</f>
        <v>1.7532133676092549</v>
      </c>
      <c r="H28" s="40">
        <f>_xlfn.IFNA(INDEX(RAW!$A$1:$G$38, MATCH($B28, RAW!$A:$A, 0), MATCH(H$27, RAW!$1:$1, 0)), "")</f>
        <v>1.8245192307692311</v>
      </c>
    </row>
    <row r="29" spans="1:9" ht="34" x14ac:dyDescent="0.2">
      <c r="A29" s="51" t="s">
        <v>70</v>
      </c>
      <c r="B29" s="22" t="s">
        <v>20</v>
      </c>
      <c r="C29" s="24">
        <f>_xlfn.IFNA(INDEX(RAW!$A$1:$G$38, MATCH($B29, RAW!$A:$A, 0), MATCH(C$27, RAW!$1:$1, 0)), "")</f>
        <v>0</v>
      </c>
      <c r="D29" s="24">
        <f>_xlfn.IFNA(INDEX(RAW!$A$1:$G$38, MATCH($B29, RAW!$A:$A, 0), MATCH(D$27, RAW!$1:$1, 0)), "")</f>
        <v>0</v>
      </c>
      <c r="E29" s="24">
        <f>_xlfn.IFNA(INDEX(RAW!$A$1:$G$38, MATCH($B29, RAW!$A:$A, 0), MATCH(E$27, RAW!$1:$1, 0)), "")</f>
        <v>1</v>
      </c>
      <c r="F29" s="24">
        <f>_xlfn.IFNA(INDEX(RAW!$A$1:$G$38, MATCH($B29, RAW!$A:$A, 0), MATCH(F$27, RAW!$1:$1, 0)), "")</f>
        <v>1</v>
      </c>
      <c r="G29" s="24">
        <f>_xlfn.IFNA(INDEX(RAW!$A$1:$G$38, MATCH($B29, RAW!$A:$A, 0), MATCH(G$27, RAW!$1:$1, 0)), "")</f>
        <v>1</v>
      </c>
      <c r="H29" s="30">
        <f>_xlfn.IFNA(INDEX(RAW!$A$1:$G$38, MATCH($B29, RAW!$A:$A, 0), MATCH(H$27, RAW!$1:$1, 0)), "")</f>
        <v>1</v>
      </c>
    </row>
    <row r="30" spans="1:9" ht="17" x14ac:dyDescent="0.2">
      <c r="A30" s="51" t="s">
        <v>72</v>
      </c>
      <c r="B30" s="22" t="s">
        <v>21</v>
      </c>
      <c r="C30" s="43">
        <f>_xlfn.IFNA(INDEX(RAW!$A$1:$G$38, MATCH($B30, RAW!$A:$A, 0), MATCH(C$27, RAW!$1:$1, 0)), "")</f>
        <v>284948.10891870561</v>
      </c>
      <c r="D30" s="43">
        <f>_xlfn.IFNA(INDEX(RAW!$A$1:$G$38, MATCH($B30, RAW!$A:$A, 0), MATCH(D$27, RAW!$1:$1, 0)), "")</f>
        <v>233535.76068376069</v>
      </c>
      <c r="E30" s="43">
        <f>_xlfn.IFNA(INDEX(RAW!$A$1:$G$38, MATCH($B30, RAW!$A:$A, 0), MATCH(E$27, RAW!$1:$1, 0)), "")</f>
        <v>997053.62822193094</v>
      </c>
      <c r="F30" s="43">
        <f>_xlfn.IFNA(INDEX(RAW!$A$1:$G$38, MATCH($B30, RAW!$A:$A, 0), MATCH(F$27, RAW!$1:$1, 0)), "")</f>
        <v>1865340.8713277159</v>
      </c>
      <c r="G30" s="43">
        <f>_xlfn.IFNA(INDEX(RAW!$A$1:$G$38, MATCH($B30, RAW!$A:$A, 0), MATCH(G$27, RAW!$1:$1, 0)), "")</f>
        <v>1253641.289203085</v>
      </c>
      <c r="H30" s="44">
        <f>_xlfn.IFNA(INDEX(RAW!$A$1:$G$38, MATCH($B30, RAW!$A:$A, 0), MATCH(H$27, RAW!$1:$1, 0)), "")</f>
        <v>2433386.552884615</v>
      </c>
    </row>
    <row r="31" spans="1:9" ht="34" x14ac:dyDescent="0.2">
      <c r="A31" s="51" t="s">
        <v>73</v>
      </c>
      <c r="B31" s="22" t="s">
        <v>22</v>
      </c>
      <c r="C31" s="43">
        <f>_xlfn.IFNA(INDEX(RAW!$A$1:$G$38, MATCH($B31, RAW!$A:$A, 0), MATCH(C$27, RAW!$1:$1, 0)), "")</f>
        <v>0</v>
      </c>
      <c r="D31" s="43">
        <f>_xlfn.IFNA(INDEX(RAW!$A$1:$G$38, MATCH($B31, RAW!$A:$A, 0), MATCH(D$27, RAW!$1:$1, 0)), "")</f>
        <v>0</v>
      </c>
      <c r="E31" s="43">
        <f>_xlfn.IFNA(INDEX(RAW!$A$1:$G$38, MATCH($B31, RAW!$A:$A, 0), MATCH(E$27, RAW!$1:$1, 0)), "")</f>
        <v>0</v>
      </c>
      <c r="F31" s="43">
        <f>_xlfn.IFNA(INDEX(RAW!$A$1:$G$38, MATCH($B31, RAW!$A:$A, 0), MATCH(F$27, RAW!$1:$1, 0)), "")</f>
        <v>170649</v>
      </c>
      <c r="G31" s="43">
        <f>_xlfn.IFNA(INDEX(RAW!$A$1:$G$38, MATCH($B31, RAW!$A:$A, 0), MATCH(G$27, RAW!$1:$1, 0)), "")</f>
        <v>346429</v>
      </c>
      <c r="H31" s="44">
        <f>_xlfn.IFNA(INDEX(RAW!$A$1:$G$38, MATCH($B31, RAW!$A:$A, 0), MATCH(H$27, RAW!$1:$1, 0)), "")</f>
        <v>0</v>
      </c>
    </row>
    <row r="32" spans="1:9" ht="34" x14ac:dyDescent="0.2">
      <c r="A32" s="51" t="s">
        <v>75</v>
      </c>
      <c r="B32" s="22" t="s">
        <v>23</v>
      </c>
      <c r="C32" s="24">
        <f>_xlfn.IFNA(INDEX(RAW!$A$1:$G$38, MATCH($B32, RAW!$A:$A, 0), MATCH(C$27, RAW!$1:$1, 0)), "")</f>
        <v>0.41081874919622569</v>
      </c>
      <c r="D32" s="24">
        <f>_xlfn.IFNA(INDEX(RAW!$A$1:$G$38, MATCH($B32, RAW!$A:$A, 0), MATCH(D$27, RAW!$1:$1, 0)), "")</f>
        <v>0.39020840650977628</v>
      </c>
      <c r="E32" s="24">
        <f>_xlfn.IFNA(INDEX(RAW!$A$1:$G$38, MATCH($B32, RAW!$A:$A, 0), MATCH(E$27, RAW!$1:$1, 0)), "")</f>
        <v>0.9969400688517186</v>
      </c>
      <c r="F32" s="24">
        <f>_xlfn.IFNA(INDEX(RAW!$A$1:$G$38, MATCH($B32, RAW!$A:$A, 0), MATCH(F$27, RAW!$1:$1, 0)), "")</f>
        <v>0.87373874781027827</v>
      </c>
      <c r="G32" s="24">
        <f>_xlfn.IFNA(INDEX(RAW!$A$1:$G$38, MATCH($B32, RAW!$A:$A, 0), MATCH(G$27, RAW!$1:$1, 0)), "")</f>
        <v>0.67450728635797652</v>
      </c>
      <c r="H32" s="30">
        <f>_xlfn.IFNA(INDEX(RAW!$A$1:$G$38, MATCH($B32, RAW!$A:$A, 0), MATCH(H$27, RAW!$1:$1, 0)), "")</f>
        <v>0.76262762673430173</v>
      </c>
    </row>
    <row r="33" spans="1:8" ht="34" x14ac:dyDescent="0.2">
      <c r="A33" s="51" t="s">
        <v>74</v>
      </c>
      <c r="B33" s="22" t="s">
        <v>24</v>
      </c>
      <c r="C33" s="24">
        <f>_xlfn.IFNA(INDEX(RAW!$A$1:$G$38, MATCH($B33, RAW!$A:$A, 0), MATCH(C$27, RAW!$1:$1, 0)), "")</f>
        <v>0</v>
      </c>
      <c r="D33" s="24">
        <f>_xlfn.IFNA(INDEX(RAW!$A$1:$G$38, MATCH($B33, RAW!$A:$A, 0), MATCH(D$27, RAW!$1:$1, 0)), "")</f>
        <v>0</v>
      </c>
      <c r="E33" s="24">
        <f>_xlfn.IFNA(INDEX(RAW!$A$1:$G$38, MATCH($B33, RAW!$A:$A, 0), MATCH(E$27, RAW!$1:$1, 0)), "")</f>
        <v>0.88667496886674968</v>
      </c>
      <c r="F33" s="24">
        <f>_xlfn.IFNA(INDEX(RAW!$A$1:$G$38, MATCH($B33, RAW!$A:$A, 0), MATCH(F$27, RAW!$1:$1, 0)), "")</f>
        <v>0.33333333333333331</v>
      </c>
      <c r="G33" s="24">
        <f>_xlfn.IFNA(INDEX(RAW!$A$1:$G$38, MATCH($B33, RAW!$A:$A, 0), MATCH(G$27, RAW!$1:$1, 0)), "")</f>
        <v>0.50068493150684934</v>
      </c>
      <c r="H33" s="30">
        <f>_xlfn.IFNA(INDEX(RAW!$A$1:$G$38, MATCH($B33, RAW!$A:$A, 0), MATCH(H$27, RAW!$1:$1, 0)), "")</f>
        <v>8.2191780821917804E-2</v>
      </c>
    </row>
    <row r="34" spans="1:8" ht="34" x14ac:dyDescent="0.2">
      <c r="A34" s="51" t="s">
        <v>76</v>
      </c>
      <c r="B34" s="22" t="s">
        <v>25</v>
      </c>
      <c r="C34" s="24">
        <f>_xlfn.IFNA(INDEX(RAW!$A$1:$G$38, MATCH($B34, RAW!$A:$A, 0), MATCH(C$27, RAW!$1:$1, 0)), "")</f>
        <v>0.21358101251550349</v>
      </c>
      <c r="D34" s="24">
        <f>_xlfn.IFNA(INDEX(RAW!$A$1:$G$38, MATCH($B34, RAW!$A:$A, 0), MATCH(D$27, RAW!$1:$1, 0)), "")</f>
        <v>0.224002849002849</v>
      </c>
      <c r="E34" s="24">
        <f>_xlfn.IFNA(INDEX(RAW!$A$1:$G$38, MATCH($B34, RAW!$A:$A, 0), MATCH(E$27, RAW!$1:$1, 0)), "")</f>
        <v>0.54628954802720819</v>
      </c>
      <c r="F34" s="24">
        <f>_xlfn.IFNA(INDEX(RAW!$A$1:$G$38, MATCH($B34, RAW!$A:$A, 0), MATCH(F$27, RAW!$1:$1, 0)), "")</f>
        <v>0.31860140082640642</v>
      </c>
      <c r="G34" s="24">
        <f>_xlfn.IFNA(INDEX(RAW!$A$1:$G$38, MATCH($B34, RAW!$A:$A, 0), MATCH(G$27, RAW!$1:$1, 0)), "")</f>
        <v>1.0471860218836571</v>
      </c>
      <c r="H34" s="30">
        <f>_xlfn.IFNA(INDEX(RAW!$A$1:$G$38, MATCH($B34, RAW!$A:$A, 0), MATCH(H$27, RAW!$1:$1, 0)), "")</f>
        <v>0.74687769748826127</v>
      </c>
    </row>
    <row r="35" spans="1:8" ht="34" x14ac:dyDescent="0.2">
      <c r="A35" s="51" t="s">
        <v>77</v>
      </c>
      <c r="B35" s="22" t="s">
        <v>26</v>
      </c>
      <c r="C35" s="24">
        <f>_xlfn.IFNA(INDEX(RAW!$A$1:$G$38, MATCH($B35, RAW!$A:$A, 0), MATCH(C$27, RAW!$1:$1, 0)), "")</f>
        <v>0</v>
      </c>
      <c r="D35" s="24">
        <f>_xlfn.IFNA(INDEX(RAW!$A$1:$G$38, MATCH($B35, RAW!$A:$A, 0), MATCH(D$27, RAW!$1:$1, 0)), "")</f>
        <v>0</v>
      </c>
      <c r="E35" s="24">
        <f>_xlfn.IFNA(INDEX(RAW!$A$1:$G$38, MATCH($B35, RAW!$A:$A, 0), MATCH(E$27, RAW!$1:$1, 0)), "")</f>
        <v>0.33333333333333331</v>
      </c>
      <c r="F35" s="24">
        <f>_xlfn.IFNA(INDEX(RAW!$A$1:$G$38, MATCH($B35, RAW!$A:$A, 0), MATCH(F$27, RAW!$1:$1, 0)), "")</f>
        <v>0.2</v>
      </c>
      <c r="G35" s="24">
        <f>_xlfn.IFNA(INDEX(RAW!$A$1:$G$38, MATCH($B35, RAW!$A:$A, 0), MATCH(G$27, RAW!$1:$1, 0)), "")</f>
        <v>0.6</v>
      </c>
      <c r="H35" s="30">
        <f>_xlfn.IFNA(INDEX(RAW!$A$1:$G$38, MATCH($B35, RAW!$A:$A, 0), MATCH(H$27, RAW!$1:$1, 0)), "")</f>
        <v>0.1875</v>
      </c>
    </row>
    <row r="36" spans="1:8" ht="34" x14ac:dyDescent="0.2">
      <c r="A36" s="51" t="s">
        <v>79</v>
      </c>
      <c r="B36" s="22" t="s">
        <v>27</v>
      </c>
      <c r="C36" s="24">
        <f>_xlfn.IFNA(INDEX(RAW!$A$1:$G$38, MATCH($B36, RAW!$A:$A, 0), MATCH(C$27, RAW!$1:$1, 0)), "")</f>
        <v>42.713107996702391</v>
      </c>
      <c r="D36" s="24">
        <f>_xlfn.IFNA(INDEX(RAW!$A$1:$G$38, MATCH($B36, RAW!$A:$A, 0), MATCH(D$27, RAW!$1:$1, 0)), "")</f>
        <v>36.012820512820511</v>
      </c>
      <c r="E36" s="24">
        <f>_xlfn.IFNA(INDEX(RAW!$A$1:$G$38, MATCH($B36, RAW!$A:$A, 0), MATCH(E$27, RAW!$1:$1, 0)), "")</f>
        <v>30.02834008097166</v>
      </c>
      <c r="F36" s="24">
        <f>_xlfn.IFNA(INDEX(RAW!$A$1:$G$38, MATCH($B36, RAW!$A:$A, 0), MATCH(F$27, RAW!$1:$1, 0)), "")</f>
        <v>29.862293893821349</v>
      </c>
      <c r="G36" s="24">
        <f>_xlfn.IFNA(INDEX(RAW!$A$1:$G$38, MATCH($B36, RAW!$A:$A, 0), MATCH(G$27, RAW!$1:$1, 0)), "")</f>
        <v>28.544869042507511</v>
      </c>
      <c r="H36" s="30">
        <f>_xlfn.IFNA(INDEX(RAW!$A$1:$G$38, MATCH($B36, RAW!$A:$A, 0), MATCH(H$27, RAW!$1:$1, 0)), "")</f>
        <v>21.55409836065574</v>
      </c>
    </row>
    <row r="37" spans="1:8" ht="34" x14ac:dyDescent="0.2">
      <c r="A37" s="51" t="s">
        <v>78</v>
      </c>
      <c r="B37" s="22" t="s">
        <v>28</v>
      </c>
      <c r="C37" s="24">
        <f>_xlfn.IFNA(INDEX(RAW!$A$1:$G$38, MATCH($B37, RAW!$A:$A, 0), MATCH(C$27, RAW!$1:$1, 0)), "")</f>
        <v>30</v>
      </c>
      <c r="D37" s="24">
        <f>_xlfn.IFNA(INDEX(RAW!$A$1:$G$38, MATCH($B37, RAW!$A:$A, 0), MATCH(D$27, RAW!$1:$1, 0)), "")</f>
        <v>25.5</v>
      </c>
      <c r="E37" s="24">
        <f>_xlfn.IFNA(INDEX(RAW!$A$1:$G$38, MATCH($B37, RAW!$A:$A, 0), MATCH(E$27, RAW!$1:$1, 0)), "")</f>
        <v>21</v>
      </c>
      <c r="F37" s="24">
        <f>_xlfn.IFNA(INDEX(RAW!$A$1:$G$38, MATCH($B37, RAW!$A:$A, 0), MATCH(F$27, RAW!$1:$1, 0)), "")</f>
        <v>19</v>
      </c>
      <c r="G37" s="24">
        <f>_xlfn.IFNA(INDEX(RAW!$A$1:$G$38, MATCH($B37, RAW!$A:$A, 0), MATCH(G$27, RAW!$1:$1, 0)), "")</f>
        <v>19</v>
      </c>
      <c r="H37" s="30">
        <f>_xlfn.IFNA(INDEX(RAW!$A$1:$G$38, MATCH($B37, RAW!$A:$A, 0), MATCH(H$27, RAW!$1:$1, 0)), "")</f>
        <v>13</v>
      </c>
    </row>
    <row r="38" spans="1:8" ht="34" x14ac:dyDescent="0.2">
      <c r="A38" s="51" t="s">
        <v>89</v>
      </c>
      <c r="B38" s="22" t="s">
        <v>31</v>
      </c>
      <c r="C38" s="24">
        <f>_xlfn.IFNA(INDEX(RAW!$A$1:$G$38, MATCH($B38, RAW!$A:$A, 0), MATCH(C$27, RAW!$1:$1, 0)), "")</f>
        <v>0.69376479873717445</v>
      </c>
      <c r="D38" s="24">
        <f>_xlfn.IFNA(INDEX(RAW!$A$1:$G$38, MATCH($B38, RAW!$A:$A, 0), MATCH(D$27, RAW!$1:$1, 0)), "")</f>
        <v>0.68803418803418803</v>
      </c>
      <c r="E38" s="24">
        <f>_xlfn.IFNA(INDEX(RAW!$A$1:$G$38, MATCH($B38, RAW!$A:$A, 0), MATCH(E$27, RAW!$1:$1, 0)), "")</f>
        <v>2.3765836609873312</v>
      </c>
      <c r="F38" s="24">
        <f>_xlfn.IFNA(INDEX(RAW!$A$1:$G$38, MATCH($B38, RAW!$A:$A, 0), MATCH(F$27, RAW!$1:$1, 0)), "")</f>
        <v>1.6799514157746911</v>
      </c>
      <c r="G38" s="24">
        <f>_xlfn.IFNA(INDEX(RAW!$A$1:$G$38, MATCH($B38, RAW!$A:$A, 0), MATCH(G$27, RAW!$1:$1, 0)), "")</f>
        <v>1.9951799485861179</v>
      </c>
      <c r="H38" s="30">
        <f>_xlfn.IFNA(INDEX(RAW!$A$1:$G$38, MATCH($B38, RAW!$A:$A, 0), MATCH(H$27, RAW!$1:$1, 0)), "")</f>
        <v>1.961538461538461</v>
      </c>
    </row>
    <row r="39" spans="1:8" ht="34" x14ac:dyDescent="0.2">
      <c r="A39" s="51" t="s">
        <v>90</v>
      </c>
      <c r="B39" s="22" t="s">
        <v>32</v>
      </c>
      <c r="C39" s="24">
        <f>_xlfn.IFNA(INDEX(RAW!$A$1:$G$38, MATCH($B39, RAW!$A:$A, 0), MATCH(C$27, RAW!$1:$1, 0)), "")</f>
        <v>0</v>
      </c>
      <c r="D39" s="24">
        <f>_xlfn.IFNA(INDEX(RAW!$A$1:$G$38, MATCH($B39, RAW!$A:$A, 0), MATCH(D$27, RAW!$1:$1, 0)), "")</f>
        <v>0</v>
      </c>
      <c r="E39" s="24">
        <f>_xlfn.IFNA(INDEX(RAW!$A$1:$G$38, MATCH($B39, RAW!$A:$A, 0), MATCH(E$27, RAW!$1:$1, 0)), "")</f>
        <v>1</v>
      </c>
      <c r="F39" s="24">
        <f>_xlfn.IFNA(INDEX(RAW!$A$1:$G$38, MATCH($B39, RAW!$A:$A, 0), MATCH(F$27, RAW!$1:$1, 0)), "")</f>
        <v>1</v>
      </c>
      <c r="G39" s="24">
        <f>_xlfn.IFNA(INDEX(RAW!$A$1:$G$38, MATCH($B39, RAW!$A:$A, 0), MATCH(G$27, RAW!$1:$1, 0)), "")</f>
        <v>1</v>
      </c>
      <c r="H39" s="30">
        <f>_xlfn.IFNA(INDEX(RAW!$A$1:$G$38, MATCH($B39, RAW!$A:$A, 0), MATCH(H$27, RAW!$1:$1, 0)), "")</f>
        <v>1</v>
      </c>
    </row>
    <row r="40" spans="1:8" ht="17" x14ac:dyDescent="0.2">
      <c r="A40" s="51" t="s">
        <v>80</v>
      </c>
      <c r="B40" s="22" t="s">
        <v>33</v>
      </c>
      <c r="C40" s="43">
        <f>_xlfn.IFNA(INDEX(RAW!$A$1:$G$38, MATCH($B40, RAW!$A:$A, 0), MATCH(C$27, RAW!$1:$1, 0)), "")</f>
        <v>503678.53985793208</v>
      </c>
      <c r="D40" s="43">
        <f>_xlfn.IFNA(INDEX(RAW!$A$1:$G$38, MATCH($B40, RAW!$A:$A, 0), MATCH(D$27, RAW!$1:$1, 0)), "")</f>
        <v>577531.58119658125</v>
      </c>
      <c r="E40" s="43">
        <f>_xlfn.IFNA(INDEX(RAW!$A$1:$G$38, MATCH($B40, RAW!$A:$A, 0), MATCH(E$27, RAW!$1:$1, 0)), "")</f>
        <v>1612926.3931847969</v>
      </c>
      <c r="F40" s="43">
        <f>_xlfn.IFNA(INDEX(RAW!$A$1:$G$38, MATCH($B40, RAW!$A:$A, 0), MATCH(F$27, RAW!$1:$1, 0)), "")</f>
        <v>2458171.7057617861</v>
      </c>
      <c r="G40" s="43">
        <f>_xlfn.IFNA(INDEX(RAW!$A$1:$G$38, MATCH($B40, RAW!$A:$A, 0), MATCH(G$27, RAW!$1:$1, 0)), "")</f>
        <v>1955758.3598971721</v>
      </c>
      <c r="H40" s="44">
        <f>_xlfn.IFNA(INDEX(RAW!$A$1:$G$38, MATCH($B40, RAW!$A:$A, 0), MATCH(H$27, RAW!$1:$1, 0)), "")</f>
        <v>3458304.894230769</v>
      </c>
    </row>
    <row r="41" spans="1:8" ht="34" x14ac:dyDescent="0.2">
      <c r="A41" s="51" t="s">
        <v>82</v>
      </c>
      <c r="B41" s="22" t="s">
        <v>34</v>
      </c>
      <c r="C41" s="43">
        <f>_xlfn.IFNA(INDEX(RAW!$A$1:$G$38, MATCH($B41, RAW!$A:$A, 0), MATCH(C$27, RAW!$1:$1, 0)), "")</f>
        <v>0</v>
      </c>
      <c r="D41" s="43">
        <f>_xlfn.IFNA(INDEX(RAW!$A$1:$G$38, MATCH($B41, RAW!$A:$A, 0), MATCH(D$27, RAW!$1:$1, 0)), "")</f>
        <v>0</v>
      </c>
      <c r="E41" s="43">
        <f>_xlfn.IFNA(INDEX(RAW!$A$1:$G$38, MATCH($B41, RAW!$A:$A, 0), MATCH(E$27, RAW!$1:$1, 0)), "")</f>
        <v>0</v>
      </c>
      <c r="F41" s="43">
        <f>_xlfn.IFNA(INDEX(RAW!$A$1:$G$38, MATCH($B41, RAW!$A:$A, 0), MATCH(F$27, RAW!$1:$1, 0)), "")</f>
        <v>340125</v>
      </c>
      <c r="G41" s="43">
        <f>_xlfn.IFNA(INDEX(RAW!$A$1:$G$38, MATCH($B41, RAW!$A:$A, 0), MATCH(G$27, RAW!$1:$1, 0)), "")</f>
        <v>683725</v>
      </c>
      <c r="H41" s="44">
        <f>_xlfn.IFNA(INDEX(RAW!$A$1:$G$38, MATCH($B41, RAW!$A:$A, 0), MATCH(H$27, RAW!$1:$1, 0)), "")</f>
        <v>20501</v>
      </c>
    </row>
    <row r="42" spans="1:8" ht="34" x14ac:dyDescent="0.2">
      <c r="A42" s="51" t="s">
        <v>83</v>
      </c>
      <c r="B42" s="22" t="s">
        <v>35</v>
      </c>
      <c r="C42" s="24">
        <f>_xlfn.IFNA(INDEX(RAW!$A$1:$G$38, MATCH($B42, RAW!$A:$A, 0), MATCH(C$27, RAW!$1:$1, 0)), "")</f>
        <v>0.53352553921925627</v>
      </c>
      <c r="D42" s="24">
        <f>_xlfn.IFNA(INDEX(RAW!$A$1:$G$38, MATCH($B42, RAW!$A:$A, 0), MATCH(D$27, RAW!$1:$1, 0)), "")</f>
        <v>0.59619872770557736</v>
      </c>
      <c r="E42" s="24">
        <f>_xlfn.IFNA(INDEX(RAW!$A$1:$G$38, MATCH($B42, RAW!$A:$A, 0), MATCH(E$27, RAW!$1:$1, 0)), "")</f>
        <v>0.96271287693756868</v>
      </c>
      <c r="F42" s="24">
        <f>_xlfn.IFNA(INDEX(RAW!$A$1:$G$38, MATCH($B42, RAW!$A:$A, 0), MATCH(F$27, RAW!$1:$1, 0)), "")</f>
        <v>0.94356387319948065</v>
      </c>
      <c r="G42" s="24">
        <f>_xlfn.IFNA(INDEX(RAW!$A$1:$G$38, MATCH($B42, RAW!$A:$A, 0), MATCH(G$27, RAW!$1:$1, 0)), "")</f>
        <v>0.85254658416005669</v>
      </c>
      <c r="H42" s="30">
        <f>_xlfn.IFNA(INDEX(RAW!$A$1:$G$38, MATCH($B42, RAW!$A:$A, 0), MATCH(H$27, RAW!$1:$1, 0)), "")</f>
        <v>0.84063909324357411</v>
      </c>
    </row>
    <row r="43" spans="1:8" ht="34" x14ac:dyDescent="0.2">
      <c r="A43" s="51" t="s">
        <v>84</v>
      </c>
      <c r="B43" s="22" t="s">
        <v>36</v>
      </c>
      <c r="C43" s="24">
        <f>_xlfn.IFNA(INDEX(RAW!$A$1:$G$38, MATCH($B43, RAW!$A:$A, 0), MATCH(C$27, RAW!$1:$1, 0)), "")</f>
        <v>0</v>
      </c>
      <c r="D43" s="24">
        <f>_xlfn.IFNA(INDEX(RAW!$A$1:$G$38, MATCH($B43, RAW!$A:$A, 0), MATCH(D$27, RAW!$1:$1, 0)), "")</f>
        <v>0</v>
      </c>
      <c r="E43" s="24">
        <f>_xlfn.IFNA(INDEX(RAW!$A$1:$G$38, MATCH($B43, RAW!$A:$A, 0), MATCH(E$27, RAW!$1:$1, 0)), "")</f>
        <v>0.83333333333333337</v>
      </c>
      <c r="F43" s="24">
        <f>_xlfn.IFNA(INDEX(RAW!$A$1:$G$38, MATCH($B43, RAW!$A:$A, 0), MATCH(F$27, RAW!$1:$1, 0)), "")</f>
        <v>0.5</v>
      </c>
      <c r="G43" s="24">
        <f>_xlfn.IFNA(INDEX(RAW!$A$1:$G$38, MATCH($B43, RAW!$A:$A, 0), MATCH(G$27, RAW!$1:$1, 0)), "")</f>
        <v>0.83333333333333337</v>
      </c>
      <c r="H43" s="30">
        <f>_xlfn.IFNA(INDEX(RAW!$A$1:$G$38, MATCH($B43, RAW!$A:$A, 0), MATCH(H$27, RAW!$1:$1, 0)), "")</f>
        <v>0.50022831050228311</v>
      </c>
    </row>
    <row r="44" spans="1:8" ht="34" x14ac:dyDescent="0.2">
      <c r="A44" s="51" t="s">
        <v>85</v>
      </c>
      <c r="B44" s="22" t="s">
        <v>37</v>
      </c>
      <c r="C44" s="24">
        <f>_xlfn.IFNA(INDEX(RAW!$A$1:$G$38, MATCH($B44, RAW!$A:$A, 0), MATCH(C$27, RAW!$1:$1, 0)), "")</f>
        <v>0.2450796156399945</v>
      </c>
      <c r="D44" s="24">
        <f>_xlfn.IFNA(INDEX(RAW!$A$1:$G$38, MATCH($B44, RAW!$A:$A, 0), MATCH(D$27, RAW!$1:$1, 0)), "")</f>
        <v>0.26673789173789181</v>
      </c>
      <c r="E44" s="24">
        <f>_xlfn.IFNA(INDEX(RAW!$A$1:$G$38, MATCH($B44, RAW!$A:$A, 0), MATCH(E$27, RAW!$1:$1, 0)), "")</f>
        <v>0.63959587881224855</v>
      </c>
      <c r="F44" s="24">
        <f>_xlfn.IFNA(INDEX(RAW!$A$1:$G$38, MATCH($B44, RAW!$A:$A, 0), MATCH(F$27, RAW!$1:$1, 0)), "")</f>
        <v>0.428894499156662</v>
      </c>
      <c r="G44" s="24">
        <f>_xlfn.IFNA(INDEX(RAW!$A$1:$G$38, MATCH($B44, RAW!$A:$A, 0), MATCH(G$27, RAW!$1:$1, 0)), "")</f>
        <v>1.3907796742002529</v>
      </c>
      <c r="H44" s="30">
        <f>_xlfn.IFNA(INDEX(RAW!$A$1:$G$38, MATCH($B44, RAW!$A:$A, 0), MATCH(H$27, RAW!$1:$1, 0)), "")</f>
        <v>0.95020151668407515</v>
      </c>
    </row>
    <row r="45" spans="1:8" ht="34" x14ac:dyDescent="0.2">
      <c r="A45" s="51" t="s">
        <v>86</v>
      </c>
      <c r="B45" s="22" t="s">
        <v>38</v>
      </c>
      <c r="C45" s="24">
        <f>_xlfn.IFNA(INDEX(RAW!$A$1:$G$38, MATCH($B45, RAW!$A:$A, 0), MATCH(C$27, RAW!$1:$1, 0)), "")</f>
        <v>0</v>
      </c>
      <c r="D45" s="24">
        <f>_xlfn.IFNA(INDEX(RAW!$A$1:$G$38, MATCH($B45, RAW!$A:$A, 0), MATCH(D$27, RAW!$1:$1, 0)), "")</f>
        <v>0</v>
      </c>
      <c r="E45" s="24">
        <f>_xlfn.IFNA(INDEX(RAW!$A$1:$G$38, MATCH($B45, RAW!$A:$A, 0), MATCH(E$27, RAW!$1:$1, 0)), "")</f>
        <v>0.375</v>
      </c>
      <c r="F45" s="24">
        <f>_xlfn.IFNA(INDEX(RAW!$A$1:$G$38, MATCH($B45, RAW!$A:$A, 0), MATCH(F$27, RAW!$1:$1, 0)), "")</f>
        <v>0.27777777777777779</v>
      </c>
      <c r="G45" s="24">
        <f>_xlfn.IFNA(INDEX(RAW!$A$1:$G$38, MATCH($B45, RAW!$A:$A, 0), MATCH(G$27, RAW!$1:$1, 0)), "")</f>
        <v>1</v>
      </c>
      <c r="H45" s="30">
        <f>_xlfn.IFNA(INDEX(RAW!$A$1:$G$38, MATCH($B45, RAW!$A:$A, 0), MATCH(H$27, RAW!$1:$1, 0)), "")</f>
        <v>0.33333333333333331</v>
      </c>
    </row>
    <row r="46" spans="1:8" ht="34" x14ac:dyDescent="0.2">
      <c r="A46" s="51" t="s">
        <v>87</v>
      </c>
      <c r="B46" s="22" t="s">
        <v>39</v>
      </c>
      <c r="C46" s="24">
        <f>_xlfn.IFNA(INDEX(RAW!$A$1:$G$38, MATCH($B46, RAW!$A:$A, 0), MATCH(C$27, RAW!$1:$1, 0)), "")</f>
        <v>57.514427040395717</v>
      </c>
      <c r="D46" s="24">
        <f>_xlfn.IFNA(INDEX(RAW!$A$1:$G$38, MATCH($B46, RAW!$A:$A, 0), MATCH(D$27, RAW!$1:$1, 0)), "")</f>
        <v>49.273504273504273</v>
      </c>
      <c r="E46" s="24">
        <f>_xlfn.IFNA(INDEX(RAW!$A$1:$G$38, MATCH($B46, RAW!$A:$A, 0), MATCH(E$27, RAW!$1:$1, 0)), "")</f>
        <v>39.821862348178144</v>
      </c>
      <c r="F46" s="24">
        <f>_xlfn.IFNA(INDEX(RAW!$A$1:$G$38, MATCH($B46, RAW!$A:$A, 0), MATCH(F$27, RAW!$1:$1, 0)), "")</f>
        <v>40.484598659177387</v>
      </c>
      <c r="G46" s="24">
        <f>_xlfn.IFNA(INDEX(RAW!$A$1:$G$38, MATCH($B46, RAW!$A:$A, 0), MATCH(G$27, RAW!$1:$1, 0)), "")</f>
        <v>43.143409188492917</v>
      </c>
      <c r="H46" s="30">
        <f>_xlfn.IFNA(INDEX(RAW!$A$1:$G$38, MATCH($B46, RAW!$A:$A, 0), MATCH(H$27, RAW!$1:$1, 0)), "")</f>
        <v>28.750819672131151</v>
      </c>
    </row>
    <row r="47" spans="1:8" ht="35" thickBot="1" x14ac:dyDescent="0.25">
      <c r="A47" s="52" t="s">
        <v>88</v>
      </c>
      <c r="B47" s="34" t="s">
        <v>40</v>
      </c>
      <c r="C47" s="41">
        <f>_xlfn.IFNA(INDEX(RAW!$A$1:$G$38, MATCH($B47, RAW!$A:$A, 0), MATCH(C$27, RAW!$1:$1, 0)), "")</f>
        <v>39</v>
      </c>
      <c r="D47" s="41">
        <f>_xlfn.IFNA(INDEX(RAW!$A$1:$G$38, MATCH($B47, RAW!$A:$A, 0), MATCH(D$27, RAW!$1:$1, 0)), "")</f>
        <v>38</v>
      </c>
      <c r="E47" s="41">
        <f>_xlfn.IFNA(INDEX(RAW!$A$1:$G$38, MATCH($B47, RAW!$A:$A, 0), MATCH(E$27, RAW!$1:$1, 0)), "")</f>
        <v>29</v>
      </c>
      <c r="F47" s="41">
        <f>_xlfn.IFNA(INDEX(RAW!$A$1:$G$38, MATCH($B47, RAW!$A:$A, 0), MATCH(F$27, RAW!$1:$1, 0)), "")</f>
        <v>27</v>
      </c>
      <c r="G47" s="41">
        <f>_xlfn.IFNA(INDEX(RAW!$A$1:$G$38, MATCH($B47, RAW!$A:$A, 0), MATCH(G$27, RAW!$1:$1, 0)), "")</f>
        <v>30</v>
      </c>
      <c r="H47" s="42">
        <f>_xlfn.IFNA(INDEX(RAW!$A$1:$G$38, MATCH($B47, RAW!$A:$A, 0), MATCH(H$27, RAW!$1:$1, 0)), "")</f>
        <v>16</v>
      </c>
    </row>
    <row r="48" spans="1:8" x14ac:dyDescent="0.2">
      <c r="A48" s="38" t="s">
        <v>55</v>
      </c>
      <c r="B48" s="38"/>
      <c r="C48" s="38"/>
      <c r="D48" s="38"/>
      <c r="E48" s="38"/>
      <c r="F48" s="38"/>
      <c r="G48" s="38"/>
      <c r="H48" s="38"/>
    </row>
  </sheetData>
  <mergeCells count="17">
    <mergeCell ref="A23:H23"/>
    <mergeCell ref="A14:H14"/>
    <mergeCell ref="A20:H20"/>
    <mergeCell ref="A48:H48"/>
    <mergeCell ref="C24:D24"/>
    <mergeCell ref="E24:E26"/>
    <mergeCell ref="F24:F26"/>
    <mergeCell ref="G24:G26"/>
    <mergeCell ref="H24:H26"/>
    <mergeCell ref="C25:D25"/>
    <mergeCell ref="E2:E4"/>
    <mergeCell ref="F2:F4"/>
    <mergeCell ref="G2:G4"/>
    <mergeCell ref="H2:H4"/>
    <mergeCell ref="C2:D2"/>
    <mergeCell ref="C3:D3"/>
    <mergeCell ref="A1:H1"/>
  </mergeCells>
  <pageMargins left="0.25" right="0.25" top="0.75" bottom="0.75" header="0.3" footer="0.3"/>
  <pageSetup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8"/>
  <sheetViews>
    <sheetView workbookViewId="0"/>
  </sheetViews>
  <sheetFormatPr baseColWidth="10" defaultColWidth="8.83203125" defaultRowHeight="15" x14ac:dyDescent="0.2"/>
  <sheetData>
    <row r="1" spans="1:7" x14ac:dyDescent="0.2">
      <c r="A1" s="1"/>
      <c r="B1" s="2" t="s">
        <v>0</v>
      </c>
      <c r="C1" s="2" t="s">
        <v>4</v>
      </c>
      <c r="D1" s="2" t="s">
        <v>5</v>
      </c>
      <c r="E1" s="2" t="s">
        <v>1</v>
      </c>
      <c r="F1" s="2" t="s">
        <v>2</v>
      </c>
      <c r="G1" s="2" t="s">
        <v>3</v>
      </c>
    </row>
    <row r="2" spans="1:7" x14ac:dyDescent="0.2">
      <c r="A2" s="2" t="s">
        <v>8</v>
      </c>
      <c r="C2">
        <v>485380.07692307688</v>
      </c>
      <c r="D2">
        <v>417193.63203463203</v>
      </c>
      <c r="E2">
        <v>1856481.903942652</v>
      </c>
      <c r="F2">
        <v>623421.77604166663</v>
      </c>
      <c r="G2">
        <v>807209.97718631173</v>
      </c>
    </row>
    <row r="3" spans="1:7" x14ac:dyDescent="0.2">
      <c r="A3" s="2" t="s">
        <v>9</v>
      </c>
      <c r="C3">
        <v>369838</v>
      </c>
      <c r="D3">
        <v>346935</v>
      </c>
      <c r="E3">
        <v>734829</v>
      </c>
      <c r="F3">
        <v>436411</v>
      </c>
      <c r="G3">
        <v>325304</v>
      </c>
    </row>
    <row r="4" spans="1:7" x14ac:dyDescent="0.2">
      <c r="A4" s="2" t="s">
        <v>10</v>
      </c>
      <c r="B4">
        <v>3.3729576643045518</v>
      </c>
      <c r="C4">
        <v>2.8338871077431169</v>
      </c>
      <c r="D4">
        <v>2.6974085275455129</v>
      </c>
      <c r="E4">
        <v>4.2544082748238443</v>
      </c>
      <c r="F4">
        <v>2.825651828490237</v>
      </c>
      <c r="G4">
        <v>3.2266680556278988</v>
      </c>
    </row>
    <row r="5" spans="1:7" x14ac:dyDescent="0.2">
      <c r="A5" s="2" t="s">
        <v>11</v>
      </c>
      <c r="B5">
        <v>3</v>
      </c>
      <c r="C5">
        <v>3</v>
      </c>
      <c r="D5">
        <v>3</v>
      </c>
      <c r="E5">
        <v>3.9589041095890409</v>
      </c>
      <c r="F5">
        <v>2.0027397260273969</v>
      </c>
      <c r="G5">
        <v>3.0849315068493151</v>
      </c>
    </row>
    <row r="6" spans="1:7" x14ac:dyDescent="0.2">
      <c r="A6" s="2" t="s">
        <v>12</v>
      </c>
      <c r="B6">
        <v>1.0164298401420959</v>
      </c>
      <c r="C6">
        <v>1.159893992932862</v>
      </c>
      <c r="D6">
        <v>1.220779220779221</v>
      </c>
      <c r="E6">
        <v>1.10391351713735</v>
      </c>
      <c r="F6">
        <v>2.694372294372295</v>
      </c>
      <c r="G6">
        <v>1.581749049429658</v>
      </c>
    </row>
    <row r="7" spans="1:7" x14ac:dyDescent="0.2">
      <c r="A7" s="2" t="s">
        <v>13</v>
      </c>
      <c r="B7">
        <v>1</v>
      </c>
      <c r="C7">
        <v>1</v>
      </c>
      <c r="D7">
        <v>1</v>
      </c>
      <c r="E7">
        <v>1</v>
      </c>
      <c r="F7">
        <v>2</v>
      </c>
      <c r="G7">
        <v>1</v>
      </c>
    </row>
    <row r="8" spans="1:7" x14ac:dyDescent="0.2">
      <c r="A8" s="2" t="s">
        <v>6</v>
      </c>
      <c r="B8">
        <v>2254</v>
      </c>
      <c r="C8">
        <v>1132</v>
      </c>
      <c r="D8">
        <v>231</v>
      </c>
      <c r="E8">
        <v>12555</v>
      </c>
      <c r="F8">
        <v>1155</v>
      </c>
      <c r="G8">
        <v>263</v>
      </c>
    </row>
    <row r="9" spans="1:7" x14ac:dyDescent="0.2">
      <c r="A9" s="2" t="s">
        <v>7</v>
      </c>
      <c r="B9">
        <v>1384</v>
      </c>
      <c r="C9">
        <v>830</v>
      </c>
      <c r="D9">
        <v>151</v>
      </c>
      <c r="E9">
        <v>8485</v>
      </c>
      <c r="F9">
        <v>2071</v>
      </c>
      <c r="G9">
        <v>333</v>
      </c>
    </row>
    <row r="10" spans="1:7" x14ac:dyDescent="0.2">
      <c r="A10" s="2" t="s">
        <v>35</v>
      </c>
      <c r="B10">
        <v>0.96271287693756868</v>
      </c>
      <c r="C10">
        <v>0.53352553921925627</v>
      </c>
      <c r="D10">
        <v>0.59619872770557736</v>
      </c>
      <c r="E10">
        <v>0.94356387319948065</v>
      </c>
      <c r="F10">
        <v>0.85254658416005669</v>
      </c>
      <c r="G10">
        <v>0.84063909324357411</v>
      </c>
    </row>
    <row r="11" spans="1:7" x14ac:dyDescent="0.2">
      <c r="A11" s="2" t="s">
        <v>36</v>
      </c>
      <c r="B11">
        <v>0.83333333333333337</v>
      </c>
      <c r="C11">
        <v>0</v>
      </c>
      <c r="D11">
        <v>0</v>
      </c>
      <c r="E11">
        <v>0.5</v>
      </c>
      <c r="F11">
        <v>0.83333333333333337</v>
      </c>
      <c r="G11">
        <v>0.50022831050228311</v>
      </c>
    </row>
    <row r="12" spans="1:7" x14ac:dyDescent="0.2">
      <c r="A12" s="2" t="s">
        <v>37</v>
      </c>
      <c r="B12">
        <v>0.63959587881224855</v>
      </c>
      <c r="C12">
        <v>0.2450796156399945</v>
      </c>
      <c r="D12">
        <v>0.26673789173789181</v>
      </c>
      <c r="E12">
        <v>0.428894499156662</v>
      </c>
      <c r="F12">
        <v>1.3907796742002529</v>
      </c>
      <c r="G12">
        <v>0.95020151668407515</v>
      </c>
    </row>
    <row r="13" spans="1:7" x14ac:dyDescent="0.2">
      <c r="A13" s="2" t="s">
        <v>38</v>
      </c>
      <c r="B13">
        <v>0.375</v>
      </c>
      <c r="C13">
        <v>0</v>
      </c>
      <c r="D13">
        <v>0</v>
      </c>
      <c r="E13">
        <v>0.27777777777777779</v>
      </c>
      <c r="F13">
        <v>1</v>
      </c>
      <c r="G13">
        <v>0.33333333333333331</v>
      </c>
    </row>
    <row r="14" spans="1:7" x14ac:dyDescent="0.2">
      <c r="A14" s="2" t="s">
        <v>41</v>
      </c>
      <c r="B14">
        <v>1699.905533063428</v>
      </c>
      <c r="C14">
        <v>1240.5910964550701</v>
      </c>
      <c r="D14">
        <v>1517.012820512821</v>
      </c>
      <c r="E14">
        <v>1512.7745062511319</v>
      </c>
      <c r="F14">
        <v>1551.789609274367</v>
      </c>
      <c r="G14">
        <v>1569.173770491803</v>
      </c>
    </row>
    <row r="15" spans="1:7" x14ac:dyDescent="0.2">
      <c r="A15" s="2" t="s">
        <v>42</v>
      </c>
      <c r="B15">
        <v>854.5</v>
      </c>
      <c r="C15">
        <v>613</v>
      </c>
      <c r="D15">
        <v>602.5</v>
      </c>
      <c r="E15">
        <v>657</v>
      </c>
      <c r="F15">
        <v>778</v>
      </c>
      <c r="G15">
        <v>407</v>
      </c>
    </row>
    <row r="16" spans="1:7" x14ac:dyDescent="0.2">
      <c r="A16" s="2" t="s">
        <v>33</v>
      </c>
      <c r="B16">
        <v>1612926.3931847969</v>
      </c>
      <c r="C16">
        <v>503678.53985793208</v>
      </c>
      <c r="D16">
        <v>577531.58119658125</v>
      </c>
      <c r="E16">
        <v>2458171.7057617861</v>
      </c>
      <c r="F16">
        <v>1955758.3598971721</v>
      </c>
      <c r="G16">
        <v>3458304.894230769</v>
      </c>
    </row>
    <row r="17" spans="1:7" x14ac:dyDescent="0.2">
      <c r="A17" s="2" t="s">
        <v>34</v>
      </c>
      <c r="B17">
        <v>0</v>
      </c>
      <c r="C17">
        <v>0</v>
      </c>
      <c r="D17">
        <v>0</v>
      </c>
      <c r="E17">
        <v>340125</v>
      </c>
      <c r="F17">
        <v>683725</v>
      </c>
      <c r="G17">
        <v>20501</v>
      </c>
    </row>
    <row r="18" spans="1:7" x14ac:dyDescent="0.2">
      <c r="A18" s="2" t="s">
        <v>31</v>
      </c>
      <c r="B18">
        <v>2.3765836609873312</v>
      </c>
      <c r="C18">
        <v>0.69376479873717445</v>
      </c>
      <c r="D18">
        <v>0.68803418803418803</v>
      </c>
      <c r="E18">
        <v>1.6799514157746911</v>
      </c>
      <c r="F18">
        <v>1.9951799485861179</v>
      </c>
      <c r="G18">
        <v>1.961538461538461</v>
      </c>
    </row>
    <row r="19" spans="1:7" x14ac:dyDescent="0.2">
      <c r="A19" s="2" t="s">
        <v>32</v>
      </c>
      <c r="B19">
        <v>1</v>
      </c>
      <c r="C19">
        <v>0</v>
      </c>
      <c r="D19">
        <v>0</v>
      </c>
      <c r="E19">
        <v>1</v>
      </c>
      <c r="F19">
        <v>1</v>
      </c>
      <c r="G19">
        <v>1</v>
      </c>
    </row>
    <row r="20" spans="1:7" x14ac:dyDescent="0.2">
      <c r="A20" s="2" t="s">
        <v>39</v>
      </c>
      <c r="B20">
        <v>39.821862348178144</v>
      </c>
      <c r="C20">
        <v>57.514427040395717</v>
      </c>
      <c r="D20">
        <v>49.273504273504273</v>
      </c>
      <c r="E20">
        <v>40.484598659177387</v>
      </c>
      <c r="F20">
        <v>43.143409188492917</v>
      </c>
      <c r="G20">
        <v>28.750819672131151</v>
      </c>
    </row>
    <row r="21" spans="1:7" x14ac:dyDescent="0.2">
      <c r="A21" s="2" t="s">
        <v>40</v>
      </c>
      <c r="B21">
        <v>29</v>
      </c>
      <c r="C21">
        <v>39</v>
      </c>
      <c r="D21">
        <v>38</v>
      </c>
      <c r="E21">
        <v>27</v>
      </c>
      <c r="F21">
        <v>30</v>
      </c>
      <c r="G21">
        <v>16</v>
      </c>
    </row>
    <row r="22" spans="1:7" x14ac:dyDescent="0.2">
      <c r="A22" s="2" t="s">
        <v>23</v>
      </c>
      <c r="B22">
        <v>0.9969400688517186</v>
      </c>
      <c r="C22">
        <v>0.41081874919622569</v>
      </c>
      <c r="D22">
        <v>0.39020840650977628</v>
      </c>
      <c r="E22">
        <v>0.87373874781027827</v>
      </c>
      <c r="F22">
        <v>0.67450728635797652</v>
      </c>
      <c r="G22">
        <v>0.76262762673430173</v>
      </c>
    </row>
    <row r="23" spans="1:7" x14ac:dyDescent="0.2">
      <c r="A23" s="2" t="s">
        <v>24</v>
      </c>
      <c r="B23">
        <v>0.88667496886674968</v>
      </c>
      <c r="C23">
        <v>0</v>
      </c>
      <c r="D23">
        <v>0</v>
      </c>
      <c r="E23">
        <v>0.33333333333333331</v>
      </c>
      <c r="F23">
        <v>0.50068493150684934</v>
      </c>
      <c r="G23">
        <v>8.2191780821917804E-2</v>
      </c>
    </row>
    <row r="24" spans="1:7" x14ac:dyDescent="0.2">
      <c r="A24" s="2" t="s">
        <v>25</v>
      </c>
      <c r="B24">
        <v>0.54628954802720819</v>
      </c>
      <c r="C24">
        <v>0.21358101251550349</v>
      </c>
      <c r="D24">
        <v>0.224002849002849</v>
      </c>
      <c r="E24">
        <v>0.31860140082640642</v>
      </c>
      <c r="F24">
        <v>1.0471860218836571</v>
      </c>
      <c r="G24">
        <v>0.74687769748826127</v>
      </c>
    </row>
    <row r="25" spans="1:7" x14ac:dyDescent="0.2">
      <c r="A25" s="2" t="s">
        <v>26</v>
      </c>
      <c r="B25">
        <v>0.33333333333333331</v>
      </c>
      <c r="C25">
        <v>0</v>
      </c>
      <c r="D25">
        <v>0</v>
      </c>
      <c r="E25">
        <v>0.2</v>
      </c>
      <c r="F25">
        <v>0.6</v>
      </c>
      <c r="G25">
        <v>0.1875</v>
      </c>
    </row>
    <row r="26" spans="1:7" x14ac:dyDescent="0.2">
      <c r="A26" s="2" t="s">
        <v>29</v>
      </c>
      <c r="B26">
        <v>2121.664642375169</v>
      </c>
      <c r="C26">
        <v>1651.693322341303</v>
      </c>
      <c r="D26">
        <v>1968.619658119658</v>
      </c>
      <c r="E26">
        <v>1929.657274868636</v>
      </c>
      <c r="F26">
        <v>1665.8913696865609</v>
      </c>
      <c r="G26">
        <v>1636.514754098361</v>
      </c>
    </row>
    <row r="27" spans="1:7" x14ac:dyDescent="0.2">
      <c r="A27" s="2" t="s">
        <v>30</v>
      </c>
      <c r="B27">
        <v>1087</v>
      </c>
      <c r="C27">
        <v>854</v>
      </c>
      <c r="D27">
        <v>820</v>
      </c>
      <c r="E27">
        <v>923</v>
      </c>
      <c r="F27">
        <v>906</v>
      </c>
      <c r="G27">
        <v>528</v>
      </c>
    </row>
    <row r="28" spans="1:7" x14ac:dyDescent="0.2">
      <c r="A28" s="2" t="s">
        <v>21</v>
      </c>
      <c r="B28">
        <v>997053.62822193094</v>
      </c>
      <c r="C28">
        <v>284948.10891870561</v>
      </c>
      <c r="D28">
        <v>233535.76068376069</v>
      </c>
      <c r="E28">
        <v>1865340.8713277159</v>
      </c>
      <c r="F28">
        <v>1253641.289203085</v>
      </c>
      <c r="G28">
        <v>2433386.552884615</v>
      </c>
    </row>
    <row r="29" spans="1:7" x14ac:dyDescent="0.2">
      <c r="A29" s="2" t="s">
        <v>22</v>
      </c>
      <c r="B29">
        <v>0</v>
      </c>
      <c r="C29">
        <v>0</v>
      </c>
      <c r="D29">
        <v>0</v>
      </c>
      <c r="E29">
        <v>170649</v>
      </c>
      <c r="F29">
        <v>346429</v>
      </c>
      <c r="G29">
        <v>0</v>
      </c>
    </row>
    <row r="30" spans="1:7" x14ac:dyDescent="0.2">
      <c r="A30" s="2" t="s">
        <v>19</v>
      </c>
      <c r="B30">
        <v>2.2887723896898211</v>
      </c>
      <c r="C30">
        <v>0.60299921073401741</v>
      </c>
      <c r="D30">
        <v>0.52564102564102566</v>
      </c>
      <c r="E30">
        <v>1.571927427313444</v>
      </c>
      <c r="F30">
        <v>1.7532133676092549</v>
      </c>
      <c r="G30">
        <v>1.8245192307692311</v>
      </c>
    </row>
    <row r="31" spans="1:7" x14ac:dyDescent="0.2">
      <c r="A31" s="2" t="s">
        <v>20</v>
      </c>
      <c r="B31">
        <v>1</v>
      </c>
      <c r="C31">
        <v>0</v>
      </c>
      <c r="D31">
        <v>0</v>
      </c>
      <c r="E31">
        <v>1</v>
      </c>
      <c r="F31">
        <v>1</v>
      </c>
      <c r="G31">
        <v>1</v>
      </c>
    </row>
    <row r="32" spans="1:7" x14ac:dyDescent="0.2">
      <c r="A32" s="2" t="s">
        <v>27</v>
      </c>
      <c r="B32">
        <v>30.02834008097166</v>
      </c>
      <c r="C32">
        <v>42.713107996702391</v>
      </c>
      <c r="D32">
        <v>36.012820512820511</v>
      </c>
      <c r="E32">
        <v>29.862293893821349</v>
      </c>
      <c r="F32">
        <v>28.544869042507511</v>
      </c>
      <c r="G32">
        <v>21.55409836065574</v>
      </c>
    </row>
    <row r="33" spans="1:7" x14ac:dyDescent="0.2">
      <c r="A33" s="2" t="s">
        <v>28</v>
      </c>
      <c r="B33">
        <v>21</v>
      </c>
      <c r="C33">
        <v>30</v>
      </c>
      <c r="D33">
        <v>25.5</v>
      </c>
      <c r="E33">
        <v>19</v>
      </c>
      <c r="F33">
        <v>19</v>
      </c>
      <c r="G33">
        <v>13</v>
      </c>
    </row>
    <row r="34" spans="1:7" x14ac:dyDescent="0.2">
      <c r="A34" s="2" t="s">
        <v>14</v>
      </c>
      <c r="B34" t="s">
        <v>43</v>
      </c>
      <c r="C34" t="s">
        <v>43</v>
      </c>
      <c r="D34" t="s">
        <v>43</v>
      </c>
      <c r="E34" t="s">
        <v>43</v>
      </c>
      <c r="F34" t="s">
        <v>43</v>
      </c>
      <c r="G34" t="s">
        <v>43</v>
      </c>
    </row>
    <row r="35" spans="1:7" x14ac:dyDescent="0.2">
      <c r="A35" s="2" t="s">
        <v>15</v>
      </c>
      <c r="B35" t="s">
        <v>44</v>
      </c>
      <c r="C35" t="s">
        <v>44</v>
      </c>
      <c r="D35" t="s">
        <v>44</v>
      </c>
      <c r="E35" t="s">
        <v>44</v>
      </c>
      <c r="F35" t="s">
        <v>45</v>
      </c>
      <c r="G35" t="s">
        <v>46</v>
      </c>
    </row>
    <row r="36" spans="1:7" x14ac:dyDescent="0.2">
      <c r="A36" s="2" t="s">
        <v>16</v>
      </c>
      <c r="B36" t="s">
        <v>46</v>
      </c>
      <c r="C36" t="s">
        <v>45</v>
      </c>
      <c r="D36" t="s">
        <v>45</v>
      </c>
      <c r="E36" t="s">
        <v>46</v>
      </c>
      <c r="F36" t="s">
        <v>46</v>
      </c>
      <c r="G36" t="s">
        <v>45</v>
      </c>
    </row>
    <row r="37" spans="1:7" x14ac:dyDescent="0.2">
      <c r="A37" s="2" t="s">
        <v>17</v>
      </c>
      <c r="B37" t="s">
        <v>45</v>
      </c>
      <c r="C37" t="s">
        <v>46</v>
      </c>
      <c r="D37" t="s">
        <v>46</v>
      </c>
      <c r="E37" t="s">
        <v>45</v>
      </c>
      <c r="F37" t="s">
        <v>47</v>
      </c>
      <c r="G37" t="s">
        <v>48</v>
      </c>
    </row>
    <row r="38" spans="1:7" x14ac:dyDescent="0.2">
      <c r="A38" s="2" t="s">
        <v>18</v>
      </c>
      <c r="B38" t="s">
        <v>48</v>
      </c>
      <c r="C38" t="s">
        <v>48</v>
      </c>
      <c r="D38" t="s">
        <v>49</v>
      </c>
      <c r="E38" t="s">
        <v>48</v>
      </c>
      <c r="F38" t="s">
        <v>44</v>
      </c>
      <c r="G38" t="s">
        <v>50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Comp_Statistics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Nicolas Guetta Jeanrenaud</cp:lastModifiedBy>
  <cp:lastPrinted>2018-08-15T21:37:03Z</cp:lastPrinted>
  <dcterms:created xsi:type="dcterms:W3CDTF">2018-08-02T18:59:09Z</dcterms:created>
  <dcterms:modified xsi:type="dcterms:W3CDTF">2018-08-23T13:40:58Z</dcterms:modified>
</cp:coreProperties>
</file>