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General_)"/>
    <numFmt numFmtId="167" formatCode="0.000"/>
    <numFmt numFmtId="168" formatCode="0.0000"/>
  </numFmts>
  <fonts count="1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8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84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0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0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0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0" fillId="0" borderId="0" pivotButton="0" quotePrefix="0" xfId="2"/>
    <xf numFmtId="0" fontId="8" fillId="0" borderId="0" applyAlignment="1" pivotButton="0" quotePrefix="0" xfId="2">
      <alignment horizontal="right"/>
    </xf>
    <xf numFmtId="0" fontId="10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1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0" fillId="2" borderId="0" pivotButton="0" quotePrefix="0" xfId="0"/>
    <xf numFmtId="0" fontId="0" fillId="2" borderId="0" applyAlignment="1" pivotButton="0" quotePrefix="0" xfId="0">
      <alignment horizontal="left"/>
    </xf>
    <xf numFmtId="0" fontId="9" fillId="0" borderId="0" pivotButton="0" quotePrefix="0" xfId="0"/>
    <xf numFmtId="14" fontId="10" fillId="0" borderId="0" pivotButton="0" quotePrefix="0" xfId="2"/>
    <xf numFmtId="14" fontId="10" fillId="0" borderId="0" applyProtection="1" pivotButton="0" quotePrefix="0" xfId="2">
      <protection locked="0" hidden="0"/>
    </xf>
    <xf numFmtId="1" fontId="8" fillId="0" borderId="0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6" fontId="8" fillId="0" borderId="0" pivotButton="0" quotePrefix="0" xfId="2"/>
    <xf numFmtId="167" fontId="8" fillId="0" borderId="0" pivotButton="0" quotePrefix="0" xfId="0"/>
    <xf numFmtId="167" fontId="0" fillId="0" borderId="1" applyAlignment="1" pivotButton="0" quotePrefix="0" xfId="0">
      <alignment horizontal="center" vertical="center"/>
    </xf>
    <xf numFmtId="167" fontId="4" fillId="0" borderId="0" applyAlignment="1" pivotButton="0" quotePrefix="0" xfId="0">
      <alignment horizontal="left"/>
    </xf>
    <xf numFmtId="167" fontId="9" fillId="0" borderId="0" pivotButton="0" quotePrefix="0" xfId="0"/>
    <xf numFmtId="168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0" fontId="12" fillId="0" borderId="0" pivotButton="0" quotePrefix="0" xfId="0"/>
    <xf numFmtId="0" fontId="12" fillId="0" borderId="0" applyAlignment="1" pivotButton="0" quotePrefix="0" xfId="0">
      <alignment horizontal="right"/>
    </xf>
    <xf numFmtId="2" fontId="12" fillId="0" borderId="0" applyAlignment="1" pivotButton="0" quotePrefix="0" xfId="0">
      <alignment horizontal="left"/>
    </xf>
    <xf numFmtId="0" fontId="13" fillId="0" borderId="0" pivotButton="0" quotePrefix="0" xfId="0"/>
    <xf numFmtId="167" fontId="13" fillId="0" borderId="0" pivotButton="0" quotePrefix="0" xfId="0"/>
    <xf numFmtId="2" fontId="12" fillId="0" borderId="0" applyAlignment="1" pivotButton="0" quotePrefix="0" xfId="0">
      <alignment horizontal="center"/>
    </xf>
    <xf numFmtId="165" fontId="12" fillId="0" borderId="0" applyAlignment="1" pivotButton="0" quotePrefix="0" xfId="0">
      <alignment horizontal="center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5" fontId="8" fillId="0" borderId="0" pivotButton="0" quotePrefix="0" xfId="0"/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7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6" fontId="8" fillId="0" borderId="0" pivotButton="0" quotePrefix="0" xfId="2"/>
    <xf numFmtId="167" fontId="8" fillId="0" borderId="0" pivotButton="0" quotePrefix="0" xfId="0"/>
    <xf numFmtId="0" fontId="0" fillId="0" borderId="4" pivotButton="0" quotePrefix="0" xfId="0"/>
    <xf numFmtId="167" fontId="0" fillId="0" borderId="1" applyAlignment="1" pivotButton="0" quotePrefix="0" xfId="0">
      <alignment horizontal="center" vertical="center"/>
    </xf>
    <xf numFmtId="167" fontId="2" fillId="0" borderId="1" applyAlignment="1" pivotButton="0" quotePrefix="0" xfId="0">
      <alignment horizontal="center" vertical="center" wrapText="1"/>
    </xf>
    <xf numFmtId="167" fontId="13" fillId="0" borderId="0" pivotButton="0" quotePrefix="0" xfId="0"/>
    <xf numFmtId="167" fontId="4" fillId="0" borderId="0" applyAlignment="1" pivotButton="0" quotePrefix="0" xfId="0">
      <alignment horizontal="left"/>
    </xf>
    <xf numFmtId="167" fontId="12" fillId="0" borderId="0" applyAlignment="1" pivotButton="0" quotePrefix="0" xfId="0">
      <alignment horizontal="center"/>
    </xf>
    <xf numFmtId="167" fontId="9" fillId="0" borderId="0" applyAlignment="1" pivotButton="0" quotePrefix="0" xfId="0">
      <alignment horizontal="center"/>
    </xf>
    <xf numFmtId="168" fontId="9" fillId="0" borderId="0" pivotButton="0" quotePrefix="0" xfId="0"/>
    <xf numFmtId="167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General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General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General</formatCode>
                <ptCount val="19916"/>
              </numCache>
            </numRef>
          </xVal>
          <yVal>
            <numRef>
              <f>'1'!$J$85:$J$20000</f>
              <numCache>
                <formatCode>General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General</formatCode>
                <ptCount val="19916"/>
              </numCache>
            </numRef>
          </xVal>
          <yVal>
            <numRef>
              <f>'1'!$M$85:$M$20000</f>
              <numCache>
                <formatCode>General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General</formatCode>
                <ptCount val="19916"/>
              </numCache>
            </numRef>
          </xVal>
          <yVal>
            <numRef>
              <f>'1'!$P$85:$P$20000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General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General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General</formatCode>
                <ptCount val="199936"/>
              </numCache>
            </numRef>
          </xVal>
          <yVal>
            <numRef>
              <f>'1'!$F$85:$F$200020</f>
              <numCache>
                <formatCode>General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General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General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General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84"/>
  <sheetViews>
    <sheetView tabSelected="1" view="pageBreakPreview" zoomScale="85" zoomScaleNormal="40" zoomScaleSheetLayoutView="85" workbookViewId="0">
      <selection activeCell="K12" sqref="K12"/>
    </sheetView>
  </sheetViews>
  <sheetFormatPr baseColWidth="8" defaultColWidth="9.140625" defaultRowHeight="14.25"/>
  <cols>
    <col width="13.28515625" customWidth="1" style="65" min="1" max="22"/>
    <col width="9.140625" customWidth="1" style="65" min="23" max="39"/>
    <col width="9.140625" customWidth="1" style="65" min="40" max="16384"/>
  </cols>
  <sheetData>
    <row r="1" ht="15" customHeight="1">
      <c r="A1" s="64" t="inlineStr">
        <is>
          <t>Общество с ограниченной ответственностью "Инженерная геология" (ООО "ИнжГео")</t>
        </is>
      </c>
      <c r="L1" s="64" t="inlineStr">
        <is>
          <t>Общество с ограниченной ответственностью "Инженерная геология" (ООО "ИнжГео")</t>
        </is>
      </c>
      <c r="X1" s="65">
        <f>AF51-AH51</f>
        <v/>
      </c>
      <c r="AF1" s="65">
        <f>AF48-AH48</f>
        <v/>
      </c>
      <c r="AN1" s="65">
        <f>AF49-AH49</f>
        <v/>
      </c>
      <c r="AV1" s="65">
        <f>AF50-AH50</f>
        <v/>
      </c>
    </row>
    <row r="2" ht="15" customHeight="1">
      <c r="A2" s="64" t="inlineStr">
        <is>
          <t>Юр. адрес: 117279, г. Москва, ул. Миклухо-Маклая, 36 а, этаж 5, пом. XXIII к. 76-84</t>
        </is>
      </c>
      <c r="L2" s="64" t="inlineStr">
        <is>
          <t>Юр. адрес: 117279, г. Москва, ул. Миклухо-Маклая, 36 а, этаж 5, пом. XXIII к. 76-84</t>
        </is>
      </c>
      <c r="X2" s="65">
        <f>AG51-AH51</f>
        <v/>
      </c>
      <c r="Y2" s="65" t="inlineStr">
        <is>
          <t>нагр</t>
        </is>
      </c>
      <c r="AC2" s="65" t="inlineStr">
        <is>
          <t>X0</t>
        </is>
      </c>
      <c r="AD2" s="65" t="inlineStr">
        <is>
          <t>Y0</t>
        </is>
      </c>
      <c r="AE2" s="65" t="inlineStr">
        <is>
          <t>R</t>
        </is>
      </c>
      <c r="AF2" s="65">
        <f>AG48-AH48</f>
        <v/>
      </c>
      <c r="AG2" s="65" t="inlineStr">
        <is>
          <t>нагр</t>
        </is>
      </c>
      <c r="AK2" s="65" t="inlineStr">
        <is>
          <t>X0</t>
        </is>
      </c>
      <c r="AL2" s="65" t="inlineStr">
        <is>
          <t>Y0</t>
        </is>
      </c>
      <c r="AM2" s="65" t="inlineStr">
        <is>
          <t>R</t>
        </is>
      </c>
      <c r="AN2" s="65">
        <f>AG49-AH49</f>
        <v/>
      </c>
      <c r="AO2" s="65" t="inlineStr">
        <is>
          <t>нагр</t>
        </is>
      </c>
      <c r="AS2" s="65" t="inlineStr">
        <is>
          <t>X0</t>
        </is>
      </c>
      <c r="AT2" s="65" t="inlineStr">
        <is>
          <t>Y0</t>
        </is>
      </c>
      <c r="AU2" s="65" t="inlineStr">
        <is>
          <t>R</t>
        </is>
      </c>
      <c r="AV2" s="65">
        <f>AG50-AH50</f>
        <v/>
      </c>
      <c r="AW2" s="65" t="inlineStr">
        <is>
          <t>нагр</t>
        </is>
      </c>
      <c r="BA2" s="65" t="inlineStr">
        <is>
          <t>X0</t>
        </is>
      </c>
      <c r="BB2" s="65" t="inlineStr">
        <is>
          <t>Y0</t>
        </is>
      </c>
      <c r="BC2" s="65" t="inlineStr">
        <is>
          <t>R</t>
        </is>
      </c>
    </row>
    <row r="3" ht="15" customHeight="1">
      <c r="A3" s="64" t="inlineStr">
        <is>
          <t>Телефон/факс +7 (495) 132-30-00,  Адрес электронной почты inbox@inj-geo.ru</t>
        </is>
      </c>
      <c r="L3" s="64" t="inlineStr">
        <is>
          <t>Телефон/факс +7 (495) 132-30-00,  Адрес электронной почты inbox@inj-geo.ru</t>
        </is>
      </c>
      <c r="AC3" s="65">
        <f>X5</f>
        <v/>
      </c>
      <c r="AD3" s="65" t="n">
        <v>0</v>
      </c>
      <c r="AE3" s="65">
        <f>X4/2</f>
        <v/>
      </c>
      <c r="AK3" s="65">
        <f>AF5</f>
        <v/>
      </c>
      <c r="AL3" s="65" t="n">
        <v>0</v>
      </c>
      <c r="AM3" s="65">
        <f>AF4/2</f>
        <v/>
      </c>
      <c r="AS3" s="65">
        <f>AN5</f>
        <v/>
      </c>
      <c r="AT3" s="65" t="n">
        <v>0</v>
      </c>
      <c r="AU3" s="65">
        <f>AN4/2</f>
        <v/>
      </c>
      <c r="BA3" s="65">
        <f>AV5</f>
        <v/>
      </c>
      <c r="BB3" s="65" t="n">
        <v>0</v>
      </c>
      <c r="BC3" s="65">
        <f>AV4/2</f>
        <v/>
      </c>
    </row>
    <row r="4" ht="15" customHeight="1">
      <c r="A4" s="64" t="n"/>
      <c r="B4" s="64" t="n"/>
      <c r="C4" s="64" t="n"/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X4" s="65">
        <f>X2-X1</f>
        <v/>
      </c>
      <c r="Y4" s="65" t="inlineStr">
        <is>
          <t>девиатор</t>
        </is>
      </c>
      <c r="AF4" s="65">
        <f>AF2-AF1</f>
        <v/>
      </c>
      <c r="AG4" s="65" t="inlineStr">
        <is>
          <t>девиатор</t>
        </is>
      </c>
      <c r="AN4" s="65">
        <f>AN2-AN1</f>
        <v/>
      </c>
      <c r="AO4" s="65" t="inlineStr">
        <is>
          <t>девиатор</t>
        </is>
      </c>
      <c r="AV4" s="65">
        <f>AV2-AV1</f>
        <v/>
      </c>
      <c r="AW4" s="65" t="inlineStr">
        <is>
          <t>девиатор</t>
        </is>
      </c>
    </row>
    <row r="5" ht="15" customHeight="1">
      <c r="A5" s="64" t="inlineStr">
        <is>
          <t>Испытательная лаборатория ООО «ИнжГео»</t>
        </is>
      </c>
      <c r="L5" s="64" t="inlineStr">
        <is>
          <t>Испытательная лаборатория ООО «ИнжГео»</t>
        </is>
      </c>
      <c r="X5" s="65">
        <f>X4/2+X1</f>
        <v/>
      </c>
      <c r="Y5" s="65" t="inlineStr">
        <is>
          <t>x0</t>
        </is>
      </c>
      <c r="AA5" s="65" t="inlineStr">
        <is>
          <t>Угол</t>
        </is>
      </c>
      <c r="AB5" s="65" t="inlineStr">
        <is>
          <t>X</t>
        </is>
      </c>
      <c r="AC5" s="65" t="inlineStr">
        <is>
          <t>Y</t>
        </is>
      </c>
      <c r="AF5" s="65">
        <f>AF4/2+AF1</f>
        <v/>
      </c>
      <c r="AG5" s="65" t="inlineStr">
        <is>
          <t>x0</t>
        </is>
      </c>
      <c r="AI5" s="65" t="inlineStr">
        <is>
          <t>Угол</t>
        </is>
      </c>
      <c r="AJ5" s="65" t="inlineStr">
        <is>
          <t>X</t>
        </is>
      </c>
      <c r="AK5" s="65" t="inlineStr">
        <is>
          <t>Y</t>
        </is>
      </c>
      <c r="AN5" s="65">
        <f>AN4/2+AN1</f>
        <v/>
      </c>
      <c r="AO5" s="65" t="inlineStr">
        <is>
          <t>x0</t>
        </is>
      </c>
      <c r="AQ5" s="65" t="inlineStr">
        <is>
          <t>Угол</t>
        </is>
      </c>
      <c r="AR5" s="65" t="inlineStr">
        <is>
          <t>X</t>
        </is>
      </c>
      <c r="AS5" s="65" t="inlineStr">
        <is>
          <t>Y</t>
        </is>
      </c>
      <c r="AV5" s="65">
        <f>AV4/2+AV1</f>
        <v/>
      </c>
      <c r="AW5" s="65" t="inlineStr">
        <is>
          <t>x0</t>
        </is>
      </c>
      <c r="AY5" s="65" t="inlineStr">
        <is>
          <t>Угол</t>
        </is>
      </c>
      <c r="AZ5" s="65" t="inlineStr">
        <is>
          <t>X</t>
        </is>
      </c>
      <c r="BA5" s="65" t="inlineStr">
        <is>
          <t>Y</t>
        </is>
      </c>
    </row>
    <row r="6" ht="15" customHeight="1">
      <c r="A6" s="69" t="inlineStr">
        <is>
          <t>Адрес места осуществления деятельности лаборатории: г. Москва, просп. Вернадского, д. 51, стр. 1</t>
        </is>
      </c>
      <c r="L6" s="69" t="inlineStr">
        <is>
          <t>Адрес места осуществления деятельности лаборатории: г. Москва, просп. Вернадского, д. 51, стр. 1</t>
        </is>
      </c>
      <c r="AA6" s="65" t="n">
        <v>0</v>
      </c>
      <c r="AB6" s="65">
        <f>$AC$3+$AE$3*COS(AA6*PI()/180)</f>
        <v/>
      </c>
      <c r="AC6" s="65">
        <f>$AD$3+$AE$3*SIN(AA6*PI()/180)</f>
        <v/>
      </c>
      <c r="AI6" s="65" t="n">
        <v>0</v>
      </c>
      <c r="AJ6" s="65">
        <f>$AK$3+$AM$3*COS(AI6*PI()/180)</f>
        <v/>
      </c>
      <c r="AK6" s="65">
        <f>$AL$3+$AM$3*SIN(AI6*PI()/180)</f>
        <v/>
      </c>
      <c r="AQ6" s="65" t="n">
        <v>0</v>
      </c>
      <c r="AR6" s="65">
        <f>$AS$3+$AU$3*COS(AQ6*PI()/180)</f>
        <v/>
      </c>
      <c r="AS6" s="65">
        <f>$AT$3+$AU$3*SIN(AQ6*PI()/180)</f>
        <v/>
      </c>
      <c r="AY6" s="65" t="n">
        <v>0</v>
      </c>
      <c r="AZ6" s="65">
        <f>$BA$3+$BC$3*COS(AY6*PI()/180)</f>
        <v/>
      </c>
      <c r="BA6" s="65">
        <f>$BB$3+$BC$3*SIN(AY6*PI()/180)</f>
        <v/>
      </c>
      <c r="BF6" s="33" t="n"/>
    </row>
    <row r="7" ht="15" customHeight="1">
      <c r="A7" s="64" t="inlineStr">
        <is>
          <t>Телефон +7(910)4557682, E-mail: slg85@mail.ru</t>
        </is>
      </c>
      <c r="L7" s="64" t="inlineStr">
        <is>
          <t>Телефон +7(910)4557682, E-mail: slg85@mail.ru</t>
        </is>
      </c>
      <c r="AA7" s="65" t="n">
        <v>5</v>
      </c>
      <c r="AB7" s="65">
        <f>$AC$3+$AE$3*COS(AA7*PI()/180)</f>
        <v/>
      </c>
      <c r="AC7" s="65">
        <f>$AD$3+$AE$3*SIN(AA7*PI()/180)</f>
        <v/>
      </c>
      <c r="AI7" s="65" t="n">
        <v>5</v>
      </c>
      <c r="AJ7" s="65">
        <f>$AK$3+$AM$3*COS(AI7*PI()/180)</f>
        <v/>
      </c>
      <c r="AK7" s="65">
        <f>$AL$3+$AM$3*SIN(AI7*PI()/180)</f>
        <v/>
      </c>
      <c r="AQ7" s="65" t="n">
        <v>5</v>
      </c>
      <c r="AR7" s="65">
        <f>$AS$3+$AU$3*COS(AQ7*PI()/180)</f>
        <v/>
      </c>
      <c r="AS7" s="65">
        <f>$AT$3+$AU$3*SIN(AQ7*PI()/180)</f>
        <v/>
      </c>
      <c r="AY7" s="65" t="n">
        <v>5</v>
      </c>
      <c r="AZ7" s="65">
        <f>$BA$3+$BC$3*COS(AY7*PI()/180)</f>
        <v/>
      </c>
      <c r="BA7" s="65">
        <f>$BB$3+$BC$3*SIN(AY7*PI()/180)</f>
        <v/>
      </c>
      <c r="BF7" s="34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AA8" s="65" t="n">
        <v>10</v>
      </c>
      <c r="AB8" s="65">
        <f>$AC$3+$AE$3*COS(AA8*PI()/180)</f>
        <v/>
      </c>
      <c r="AC8" s="65">
        <f>$AD$3+$AE$3*SIN(AA8*PI()/180)</f>
        <v/>
      </c>
      <c r="AI8" s="65" t="n">
        <v>10</v>
      </c>
      <c r="AJ8" s="65">
        <f>$AK$3+$AM$3*COS(AI8*PI()/180)</f>
        <v/>
      </c>
      <c r="AK8" s="65">
        <f>$AL$3+$AM$3*SIN(AI8*PI()/180)</f>
        <v/>
      </c>
      <c r="AQ8" s="65" t="n">
        <v>10</v>
      </c>
      <c r="AR8" s="65">
        <f>$AS$3+$AU$3*COS(AQ8*PI()/180)</f>
        <v/>
      </c>
      <c r="AS8" s="65">
        <f>$AT$3+$AU$3*SIN(AQ8*PI()/180)</f>
        <v/>
      </c>
      <c r="AY8" s="65" t="n">
        <v>10</v>
      </c>
      <c r="AZ8" s="65">
        <f>$BA$3+$BC$3*COS(AY8*PI()/180)</f>
        <v/>
      </c>
      <c r="BA8" s="65">
        <f>$BB$3+$BC$3*SIN(AY8*PI()/180)</f>
        <v/>
      </c>
      <c r="BF8" s="33" t="n"/>
    </row>
    <row r="9" ht="15" customHeight="1">
      <c r="A9" s="67" t="inlineStr">
        <is>
          <t>Протокол испытаний № 13-63/34 от 02-12-2022</t>
        </is>
      </c>
      <c r="L9" s="68" t="n"/>
      <c r="AA9" s="65" t="n">
        <v>15</v>
      </c>
      <c r="AB9" s="65">
        <f>$AC$3+$AE$3*COS(AA9*PI()/180)</f>
        <v/>
      </c>
      <c r="AC9" s="65">
        <f>$AD$3+$AE$3*SIN(AA9*PI()/180)</f>
        <v/>
      </c>
      <c r="AI9" s="65" t="n">
        <v>15</v>
      </c>
      <c r="AJ9" s="65">
        <f>$AK$3+$AM$3*COS(AI9*PI()/180)</f>
        <v/>
      </c>
      <c r="AK9" s="65">
        <f>$AL$3+$AM$3*SIN(AI9*PI()/180)</f>
        <v/>
      </c>
      <c r="AQ9" s="65" t="n">
        <v>15</v>
      </c>
      <c r="AR9" s="65">
        <f>$AS$3+$AU$3*COS(AQ9*PI()/180)</f>
        <v/>
      </c>
      <c r="AS9" s="65">
        <f>$AT$3+$AU$3*SIN(AQ9*PI()/180)</f>
        <v/>
      </c>
      <c r="AY9" s="65" t="n">
        <v>15</v>
      </c>
      <c r="AZ9" s="65">
        <f>$BA$3+$BC$3*COS(AY9*PI()/180)</f>
        <v/>
      </c>
      <c r="BA9" s="65">
        <f>$BB$3+$BC$3*SIN(AY9*PI()/180)</f>
        <v/>
      </c>
      <c r="BF9" s="33" t="n"/>
    </row>
    <row r="10" ht="15" customHeight="1">
      <c r="A10" s="16" t="inlineStr">
        <is>
          <t>Наименование и адрес заказчика: ООО Регионстрой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AA10" s="65" t="n">
        <v>20</v>
      </c>
      <c r="AB10" s="65">
        <f>$AC$3+$AE$3*COS(AA10*PI()/180)</f>
        <v/>
      </c>
      <c r="AC10" s="65">
        <f>$AD$3+$AE$3*SIN(AA10*PI()/180)</f>
        <v/>
      </c>
      <c r="AI10" s="65" t="n">
        <v>20</v>
      </c>
      <c r="AJ10" s="65">
        <f>$AK$3+$AM$3*COS(AI10*PI()/180)</f>
        <v/>
      </c>
      <c r="AK10" s="65">
        <f>$AL$3+$AM$3*SIN(AI10*PI()/180)</f>
        <v/>
      </c>
      <c r="AQ10" s="65" t="n">
        <v>20</v>
      </c>
      <c r="AR10" s="65">
        <f>$AS$3+$AU$3*COS(AQ10*PI()/180)</f>
        <v/>
      </c>
      <c r="AS10" s="65">
        <f>$AT$3+$AU$3*SIN(AQ10*PI()/180)</f>
        <v/>
      </c>
      <c r="AY10" s="65" t="n">
        <v>20</v>
      </c>
      <c r="AZ10" s="65">
        <f>$BA$3+$BC$3*COS(AY10*PI()/180)</f>
        <v/>
      </c>
      <c r="BA10" s="65">
        <f>$BB$3+$BC$3*SIN(AY10*PI()/180)</f>
        <v/>
      </c>
      <c r="BF10" s="33" t="n"/>
    </row>
    <row r="11" ht="15" customHeight="1">
      <c r="A11" s="10" t="inlineStr">
        <is>
          <t>Наименование объекта: Переход трубопровода через р. Енисей</t>
        </is>
      </c>
      <c r="B11" s="11" t="n"/>
      <c r="C11" s="11" t="n"/>
      <c r="D11" s="41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AA11" s="65" t="n">
        <v>25</v>
      </c>
      <c r="AB11" s="65">
        <f>$AC$3+$AE$3*COS(AA11*PI()/180)</f>
        <v/>
      </c>
      <c r="AC11" s="65">
        <f>$AD$3+$AE$3*SIN(AA11*PI()/180)</f>
        <v/>
      </c>
      <c r="AI11" s="65" t="n">
        <v>25</v>
      </c>
      <c r="AJ11" s="65">
        <f>$AK$3+$AM$3*COS(AI11*PI()/180)</f>
        <v/>
      </c>
      <c r="AK11" s="65">
        <f>$AL$3+$AM$3*SIN(AI11*PI()/180)</f>
        <v/>
      </c>
      <c r="AQ11" s="65" t="n">
        <v>25</v>
      </c>
      <c r="AR11" s="65">
        <f>$AS$3+$AU$3*COS(AQ11*PI()/180)</f>
        <v/>
      </c>
      <c r="AS11" s="65">
        <f>$AT$3+$AU$3*SIN(AQ11*PI()/180)</f>
        <v/>
      </c>
      <c r="AY11" s="65" t="n">
        <v>25</v>
      </c>
      <c r="AZ11" s="65">
        <f>$BA$3+$BC$3*COS(AY11*PI()/180)</f>
        <v/>
      </c>
      <c r="BA11" s="65">
        <f>$BB$3+$BC$3*SIN(AY11*PI()/180)</f>
        <v/>
      </c>
      <c r="BF11" s="3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AA12" s="65" t="n">
        <v>30</v>
      </c>
      <c r="AB12" s="65">
        <f>$AC$3+$AE$3*COS(AA12*PI()/180)</f>
        <v/>
      </c>
      <c r="AC12" s="65">
        <f>$AD$3+$AE$3*SIN(AA12*PI()/180)</f>
        <v/>
      </c>
      <c r="AI12" s="65" t="n">
        <v>30</v>
      </c>
      <c r="AJ12" s="65">
        <f>$AK$3+$AM$3*COS(AI12*PI()/180)</f>
        <v/>
      </c>
      <c r="AK12" s="65">
        <f>$AL$3+$AM$3*SIN(AI12*PI()/180)</f>
        <v/>
      </c>
      <c r="AQ12" s="65" t="n">
        <v>30</v>
      </c>
      <c r="AR12" s="65">
        <f>$AS$3+$AU$3*COS(AQ12*PI()/180)</f>
        <v/>
      </c>
      <c r="AS12" s="65">
        <f>$AT$3+$AU$3*SIN(AQ12*PI()/180)</f>
        <v/>
      </c>
      <c r="AY12" s="65" t="n">
        <v>30</v>
      </c>
      <c r="AZ12" s="65">
        <f>$BA$3+$BC$3*COS(AY12*PI()/180)</f>
        <v/>
      </c>
      <c r="BA12" s="65">
        <f>$BB$3+$BC$3*SIN(AY12*PI()/180)</f>
        <v/>
      </c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AA13" s="65" t="n">
        <v>35</v>
      </c>
      <c r="AB13" s="65">
        <f>$AC$3+$AE$3*COS(AA13*PI()/180)</f>
        <v/>
      </c>
      <c r="AC13" s="65">
        <f>$AD$3+$AE$3*SIN(AA13*PI()/180)</f>
        <v/>
      </c>
      <c r="AI13" s="65" t="n">
        <v>35</v>
      </c>
      <c r="AJ13" s="65">
        <f>$AK$3+$AM$3*COS(AI13*PI()/180)</f>
        <v/>
      </c>
      <c r="AK13" s="65">
        <f>$AL$3+$AM$3*SIN(AI13*PI()/180)</f>
        <v/>
      </c>
      <c r="AQ13" s="65" t="n">
        <v>35</v>
      </c>
      <c r="AR13" s="65">
        <f>$AS$3+$AU$3*COS(AQ13*PI()/180)</f>
        <v/>
      </c>
      <c r="AS13" s="65">
        <f>$AT$3+$AU$3*SIN(AQ13*PI()/180)</f>
        <v/>
      </c>
      <c r="AY13" s="65" t="n">
        <v>35</v>
      </c>
      <c r="AZ13" s="65">
        <f>$BA$3+$BC$3*COS(AY13*PI()/180)</f>
        <v/>
      </c>
      <c r="BA13" s="65">
        <f>$BB$3+$BC$3*SIN(AY13*PI()/180)</f>
        <v/>
      </c>
    </row>
    <row r="14" ht="17.65" customHeight="1">
      <c r="A14" s="16" t="inlineStr">
        <is>
          <t>Дата получение объекта подлежащего испытаниям: 05-11-2022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37" t="n"/>
      <c r="Q14" s="19" t="n"/>
      <c r="R14" s="19" t="n"/>
      <c r="S14" s="14" t="n"/>
      <c r="T14" s="14" t="n"/>
      <c r="AA14" s="65" t="n">
        <v>40</v>
      </c>
      <c r="AB14" s="65">
        <f>$AC$3+$AE$3*COS(AA14*PI()/180)</f>
        <v/>
      </c>
      <c r="AC14" s="65">
        <f>$AD$3+$AE$3*SIN(AA14*PI()/180)</f>
        <v/>
      </c>
      <c r="AI14" s="65" t="n">
        <v>40</v>
      </c>
      <c r="AJ14" s="65">
        <f>$AK$3+$AM$3*COS(AI14*PI()/180)</f>
        <v/>
      </c>
      <c r="AK14" s="65">
        <f>$AL$3+$AM$3*SIN(AI14*PI()/180)</f>
        <v/>
      </c>
      <c r="AQ14" s="65" t="n">
        <v>40</v>
      </c>
      <c r="AR14" s="65">
        <f>$AS$3+$AU$3*COS(AQ14*PI()/180)</f>
        <v/>
      </c>
      <c r="AS14" s="65">
        <f>$AT$3+$AU$3*SIN(AQ14*PI()/180)</f>
        <v/>
      </c>
      <c r="AY14" s="65" t="n">
        <v>40</v>
      </c>
      <c r="AZ14" s="65">
        <f>$BA$3+$BC$3*COS(AY14*PI()/180)</f>
        <v/>
      </c>
      <c r="BA14" s="65">
        <f>$BB$3+$BC$3*SIN(AY14*PI()/180)</f>
        <v/>
      </c>
    </row>
    <row r="15" ht="15" customHeight="1">
      <c r="A15" s="16" t="inlineStr">
        <is>
          <t>Дата испытания: 25.10.2022-19.11.2034</t>
        </is>
      </c>
      <c r="B15" s="11" t="n"/>
      <c r="C15" s="11" t="n"/>
      <c r="D15" s="11" t="n"/>
      <c r="E15" s="11" t="n"/>
      <c r="F15" s="36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37" t="n"/>
      <c r="O15" s="11" t="n"/>
      <c r="P15" s="11" t="n"/>
      <c r="Q15" s="19" t="n"/>
      <c r="R15" s="19" t="n"/>
      <c r="S15" s="73" t="n"/>
      <c r="T15" s="14" t="n"/>
      <c r="AA15" s="65" t="n">
        <v>45</v>
      </c>
      <c r="AB15" s="65">
        <f>$AC$3+$AE$3*COS(AA15*PI()/180)</f>
        <v/>
      </c>
      <c r="AC15" s="65">
        <f>$AD$3+$AE$3*SIN(AA15*PI()/180)</f>
        <v/>
      </c>
      <c r="AI15" s="65" t="n">
        <v>45</v>
      </c>
      <c r="AJ15" s="65">
        <f>$AK$3+$AM$3*COS(AI15*PI()/180)</f>
        <v/>
      </c>
      <c r="AK15" s="65">
        <f>$AL$3+$AM$3*SIN(AI15*PI()/180)</f>
        <v/>
      </c>
      <c r="AQ15" s="65" t="n">
        <v>45</v>
      </c>
      <c r="AR15" s="65">
        <f>$AS$3+$AU$3*COS(AQ15*PI()/180)</f>
        <v/>
      </c>
      <c r="AS15" s="65">
        <f>$AT$3+$AU$3*SIN(AQ15*PI()/180)</f>
        <v/>
      </c>
      <c r="AY15" s="65" t="n">
        <v>45</v>
      </c>
      <c r="AZ15" s="65">
        <f>$BA$3+$BC$3*COS(AY15*PI()/180)</f>
        <v/>
      </c>
      <c r="BA15" s="65">
        <f>$BB$3+$BC$3*SIN(AY15*PI()/180)</f>
        <v/>
      </c>
    </row>
    <row r="16" ht="15.6" customHeight="1">
      <c r="A16" s="70" t="inlineStr">
        <is>
          <t>Испытание грунтов методом трехосного сжатия</t>
        </is>
      </c>
      <c r="L16" s="70" t="inlineStr">
        <is>
          <t>Испытание грунтов методом трехосного сжатия</t>
        </is>
      </c>
      <c r="AA16" s="65" t="n">
        <v>50</v>
      </c>
      <c r="AB16" s="65">
        <f>$AC$3+$AE$3*COS(AA16*PI()/180)</f>
        <v/>
      </c>
      <c r="AC16" s="65">
        <f>$AD$3+$AE$3*SIN(AA16*PI()/180)</f>
        <v/>
      </c>
      <c r="AI16" s="65" t="n">
        <v>50</v>
      </c>
      <c r="AJ16" s="65">
        <f>$AK$3+$AM$3*COS(AI16*PI()/180)</f>
        <v/>
      </c>
      <c r="AK16" s="65">
        <f>$AL$3+$AM$3*SIN(AI16*PI()/180)</f>
        <v/>
      </c>
      <c r="AQ16" s="65" t="n">
        <v>50</v>
      </c>
      <c r="AR16" s="65">
        <f>$AS$3+$AU$3*COS(AQ16*PI()/180)</f>
        <v/>
      </c>
      <c r="AS16" s="65">
        <f>$AT$3+$AU$3*SIN(AQ16*PI()/180)</f>
        <v/>
      </c>
      <c r="AY16" s="65" t="n">
        <v>50</v>
      </c>
      <c r="AZ16" s="65">
        <f>$BA$3+$BC$3*COS(AY16*PI()/180)</f>
        <v/>
      </c>
      <c r="BA16" s="65">
        <f>$BB$3+$BC$3*SIN(AY16*PI()/180)</f>
        <v/>
      </c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1069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62" t="n">
        <v>0.55399932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62">
        <f>J17</f>
        <v/>
      </c>
      <c r="AA17" s="65" t="n">
        <v>55</v>
      </c>
      <c r="AB17" s="65">
        <f>$AC$3+$AE$3*COS(AA17*PI()/180)</f>
        <v/>
      </c>
      <c r="AC17" s="65">
        <f>$AD$3+$AE$3*SIN(AA17*PI()/180)</f>
        <v/>
      </c>
      <c r="AI17" s="65" t="n">
        <v>55</v>
      </c>
      <c r="AJ17" s="65">
        <f>$AK$3+$AM$3*COS(AI17*PI()/180)</f>
        <v/>
      </c>
      <c r="AK17" s="65">
        <f>$AL$3+$AM$3*SIN(AI17*PI()/180)</f>
        <v/>
      </c>
      <c r="AQ17" s="65" t="n">
        <v>55</v>
      </c>
      <c r="AR17" s="65">
        <f>$AS$3+$AU$3*COS(AQ17*PI()/180)</f>
        <v/>
      </c>
      <c r="AS17" s="65">
        <f>$AT$3+$AU$3*SIN(AQ17*PI()/180)</f>
        <v/>
      </c>
      <c r="AY17" s="65" t="n">
        <v>55</v>
      </c>
      <c r="AZ17" s="65">
        <f>$BA$3+$BC$3*COS(AY17*PI()/180)</f>
        <v/>
      </c>
      <c r="BA17" s="65">
        <f>$BB$3+$BC$3*SIN(AY17*PI()/180)</f>
        <v/>
      </c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BH-003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40" t="n">
        <v>1.9</v>
      </c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40">
        <f>J18</f>
        <v/>
      </c>
      <c r="AA18" s="65" t="n">
        <v>60</v>
      </c>
      <c r="AB18" s="65">
        <f>$AC$3+$AE$3*COS(AA18*PI()/180)</f>
        <v/>
      </c>
      <c r="AC18" s="65">
        <f>$AD$3+$AE$3*SIN(AA18*PI()/180)</f>
        <v/>
      </c>
      <c r="AI18" s="65" t="n">
        <v>60</v>
      </c>
      <c r="AJ18" s="65">
        <f>$AK$3+$AM$3*COS(AI18*PI()/180)</f>
        <v/>
      </c>
      <c r="AK18" s="65">
        <f>$AL$3+$AM$3*SIN(AI18*PI()/180)</f>
        <v/>
      </c>
      <c r="AQ18" s="65" t="n">
        <v>60</v>
      </c>
      <c r="AR18" s="65">
        <f>$AS$3+$AU$3*COS(AQ18*PI()/180)</f>
        <v/>
      </c>
      <c r="AS18" s="65">
        <f>$AT$3+$AU$3*SIN(AQ18*PI()/180)</f>
        <v/>
      </c>
      <c r="AY18" s="65" t="n">
        <v>60</v>
      </c>
      <c r="AZ18" s="65">
        <f>$BA$3+$BC$3*COS(AY18*PI()/180)</f>
        <v/>
      </c>
      <c r="BA18" s="65">
        <f>$BB$3+$BC$3*SIN(AY18*PI()/180)</f>
        <v/>
      </c>
    </row>
    <row r="19" ht="15" customHeight="1">
      <c r="A19" s="22" t="inlineStr">
        <is>
          <t xml:space="preserve">Глубина отбора, м: </t>
        </is>
      </c>
      <c r="B19" s="23" t="n"/>
      <c r="C19" s="39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40" t="n">
        <v>2.72</v>
      </c>
      <c r="K19" s="21" t="n"/>
      <c r="L19" s="22" t="inlineStr">
        <is>
          <t xml:space="preserve">Глубина отбора, м: </t>
        </is>
      </c>
      <c r="M19" s="23" t="n"/>
      <c r="N19" s="39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40">
        <f>J19</f>
        <v/>
      </c>
      <c r="AA19" s="65" t="n">
        <v>65</v>
      </c>
      <c r="AB19" s="65">
        <f>$AC$3+$AE$3*COS(AA19*PI()/180)</f>
        <v/>
      </c>
      <c r="AC19" s="65">
        <f>$AD$3+$AE$3*SIN(AA19*PI()/180)</f>
        <v/>
      </c>
      <c r="AI19" s="65" t="n">
        <v>65</v>
      </c>
      <c r="AJ19" s="65">
        <f>$AK$3+$AM$3*COS(AI19*PI()/180)</f>
        <v/>
      </c>
      <c r="AK19" s="65">
        <f>$AL$3+$AM$3*SIN(AI19*PI()/180)</f>
        <v/>
      </c>
      <c r="AQ19" s="65" t="n">
        <v>65</v>
      </c>
      <c r="AR19" s="65">
        <f>$AS$3+$AU$3*COS(AQ19*PI()/180)</f>
        <v/>
      </c>
      <c r="AS19" s="65">
        <f>$AT$3+$AU$3*SIN(AQ19*PI()/180)</f>
        <v/>
      </c>
      <c r="AY19" s="65" t="n">
        <v>65</v>
      </c>
      <c r="AZ19" s="65">
        <f>$BA$3+$BC$3*COS(AY19*PI()/180)</f>
        <v/>
      </c>
      <c r="BA19" s="65">
        <f>$BB$3+$BC$3*SIN(AY19*PI()/180)</f>
        <v/>
      </c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тяжелый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74" t="n">
        <v>1.1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74">
        <f>J20</f>
        <v/>
      </c>
      <c r="AA20" s="65" t="n">
        <v>70</v>
      </c>
      <c r="AB20" s="65">
        <f>$AC$3+$AE$3*COS(AA20*PI()/180)</f>
        <v/>
      </c>
      <c r="AC20" s="65">
        <f>$AD$3+$AE$3*SIN(AA20*PI()/180)</f>
        <v/>
      </c>
      <c r="AI20" s="65" t="n">
        <v>70</v>
      </c>
      <c r="AJ20" s="65">
        <f>$AK$3+$AM$3*COS(AI20*PI()/180)</f>
        <v/>
      </c>
      <c r="AK20" s="65">
        <f>$AL$3+$AM$3*SIN(AI20*PI()/180)</f>
        <v/>
      </c>
      <c r="AQ20" s="65" t="n">
        <v>70</v>
      </c>
      <c r="AR20" s="65">
        <f>$AS$3+$AU$3*COS(AQ20*PI()/180)</f>
        <v/>
      </c>
      <c r="AS20" s="65">
        <f>$AT$3+$AU$3*SIN(AQ20*PI()/180)</f>
        <v/>
      </c>
      <c r="AY20" s="65" t="n">
        <v>70</v>
      </c>
      <c r="AZ20" s="65">
        <f>$BA$3+$BC$3*COS(AY20*PI()/180)</f>
        <v/>
      </c>
      <c r="BA20" s="65">
        <f>$BB$3+$BC$3*SIN(AY20*PI()/180)</f>
        <v/>
      </c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40" t="n">
        <v>2.864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40">
        <f>J21</f>
        <v/>
      </c>
      <c r="AA21" s="65" t="n">
        <v>75</v>
      </c>
      <c r="AB21" s="65">
        <f>$AC$3+$AE$3*COS(AA21*PI()/180)</f>
        <v/>
      </c>
      <c r="AC21" s="65">
        <f>$AD$3+$AE$3*SIN(AA21*PI()/180)</f>
        <v/>
      </c>
      <c r="AI21" s="65" t="n">
        <v>75</v>
      </c>
      <c r="AJ21" s="65">
        <f>$AK$3+$AM$3*COS(AI21*PI()/180)</f>
        <v/>
      </c>
      <c r="AK21" s="65">
        <f>$AL$3+$AM$3*SIN(AI21*PI()/180)</f>
        <v/>
      </c>
      <c r="AQ21" s="65" t="n">
        <v>75</v>
      </c>
      <c r="AR21" s="65">
        <f>$AS$3+$AU$3*COS(AQ21*PI()/180)</f>
        <v/>
      </c>
      <c r="AS21" s="65">
        <f>$AT$3+$AU$3*SIN(AQ21*PI()/180)</f>
        <v/>
      </c>
      <c r="AY21" s="65" t="n">
        <v>75</v>
      </c>
      <c r="AZ21" s="65">
        <f>$BA$3+$BC$3*COS(AY21*PI()/180)</f>
        <v/>
      </c>
      <c r="BA21" s="65">
        <f>$BB$3+$BC$3*SIN(AY21*PI()/180)</f>
        <v/>
      </c>
    </row>
    <row r="22" ht="16.9" customHeight="1">
      <c r="A22" s="70" t="inlineStr">
        <is>
          <t xml:space="preserve">Результаты испытаний </t>
        </is>
      </c>
      <c r="L22" s="70" t="inlineStr">
        <is>
          <t xml:space="preserve">Результаты испытаний </t>
        </is>
      </c>
      <c r="AA22" s="65" t="n">
        <v>80</v>
      </c>
      <c r="AB22" s="65">
        <f>$AC$3+$AE$3*COS(AA22*PI()/180)</f>
        <v/>
      </c>
      <c r="AC22" s="65">
        <f>$AD$3+$AE$3*SIN(AA22*PI()/180)</f>
        <v/>
      </c>
      <c r="AI22" s="65" t="n">
        <v>80</v>
      </c>
      <c r="AJ22" s="65">
        <f>$AK$3+$AM$3*COS(AI22*PI()/180)</f>
        <v/>
      </c>
      <c r="AK22" s="65">
        <f>$AL$3+$AM$3*SIN(AI22*PI()/180)</f>
        <v/>
      </c>
      <c r="AQ22" s="65" t="n">
        <v>80</v>
      </c>
      <c r="AR22" s="65">
        <f>$AS$3+$AU$3*COS(AQ22*PI()/180)</f>
        <v/>
      </c>
      <c r="AS22" s="65">
        <f>$AT$3+$AU$3*SIN(AQ22*PI()/180)</f>
        <v/>
      </c>
      <c r="AY22" s="65" t="n">
        <v>80</v>
      </c>
      <c r="AZ22" s="65">
        <f>$BA$3+$BC$3*COS(AY22*PI()/180)</f>
        <v/>
      </c>
      <c r="BA22" s="65">
        <f>$BB$3+$BC$3*SIN(AY22*PI()/180)</f>
        <v/>
      </c>
    </row>
    <row r="23" ht="15.6" customHeight="1">
      <c r="J23" s="23" t="n"/>
      <c r="K23" s="23" t="n"/>
      <c r="AA23" s="65" t="n">
        <v>85</v>
      </c>
      <c r="AB23" s="65">
        <f>$AC$3+$AE$3*COS(AA23*PI()/180)</f>
        <v/>
      </c>
      <c r="AC23" s="65">
        <f>$AD$3+$AE$3*SIN(AA23*PI()/180)</f>
        <v/>
      </c>
      <c r="AI23" s="65" t="n">
        <v>85</v>
      </c>
      <c r="AJ23" s="65">
        <f>$AK$3+$AM$3*COS(AI23*PI()/180)</f>
        <v/>
      </c>
      <c r="AK23" s="65">
        <f>$AL$3+$AM$3*SIN(AI23*PI()/180)</f>
        <v/>
      </c>
      <c r="AQ23" s="65" t="n">
        <v>85</v>
      </c>
      <c r="AR23" s="65">
        <f>$AS$3+$AU$3*COS(AQ23*PI()/180)</f>
        <v/>
      </c>
      <c r="AS23" s="65">
        <f>$AT$3+$AU$3*SIN(AQ23*PI()/180)</f>
        <v/>
      </c>
      <c r="AY23" s="65" t="n">
        <v>85</v>
      </c>
      <c r="AZ23" s="65">
        <f>$BA$3+$BC$3*COS(AY23*PI()/180)</f>
        <v/>
      </c>
      <c r="BA23" s="65">
        <f>$BB$3+$BC$3*SIN(AY23*PI()/180)</f>
        <v/>
      </c>
    </row>
    <row r="24" ht="16.9" customHeight="1">
      <c r="J24" s="38" t="n"/>
      <c r="K24" s="23" t="n"/>
      <c r="L24" s="23" t="n"/>
      <c r="AA24" s="65" t="n">
        <v>90</v>
      </c>
      <c r="AB24" s="65">
        <f>$AC$3+$AE$3*COS(AA24*PI()/180)</f>
        <v/>
      </c>
      <c r="AC24" s="65">
        <f>$AD$3+$AE$3*SIN(AA24*PI()/180)</f>
        <v/>
      </c>
      <c r="AI24" s="65" t="n">
        <v>90</v>
      </c>
      <c r="AJ24" s="65">
        <f>$AK$3+$AM$3*COS(AI24*PI()/180)</f>
        <v/>
      </c>
      <c r="AK24" s="65">
        <f>$AL$3+$AM$3*SIN(AI24*PI()/180)</f>
        <v/>
      </c>
      <c r="AQ24" s="65" t="n">
        <v>90</v>
      </c>
      <c r="AR24" s="65">
        <f>$AS$3+$AU$3*COS(AQ24*PI()/180)</f>
        <v/>
      </c>
      <c r="AS24" s="65">
        <f>$AT$3+$AU$3*SIN(AQ24*PI()/180)</f>
        <v/>
      </c>
      <c r="AY24" s="65" t="n">
        <v>90</v>
      </c>
      <c r="AZ24" s="65">
        <f>$BA$3+$BC$3*COS(AY24*PI()/180)</f>
        <v/>
      </c>
      <c r="BA24" s="65">
        <f>$BB$3+$BC$3*SIN(AY24*PI()/180)</f>
        <v/>
      </c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AA25" s="65" t="n">
        <v>95</v>
      </c>
      <c r="AB25" s="65">
        <f>$AC$3+$AE$3*COS(AA25*PI()/180)</f>
        <v/>
      </c>
      <c r="AC25" s="65">
        <f>$AD$3+$AE$3*SIN(AA25*PI()/180)</f>
        <v/>
      </c>
      <c r="AI25" s="65" t="n">
        <v>95</v>
      </c>
      <c r="AJ25" s="65">
        <f>$AK$3+$AM$3*COS(AI25*PI()/180)</f>
        <v/>
      </c>
      <c r="AK25" s="65">
        <f>$AL$3+$AM$3*SIN(AI25*PI()/180)</f>
        <v/>
      </c>
      <c r="AQ25" s="65" t="n">
        <v>95</v>
      </c>
      <c r="AR25" s="65">
        <f>$AS$3+$AU$3*COS(AQ25*PI()/180)</f>
        <v/>
      </c>
      <c r="AS25" s="65">
        <f>$AT$3+$AU$3*SIN(AQ25*PI()/180)</f>
        <v/>
      </c>
      <c r="AY25" s="65" t="n">
        <v>95</v>
      </c>
      <c r="AZ25" s="65">
        <f>$BA$3+$BC$3*COS(AY25*PI()/180)</f>
        <v/>
      </c>
      <c r="BA25" s="65">
        <f>$BB$3+$BC$3*SIN(AY25*PI()/180)</f>
        <v/>
      </c>
    </row>
    <row r="26" ht="15" customHeight="1">
      <c r="AA26" s="65" t="n">
        <v>100</v>
      </c>
      <c r="AB26" s="65">
        <f>$AC$3+$AE$3*COS(AA26*PI()/180)</f>
        <v/>
      </c>
      <c r="AC26" s="65">
        <f>$AD$3+$AE$3*SIN(AA26*PI()/180)</f>
        <v/>
      </c>
      <c r="AI26" s="65" t="n">
        <v>100</v>
      </c>
      <c r="AJ26" s="65">
        <f>$AK$3+$AM$3*COS(AI26*PI()/180)</f>
        <v/>
      </c>
      <c r="AK26" s="65">
        <f>$AL$3+$AM$3*SIN(AI26*PI()/180)</f>
        <v/>
      </c>
      <c r="AQ26" s="65" t="n">
        <v>100</v>
      </c>
      <c r="AR26" s="65">
        <f>$AS$3+$AU$3*COS(AQ26*PI()/180)</f>
        <v/>
      </c>
      <c r="AS26" s="65">
        <f>$AT$3+$AU$3*SIN(AQ26*PI()/180)</f>
        <v/>
      </c>
      <c r="AY26" s="65" t="n">
        <v>100</v>
      </c>
      <c r="AZ26" s="65">
        <f>$BA$3+$BC$3*COS(AY26*PI()/180)</f>
        <v/>
      </c>
      <c r="BA26" s="65">
        <f>$BB$3+$BC$3*SIN(AY26*PI()/180)</f>
        <v/>
      </c>
    </row>
    <row r="27" ht="15" customHeight="1">
      <c r="L27" s="70" t="n"/>
      <c r="AA27" s="65" t="n">
        <v>105</v>
      </c>
      <c r="AB27" s="65">
        <f>$AC$3+$AE$3*COS(AA27*PI()/180)</f>
        <v/>
      </c>
      <c r="AC27" s="65">
        <f>$AD$3+$AE$3*SIN(AA27*PI()/180)</f>
        <v/>
      </c>
      <c r="AI27" s="65" t="n">
        <v>105</v>
      </c>
      <c r="AJ27" s="65">
        <f>$AK$3+$AM$3*COS(AI27*PI()/180)</f>
        <v/>
      </c>
      <c r="AK27" s="65">
        <f>$AL$3+$AM$3*SIN(AI27*PI()/180)</f>
        <v/>
      </c>
      <c r="AQ27" s="65" t="n">
        <v>105</v>
      </c>
      <c r="AR27" s="65">
        <f>$AS$3+$AU$3*COS(AQ27*PI()/180)</f>
        <v/>
      </c>
      <c r="AS27" s="65">
        <f>$AT$3+$AU$3*SIN(AQ27*PI()/180)</f>
        <v/>
      </c>
      <c r="AY27" s="65" t="n">
        <v>105</v>
      </c>
      <c r="AZ27" s="65">
        <f>$BA$3+$BC$3*COS(AY27*PI()/180)</f>
        <v/>
      </c>
      <c r="BA27" s="65">
        <f>$BB$3+$BC$3*SIN(AY27*PI()/180)</f>
        <v/>
      </c>
    </row>
    <row r="28" ht="15" customHeight="1">
      <c r="AA28" s="65" t="n">
        <v>110</v>
      </c>
      <c r="AB28" s="65">
        <f>$AC$3+$AE$3*COS(AA28*PI()/180)</f>
        <v/>
      </c>
      <c r="AC28" s="65">
        <f>$AD$3+$AE$3*SIN(AA28*PI()/180)</f>
        <v/>
      </c>
      <c r="AI28" s="65" t="n">
        <v>110</v>
      </c>
      <c r="AJ28" s="65">
        <f>$AK$3+$AM$3*COS(AI28*PI()/180)</f>
        <v/>
      </c>
      <c r="AK28" s="65">
        <f>$AL$3+$AM$3*SIN(AI28*PI()/180)</f>
        <v/>
      </c>
      <c r="AQ28" s="65" t="n">
        <v>110</v>
      </c>
      <c r="AR28" s="65">
        <f>$AS$3+$AU$3*COS(AQ28*PI()/180)</f>
        <v/>
      </c>
      <c r="AS28" s="65">
        <f>$AT$3+$AU$3*SIN(AQ28*PI()/180)</f>
        <v/>
      </c>
      <c r="AY28" s="65" t="n">
        <v>110</v>
      </c>
      <c r="AZ28" s="65">
        <f>$BA$3+$BC$3*COS(AY28*PI()/180)</f>
        <v/>
      </c>
      <c r="BA28" s="65">
        <f>$BB$3+$BC$3*SIN(AY28*PI()/180)</f>
        <v/>
      </c>
    </row>
    <row r="29" ht="15" customHeight="1">
      <c r="AA29" s="65" t="n">
        <v>115</v>
      </c>
      <c r="AB29" s="65">
        <f>$AC$3+$AE$3*COS(AA29*PI()/180)</f>
        <v/>
      </c>
      <c r="AC29" s="65">
        <f>$AD$3+$AE$3*SIN(AA29*PI()/180)</f>
        <v/>
      </c>
      <c r="AI29" s="65" t="n">
        <v>115</v>
      </c>
      <c r="AJ29" s="65">
        <f>$AK$3+$AM$3*COS(AI29*PI()/180)</f>
        <v/>
      </c>
      <c r="AK29" s="65">
        <f>$AL$3+$AM$3*SIN(AI29*PI()/180)</f>
        <v/>
      </c>
      <c r="AQ29" s="65" t="n">
        <v>115</v>
      </c>
      <c r="AR29" s="65">
        <f>$AS$3+$AU$3*COS(AQ29*PI()/180)</f>
        <v/>
      </c>
      <c r="AS29" s="65">
        <f>$AT$3+$AU$3*SIN(AQ29*PI()/180)</f>
        <v/>
      </c>
      <c r="AY29" s="65" t="n">
        <v>115</v>
      </c>
      <c r="AZ29" s="65">
        <f>$BA$3+$BC$3*COS(AY29*PI()/180)</f>
        <v/>
      </c>
      <c r="BA29" s="65">
        <f>$BB$3+$BC$3*SIN(AY29*PI()/180)</f>
        <v/>
      </c>
    </row>
    <row r="30" ht="15.6" customHeight="1">
      <c r="AA30" s="65" t="n">
        <v>120</v>
      </c>
      <c r="AB30" s="65">
        <f>$AC$3+$AE$3*COS(AA30*PI()/180)</f>
        <v/>
      </c>
      <c r="AC30" s="65">
        <f>$AD$3+$AE$3*SIN(AA30*PI()/180)</f>
        <v/>
      </c>
      <c r="AI30" s="65" t="n">
        <v>120</v>
      </c>
      <c r="AJ30" s="65">
        <f>$AK$3+$AM$3*COS(AI30*PI()/180)</f>
        <v/>
      </c>
      <c r="AK30" s="65">
        <f>$AL$3+$AM$3*SIN(AI30*PI()/180)</f>
        <v/>
      </c>
      <c r="AQ30" s="65" t="n">
        <v>120</v>
      </c>
      <c r="AR30" s="65">
        <f>$AS$3+$AU$3*COS(AQ30*PI()/180)</f>
        <v/>
      </c>
      <c r="AS30" s="65">
        <f>$AT$3+$AU$3*SIN(AQ30*PI()/180)</f>
        <v/>
      </c>
      <c r="AY30" s="65" t="n">
        <v>120</v>
      </c>
      <c r="AZ30" s="65">
        <f>$BA$3+$BC$3*COS(AY30*PI()/180)</f>
        <v/>
      </c>
      <c r="BA30" s="65">
        <f>$BB$3+$BC$3*SIN(AY30*PI()/180)</f>
        <v/>
      </c>
    </row>
    <row r="31" ht="15" customHeight="1">
      <c r="AA31" s="65" t="n">
        <v>125</v>
      </c>
      <c r="AB31" s="65">
        <f>$AC$3+$AE$3*COS(AA31*PI()/180)</f>
        <v/>
      </c>
      <c r="AC31" s="65">
        <f>$AD$3+$AE$3*SIN(AA31*PI()/180)</f>
        <v/>
      </c>
      <c r="AI31" s="65" t="n">
        <v>125</v>
      </c>
      <c r="AJ31" s="65">
        <f>$AK$3+$AM$3*COS(AI31*PI()/180)</f>
        <v/>
      </c>
      <c r="AK31" s="65">
        <f>$AL$3+$AM$3*SIN(AI31*PI()/180)</f>
        <v/>
      </c>
      <c r="AQ31" s="65" t="n">
        <v>125</v>
      </c>
      <c r="AR31" s="65">
        <f>$AS$3+$AU$3*COS(AQ31*PI()/180)</f>
        <v/>
      </c>
      <c r="AS31" s="65">
        <f>$AT$3+$AU$3*SIN(AQ31*PI()/180)</f>
        <v/>
      </c>
      <c r="AY31" s="65" t="n">
        <v>125</v>
      </c>
      <c r="AZ31" s="65">
        <f>$BA$3+$BC$3*COS(AY31*PI()/180)</f>
        <v/>
      </c>
      <c r="BA31" s="65">
        <f>$BB$3+$BC$3*SIN(AY31*PI()/180)</f>
        <v/>
      </c>
    </row>
    <row r="32" ht="15" customHeight="1">
      <c r="AA32" s="65" t="n">
        <v>130</v>
      </c>
      <c r="AB32" s="65">
        <f>$AC$3+$AE$3*COS(AA32*PI()/180)</f>
        <v/>
      </c>
      <c r="AC32" s="65">
        <f>$AD$3+$AE$3*SIN(AA32*PI()/180)</f>
        <v/>
      </c>
      <c r="AI32" s="65" t="n">
        <v>130</v>
      </c>
      <c r="AJ32" s="65">
        <f>$AK$3+$AM$3*COS(AI32*PI()/180)</f>
        <v/>
      </c>
      <c r="AK32" s="65">
        <f>$AL$3+$AM$3*SIN(AI32*PI()/180)</f>
        <v/>
      </c>
      <c r="AQ32" s="65" t="n">
        <v>130</v>
      </c>
      <c r="AR32" s="65">
        <f>$AS$3+$AU$3*COS(AQ32*PI()/180)</f>
        <v/>
      </c>
      <c r="AS32" s="65">
        <f>$AT$3+$AU$3*SIN(AQ32*PI()/180)</f>
        <v/>
      </c>
      <c r="AY32" s="65" t="n">
        <v>130</v>
      </c>
      <c r="AZ32" s="65">
        <f>$BA$3+$BC$3*COS(AY32*PI()/180)</f>
        <v/>
      </c>
      <c r="BA32" s="65">
        <f>$BB$3+$BC$3*SIN(AY32*PI()/180)</f>
        <v/>
      </c>
    </row>
    <row r="33" ht="15" customHeight="1">
      <c r="AA33" s="65" t="n">
        <v>135</v>
      </c>
      <c r="AB33" s="65">
        <f>$AC$3+$AE$3*COS(AA33*PI()/180)</f>
        <v/>
      </c>
      <c r="AC33" s="65">
        <f>$AD$3+$AE$3*SIN(AA33*PI()/180)</f>
        <v/>
      </c>
      <c r="AI33" s="65" t="n">
        <v>135</v>
      </c>
      <c r="AJ33" s="65">
        <f>$AK$3+$AM$3*COS(AI33*PI()/180)</f>
        <v/>
      </c>
      <c r="AK33" s="65">
        <f>$AL$3+$AM$3*SIN(AI33*PI()/180)</f>
        <v/>
      </c>
      <c r="AQ33" s="65" t="n">
        <v>135</v>
      </c>
      <c r="AR33" s="65">
        <f>$AS$3+$AU$3*COS(AQ33*PI()/180)</f>
        <v/>
      </c>
      <c r="AS33" s="65">
        <f>$AT$3+$AU$3*SIN(AQ33*PI()/180)</f>
        <v/>
      </c>
      <c r="AY33" s="65" t="n">
        <v>135</v>
      </c>
      <c r="AZ33" s="65">
        <f>$BA$3+$BC$3*COS(AY33*PI()/180)</f>
        <v/>
      </c>
      <c r="BA33" s="65">
        <f>$BB$3+$BC$3*SIN(AY33*PI()/180)</f>
        <v/>
      </c>
    </row>
    <row r="34" ht="15" customHeight="1">
      <c r="AA34" s="65" t="n">
        <v>140</v>
      </c>
      <c r="AB34" s="65">
        <f>$AC$3+$AE$3*COS(AA34*PI()/180)</f>
        <v/>
      </c>
      <c r="AC34" s="65">
        <f>$AD$3+$AE$3*SIN(AA34*PI()/180)</f>
        <v/>
      </c>
      <c r="AI34" s="65" t="n">
        <v>140</v>
      </c>
      <c r="AJ34" s="65">
        <f>$AK$3+$AM$3*COS(AI34*PI()/180)</f>
        <v/>
      </c>
      <c r="AK34" s="65">
        <f>$AL$3+$AM$3*SIN(AI34*PI()/180)</f>
        <v/>
      </c>
      <c r="AQ34" s="65" t="n">
        <v>140</v>
      </c>
      <c r="AR34" s="65">
        <f>$AS$3+$AU$3*COS(AQ34*PI()/180)</f>
        <v/>
      </c>
      <c r="AS34" s="65">
        <f>$AT$3+$AU$3*SIN(AQ34*PI()/180)</f>
        <v/>
      </c>
      <c r="AY34" s="65" t="n">
        <v>140</v>
      </c>
      <c r="AZ34" s="65">
        <f>$BA$3+$BC$3*COS(AY34*PI()/180)</f>
        <v/>
      </c>
      <c r="BA34" s="65">
        <f>$BB$3+$BC$3*SIN(AY34*PI()/180)</f>
        <v/>
      </c>
    </row>
    <row r="35" ht="15" customHeight="1">
      <c r="AA35" s="65" t="n">
        <v>145</v>
      </c>
      <c r="AB35" s="65">
        <f>$AC$3+$AE$3*COS(AA35*PI()/180)</f>
        <v/>
      </c>
      <c r="AC35" s="65">
        <f>$AD$3+$AE$3*SIN(AA35*PI()/180)</f>
        <v/>
      </c>
      <c r="AI35" s="65" t="n">
        <v>145</v>
      </c>
      <c r="AJ35" s="65">
        <f>$AK$3+$AM$3*COS(AI35*PI()/180)</f>
        <v/>
      </c>
      <c r="AK35" s="65">
        <f>$AL$3+$AM$3*SIN(AI35*PI()/180)</f>
        <v/>
      </c>
      <c r="AQ35" s="65" t="n">
        <v>145</v>
      </c>
      <c r="AR35" s="65">
        <f>$AS$3+$AU$3*COS(AQ35*PI()/180)</f>
        <v/>
      </c>
      <c r="AS35" s="65">
        <f>$AT$3+$AU$3*SIN(AQ35*PI()/180)</f>
        <v/>
      </c>
      <c r="AY35" s="65" t="n">
        <v>145</v>
      </c>
      <c r="AZ35" s="65">
        <f>$BA$3+$BC$3*COS(AY35*PI()/180)</f>
        <v/>
      </c>
      <c r="BA35" s="65">
        <f>$BB$3+$BC$3*SIN(AY35*PI()/180)</f>
        <v/>
      </c>
    </row>
    <row r="36" ht="15" customHeight="1">
      <c r="AA36" s="65" t="n">
        <v>150</v>
      </c>
      <c r="AB36" s="65">
        <f>$AC$3+$AE$3*COS(AA36*PI()/180)</f>
        <v/>
      </c>
      <c r="AC36" s="65">
        <f>$AD$3+$AE$3*SIN(AA36*PI()/180)</f>
        <v/>
      </c>
      <c r="AI36" s="65" t="n">
        <v>150</v>
      </c>
      <c r="AJ36" s="65">
        <f>$AK$3+$AM$3*COS(AI36*PI()/180)</f>
        <v/>
      </c>
      <c r="AK36" s="65">
        <f>$AL$3+$AM$3*SIN(AI36*PI()/180)</f>
        <v/>
      </c>
      <c r="AQ36" s="65" t="n">
        <v>150</v>
      </c>
      <c r="AR36" s="65">
        <f>$AS$3+$AU$3*COS(AQ36*PI()/180)</f>
        <v/>
      </c>
      <c r="AS36" s="65">
        <f>$AT$3+$AU$3*SIN(AQ36*PI()/180)</f>
        <v/>
      </c>
      <c r="AY36" s="65" t="n">
        <v>150</v>
      </c>
      <c r="AZ36" s="65">
        <f>$BA$3+$BC$3*COS(AY36*PI()/180)</f>
        <v/>
      </c>
      <c r="BA36" s="65">
        <f>$BB$3+$BC$3*SIN(AY36*PI()/180)</f>
        <v/>
      </c>
    </row>
    <row r="37" ht="15" customHeight="1">
      <c r="AA37" s="65" t="n">
        <v>155</v>
      </c>
      <c r="AB37" s="65">
        <f>$AC$3+$AE$3*COS(AA37*PI()/180)</f>
        <v/>
      </c>
      <c r="AC37" s="65">
        <f>$AD$3+$AE$3*SIN(AA37*PI()/180)</f>
        <v/>
      </c>
      <c r="AI37" s="65" t="n">
        <v>155</v>
      </c>
      <c r="AJ37" s="65">
        <f>$AK$3+$AM$3*COS(AI37*PI()/180)</f>
        <v/>
      </c>
      <c r="AK37" s="65">
        <f>$AL$3+$AM$3*SIN(AI37*PI()/180)</f>
        <v/>
      </c>
      <c r="AQ37" s="65" t="n">
        <v>155</v>
      </c>
      <c r="AR37" s="65">
        <f>$AS$3+$AU$3*COS(AQ37*PI()/180)</f>
        <v/>
      </c>
      <c r="AS37" s="65">
        <f>$AT$3+$AU$3*SIN(AQ37*PI()/180)</f>
        <v/>
      </c>
      <c r="AY37" s="65" t="n">
        <v>155</v>
      </c>
      <c r="AZ37" s="65">
        <f>$BA$3+$BC$3*COS(AY37*PI()/180)</f>
        <v/>
      </c>
      <c r="BA37" s="65">
        <f>$BB$3+$BC$3*SIN(AY37*PI()/180)</f>
        <v/>
      </c>
    </row>
    <row r="38" ht="15" customHeight="1">
      <c r="AA38" s="65" t="n">
        <v>160</v>
      </c>
      <c r="AB38" s="65">
        <f>$AC$3+$AE$3*COS(AA38*PI()/180)</f>
        <v/>
      </c>
      <c r="AC38" s="65">
        <f>$AD$3+$AE$3*SIN(AA38*PI()/180)</f>
        <v/>
      </c>
      <c r="AI38" s="65" t="n">
        <v>160</v>
      </c>
      <c r="AJ38" s="65">
        <f>$AK$3+$AM$3*COS(AI38*PI()/180)</f>
        <v/>
      </c>
      <c r="AK38" s="65">
        <f>$AL$3+$AM$3*SIN(AI38*PI()/180)</f>
        <v/>
      </c>
      <c r="AQ38" s="65" t="n">
        <v>160</v>
      </c>
      <c r="AR38" s="65">
        <f>$AS$3+$AU$3*COS(AQ38*PI()/180)</f>
        <v/>
      </c>
      <c r="AS38" s="65">
        <f>$AT$3+$AU$3*SIN(AQ38*PI()/180)</f>
        <v/>
      </c>
      <c r="AY38" s="65" t="n">
        <v>160</v>
      </c>
      <c r="AZ38" s="65">
        <f>$BA$3+$BC$3*COS(AY38*PI()/180)</f>
        <v/>
      </c>
      <c r="BA38" s="65">
        <f>$BB$3+$BC$3*SIN(AY38*PI()/180)</f>
        <v/>
      </c>
    </row>
    <row r="39" ht="15" customHeight="1">
      <c r="AA39" s="65" t="n">
        <v>165</v>
      </c>
      <c r="AB39" s="65">
        <f>$AC$3+$AE$3*COS(AA39*PI()/180)</f>
        <v/>
      </c>
      <c r="AC39" s="65">
        <f>$AD$3+$AE$3*SIN(AA39*PI()/180)</f>
        <v/>
      </c>
      <c r="AI39" s="65" t="n">
        <v>165</v>
      </c>
      <c r="AJ39" s="65">
        <f>$AK$3+$AM$3*COS(AI39*PI()/180)</f>
        <v/>
      </c>
      <c r="AK39" s="65">
        <f>$AL$3+$AM$3*SIN(AI39*PI()/180)</f>
        <v/>
      </c>
      <c r="AQ39" s="65" t="n">
        <v>165</v>
      </c>
      <c r="AR39" s="65">
        <f>$AS$3+$AU$3*COS(AQ39*PI()/180)</f>
        <v/>
      </c>
      <c r="AS39" s="65">
        <f>$AT$3+$AU$3*SIN(AQ39*PI()/180)</f>
        <v/>
      </c>
      <c r="AY39" s="65" t="n">
        <v>165</v>
      </c>
      <c r="AZ39" s="65">
        <f>$BA$3+$BC$3*COS(AY39*PI()/180)</f>
        <v/>
      </c>
      <c r="BA39" s="65">
        <f>$BB$3+$BC$3*SIN(AY39*PI()/180)</f>
        <v/>
      </c>
    </row>
    <row r="40" ht="15" customHeight="1">
      <c r="AA40" s="65" t="n">
        <v>170</v>
      </c>
      <c r="AB40" s="65">
        <f>$AC$3+$AE$3*COS(AA40*PI()/180)</f>
        <v/>
      </c>
      <c r="AC40" s="65">
        <f>$AD$3+$AE$3*SIN(AA40*PI()/180)</f>
        <v/>
      </c>
      <c r="AI40" s="65" t="n">
        <v>170</v>
      </c>
      <c r="AJ40" s="65">
        <f>$AK$3+$AM$3*COS(AI40*PI()/180)</f>
        <v/>
      </c>
      <c r="AK40" s="65">
        <f>$AL$3+$AM$3*SIN(AI40*PI()/180)</f>
        <v/>
      </c>
      <c r="AQ40" s="65" t="n">
        <v>170</v>
      </c>
      <c r="AR40" s="65">
        <f>$AS$3+$AU$3*COS(AQ40*PI()/180)</f>
        <v/>
      </c>
      <c r="AS40" s="65">
        <f>$AT$3+$AU$3*SIN(AQ40*PI()/180)</f>
        <v/>
      </c>
      <c r="AY40" s="65" t="n">
        <v>170</v>
      </c>
      <c r="AZ40" s="65">
        <f>$BA$3+$BC$3*COS(AY40*PI()/180)</f>
        <v/>
      </c>
      <c r="BA40" s="65">
        <f>$BB$3+$BC$3*SIN(AY40*PI()/180)</f>
        <v/>
      </c>
    </row>
    <row r="41" ht="15" customHeight="1">
      <c r="AA41" s="65" t="n">
        <v>175</v>
      </c>
      <c r="AB41" s="65">
        <f>$AC$3+$AE$3*COS(AA41*PI()/180)</f>
        <v/>
      </c>
      <c r="AC41" s="65">
        <f>$AD$3+$AE$3*SIN(AA41*PI()/180)</f>
        <v/>
      </c>
      <c r="AI41" s="65" t="n">
        <v>175</v>
      </c>
      <c r="AJ41" s="65">
        <f>$AK$3+$AM$3*COS(AI41*PI()/180)</f>
        <v/>
      </c>
      <c r="AK41" s="65">
        <f>$AL$3+$AM$3*SIN(AI41*PI()/180)</f>
        <v/>
      </c>
      <c r="AQ41" s="65" t="n">
        <v>175</v>
      </c>
      <c r="AR41" s="65">
        <f>$AS$3+$AU$3*COS(AQ41*PI()/180)</f>
        <v/>
      </c>
      <c r="AS41" s="65">
        <f>$AT$3+$AU$3*SIN(AQ41*PI()/180)</f>
        <v/>
      </c>
      <c r="AY41" s="65" t="n">
        <v>175</v>
      </c>
      <c r="AZ41" s="65">
        <f>$BA$3+$BC$3*COS(AY41*PI()/180)</f>
        <v/>
      </c>
      <c r="BA41" s="65">
        <f>$BB$3+$BC$3*SIN(AY41*PI()/180)</f>
        <v/>
      </c>
    </row>
    <row r="42" ht="15" customHeight="1">
      <c r="D42" s="53" t="n"/>
      <c r="E42" s="53" t="n"/>
      <c r="F42" s="53" t="n"/>
      <c r="G42" s="53" t="n"/>
      <c r="K42" s="53" t="n"/>
      <c r="AA42" s="65" t="n">
        <v>180</v>
      </c>
      <c r="AB42" s="65">
        <f>$AC$3+$AE$3*COS(AA42*PI()/180)</f>
        <v/>
      </c>
      <c r="AC42" s="65">
        <f>$AD$3+$AE$3*SIN(AA42*PI()/180)</f>
        <v/>
      </c>
      <c r="AI42" s="65" t="n">
        <v>180</v>
      </c>
      <c r="AJ42" s="65">
        <f>$AK$3+$AM$3*COS(AI42*PI()/180)</f>
        <v/>
      </c>
      <c r="AK42" s="65">
        <f>$AL$3+$AM$3*SIN(AI42*PI()/180)</f>
        <v/>
      </c>
      <c r="AQ42" s="65" t="n">
        <v>180</v>
      </c>
      <c r="AR42" s="65">
        <f>$AS$3+$AU$3*COS(AQ42*PI()/180)</f>
        <v/>
      </c>
      <c r="AS42" s="65">
        <f>$AT$3+$AU$3*SIN(AQ42*PI()/180)</f>
        <v/>
      </c>
      <c r="AY42" s="65" t="n">
        <v>180</v>
      </c>
      <c r="AZ42" s="65">
        <f>$BA$3+$BC$3*COS(AY42*PI()/180)</f>
        <v/>
      </c>
      <c r="BA42" s="65">
        <f>$BB$3+$BC$3*SIN(AY42*PI()/180)</f>
        <v/>
      </c>
    </row>
    <row r="43" ht="15.75" customHeight="1">
      <c r="D43" s="53" t="n"/>
      <c r="E43" s="53" t="n"/>
      <c r="F43" s="53" t="n"/>
      <c r="G43" s="53" t="n"/>
      <c r="H43" s="53" t="n"/>
      <c r="I43" s="53" t="n"/>
      <c r="J43" s="53" t="n"/>
      <c r="K43" s="53" t="n"/>
    </row>
    <row r="44" ht="15.75" customHeight="1">
      <c r="B44" s="53" t="n"/>
      <c r="C44" s="53" t="n"/>
      <c r="D44" s="54" t="n"/>
      <c r="E44" s="53" t="n"/>
      <c r="F44" s="53" t="n"/>
      <c r="G44" s="53" t="n"/>
      <c r="H44" s="53" t="n"/>
      <c r="I44" s="53" t="n"/>
      <c r="J44" s="53" t="n"/>
      <c r="K44" s="53" t="n"/>
    </row>
    <row r="45" ht="15.75" customHeight="1">
      <c r="B45" s="53" t="n"/>
      <c r="C45" s="53" t="n"/>
      <c r="D45" s="54" t="n"/>
    </row>
    <row r="46" ht="43.5" customHeight="1">
      <c r="B46" s="53" t="n"/>
      <c r="C46" s="53" t="n"/>
      <c r="D46" s="54" t="n"/>
      <c r="K46" s="53" t="n"/>
      <c r="N46" s="72" t="inlineStr">
        <is>
          <t xml:space="preserve">Давление в камере, Мпа
σ3 </t>
        </is>
      </c>
      <c r="O46" s="72" t="inlineStr">
        <is>
          <t>Вертикальная нагрузка, Мпа
σ1</t>
        </is>
      </c>
      <c r="P46" s="72" t="inlineStr">
        <is>
          <t>Поровое давление, Мпа
u</t>
        </is>
      </c>
      <c r="Q46" s="75" t="n"/>
    </row>
    <row r="47" ht="16.5" customHeight="1">
      <c r="A47" s="53" t="n"/>
      <c r="B47" s="53" t="n"/>
      <c r="C47" s="53" t="n"/>
      <c r="D47" s="54" t="n"/>
      <c r="E47" s="55" t="n"/>
      <c r="F47" s="53" t="n"/>
      <c r="G47" s="53" t="n"/>
      <c r="H47" s="53" t="n"/>
      <c r="I47" s="53" t="n"/>
      <c r="J47" s="53" t="n"/>
      <c r="K47" s="53" t="n"/>
      <c r="L47" s="53" t="n"/>
      <c r="N47" s="76" t="n">
        <v>0.05</v>
      </c>
      <c r="O47" s="76" t="n">
        <v>0.2168508478231359</v>
      </c>
      <c r="P47" s="77" t="n"/>
      <c r="Q47" s="75" t="n"/>
      <c r="W47" s="65" t="n">
        <v>1</v>
      </c>
      <c r="AF47" s="65" t="inlineStr">
        <is>
          <t>σ3,кПа</t>
        </is>
      </c>
      <c r="AG47" s="65" t="inlineStr">
        <is>
          <t>σ1,кПа</t>
        </is>
      </c>
      <c r="AH47" s="65" t="inlineStr">
        <is>
          <t>u, кПа</t>
        </is>
      </c>
      <c r="AL47" s="65" t="n">
        <v>4</v>
      </c>
    </row>
    <row r="48" ht="16.5" customHeight="1">
      <c r="A48" s="53" t="n"/>
      <c r="L48" s="53" t="n"/>
      <c r="N48" s="76" t="n">
        <v>0.15</v>
      </c>
      <c r="O48" s="76" t="n">
        <v>0.5423096781531223</v>
      </c>
      <c r="P48" s="77" t="n"/>
      <c r="Q48" s="75" t="n"/>
      <c r="AF48" s="65">
        <f>N47*1000</f>
        <v/>
      </c>
      <c r="AG48" s="65">
        <f>O47*1000</f>
        <v/>
      </c>
      <c r="AH48" s="65">
        <f>P47*1000</f>
        <v/>
      </c>
      <c r="AV48" s="65" t="inlineStr">
        <is>
          <t>δ3, Мпа</t>
        </is>
      </c>
      <c r="AW48" s="65" t="inlineStr">
        <is>
          <t>δ1-δ3, МПа</t>
        </is>
      </c>
      <c r="AX48" s="65" t="inlineStr">
        <is>
          <t>δ1, МПа</t>
        </is>
      </c>
      <c r="AY48" s="65" t="inlineStr">
        <is>
          <t>δ1, КПа</t>
        </is>
      </c>
    </row>
    <row r="49" ht="16.5" customHeight="1">
      <c r="A49" s="53" t="n"/>
      <c r="L49" s="53" t="n"/>
      <c r="N49" s="76" t="n">
        <v>0.25</v>
      </c>
      <c r="O49" s="76" t="n">
        <v>0.8677685084831086</v>
      </c>
      <c r="P49" s="77" t="n"/>
      <c r="Q49" s="75" t="n"/>
      <c r="AF49" s="65">
        <f>N48*1000</f>
        <v/>
      </c>
      <c r="AG49" s="65">
        <f>O48*1000</f>
        <v/>
      </c>
      <c r="AH49" s="65">
        <f>P48*1000</f>
        <v/>
      </c>
      <c r="AP49" s="65" t="inlineStr">
        <is>
          <t>С, МПа:</t>
        </is>
      </c>
      <c r="AQ49" s="65">
        <f>O57</f>
        <v/>
      </c>
      <c r="AU49" s="65">
        <f>CONCATENATE(ROUND(AV49,2)," МПа")</f>
        <v/>
      </c>
      <c r="AV49" s="65">
        <f>N47</f>
        <v/>
      </c>
      <c r="AW49" s="65">
        <f>2*(AV49+AQ49/TAN(RADIANS(AQ50)))*SIN(RADIANS(AQ50))/(1-SIN(RADIANS(AQ50)))+AZ49</f>
        <v/>
      </c>
      <c r="AX49" s="65">
        <f>AW49+AV49</f>
        <v/>
      </c>
      <c r="AY49" s="65">
        <f>AX49*1000</f>
        <v/>
      </c>
      <c r="AZ49" s="65">
        <f>-AZ50-AZ51</f>
        <v/>
      </c>
    </row>
    <row r="50" ht="16.5" customHeight="1">
      <c r="A50" s="53" t="n"/>
      <c r="L50" s="53" t="n"/>
      <c r="N50" s="56">
        <f>J63</f>
        <v/>
      </c>
      <c r="O50" s="78">
        <f>MAX(F85:F553)+N50</f>
        <v/>
      </c>
      <c r="Q50" s="26" t="n"/>
      <c r="AF50" s="65">
        <f>N49*1000</f>
        <v/>
      </c>
      <c r="AG50" s="65">
        <f>O49*1000</f>
        <v/>
      </c>
      <c r="AH50" s="65">
        <f>P49*1000</f>
        <v/>
      </c>
      <c r="AP50" s="65" t="inlineStr">
        <is>
          <t>φ, град:</t>
        </is>
      </c>
      <c r="AQ50" s="65">
        <f>O56</f>
        <v/>
      </c>
      <c r="AU50" s="65">
        <f>CONCATENATE(ROUND(AV50,2)," МПа")</f>
        <v/>
      </c>
      <c r="AV50" s="65">
        <f>N48</f>
        <v/>
      </c>
      <c r="AW50" s="65">
        <f>2*(AV50+AQ49/TAN(RADIANS(AQ50)))*SIN(RADIANS(AQ50))/(1-SIN(RADIANS(AQ50)))+AZ50</f>
        <v/>
      </c>
      <c r="AX50" s="65">
        <f>AW50+AV50</f>
        <v/>
      </c>
      <c r="AY50" s="65">
        <f>AX50*1000</f>
        <v/>
      </c>
      <c r="AZ50" s="65">
        <f>RANDBETWEEN(-3,3)*0.01</f>
        <v/>
      </c>
    </row>
    <row r="51" ht="16.5" customHeight="1">
      <c r="A51" s="53" t="n"/>
      <c r="L51" s="53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65">
        <f>N50*1000</f>
        <v/>
      </c>
      <c r="AG51" s="65">
        <f>O50*1000</f>
        <v/>
      </c>
      <c r="AH51" s="65">
        <f>P50*1000</f>
        <v/>
      </c>
      <c r="AP51" s="65" t="inlineStr">
        <is>
          <t>E, Мпа</t>
        </is>
      </c>
      <c r="AQ51" s="65">
        <f>D63</f>
        <v/>
      </c>
      <c r="AU51" s="65">
        <f>CONCATENATE(ROUND(AV51,2)," МПа")</f>
        <v/>
      </c>
      <c r="AV51" s="65">
        <f>N49</f>
        <v/>
      </c>
      <c r="AW51" s="65">
        <f>2*(AV51+AQ49/TAN(RADIANS(AQ50)))*SIN(RADIANS(AQ50))/(1-SIN(RADIANS(AQ50)))+AZ51</f>
        <v/>
      </c>
      <c r="AX51" s="65">
        <f>AW51+AV51</f>
        <v/>
      </c>
      <c r="AY51" s="65">
        <f>AX51*1000</f>
        <v/>
      </c>
      <c r="AZ51" s="65">
        <f>RANDBETWEEN(-3,3)*0.01</f>
        <v/>
      </c>
    </row>
    <row r="52" ht="16.5" customHeight="1">
      <c r="A52" s="53" t="n"/>
      <c r="L52" s="53" t="n"/>
      <c r="M52" s="1" t="n"/>
      <c r="U52" s="1" t="n"/>
      <c r="AF52" s="65" t="inlineStr">
        <is>
          <t>x</t>
        </is>
      </c>
      <c r="AG52" s="65" t="n">
        <v>0</v>
      </c>
      <c r="AH52" s="65">
        <f>AG50</f>
        <v/>
      </c>
    </row>
    <row r="53" ht="16.5" customHeight="1">
      <c r="L53" s="53" t="n"/>
      <c r="M53" s="1" t="n"/>
      <c r="U53" s="1" t="n"/>
      <c r="AF53" s="65" t="inlineStr">
        <is>
          <t>y</t>
        </is>
      </c>
      <c r="AG53" s="65">
        <f>AQ49*1000</f>
        <v/>
      </c>
      <c r="AH53" s="65">
        <f>((AH52)*TAN(RADIANS(AQ50))+AQ49*1000)</f>
        <v/>
      </c>
      <c r="AJ53" s="65" t="inlineStr">
        <is>
          <t>С, кПа</t>
        </is>
      </c>
      <c r="AK53" s="65" t="inlineStr">
        <is>
          <t>φ,°</t>
        </is>
      </c>
    </row>
    <row r="54" ht="16.5" customHeight="1">
      <c r="L54" s="53" t="n"/>
      <c r="M54" s="1" t="n"/>
      <c r="U54" s="1" t="n"/>
      <c r="AJ54" s="65">
        <f>AQ49*1000</f>
        <v/>
      </c>
      <c r="AK54" s="65">
        <f>AQ50</f>
        <v/>
      </c>
    </row>
    <row r="55" ht="15" customHeight="1"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N56" s="29" t="inlineStr">
        <is>
          <t>ϕ', град. =</t>
        </is>
      </c>
      <c r="O56" s="31" t="n">
        <v>32</v>
      </c>
      <c r="P56" s="1" t="n"/>
      <c r="Q56" s="1" t="n"/>
      <c r="R56" s="1" t="n"/>
      <c r="S56" s="1" t="n"/>
      <c r="T56" s="1" t="n"/>
    </row>
    <row r="57" ht="15" customHeight="1">
      <c r="N57" s="29" t="inlineStr">
        <is>
          <t>С', МПа =</t>
        </is>
      </c>
      <c r="O57" s="79" t="n">
        <v>0.015</v>
      </c>
      <c r="P57" s="1" t="n"/>
      <c r="Q57" s="1" t="n"/>
      <c r="R57" s="1" t="n"/>
      <c r="S57" s="1" t="n"/>
      <c r="T57" s="1" t="n"/>
    </row>
    <row r="59" ht="15.75" customHeight="1">
      <c r="L59" s="53" t="n"/>
    </row>
    <row r="60" ht="15.75" customHeight="1">
      <c r="L60" s="53" t="n"/>
    </row>
    <row r="61">
      <c r="L61" s="6" t="n"/>
    </row>
    <row r="62" ht="15.75" customHeight="1">
      <c r="A62" s="53" t="n"/>
      <c r="C62" s="53" t="inlineStr">
        <is>
          <t>K0, д.е.</t>
        </is>
      </c>
      <c r="D62" s="58" t="n">
        <v>0.4700807357667951</v>
      </c>
      <c r="E62" s="53" t="inlineStr">
        <is>
          <t>Эффективное напряжение, Мпа:</t>
        </is>
      </c>
      <c r="G62" s="54" t="n"/>
      <c r="J62" s="80" t="n">
        <v>0.02350403678833976</v>
      </c>
      <c r="K62" s="81" t="n"/>
      <c r="L62" s="6" t="n"/>
    </row>
    <row r="63" ht="15.75" customHeight="1">
      <c r="A63" s="53" t="n"/>
      <c r="C63" s="54" t="inlineStr">
        <is>
          <t>Модуль деформации E0, МПа:</t>
        </is>
      </c>
      <c r="D63" s="59">
        <f>A85/B85</f>
        <v/>
      </c>
      <c r="E63" s="53" t="inlineStr">
        <is>
          <t>Точки нахождения модуля Е0, Мпа (полное напряжение):</t>
        </is>
      </c>
      <c r="F63" s="53" t="n"/>
      <c r="G63" s="53" t="n"/>
      <c r="H63" s="53" t="n"/>
      <c r="J63" s="80" t="n">
        <v>0.02350403678833976</v>
      </c>
      <c r="K63" s="80" t="n">
        <v>0.03760645886134362</v>
      </c>
      <c r="L63" s="9" t="n"/>
    </row>
    <row r="64" ht="15.75" customHeight="1">
      <c r="C64" s="54" t="inlineStr">
        <is>
          <t>Модуль деформации E50, МПа:</t>
        </is>
      </c>
      <c r="D64" s="59">
        <f>D85/E85</f>
        <v/>
      </c>
      <c r="E64" s="53" t="inlineStr">
        <is>
          <t>qmax Давление при разрушении образца, Мпа (девиатор):</t>
        </is>
      </c>
      <c r="F64" s="53" t="n"/>
      <c r="G64" s="53" t="n"/>
      <c r="H64" s="53" t="n"/>
      <c r="J64" s="80" t="n">
        <v>0.06446821519087478</v>
      </c>
      <c r="K64" s="81" t="n"/>
      <c r="L64" s="71" t="n"/>
    </row>
    <row r="65" ht="15.75" customHeight="1">
      <c r="B65" s="54" t="n"/>
      <c r="C65" s="54" t="inlineStr">
        <is>
          <t>Коэф. Поперечной деформации, ϑ:</t>
        </is>
      </c>
      <c r="E65" s="53" t="inlineStr">
        <is>
          <t>0,5 qmax, Мпа (девиатор):</t>
        </is>
      </c>
      <c r="J65" s="80" t="n">
        <v>0.03223410759543739</v>
      </c>
      <c r="K65" s="81" t="n"/>
      <c r="L65" s="63" t="n"/>
    </row>
    <row r="66">
      <c r="L66" s="63" t="n"/>
    </row>
    <row r="67">
      <c r="L67" s="63" t="n"/>
    </row>
    <row r="68">
      <c r="L68" s="63" t="n"/>
    </row>
    <row r="69">
      <c r="L69" s="63" t="n"/>
    </row>
    <row r="70">
      <c r="A70" s="63" t="n"/>
      <c r="L70" s="63" t="n"/>
    </row>
    <row r="71">
      <c r="L71" s="63" t="n"/>
    </row>
    <row r="72">
      <c r="L72" s="63" t="n"/>
    </row>
    <row r="73" ht="15.75" customHeight="1">
      <c r="B73" s="53" t="n"/>
      <c r="C73" s="53" t="n"/>
      <c r="D73" s="53" t="n"/>
      <c r="E73" s="53" t="n"/>
      <c r="F73" s="53" t="n"/>
      <c r="G73" s="53" t="n"/>
      <c r="H73" s="53" t="n"/>
      <c r="I73" s="53" t="n"/>
      <c r="J73" s="53" t="n"/>
      <c r="K73" s="53" t="n"/>
      <c r="L73" s="63" t="n"/>
    </row>
    <row r="74" ht="15.75" customHeight="1">
      <c r="B74" s="53" t="n"/>
      <c r="C74" s="53" t="n"/>
      <c r="D74" s="53" t="n"/>
      <c r="E74" s="53" t="n"/>
      <c r="F74" s="53" t="n"/>
      <c r="G74" s="53" t="n"/>
      <c r="H74" s="53" t="n"/>
      <c r="I74" s="53" t="n"/>
      <c r="J74" s="53" t="n"/>
      <c r="K74" s="53" t="n"/>
      <c r="L74" s="63" t="n"/>
    </row>
    <row r="75" ht="15.75" customHeight="1">
      <c r="A75" s="53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63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53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63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63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L78" s="63" t="n"/>
    </row>
    <row r="79">
      <c r="A79" s="9" t="n"/>
      <c r="L79" s="63" t="n"/>
    </row>
    <row r="80">
      <c r="A80" s="71" t="inlineStr">
        <is>
          <t>Лист 1 , всего листов 2</t>
        </is>
      </c>
      <c r="L80" s="63" t="n"/>
      <c r="M80" s="71" t="inlineStr">
        <is>
          <t>Лист 2 , всего листов 2</t>
        </is>
      </c>
    </row>
    <row r="81">
      <c r="A81" s="63" t="inlineStr">
        <is>
          <t>Частичное воспроизведение протокола испытаний без письменного разрешения  ООО «ИнжГео» ЗАПРЕЩАЕТСЯ</t>
        </is>
      </c>
      <c r="L81" s="63" t="n"/>
      <c r="M81" s="6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>
      <c r="A82" s="63" t="n"/>
      <c r="L82" s="63" t="n"/>
    </row>
    <row r="83" ht="18.75" customHeight="1">
      <c r="A83" s="65" t="inlineStr">
        <is>
          <t>E0</t>
        </is>
      </c>
      <c r="D83" s="65" t="inlineStr">
        <is>
          <t>E50</t>
        </is>
      </c>
      <c r="F83" s="65" t="inlineStr">
        <is>
          <t>Деформация</t>
        </is>
      </c>
      <c r="J83" s="65" t="inlineStr">
        <is>
          <t>Первая прочность</t>
        </is>
      </c>
      <c r="M83" s="65" t="inlineStr">
        <is>
          <t>Вторая прочность</t>
        </is>
      </c>
      <c r="P83" s="65" t="inlineStr">
        <is>
          <t>Третья прочность</t>
        </is>
      </c>
    </row>
    <row r="84">
      <c r="A84" s="65" t="inlineStr">
        <is>
          <t>devE0</t>
        </is>
      </c>
      <c r="B84" s="65" t="inlineStr">
        <is>
          <t>epsE0</t>
        </is>
      </c>
      <c r="D84" s="65" t="inlineStr">
        <is>
          <t>dev50</t>
        </is>
      </c>
      <c r="E84" s="65" t="inlineStr">
        <is>
          <t>epsE50</t>
        </is>
      </c>
      <c r="F84" s="65" t="inlineStr">
        <is>
          <t>dev</t>
        </is>
      </c>
      <c r="G84" s="65" t="inlineStr">
        <is>
          <t>eps</t>
        </is>
      </c>
      <c r="H84" s="65" t="inlineStr">
        <is>
          <t>ev</t>
        </is>
      </c>
      <c r="J84" s="65" t="inlineStr">
        <is>
          <t>dev1</t>
        </is>
      </c>
      <c r="K84" s="65" t="inlineStr">
        <is>
          <t>eps1</t>
        </is>
      </c>
      <c r="L84" s="65" t="inlineStr">
        <is>
          <t>ev1</t>
        </is>
      </c>
      <c r="M84" s="65" t="inlineStr">
        <is>
          <t>dev1</t>
        </is>
      </c>
      <c r="N84" s="65" t="inlineStr">
        <is>
          <t>eps1</t>
        </is>
      </c>
      <c r="O84" s="65" t="inlineStr">
        <is>
          <t>ev2</t>
        </is>
      </c>
      <c r="P84" s="65" t="inlineStr">
        <is>
          <t>dev1</t>
        </is>
      </c>
      <c r="Q84" s="65" t="inlineStr">
        <is>
          <t>eps1</t>
        </is>
      </c>
      <c r="R84" s="65" t="inlineStr">
        <is>
          <t>ev3</t>
        </is>
      </c>
    </row>
    <row r="85">
      <c r="A85" s="65" t="n">
        <v>0.01410242207300386</v>
      </c>
      <c r="B85" s="65" t="n">
        <v>0.0003355012494033543</v>
      </c>
      <c r="D85" s="65" t="n">
        <v>0.03223410759543739</v>
      </c>
      <c r="E85" s="65" t="n">
        <v>0.001006503748210063</v>
      </c>
      <c r="F85" t="n">
        <v>0.01410242207300386</v>
      </c>
      <c r="G85" t="n">
        <v>0.0003355012494033543</v>
      </c>
      <c r="H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</row>
    <row r="86">
      <c r="F86" t="n">
        <v>0.03223410759543739</v>
      </c>
      <c r="G86" t="n">
        <v>0.001006503748210063</v>
      </c>
      <c r="H86" t="n">
        <v>0</v>
      </c>
      <c r="J86" t="n">
        <v>0.03000000000000001</v>
      </c>
      <c r="K86" t="n">
        <v>0.0007137098457270008</v>
      </c>
      <c r="L86" t="n">
        <v>0</v>
      </c>
      <c r="M86" t="n">
        <v>0.09000000000000002</v>
      </c>
      <c r="N86" t="n">
        <v>0.0006862594670451927</v>
      </c>
      <c r="O86" t="n">
        <v>0</v>
      </c>
      <c r="P86" t="n">
        <v>0.15</v>
      </c>
      <c r="Q86" t="n">
        <v>0.0007137098457270005</v>
      </c>
      <c r="R86" t="n">
        <v>0</v>
      </c>
    </row>
    <row r="87">
      <c r="A87" s="65" t="inlineStr">
        <is>
          <t>Секущая модуля Е0</t>
        </is>
      </c>
      <c r="D87" s="65" t="inlineStr">
        <is>
          <t>Линия Q max</t>
        </is>
      </c>
      <c r="F87" t="n">
        <v>0.03359852899978878</v>
      </c>
      <c r="G87" t="n">
        <v>0.001611804355255861</v>
      </c>
      <c r="H87" t="n">
        <v>0</v>
      </c>
      <c r="J87" t="n">
        <v>0.06275939368363859</v>
      </c>
      <c r="K87" t="n">
        <v>0.001626808748136576</v>
      </c>
      <c r="L87" t="n">
        <v>0</v>
      </c>
      <c r="M87" t="n">
        <v>0.1961548390765611</v>
      </c>
      <c r="N87" t="n">
        <v>0.001963107931793988</v>
      </c>
      <c r="O87" t="n">
        <v>0</v>
      </c>
      <c r="P87" t="n">
        <v>0.3088842542415543</v>
      </c>
      <c r="Q87" t="n">
        <v>0.001928970167619593</v>
      </c>
      <c r="R87" t="n">
        <v>0</v>
      </c>
    </row>
    <row r="88">
      <c r="A88" s="65">
        <f>J63-J62</f>
        <v/>
      </c>
      <c r="B88" s="65" t="n">
        <v>0</v>
      </c>
      <c r="D88" s="65">
        <f>J64</f>
        <v/>
      </c>
      <c r="E88" s="65" t="n">
        <v>0</v>
      </c>
      <c r="F88" t="n">
        <v>0.03529287476407811</v>
      </c>
      <c r="G88" t="n">
        <v>0.002417706532883792</v>
      </c>
      <c r="H88" t="n">
        <v>-0.001266923675271433</v>
      </c>
      <c r="J88" t="n">
        <v>0.08342542391156797</v>
      </c>
      <c r="K88" t="n">
        <v>0.002604942656296522</v>
      </c>
      <c r="L88" t="n">
        <v>-0.001043964074359244</v>
      </c>
      <c r="M88" t="n">
        <v>0.2024745233784226</v>
      </c>
      <c r="N88" t="n">
        <v>0.002416450116407853</v>
      </c>
      <c r="O88" t="n">
        <v>-0.00423213521109313</v>
      </c>
      <c r="P88" t="n">
        <v>0.3178947605296202</v>
      </c>
      <c r="Q88" t="n">
        <v>0.002401393948563576</v>
      </c>
      <c r="R88" t="n">
        <v>-0.004363011895756127</v>
      </c>
    </row>
    <row r="89">
      <c r="A89" s="65">
        <f>A85</f>
        <v/>
      </c>
      <c r="B89" s="65">
        <f>B85</f>
        <v/>
      </c>
      <c r="D89" s="65">
        <f>J64</f>
        <v/>
      </c>
      <c r="E89" s="65">
        <f>MAX(G85:G20000)</f>
        <v/>
      </c>
      <c r="F89" t="n">
        <v>0.03684164415751424</v>
      </c>
      <c r="G89" t="n">
        <v>0.003223608710511722</v>
      </c>
      <c r="H89" t="n">
        <v>-0.001266923675271433</v>
      </c>
      <c r="J89" t="n">
        <v>0.08645144894199892</v>
      </c>
      <c r="K89" t="n">
        <v>0.003253617496273152</v>
      </c>
      <c r="L89" t="n">
        <v>-0.001043964074359244</v>
      </c>
      <c r="M89" t="n">
        <v>0.2129881291061753</v>
      </c>
      <c r="N89" t="n">
        <v>0.003221933488543804</v>
      </c>
      <c r="O89" t="n">
        <v>-0.00423213521109313</v>
      </c>
      <c r="P89" t="n">
        <v>0.3322810839779619</v>
      </c>
      <c r="Q89" t="n">
        <v>0.003201858598084768</v>
      </c>
      <c r="R89" t="n">
        <v>-0.004363011895756127</v>
      </c>
    </row>
    <row r="90" ht="15" customHeight="1">
      <c r="A90" s="65">
        <f>J64*0.9</f>
        <v/>
      </c>
      <c r="B90" s="65">
        <f>_xlfn.FORECAST.LINEAR(A90,B88:B89,A88:A89)</f>
        <v/>
      </c>
      <c r="F90" t="n">
        <v>0.03825145782427541</v>
      </c>
      <c r="G90" t="n">
        <v>0.004029510888139652</v>
      </c>
      <c r="H90" t="n">
        <v>-0.001266923675271433</v>
      </c>
      <c r="J90" t="n">
        <v>0.09002276231718644</v>
      </c>
      <c r="K90" t="n">
        <v>0.00406702187034144</v>
      </c>
      <c r="L90" t="n">
        <v>-0.001043964074359244</v>
      </c>
      <c r="M90" t="n">
        <v>0.2227788352601197</v>
      </c>
      <c r="N90" t="n">
        <v>0.004027416860679755</v>
      </c>
      <c r="O90" t="n">
        <v>-0.00423213521109313</v>
      </c>
      <c r="P90" t="n">
        <v>0.3457214096895982</v>
      </c>
      <c r="Q90" t="n">
        <v>0.00400232324760596</v>
      </c>
      <c r="R90" t="n">
        <v>-0.004363011895756127</v>
      </c>
    </row>
    <row r="91">
      <c r="D91" s="65" t="inlineStr">
        <is>
          <t>Линия 0,5 Q max</t>
        </is>
      </c>
      <c r="F91" t="n">
        <v>0.03954792834980603</v>
      </c>
      <c r="G91" t="n">
        <v>0.004835413065767583</v>
      </c>
      <c r="H91" t="n">
        <v>-0.001266923675271433</v>
      </c>
      <c r="J91" t="n">
        <v>0.09325431168683211</v>
      </c>
      <c r="K91" t="n">
        <v>0.004880426244409729</v>
      </c>
      <c r="L91" t="n">
        <v>-0.001043964074359244</v>
      </c>
      <c r="M91" t="n">
        <v>0.2317059580085297</v>
      </c>
      <c r="N91" t="n">
        <v>0.004832900232815706</v>
      </c>
      <c r="O91" t="n">
        <v>-0.00423213521109313</v>
      </c>
      <c r="P91" t="n">
        <v>0.3580295080980291</v>
      </c>
      <c r="Q91" t="n">
        <v>0.004802787897127152</v>
      </c>
      <c r="R91" t="n">
        <v>-0.004363011895756127</v>
      </c>
    </row>
    <row r="92">
      <c r="D92" s="65">
        <f>J65</f>
        <v/>
      </c>
      <c r="E92" s="65" t="n">
        <v>0</v>
      </c>
      <c r="F92" t="n">
        <v>0.04071961502278297</v>
      </c>
      <c r="G92" t="n">
        <v>0.005641315243395513</v>
      </c>
      <c r="H92" t="n">
        <v>-0.001309032299480224</v>
      </c>
      <c r="J92" t="n">
        <v>0.09628933642642322</v>
      </c>
      <c r="K92" t="n">
        <v>0.005693830618478017</v>
      </c>
      <c r="L92" t="n">
        <v>-0.001164708541003053</v>
      </c>
      <c r="M92" t="n">
        <v>0.2398450011124699</v>
      </c>
      <c r="N92" t="n">
        <v>0.005638383604951658</v>
      </c>
      <c r="O92" t="n">
        <v>-0.004028017992191466</v>
      </c>
      <c r="P92" t="n">
        <v>0.3691856212880175</v>
      </c>
      <c r="Q92" t="n">
        <v>0.005603252546648344</v>
      </c>
      <c r="R92" t="n">
        <v>-0.004440137880437177</v>
      </c>
    </row>
    <row r="93">
      <c r="D93" s="65">
        <f>J65</f>
        <v/>
      </c>
      <c r="E93" s="65">
        <f>MAX(G85:G20000)</f>
        <v/>
      </c>
      <c r="F93" t="n">
        <v>0.04176672387205033</v>
      </c>
      <c r="G93" t="n">
        <v>0.006447217421023444</v>
      </c>
      <c r="H93" t="n">
        <v>-0.001309032299480224</v>
      </c>
      <c r="J93" t="n">
        <v>0.09898355680100264</v>
      </c>
      <c r="K93" t="n">
        <v>0.006507234992546304</v>
      </c>
      <c r="L93" t="n">
        <v>-0.001164708541003053</v>
      </c>
      <c r="M93" t="n">
        <v>0.2473150699401458</v>
      </c>
      <c r="N93" t="n">
        <v>0.006443866977087608</v>
      </c>
      <c r="O93" t="n">
        <v>-0.004028017992191466</v>
      </c>
      <c r="P93" t="n">
        <v>0.379670698043173</v>
      </c>
      <c r="Q93" t="n">
        <v>0.006403717196169536</v>
      </c>
      <c r="R93" t="n">
        <v>-0.004440137880437177</v>
      </c>
    </row>
    <row r="94">
      <c r="F94" t="n">
        <v>0.04272226062356148</v>
      </c>
      <c r="G94" t="n">
        <v>0.007253119598651375</v>
      </c>
      <c r="H94" t="n">
        <v>-0.001309032299480224</v>
      </c>
      <c r="J94" t="n">
        <v>0.1015142628024168</v>
      </c>
      <c r="K94" t="n">
        <v>0.007320639366614592</v>
      </c>
      <c r="L94" t="n">
        <v>-0.001164708541003053</v>
      </c>
      <c r="M94" t="n">
        <v>0.254160288887072</v>
      </c>
      <c r="N94" t="n">
        <v>0.007249350349223559</v>
      </c>
      <c r="O94" t="n">
        <v>-0.004028017992191466</v>
      </c>
      <c r="P94" t="n">
        <v>0.3892269327361163</v>
      </c>
      <c r="Q94" t="n">
        <v>0.007204181845690729</v>
      </c>
      <c r="R94" t="n">
        <v>-0.004440137880437177</v>
      </c>
    </row>
    <row r="95">
      <c r="F95" t="n">
        <v>0.04358046635131373</v>
      </c>
      <c r="G95" t="n">
        <v>0.008059021776279304</v>
      </c>
      <c r="H95" t="n">
        <v>-0.001309032299480224</v>
      </c>
      <c r="J95" t="n">
        <v>0.1037774107719851</v>
      </c>
      <c r="K95" t="n">
        <v>0.00813404374068288</v>
      </c>
      <c r="L95" t="n">
        <v>-0.001164708541003053</v>
      </c>
      <c r="M95" t="n">
        <v>0.2603833614373608</v>
      </c>
      <c r="N95" t="n">
        <v>0.008054833721359509</v>
      </c>
      <c r="O95" t="n">
        <v>-0.004028017992191466</v>
      </c>
      <c r="P95" t="n">
        <v>0.3979010037631532</v>
      </c>
      <c r="Q95" t="n">
        <v>0.008004646495211921</v>
      </c>
      <c r="R95" t="n">
        <v>-0.004440137880437177</v>
      </c>
    </row>
    <row r="96">
      <c r="F96" t="n">
        <v>0.04436878334980859</v>
      </c>
      <c r="G96" t="n">
        <v>0.008864923953907235</v>
      </c>
      <c r="H96" t="n">
        <v>-0.001333665953170643</v>
      </c>
      <c r="J96" t="n">
        <v>0.1058487079183021</v>
      </c>
      <c r="K96" t="n">
        <v>0.008947448114751169</v>
      </c>
      <c r="L96" t="n">
        <v>-0.001413118086494486</v>
      </c>
      <c r="M96" t="n">
        <v>0.2659012219603232</v>
      </c>
      <c r="N96" t="n">
        <v>0.008860317093495461</v>
      </c>
      <c r="O96" t="n">
        <v>-0.003670726689668292</v>
      </c>
      <c r="P96" t="n">
        <v>0.4059368510861223</v>
      </c>
      <c r="Q96" t="n">
        <v>0.008805111144733114</v>
      </c>
      <c r="R96" t="n">
        <v>-0.00449558238074328</v>
      </c>
    </row>
    <row r="97" ht="15" customHeight="1">
      <c r="A97" s="65" t="inlineStr">
        <is>
          <t>Коэфф. Точки</t>
        </is>
      </c>
      <c r="B97" s="65">
        <f>(J62+A85)/J62</f>
        <v/>
      </c>
      <c r="F97" t="n">
        <v>0.0450332228156014</v>
      </c>
      <c r="G97" t="n">
        <v>0.009670826131535167</v>
      </c>
      <c r="H97" t="n">
        <v>-0.001333665953170643</v>
      </c>
      <c r="J97" t="n">
        <v>0.1077125891229453</v>
      </c>
      <c r="K97" t="n">
        <v>0.009760852488819458</v>
      </c>
      <c r="L97" t="n">
        <v>-0.001413118086494486</v>
      </c>
      <c r="M97" t="n">
        <v>0.2709615184359227</v>
      </c>
      <c r="N97" t="n">
        <v>0.009665800465631412</v>
      </c>
      <c r="O97" t="n">
        <v>-0.003670726689668292</v>
      </c>
      <c r="P97" t="n">
        <v>0.4131233162231381</v>
      </c>
      <c r="Q97" t="n">
        <v>0.009605575794254305</v>
      </c>
      <c r="R97" t="n">
        <v>-0.00449558238074328</v>
      </c>
    </row>
    <row r="98" ht="15" customHeight="1">
      <c r="F98" t="n">
        <v>0.04565577317110071</v>
      </c>
      <c r="G98" t="n">
        <v>0.0104767283091631</v>
      </c>
      <c r="H98" t="n">
        <v>-0.001333665953170643</v>
      </c>
      <c r="J98" t="n">
        <v>0.1094476736966174</v>
      </c>
      <c r="K98" t="n">
        <v>0.01057425686288774</v>
      </c>
      <c r="L98" t="n">
        <v>-0.001413118086494486</v>
      </c>
      <c r="M98" t="n">
        <v>0.2754815173838921</v>
      </c>
      <c r="N98" t="n">
        <v>0.01047128383776736</v>
      </c>
      <c r="O98" t="n">
        <v>-0.003670726689668292</v>
      </c>
      <c r="P98" t="n">
        <v>0.419840680236813</v>
      </c>
      <c r="Q98" t="n">
        <v>0.0104060404437755</v>
      </c>
      <c r="R98" t="n">
        <v>-0.00449558238074328</v>
      </c>
    </row>
    <row r="99" ht="15" customHeight="1">
      <c r="F99" t="n">
        <v>0.04619560796012913</v>
      </c>
      <c r="G99" t="n">
        <v>0.01128263048679103</v>
      </c>
      <c r="H99" t="n">
        <v>-0.001333665953170643</v>
      </c>
      <c r="J99" t="n">
        <v>0.1109580738235123</v>
      </c>
      <c r="K99" t="n">
        <v>0.01138766123695603</v>
      </c>
      <c r="L99" t="n">
        <v>-0.001413118086494486</v>
      </c>
      <c r="M99" t="n">
        <v>0.2795877921365945</v>
      </c>
      <c r="N99" t="n">
        <v>0.01127676720990332</v>
      </c>
      <c r="O99" t="n">
        <v>-0.003670726689668292</v>
      </c>
      <c r="P99" t="n">
        <v>0.4257386043474672</v>
      </c>
      <c r="Q99" t="n">
        <v>0.01120650509329669</v>
      </c>
      <c r="R99" t="n">
        <v>-0.00449558238074328</v>
      </c>
    </row>
    <row r="100" ht="15" customHeight="1">
      <c r="F100" t="n">
        <v>0.04666650488838273</v>
      </c>
      <c r="G100" t="n">
        <v>0.01208853266441896</v>
      </c>
      <c r="H100" t="n">
        <v>-0.001347677505812029</v>
      </c>
      <c r="J100" t="n">
        <v>0.1123872788435914</v>
      </c>
      <c r="K100" t="n">
        <v>0.01220106561102432</v>
      </c>
      <c r="L100" t="n">
        <v>-0.001732260839368259</v>
      </c>
      <c r="M100" t="n">
        <v>0.283410118577381</v>
      </c>
      <c r="N100" t="n">
        <v>0.01208225058203926</v>
      </c>
      <c r="O100" t="n">
        <v>-0.003244828242513118</v>
      </c>
      <c r="P100" t="n">
        <v>0.4310657764622301</v>
      </c>
      <c r="Q100" t="n">
        <v>0.01200696974281788</v>
      </c>
      <c r="R100" t="n">
        <v>-0.004532901507346257</v>
      </c>
    </row>
    <row r="101" ht="15" customHeight="1">
      <c r="F101" t="n">
        <v>0.04708248233972795</v>
      </c>
      <c r="G101" t="n">
        <v>0.01289443484204689</v>
      </c>
      <c r="H101" t="n">
        <v>-0.001347677505812029</v>
      </c>
      <c r="J101" t="n">
        <v>0.1136376996489711</v>
      </c>
      <c r="K101" t="n">
        <v>0.01301446998509261</v>
      </c>
      <c r="L101" t="n">
        <v>-0.001732260839368259</v>
      </c>
      <c r="M101" t="n">
        <v>0.2866003805967818</v>
      </c>
      <c r="N101" t="n">
        <v>0.01288773395417522</v>
      </c>
      <c r="O101" t="n">
        <v>-0.003244828242513118</v>
      </c>
      <c r="P101" t="n">
        <v>0.4361463114214258</v>
      </c>
      <c r="Q101" t="n">
        <v>0.01280743439233907</v>
      </c>
      <c r="R101" t="n">
        <v>-0.004532901507346257</v>
      </c>
    </row>
    <row r="102" ht="15" customHeight="1">
      <c r="F102" t="n">
        <v>0.0474648343487003</v>
      </c>
      <c r="G102" t="n">
        <v>0.01370033701967482</v>
      </c>
      <c r="H102" t="n">
        <v>-0.001347677505812029</v>
      </c>
      <c r="J102" t="n">
        <v>0.1147895025983598</v>
      </c>
      <c r="K102" t="n">
        <v>0.0138278743591609</v>
      </c>
      <c r="L102" t="n">
        <v>-0.001732260839368259</v>
      </c>
      <c r="M102" t="n">
        <v>0.2895904443023237</v>
      </c>
      <c r="N102" t="n">
        <v>0.01369321732631117</v>
      </c>
      <c r="O102" t="n">
        <v>-0.003244828242513118</v>
      </c>
      <c r="P102" t="n">
        <v>0.4404828551954566</v>
      </c>
      <c r="Q102" t="n">
        <v>0.01360789904186027</v>
      </c>
      <c r="R102" t="n">
        <v>-0.004532901507346257</v>
      </c>
    </row>
    <row r="103" ht="15" customHeight="1">
      <c r="F103" t="n">
        <v>0.04779946807029183</v>
      </c>
      <c r="G103" t="n">
        <v>0.01450623919730275</v>
      </c>
      <c r="H103" t="n">
        <v>-0.001347677505812029</v>
      </c>
      <c r="J103" t="n">
        <v>0.1158749765782894</v>
      </c>
      <c r="K103" t="n">
        <v>0.01464127873322918</v>
      </c>
      <c r="L103" t="n">
        <v>-0.001732260839368259</v>
      </c>
      <c r="M103" t="n">
        <v>0.2924248885832588</v>
      </c>
      <c r="N103" t="n">
        <v>0.01449870069844712</v>
      </c>
      <c r="O103" t="n">
        <v>-0.003244828242513118</v>
      </c>
      <c r="P103" t="n">
        <v>0.4443281129613874</v>
      </c>
      <c r="Q103" t="n">
        <v>0.01440836369138146</v>
      </c>
      <c r="R103" t="n">
        <v>-0.004532901507346257</v>
      </c>
    </row>
    <row r="104" ht="15" customHeight="1">
      <c r="F104" t="n">
        <v>0.04810768854737681</v>
      </c>
      <c r="G104" t="n">
        <v>0.01531214137493068</v>
      </c>
      <c r="H104" t="n">
        <v>-0.001357831101468493</v>
      </c>
      <c r="J104" t="n">
        <v>0.1167932931354794</v>
      </c>
      <c r="K104" t="n">
        <v>0.01545468310729747</v>
      </c>
      <c r="L104" t="n">
        <v>-0.002065204928159088</v>
      </c>
      <c r="M104" t="n">
        <v>0.2947919648559322</v>
      </c>
      <c r="N104" t="n">
        <v>0.01530418407058307</v>
      </c>
      <c r="O104" t="n">
        <v>-0.002834889589715457</v>
      </c>
      <c r="P104" t="n">
        <v>0.4480796775166461</v>
      </c>
      <c r="Q104" t="n">
        <v>0.01520882834090265</v>
      </c>
      <c r="R104" t="n">
        <v>-0.004555651370917916</v>
      </c>
    </row>
    <row r="105" ht="15" customHeight="1">
      <c r="F105" t="n">
        <v>0.04837509963902932</v>
      </c>
      <c r="G105" t="n">
        <v>0.01611804355255861</v>
      </c>
      <c r="H105" t="n">
        <v>-0.001357831101468493</v>
      </c>
      <c r="J105" t="n">
        <v>0.1176925870403646</v>
      </c>
      <c r="K105" t="n">
        <v>0.01626808748136576</v>
      </c>
      <c r="L105" t="n">
        <v>-0.002065204928159088</v>
      </c>
      <c r="M105" t="n">
        <v>0.2970429176008446</v>
      </c>
      <c r="N105" t="n">
        <v>0.01610966744271902</v>
      </c>
      <c r="O105" t="n">
        <v>-0.002834889589715457</v>
      </c>
      <c r="P105" t="n">
        <v>0.451370465506361</v>
      </c>
      <c r="Q105" t="n">
        <v>0.01600929299042384</v>
      </c>
      <c r="R105" t="n">
        <v>-0.004555651370917916</v>
      </c>
    </row>
    <row r="106" ht="15" customHeight="1">
      <c r="F106" t="n">
        <v>0.04863748137372405</v>
      </c>
      <c r="G106" t="n">
        <v>0.01692394573018654</v>
      </c>
      <c r="H106" t="n">
        <v>-0.001357831101468493</v>
      </c>
      <c r="J106" t="n">
        <v>0.1185721729072545</v>
      </c>
      <c r="K106" t="n">
        <v>0.01708149185543405</v>
      </c>
      <c r="L106" t="n">
        <v>-0.002065204928159088</v>
      </c>
      <c r="M106" t="n">
        <v>0.2992209849524277</v>
      </c>
      <c r="N106" t="n">
        <v>0.01691515081485497</v>
      </c>
      <c r="O106" t="n">
        <v>-0.002834889589715457</v>
      </c>
      <c r="P106" t="n">
        <v>0.45445934346581</v>
      </c>
      <c r="Q106" t="n">
        <v>0.01680975763994503</v>
      </c>
      <c r="R106" t="n">
        <v>-0.004555651370917916</v>
      </c>
    </row>
    <row r="107" ht="15" customHeight="1">
      <c r="F107" t="n">
        <v>0.04887311823209139</v>
      </c>
      <c r="G107" t="n">
        <v>0.01772984790781447</v>
      </c>
      <c r="H107" t="n">
        <v>-0.001357831101468493</v>
      </c>
      <c r="J107" t="n">
        <v>0.1193632099600199</v>
      </c>
      <c r="K107" t="n">
        <v>0.01789489622950234</v>
      </c>
      <c r="L107" t="n">
        <v>-0.002065204928159088</v>
      </c>
      <c r="M107" t="n">
        <v>0.3010534575456562</v>
      </c>
      <c r="N107" t="n">
        <v>0.01772063418699092</v>
      </c>
      <c r="O107" t="n">
        <v>-0.002834889589715457</v>
      </c>
      <c r="P107" t="n">
        <v>0.4571138596418558</v>
      </c>
      <c r="Q107" t="n">
        <v>0.01761022228946623</v>
      </c>
      <c r="R107" t="n">
        <v>-0.004555651370917916</v>
      </c>
    </row>
    <row r="108" ht="15" customHeight="1">
      <c r="F108" t="n">
        <v>0.04912525868859317</v>
      </c>
      <c r="G108" t="n">
        <v>0.0185357500854424</v>
      </c>
      <c r="H108" t="n">
        <v>-0.001369547364979684</v>
      </c>
      <c r="J108" t="n">
        <v>0.120182423037405</v>
      </c>
      <c r="K108" t="n">
        <v>0.01870830060357062</v>
      </c>
      <c r="L108" t="n">
        <v>-0.002355018481401691</v>
      </c>
      <c r="M108" t="n">
        <v>0.3029417241306468</v>
      </c>
      <c r="N108" t="n">
        <v>0.01852611755912687</v>
      </c>
      <c r="O108" t="n">
        <v>-0.002525477670264818</v>
      </c>
      <c r="P108" t="n">
        <v>0.4596650517080184</v>
      </c>
      <c r="Q108" t="n">
        <v>0.01841068693898742</v>
      </c>
      <c r="R108" t="n">
        <v>-0.004567388082130077</v>
      </c>
    </row>
    <row r="109" ht="15" customHeight="1">
      <c r="F109" t="n">
        <v>0.04936477652627375</v>
      </c>
      <c r="G109" t="n">
        <v>0.01934165226307033</v>
      </c>
      <c r="H109" t="n">
        <v>-0.001369547364979684</v>
      </c>
      <c r="J109" t="n">
        <v>0.1209433178232398</v>
      </c>
      <c r="K109" t="n">
        <v>0.01952170497763892</v>
      </c>
      <c r="L109" t="n">
        <v>-0.002355018481401691</v>
      </c>
      <c r="M109" t="n">
        <v>0.3047929203588119</v>
      </c>
      <c r="N109" t="n">
        <v>0.01933160093126282</v>
      </c>
      <c r="O109" t="n">
        <v>-0.002525477670264818</v>
      </c>
      <c r="P109" t="n">
        <v>0.4621633035449729</v>
      </c>
      <c r="Q109" t="n">
        <v>0.01921115158850861</v>
      </c>
      <c r="R109" t="n">
        <v>-0.004567388082130077</v>
      </c>
    </row>
    <row r="110" ht="15" customHeight="1">
      <c r="F110" t="n">
        <v>0.04959861329170473</v>
      </c>
      <c r="G110" t="n">
        <v>0.02014755444069826</v>
      </c>
      <c r="H110" t="n">
        <v>-0.001369547364979684</v>
      </c>
      <c r="J110" t="n">
        <v>0.1217120631150421</v>
      </c>
      <c r="K110" t="n">
        <v>0.0203351093517072</v>
      </c>
      <c r="L110" t="n">
        <v>-0.002355018481401691</v>
      </c>
      <c r="M110" t="n">
        <v>0.3066489212291802</v>
      </c>
      <c r="N110" t="n">
        <v>0.02013708430339877</v>
      </c>
      <c r="O110" t="n">
        <v>-0.002525477670264818</v>
      </c>
      <c r="P110" t="n">
        <v>0.4648018467079461</v>
      </c>
      <c r="Q110" t="n">
        <v>0.0200116162380298</v>
      </c>
      <c r="R110" t="n">
        <v>-0.004567388082130077</v>
      </c>
    </row>
    <row r="111" ht="15" customHeight="1">
      <c r="F111" t="n">
        <v>0.04985570709633982</v>
      </c>
      <c r="G111" t="n">
        <v>0.02095345661832619</v>
      </c>
      <c r="H111" t="n">
        <v>-0.001369547364979684</v>
      </c>
      <c r="J111" t="n">
        <v>0.1225212647307627</v>
      </c>
      <c r="K111" t="n">
        <v>0.02114851372577549</v>
      </c>
      <c r="L111" t="n">
        <v>-0.002355018481401691</v>
      </c>
      <c r="M111" t="n">
        <v>0.3086433212330775</v>
      </c>
      <c r="N111" t="n">
        <v>0.02094256767553473</v>
      </c>
      <c r="O111" t="n">
        <v>-0.002525477670264818</v>
      </c>
      <c r="P111" t="n">
        <v>0.4672021510620136</v>
      </c>
      <c r="Q111" t="n">
        <v>0.02081208088755099</v>
      </c>
      <c r="R111" t="n">
        <v>-0.004567388082130077</v>
      </c>
    </row>
    <row r="112" ht="15" customHeight="1">
      <c r="F112" t="n">
        <v>0.05016531336824796</v>
      </c>
      <c r="G112" t="n">
        <v>0.02175935879595413</v>
      </c>
      <c r="H112" t="n">
        <v>-0.001388198625020386</v>
      </c>
      <c r="J112" t="n">
        <v>0.1233691876769442</v>
      </c>
      <c r="K112" t="n">
        <v>0.02196191809984378</v>
      </c>
      <c r="L112" t="n">
        <v>-0.002544769627630783</v>
      </c>
      <c r="M112" t="n">
        <v>0.3106349546717966</v>
      </c>
      <c r="N112" t="n">
        <v>0.02174805104767068</v>
      </c>
      <c r="O112" t="n">
        <v>-0.002401159423150714</v>
      </c>
      <c r="P112" t="n">
        <v>0.4694116020319383</v>
      </c>
      <c r="Q112" t="n">
        <v>0.02161254553707219</v>
      </c>
      <c r="R112" t="n">
        <v>-0.004571667751654547</v>
      </c>
    </row>
    <row r="113" ht="15" customHeight="1">
      <c r="F113" t="n">
        <v>0.05046091579994937</v>
      </c>
      <c r="G113" t="n">
        <v>0.02256526097358205</v>
      </c>
      <c r="H113" t="n">
        <v>-0.001388198625020386</v>
      </c>
      <c r="J113" t="n">
        <v>0.1242537624636909</v>
      </c>
      <c r="K113" t="n">
        <v>0.02277532247391207</v>
      </c>
      <c r="L113" t="n">
        <v>-0.002544769627630783</v>
      </c>
      <c r="M113" t="n">
        <v>0.312757043838341</v>
      </c>
      <c r="N113" t="n">
        <v>0.02255353441980663</v>
      </c>
      <c r="O113" t="n">
        <v>-0.002401159423150714</v>
      </c>
      <c r="P113" t="n">
        <v>0.4721272949448493</v>
      </c>
      <c r="Q113" t="n">
        <v>0.02241301018659338</v>
      </c>
      <c r="R113" t="n">
        <v>-0.004571667751654547</v>
      </c>
    </row>
    <row r="114" ht="15" customHeight="1">
      <c r="F114" t="n">
        <v>0.05079839042208101</v>
      </c>
      <c r="G114" t="n">
        <v>0.02337116315120999</v>
      </c>
      <c r="H114" t="n">
        <v>-0.001388198625020386</v>
      </c>
      <c r="J114" t="n">
        <v>0.1252776766025556</v>
      </c>
      <c r="K114" t="n">
        <v>0.02358872684798035</v>
      </c>
      <c r="L114" t="n">
        <v>-0.002544769627630783</v>
      </c>
      <c r="M114" t="n">
        <v>0.3149519649456413</v>
      </c>
      <c r="N114" t="n">
        <v>0.02335901779194258</v>
      </c>
      <c r="O114" t="n">
        <v>-0.002401159423150714</v>
      </c>
      <c r="P114" t="n">
        <v>0.4746063334704841</v>
      </c>
      <c r="Q114" t="n">
        <v>0.02321347483611457</v>
      </c>
      <c r="R114" t="n">
        <v>-0.004571667751654547</v>
      </c>
    </row>
    <row r="115" ht="15" customHeight="1">
      <c r="A115" s="52" t="n"/>
      <c r="B115" s="52" t="n"/>
      <c r="F115" t="n">
        <v>0.05113406860758785</v>
      </c>
      <c r="G115" t="n">
        <v>0.02417706532883792</v>
      </c>
      <c r="H115" t="n">
        <v>-0.001388198625020386</v>
      </c>
      <c r="J115" t="n">
        <v>0.1263341205610377</v>
      </c>
      <c r="K115" t="n">
        <v>0.02440213122204864</v>
      </c>
      <c r="L115" t="n">
        <v>-0.002544769627630783</v>
      </c>
      <c r="M115" t="n">
        <v>0.3171590174170056</v>
      </c>
      <c r="N115" t="n">
        <v>0.02416450116407853</v>
      </c>
      <c r="O115" t="n">
        <v>-0.002401159423150714</v>
      </c>
      <c r="P115" t="n">
        <v>0.4774034059246363</v>
      </c>
      <c r="Q115" t="n">
        <v>0.02401393948563576</v>
      </c>
      <c r="R115" t="n">
        <v>-0.004571667751654547</v>
      </c>
    </row>
    <row r="116" ht="15" customHeight="1">
      <c r="F116" t="n">
        <v>0.05144582537022763</v>
      </c>
      <c r="G116" t="n">
        <v>0.02498296750646585</v>
      </c>
      <c r="H116" t="n">
        <v>-0.001414341746610863</v>
      </c>
      <c r="J116" t="n">
        <v>0.1274515774964413</v>
      </c>
      <c r="K116" t="n">
        <v>0.02521553559611693</v>
      </c>
      <c r="L116" t="n">
        <v>-0.002586324828028838</v>
      </c>
      <c r="M116" t="n">
        <v>0.3191428107955566</v>
      </c>
      <c r="N116" t="n">
        <v>0.02496998453621448</v>
      </c>
      <c r="O116" t="n">
        <v>-0.002458291474213086</v>
      </c>
      <c r="P116" t="n">
        <v>0.4804498716178724</v>
      </c>
      <c r="Q116" t="n">
        <v>0.02481440413515695</v>
      </c>
      <c r="R116" t="n">
        <v>-0.004565657489448289</v>
      </c>
    </row>
    <row r="117" ht="15" customHeight="1">
      <c r="F117" t="n">
        <v>0.05172621462802125</v>
      </c>
      <c r="G117" t="n">
        <v>0.02578886968409378</v>
      </c>
      <c r="H117" t="n">
        <v>-0.001414341746610863</v>
      </c>
      <c r="J117" t="n">
        <v>0.1286557762038131</v>
      </c>
      <c r="K117" t="n">
        <v>0.02602893997018522</v>
      </c>
      <c r="L117" t="n">
        <v>-0.002586324828028838</v>
      </c>
      <c r="M117" t="n">
        <v>0.3212767099806481</v>
      </c>
      <c r="N117" t="n">
        <v>0.02577546790835043</v>
      </c>
      <c r="O117" t="n">
        <v>-0.002458291474213086</v>
      </c>
      <c r="P117" t="n">
        <v>0.4834419298461515</v>
      </c>
      <c r="Q117" t="n">
        <v>0.02561486878467814</v>
      </c>
      <c r="R117" t="n">
        <v>-0.004565657489448289</v>
      </c>
    </row>
    <row r="118" ht="15" customHeight="1">
      <c r="A118" s="82" t="n"/>
      <c r="F118" t="n">
        <v>0.05202810871467954</v>
      </c>
      <c r="G118" t="n">
        <v>0.02659477186172171</v>
      </c>
      <c r="H118" t="n">
        <v>-0.001414341746610863</v>
      </c>
      <c r="J118" t="n">
        <v>0.1298283065714009</v>
      </c>
      <c r="K118" t="n">
        <v>0.0268423443442535</v>
      </c>
      <c r="L118" t="n">
        <v>-0.002586324828028838</v>
      </c>
      <c r="M118" t="n">
        <v>0.3234200691785954</v>
      </c>
      <c r="N118" t="n">
        <v>0.02658095128048639</v>
      </c>
      <c r="O118" t="n">
        <v>-0.002458291474213086</v>
      </c>
      <c r="P118" t="n">
        <v>0.4861962495654821</v>
      </c>
      <c r="Q118" t="n">
        <v>0.02641533343419934</v>
      </c>
      <c r="R118" t="n">
        <v>-0.004565657489448289</v>
      </c>
    </row>
    <row r="119" ht="15" customHeight="1">
      <c r="F119" t="n">
        <v>0.05231421403480216</v>
      </c>
      <c r="G119" t="n">
        <v>0.02740067403934964</v>
      </c>
      <c r="H119" t="n">
        <v>-0.001414341746610863</v>
      </c>
      <c r="J119" t="n">
        <v>0.1310384469098764</v>
      </c>
      <c r="K119" t="n">
        <v>0.0276557487183218</v>
      </c>
      <c r="L119" t="n">
        <v>-0.002586324828028838</v>
      </c>
      <c r="M119" t="n">
        <v>0.3253346712852024</v>
      </c>
      <c r="N119" t="n">
        <v>0.02738643465262234</v>
      </c>
      <c r="O119" t="n">
        <v>-0.002613247808815097</v>
      </c>
      <c r="P119" t="n">
        <v>0.4887881544571103</v>
      </c>
      <c r="Q119" t="n">
        <v>0.02721579808372053</v>
      </c>
      <c r="R119" t="n">
        <v>-0.004565657489448289</v>
      </c>
    </row>
    <row r="120" ht="15" customHeight="1">
      <c r="A120" s="82" t="n"/>
      <c r="F120" t="n">
        <v>0.05258470944251641</v>
      </c>
      <c r="G120" t="n">
        <v>0.02820657621697756</v>
      </c>
      <c r="H120" t="n">
        <v>-0.001439659021826373</v>
      </c>
      <c r="J120" t="n">
        <v>0.1322298333882189</v>
      </c>
      <c r="K120" t="n">
        <v>0.02846915309239008</v>
      </c>
      <c r="L120" t="n">
        <v>-0.002567585987868509</v>
      </c>
      <c r="M120" t="n">
        <v>0.3273988313823548</v>
      </c>
      <c r="N120" t="n">
        <v>0.02819191802475828</v>
      </c>
      <c r="O120" t="n">
        <v>-0.002613247808815097</v>
      </c>
      <c r="P120" t="n">
        <v>0.491590739726494</v>
      </c>
      <c r="Q120" t="n">
        <v>0.02801626273324172</v>
      </c>
      <c r="R120" t="n">
        <v>-0.004492095890156381</v>
      </c>
    </row>
    <row r="121" ht="15" customHeight="1">
      <c r="A121" s="82" t="n"/>
      <c r="F121" t="n">
        <v>0.05285505188424224</v>
      </c>
      <c r="G121" t="n">
        <v>0.0290124783946055</v>
      </c>
      <c r="H121" t="n">
        <v>-0.001439659021826373</v>
      </c>
      <c r="J121" t="n">
        <v>0.1333813535593303</v>
      </c>
      <c r="K121" t="n">
        <v>0.02928255746645837</v>
      </c>
      <c r="L121" t="n">
        <v>-0.002567585987868509</v>
      </c>
      <c r="M121" t="n">
        <v>0.3293262076044003</v>
      </c>
      <c r="N121" t="n">
        <v>0.02899740139689424</v>
      </c>
      <c r="O121" t="n">
        <v>-0.002613247808815097</v>
      </c>
      <c r="P121" t="n">
        <v>0.4940149777800334</v>
      </c>
      <c r="Q121" t="n">
        <v>0.02881672738276292</v>
      </c>
      <c r="R121" t="n">
        <v>-0.004492095890156381</v>
      </c>
    </row>
    <row r="122" ht="15" customHeight="1">
      <c r="F122" t="n">
        <v>0.05314091310781202</v>
      </c>
      <c r="G122" t="n">
        <v>0.02981838057223343</v>
      </c>
      <c r="H122" t="n">
        <v>-0.001439659021826373</v>
      </c>
      <c r="J122" t="n">
        <v>0.1345821736829105</v>
      </c>
      <c r="K122" t="n">
        <v>0.03009596184052666</v>
      </c>
      <c r="L122" t="n">
        <v>-0.002567585987868509</v>
      </c>
      <c r="M122" t="n">
        <v>0.3310663914718379</v>
      </c>
      <c r="N122" t="n">
        <v>0.02980288476903019</v>
      </c>
      <c r="O122" t="n">
        <v>-0.002613247808815097</v>
      </c>
      <c r="P122" t="n">
        <v>0.4966582021660324</v>
      </c>
      <c r="Q122" t="n">
        <v>0.02961719203228411</v>
      </c>
      <c r="R122" t="n">
        <v>-0.004492095890156381</v>
      </c>
    </row>
    <row r="123" ht="15" customHeight="1">
      <c r="F123" t="n">
        <v>0.0533966567323121</v>
      </c>
      <c r="G123" t="n">
        <v>0.03062428274986136</v>
      </c>
      <c r="H123" t="n">
        <v>-0.001439659021826373</v>
      </c>
      <c r="J123" t="n">
        <v>0.1357937889196567</v>
      </c>
      <c r="K123" t="n">
        <v>0.03090936621459495</v>
      </c>
      <c r="L123" t="n">
        <v>-0.002567585987868509</v>
      </c>
      <c r="M123" t="n">
        <v>0.3329063585782028</v>
      </c>
      <c r="N123" t="n">
        <v>0.03060836814116614</v>
      </c>
      <c r="O123" t="n">
        <v>-0.002613247808815097</v>
      </c>
      <c r="P123" t="n">
        <v>0.4991519669772549</v>
      </c>
      <c r="Q123" t="n">
        <v>0.0304176566818053</v>
      </c>
      <c r="R123" t="n">
        <v>-0.004492095890156381</v>
      </c>
    </row>
    <row r="124" ht="15" customHeight="1">
      <c r="A124" s="82" t="n"/>
      <c r="B124" s="82" t="n"/>
      <c r="F124" t="n">
        <v>0.0536300307269799</v>
      </c>
      <c r="G124" t="n">
        <v>0.03143018492748929</v>
      </c>
      <c r="H124" t="n">
        <v>-0.001465268414006723</v>
      </c>
      <c r="J124" t="n">
        <v>0.1369580542928589</v>
      </c>
      <c r="K124" t="n">
        <v>0.03172277058866323</v>
      </c>
      <c r="L124" t="n">
        <v>-0.002531977853355767</v>
      </c>
      <c r="M124" t="n">
        <v>0.3347496740618108</v>
      </c>
      <c r="N124" t="n">
        <v>0.03141385151330209</v>
      </c>
      <c r="O124" t="n">
        <v>-0.002836232665801885</v>
      </c>
      <c r="P124" t="n">
        <v>0.5014234969492215</v>
      </c>
      <c r="Q124" t="n">
        <v>0.03121812133132649</v>
      </c>
      <c r="R124" t="n">
        <v>-0.004350831726023981</v>
      </c>
    </row>
    <row r="125" ht="15" customHeight="1">
      <c r="F125" t="n">
        <v>0.05388758029746156</v>
      </c>
      <c r="G125" t="n">
        <v>0.03223608710511722</v>
      </c>
      <c r="H125" t="n">
        <v>-0.001465268414006723</v>
      </c>
      <c r="J125" t="n">
        <v>0.138090663471066</v>
      </c>
      <c r="K125" t="n">
        <v>0.03253617496273152</v>
      </c>
      <c r="L125" t="n">
        <v>-0.002531977853355767</v>
      </c>
      <c r="M125" t="n">
        <v>0.3364984221420266</v>
      </c>
      <c r="N125" t="n">
        <v>0.03221933488543804</v>
      </c>
      <c r="O125" t="n">
        <v>-0.002836232665801885</v>
      </c>
      <c r="P125" t="n">
        <v>0.5037006002400365</v>
      </c>
      <c r="Q125" t="n">
        <v>0.03201858598084768</v>
      </c>
      <c r="R125" t="n">
        <v>-0.004350831726023981</v>
      </c>
    </row>
    <row r="126" ht="15" customHeight="1">
      <c r="F126" t="n">
        <v>0.05411552858796528</v>
      </c>
      <c r="G126" t="n">
        <v>0.03304198928274515</v>
      </c>
      <c r="H126" t="n">
        <v>-0.001465268414006723</v>
      </c>
      <c r="J126" t="n">
        <v>0.1392456224306045</v>
      </c>
      <c r="K126" t="n">
        <v>0.03334957933679981</v>
      </c>
      <c r="L126" t="n">
        <v>-0.002531977853355767</v>
      </c>
      <c r="M126" t="n">
        <v>0.3382973974010299</v>
      </c>
      <c r="N126" t="n">
        <v>0.03302481825757399</v>
      </c>
      <c r="O126" t="n">
        <v>-0.002836232665801885</v>
      </c>
      <c r="P126" t="n">
        <v>0.5058359005511307</v>
      </c>
      <c r="Q126" t="n">
        <v>0.03281905063036888</v>
      </c>
      <c r="R126" t="n">
        <v>-0.004350831726023981</v>
      </c>
    </row>
    <row r="127" ht="15" customHeight="1">
      <c r="A127" s="83" t="n"/>
      <c r="B127" s="83" t="n"/>
      <c r="F127" t="n">
        <v>0.0543528507183899</v>
      </c>
      <c r="G127" t="n">
        <v>0.03384789146037308</v>
      </c>
      <c r="H127" t="n">
        <v>-0.001465268414006723</v>
      </c>
      <c r="J127" t="n">
        <v>0.140326028828264</v>
      </c>
      <c r="K127" t="n">
        <v>0.0341629837108681</v>
      </c>
      <c r="L127" t="n">
        <v>-0.002531977853355767</v>
      </c>
      <c r="M127" t="n">
        <v>0.3398525391496368</v>
      </c>
      <c r="N127" t="n">
        <v>0.03383030162970994</v>
      </c>
      <c r="O127" t="n">
        <v>-0.003097462857480881</v>
      </c>
      <c r="P127" t="n">
        <v>0.5079834578150283</v>
      </c>
      <c r="Q127" t="n">
        <v>0.03361951527989007</v>
      </c>
      <c r="R127" t="n">
        <v>-0.004350831726023981</v>
      </c>
    </row>
    <row r="128" ht="15" customHeight="1">
      <c r="A128" s="83" t="n"/>
      <c r="B128" s="83" t="n"/>
      <c r="F128" t="n">
        <v>0.05456091492227146</v>
      </c>
      <c r="G128" t="n">
        <v>0.03465379363800101</v>
      </c>
      <c r="H128" t="n">
        <v>-0.001493960841804024</v>
      </c>
      <c r="J128" t="n">
        <v>0.141462469886411</v>
      </c>
      <c r="K128" t="n">
        <v>0.03497638808493639</v>
      </c>
      <c r="L128" t="n">
        <v>-0.002486620700512936</v>
      </c>
      <c r="M128" t="n">
        <v>0.3414064808449614</v>
      </c>
      <c r="N128" t="n">
        <v>0.03463578500184589</v>
      </c>
      <c r="O128" t="n">
        <v>-0.003097462857480881</v>
      </c>
      <c r="P128" t="n">
        <v>0.5101470238070492</v>
      </c>
      <c r="Q128" t="n">
        <v>0.03441997992941126</v>
      </c>
      <c r="R128" t="n">
        <v>-0.004159765064857823</v>
      </c>
    </row>
    <row r="129" ht="15" customHeight="1">
      <c r="F129" t="n">
        <v>0.05479458611619291</v>
      </c>
      <c r="G129" t="n">
        <v>0.03545969581562894</v>
      </c>
      <c r="H129" t="n">
        <v>-0.001493960841804024</v>
      </c>
      <c r="J129" t="n">
        <v>0.1424805844568573</v>
      </c>
      <c r="K129" t="n">
        <v>0.03578979245900468</v>
      </c>
      <c r="L129" t="n">
        <v>-0.002486620700512936</v>
      </c>
      <c r="M129" t="n">
        <v>0.3430571791765609</v>
      </c>
      <c r="N129" t="n">
        <v>0.03544126837398184</v>
      </c>
      <c r="O129" t="n">
        <v>-0.003097462857480881</v>
      </c>
      <c r="P129" t="n">
        <v>0.5120254742511605</v>
      </c>
      <c r="Q129" t="n">
        <v>0.03522044457893245</v>
      </c>
      <c r="R129" t="n">
        <v>-0.004159765064857823</v>
      </c>
    </row>
    <row r="130" ht="15" customHeight="1">
      <c r="A130" s="83" t="n"/>
      <c r="F130" t="n">
        <v>0.05499159096871342</v>
      </c>
      <c r="G130" t="n">
        <v>0.03626559799325688</v>
      </c>
      <c r="H130" t="n">
        <v>-0.001493960841804024</v>
      </c>
      <c r="J130" t="n">
        <v>0.1435312068472347</v>
      </c>
      <c r="K130" t="n">
        <v>0.03660319683307296</v>
      </c>
      <c r="L130" t="n">
        <v>-0.002486620700512936</v>
      </c>
      <c r="M130" t="n">
        <v>0.344458703442856</v>
      </c>
      <c r="N130" t="n">
        <v>0.03624675174611779</v>
      </c>
      <c r="O130" t="n">
        <v>-0.003097462857480881</v>
      </c>
      <c r="P130" t="n">
        <v>0.5142313838687516</v>
      </c>
      <c r="Q130" t="n">
        <v>0.03602090922845364</v>
      </c>
      <c r="R130" t="n">
        <v>-0.004159765064857823</v>
      </c>
    </row>
    <row r="131" ht="15" customHeight="1">
      <c r="A131" s="83" t="n"/>
      <c r="B131" s="83" t="n"/>
      <c r="F131" t="n">
        <v>0.05520703429189032</v>
      </c>
      <c r="G131" t="n">
        <v>0.03707150017088481</v>
      </c>
      <c r="H131" t="n">
        <v>-0.001493960841804024</v>
      </c>
      <c r="J131" t="n">
        <v>0.144612867131701</v>
      </c>
      <c r="K131" t="n">
        <v>0.03741660120714125</v>
      </c>
      <c r="L131" t="n">
        <v>-0.002486620700512936</v>
      </c>
      <c r="M131" t="n">
        <v>0.3459057176502489</v>
      </c>
      <c r="N131" t="n">
        <v>0.03705223511825375</v>
      </c>
      <c r="O131" t="n">
        <v>-0.003097462857480881</v>
      </c>
      <c r="P131" t="n">
        <v>0.5161579760643755</v>
      </c>
      <c r="Q131" t="n">
        <v>0.03682137387797484</v>
      </c>
      <c r="R131" t="n">
        <v>-0.004159765064857823</v>
      </c>
    </row>
    <row r="132" ht="15" customHeight="1">
      <c r="F132" t="n">
        <v>0.05540980383943112</v>
      </c>
      <c r="G132" t="n">
        <v>0.03787740234851273</v>
      </c>
      <c r="H132" t="n">
        <v>-0.00152381631244966</v>
      </c>
      <c r="J132" t="n">
        <v>0.1455675906561848</v>
      </c>
      <c r="K132" t="n">
        <v>0.03823000558120954</v>
      </c>
      <c r="L132" t="n">
        <v>-0.002438634805362344</v>
      </c>
      <c r="M132" t="n">
        <v>0.3474476839667281</v>
      </c>
      <c r="N132" t="n">
        <v>0.0378577184903897</v>
      </c>
      <c r="O132" t="n">
        <v>-0.003367155196159513</v>
      </c>
      <c r="P132" t="n">
        <v>0.5179602008209707</v>
      </c>
      <c r="Q132" t="n">
        <v>0.03762183852749603</v>
      </c>
      <c r="R132" t="n">
        <v>-0.003936795974464639</v>
      </c>
    </row>
    <row r="133" ht="15" customHeight="1">
      <c r="F133" t="n">
        <v>0.05560801391277725</v>
      </c>
      <c r="G133" t="n">
        <v>0.03868330452614067</v>
      </c>
      <c r="H133" t="n">
        <v>-0.00152381631244966</v>
      </c>
      <c r="J133" t="n">
        <v>0.1465290617507417</v>
      </c>
      <c r="K133" t="n">
        <v>0.03904340995527783</v>
      </c>
      <c r="L133" t="n">
        <v>-0.002438634805362344</v>
      </c>
      <c r="M133" t="n">
        <v>0.3486857168504563</v>
      </c>
      <c r="N133" t="n">
        <v>0.03866320186252565</v>
      </c>
      <c r="O133" t="n">
        <v>-0.003367155196159513</v>
      </c>
      <c r="P133" t="n">
        <v>0.5197945592223947</v>
      </c>
      <c r="Q133" t="n">
        <v>0.03842230317701722</v>
      </c>
      <c r="R133" t="n">
        <v>-0.003936795974464639</v>
      </c>
    </row>
    <row r="134" ht="15" customHeight="1">
      <c r="F134" t="n">
        <v>0.05578606964334742</v>
      </c>
      <c r="G134" t="n">
        <v>0.0394892067037686</v>
      </c>
      <c r="H134" t="n">
        <v>-0.00152381631244966</v>
      </c>
      <c r="J134" t="n">
        <v>0.1474954417174692</v>
      </c>
      <c r="K134" t="n">
        <v>0.03985681432934612</v>
      </c>
      <c r="L134" t="n">
        <v>-0.002438634805362344</v>
      </c>
      <c r="M134" t="n">
        <v>0.3499166832586387</v>
      </c>
      <c r="N134" t="n">
        <v>0.0394686852346616</v>
      </c>
      <c r="O134" t="n">
        <v>-0.003367155196159513</v>
      </c>
      <c r="P134" t="n">
        <v>0.5214332562178258</v>
      </c>
      <c r="Q134" t="n">
        <v>0.03922276782653841</v>
      </c>
      <c r="R134" t="n">
        <v>-0.003936795974464639</v>
      </c>
    </row>
    <row r="135" ht="15" customHeight="1">
      <c r="F135" t="n">
        <v>0.05599976338180752</v>
      </c>
      <c r="G135" t="n">
        <v>0.04029510888139652</v>
      </c>
      <c r="H135" t="n">
        <v>-0.00152381631244966</v>
      </c>
      <c r="J135" t="n">
        <v>0.1483458418885114</v>
      </c>
      <c r="K135" t="n">
        <v>0.0406702187034144</v>
      </c>
      <c r="L135" t="n">
        <v>-0.002438634805362344</v>
      </c>
      <c r="M135" t="n">
        <v>0.3512902007102178</v>
      </c>
      <c r="N135" t="n">
        <v>0.04027416860679755</v>
      </c>
      <c r="O135" t="n">
        <v>-0.003367155196159513</v>
      </c>
      <c r="P135" t="n">
        <v>0.5232649790618529</v>
      </c>
      <c r="Q135" t="n">
        <v>0.0400232324760596</v>
      </c>
      <c r="R135" t="n">
        <v>-0.003936795974464639</v>
      </c>
    </row>
    <row r="136" ht="15" customHeight="1">
      <c r="F136" t="n">
        <v>0.05616996727389903</v>
      </c>
      <c r="G136" t="n">
        <v>0.04110101105902446</v>
      </c>
      <c r="H136" t="n">
        <v>-0.001551635110151304</v>
      </c>
      <c r="J136" t="n">
        <v>0.1492361600007925</v>
      </c>
      <c r="K136" t="n">
        <v>0.04148362307748269</v>
      </c>
      <c r="L136" t="n">
        <v>-0.002395140443926316</v>
      </c>
      <c r="M136" t="n">
        <v>0.3523544243888703</v>
      </c>
      <c r="N136" t="n">
        <v>0.04107965197893351</v>
      </c>
      <c r="O136" t="n">
        <v>-0.00361552649414521</v>
      </c>
      <c r="P136" t="n">
        <v>0.5249069116299661</v>
      </c>
      <c r="Q136" t="n">
        <v>0.04082369712558079</v>
      </c>
      <c r="R136" t="n">
        <v>-0.003699824522651161</v>
      </c>
    </row>
    <row r="137" ht="15" customHeight="1">
      <c r="F137" t="n">
        <v>0.05636853989806682</v>
      </c>
      <c r="G137" t="n">
        <v>0.04190691323665239</v>
      </c>
      <c r="H137" t="n">
        <v>-0.001551635110151304</v>
      </c>
      <c r="J137" t="n">
        <v>0.1500049719742254</v>
      </c>
      <c r="K137" t="n">
        <v>0.04229702745155098</v>
      </c>
      <c r="L137" t="n">
        <v>-0.002395140443926316</v>
      </c>
      <c r="M137" t="n">
        <v>0.353509269997916</v>
      </c>
      <c r="N137" t="n">
        <v>0.04188513535106946</v>
      </c>
      <c r="O137" t="n">
        <v>-0.00361552649414521</v>
      </c>
      <c r="P137" t="n">
        <v>0.5268271418448299</v>
      </c>
      <c r="Q137" t="n">
        <v>0.04162416177510199</v>
      </c>
      <c r="R137" t="n">
        <v>-0.003699824522651161</v>
      </c>
    </row>
    <row r="138" ht="15" customHeight="1">
      <c r="F138" t="n">
        <v>0.05654794161701054</v>
      </c>
      <c r="G138" t="n">
        <v>0.04271281541428031</v>
      </c>
      <c r="H138" t="n">
        <v>-0.001551635110151304</v>
      </c>
      <c r="J138" t="n">
        <v>0.1507894574417628</v>
      </c>
      <c r="K138" t="n">
        <v>0.04311043182561927</v>
      </c>
      <c r="L138" t="n">
        <v>-0.002395140443926316</v>
      </c>
      <c r="M138" t="n">
        <v>0.3544518708007615</v>
      </c>
      <c r="N138" t="n">
        <v>0.0426906187232054</v>
      </c>
      <c r="O138" t="n">
        <v>-0.00361552649414521</v>
      </c>
      <c r="P138" t="n">
        <v>0.5283302784963541</v>
      </c>
      <c r="Q138" t="n">
        <v>0.04242462642462318</v>
      </c>
      <c r="R138" t="n">
        <v>-0.003699824522651161</v>
      </c>
    </row>
    <row r="139" ht="15" customHeight="1">
      <c r="F139" t="n">
        <v>0.05670832952341727</v>
      </c>
      <c r="G139" t="n">
        <v>0.04351871759190825</v>
      </c>
      <c r="H139" t="n">
        <v>-0.001551635110151304</v>
      </c>
      <c r="J139" t="n">
        <v>0.1515274286538124</v>
      </c>
      <c r="K139" t="n">
        <v>0.04392383619968756</v>
      </c>
      <c r="L139" t="n">
        <v>-0.002395140443926316</v>
      </c>
      <c r="M139" t="n">
        <v>0.3554329259888007</v>
      </c>
      <c r="N139" t="n">
        <v>0.04349610209534135</v>
      </c>
      <c r="O139" t="n">
        <v>-0.00361552649414521</v>
      </c>
      <c r="P139" t="n">
        <v>0.5300409266004869</v>
      </c>
      <c r="Q139" t="n">
        <v>0.04322509107414437</v>
      </c>
      <c r="R139" t="n">
        <v>-0.003699824522651161</v>
      </c>
    </row>
    <row r="140" ht="15" customHeight="1">
      <c r="F140" t="n">
        <v>0.056898095802211</v>
      </c>
      <c r="G140" t="n">
        <v>0.04432461976953618</v>
      </c>
      <c r="H140" t="n">
        <v>-0.001583552759649428</v>
      </c>
      <c r="J140" t="n">
        <v>0.1521355934673442</v>
      </c>
      <c r="K140" t="n">
        <v>0.04473724057375585</v>
      </c>
      <c r="L140" t="n">
        <v>-0.00236325789222718</v>
      </c>
      <c r="M140" t="n">
        <v>0.3563506030565812</v>
      </c>
      <c r="N140" t="n">
        <v>0.0443015854674773</v>
      </c>
      <c r="O140" t="n">
        <v>-0.003812793563745403</v>
      </c>
      <c r="P140" t="n">
        <v>0.5316510274010718</v>
      </c>
      <c r="Q140" t="n">
        <v>0.04402555572366557</v>
      </c>
      <c r="R140" t="n">
        <v>-0.003466750777224121</v>
      </c>
    </row>
    <row r="141" ht="15" customHeight="1">
      <c r="F141" t="n">
        <v>0.05704521060780372</v>
      </c>
      <c r="G141" t="n">
        <v>0.0451305219471641</v>
      </c>
      <c r="H141" t="n">
        <v>-0.001583552759649428</v>
      </c>
      <c r="J141" t="n">
        <v>0.1528135534679929</v>
      </c>
      <c r="K141" t="n">
        <v>0.04555064494782413</v>
      </c>
      <c r="L141" t="n">
        <v>-0.00236325789222718</v>
      </c>
      <c r="M141" t="n">
        <v>0.3573052121808186</v>
      </c>
      <c r="N141" t="n">
        <v>0.04510706883961326</v>
      </c>
      <c r="O141" t="n">
        <v>-0.003812793563745403</v>
      </c>
      <c r="P141" t="n">
        <v>0.5331632051135876</v>
      </c>
      <c r="Q141" t="n">
        <v>0.04482602037318675</v>
      </c>
      <c r="R141" t="n">
        <v>-0.003466750777224121</v>
      </c>
    </row>
    <row r="142" ht="15" customHeight="1">
      <c r="F142" t="n">
        <v>0.0572384827514086</v>
      </c>
      <c r="G142" t="n">
        <v>0.04593642412479204</v>
      </c>
      <c r="H142" t="n">
        <v>-0.001583552759649428</v>
      </c>
      <c r="J142" t="n">
        <v>0.153315951961379</v>
      </c>
      <c r="K142" t="n">
        <v>0.04636404932189242</v>
      </c>
      <c r="L142" t="n">
        <v>-0.00236325789222718</v>
      </c>
      <c r="M142" t="n">
        <v>0.3580928683616736</v>
      </c>
      <c r="N142" t="n">
        <v>0.04591255221174921</v>
      </c>
      <c r="O142" t="n">
        <v>-0.003812793563745403</v>
      </c>
      <c r="P142" t="n">
        <v>0.5348155162077088</v>
      </c>
      <c r="Q142" t="n">
        <v>0.04562648502270795</v>
      </c>
      <c r="R142" t="n">
        <v>-0.003466750777224121</v>
      </c>
    </row>
    <row r="143" ht="15" customHeight="1">
      <c r="F143" t="n">
        <v>0.05740567542534872</v>
      </c>
      <c r="G143" t="n">
        <v>0.04674232630241997</v>
      </c>
      <c r="H143" t="n">
        <v>-0.001583552759649428</v>
      </c>
      <c r="J143" t="n">
        <v>0.1538636384412774</v>
      </c>
      <c r="K143" t="n">
        <v>0.04717745369596071</v>
      </c>
      <c r="L143" t="n">
        <v>-0.00236325789222718</v>
      </c>
      <c r="M143" t="n">
        <v>0.3588645871824463</v>
      </c>
      <c r="N143" t="n">
        <v>0.04671803558388515</v>
      </c>
      <c r="O143" t="n">
        <v>-0.003812793563745403</v>
      </c>
      <c r="P143" t="n">
        <v>0.5363761192300421</v>
      </c>
      <c r="Q143" t="n">
        <v>0.04642694967222914</v>
      </c>
      <c r="R143" t="n">
        <v>-0.003466750777224121</v>
      </c>
    </row>
    <row r="144" ht="15" customHeight="1">
      <c r="F144" t="n">
        <v>0.05755500877658608</v>
      </c>
      <c r="G144" t="n">
        <v>0.0475482284800479</v>
      </c>
      <c r="H144" t="n">
        <v>-0.001620504671887096</v>
      </c>
      <c r="J144" t="n">
        <v>0.1543323476463327</v>
      </c>
      <c r="K144" t="n">
        <v>0.04799085807002899</v>
      </c>
      <c r="L144" t="n">
        <v>-0.00235010742628726</v>
      </c>
      <c r="M144" t="n">
        <v>0.3594665988439537</v>
      </c>
      <c r="N144" t="n">
        <v>0.04752351895602111</v>
      </c>
      <c r="O144" t="n">
        <v>-0.003929173217267518</v>
      </c>
      <c r="P144" t="n">
        <v>0.5379264380092392</v>
      </c>
      <c r="Q144" t="n">
        <v>0.04722741432175033</v>
      </c>
      <c r="R144" t="n">
        <v>-0.003255474805990253</v>
      </c>
    </row>
    <row r="145" ht="15" customHeight="1">
      <c r="F145" t="n">
        <v>0.05772726068008148</v>
      </c>
      <c r="G145" t="n">
        <v>0.04835413065767583</v>
      </c>
      <c r="H145" t="n">
        <v>-0.001620504671887096</v>
      </c>
      <c r="J145" t="n">
        <v>0.154658108332571</v>
      </c>
      <c r="K145" t="n">
        <v>0.04880426244409728</v>
      </c>
      <c r="L145" t="n">
        <v>-0.00235010742628726</v>
      </c>
      <c r="M145" t="n">
        <v>0.3599483913695213</v>
      </c>
      <c r="N145" t="n">
        <v>0.04832900232815706</v>
      </c>
      <c r="O145" t="n">
        <v>-0.003929173217267518</v>
      </c>
      <c r="P145" t="n">
        <v>0.5393906409893416</v>
      </c>
      <c r="Q145" t="n">
        <v>0.04802787897127152</v>
      </c>
      <c r="R145" t="n">
        <v>-0.003255474805990253</v>
      </c>
    </row>
    <row r="146" ht="15" customHeight="1">
      <c r="F146" t="n">
        <v>0.05787401157008509</v>
      </c>
      <c r="G146" t="n">
        <v>0.04916003283530376</v>
      </c>
      <c r="H146" t="n">
        <v>-0.001620504671887096</v>
      </c>
      <c r="J146" t="n">
        <v>0.1550599880436123</v>
      </c>
      <c r="K146" t="n">
        <v>0.04961766681816557</v>
      </c>
      <c r="L146" t="n">
        <v>-0.00235010742628726</v>
      </c>
      <c r="M146" t="n">
        <v>0.3606149984512617</v>
      </c>
      <c r="N146" t="n">
        <v>0.04913448570029302</v>
      </c>
      <c r="O146" t="n">
        <v>-0.003929173217267518</v>
      </c>
      <c r="P146" t="n">
        <v>0.541008652870787</v>
      </c>
      <c r="Q146" t="n">
        <v>0.04882834362079271</v>
      </c>
      <c r="R146" t="n">
        <v>-0.003255474805990253</v>
      </c>
    </row>
    <row r="147" ht="15" customHeight="1">
      <c r="F147" t="n">
        <v>0.05803615413285426</v>
      </c>
      <c r="G147" t="n">
        <v>0.04996593501293169</v>
      </c>
      <c r="H147" t="n">
        <v>-0.001620504671887096</v>
      </c>
      <c r="J147" t="n">
        <v>0.1553485483412896</v>
      </c>
      <c r="K147" t="n">
        <v>0.05043107119223386</v>
      </c>
      <c r="L147" t="n">
        <v>-0.00235010742628726</v>
      </c>
      <c r="M147" t="n">
        <v>0.3609550301338168</v>
      </c>
      <c r="N147" t="n">
        <v>0.04993996907242896</v>
      </c>
      <c r="O147" t="n">
        <v>-0.003929173217267518</v>
      </c>
      <c r="P147" t="n">
        <v>0.5423882704659753</v>
      </c>
      <c r="Q147" t="n">
        <v>0.04962880827031391</v>
      </c>
      <c r="R147" t="n">
        <v>-0.003255474805990253</v>
      </c>
    </row>
    <row r="148" ht="15" customHeight="1">
      <c r="F148" t="n">
        <v>0.05822222139394183</v>
      </c>
      <c r="G148" t="n">
        <v>0.05077183719055962</v>
      </c>
      <c r="H148" t="n">
        <v>-0.001659318284618353</v>
      </c>
      <c r="J148" t="n">
        <v>0.1556893114659601</v>
      </c>
      <c r="K148" t="n">
        <v>0.05124447556630215</v>
      </c>
      <c r="L148" t="n">
        <v>-0.002366147294162887</v>
      </c>
      <c r="M148" t="n">
        <v>0.361392366286803</v>
      </c>
      <c r="N148" t="n">
        <v>0.05074545244456491</v>
      </c>
      <c r="O148" t="n">
        <v>-0.003943264894193495</v>
      </c>
      <c r="P148" t="n">
        <v>0.5439282193334574</v>
      </c>
      <c r="Q148" t="n">
        <v>0.0504292729198351</v>
      </c>
      <c r="R148" t="n">
        <v>-0.003083896676756287</v>
      </c>
    </row>
    <row r="149" ht="15" customHeight="1">
      <c r="F149" t="n">
        <v>0.05838350046339773</v>
      </c>
      <c r="G149" t="n">
        <v>0.05157773936818755</v>
      </c>
      <c r="H149" t="n">
        <v>-0.001659318284618353</v>
      </c>
      <c r="J149" t="n">
        <v>0.1559591793695508</v>
      </c>
      <c r="K149" t="n">
        <v>0.05205787994037044</v>
      </c>
      <c r="L149" t="n">
        <v>-0.002366147294162887</v>
      </c>
      <c r="M149" t="n">
        <v>0.3617591245380567</v>
      </c>
      <c r="N149" t="n">
        <v>0.05155093581670087</v>
      </c>
      <c r="O149" t="n">
        <v>-0.003943264894193495</v>
      </c>
      <c r="P149" t="n">
        <v>0.5457120863406753</v>
      </c>
      <c r="Q149" t="n">
        <v>0.05122973756935629</v>
      </c>
      <c r="R149" t="n">
        <v>-0.003083896676756287</v>
      </c>
    </row>
    <row r="150" ht="15" customHeight="1">
      <c r="F150" t="n">
        <v>0.05852831413989996</v>
      </c>
      <c r="G150" t="n">
        <v>0.05238364154581548</v>
      </c>
      <c r="H150" t="n">
        <v>-0.001659318284618353</v>
      </c>
      <c r="J150" t="n">
        <v>0.1563231073287235</v>
      </c>
      <c r="K150" t="n">
        <v>0.05287128431443872</v>
      </c>
      <c r="L150" t="n">
        <v>-0.002366147294162887</v>
      </c>
      <c r="M150" t="n">
        <v>0.3620572398149452</v>
      </c>
      <c r="N150" t="n">
        <v>0.05235641918883682</v>
      </c>
      <c r="O150" t="n">
        <v>-0.003943264894193495</v>
      </c>
      <c r="P150" t="n">
        <v>0.5470269806961588</v>
      </c>
      <c r="Q150" t="n">
        <v>0.05203020221887748</v>
      </c>
      <c r="R150" t="n">
        <v>-0.003083896676756287</v>
      </c>
    </row>
    <row r="151" ht="15" customHeight="1">
      <c r="F151" t="n">
        <v>0.05870614659914251</v>
      </c>
      <c r="G151" t="n">
        <v>0.05318954372344342</v>
      </c>
      <c r="H151" t="n">
        <v>-0.001659318284618353</v>
      </c>
      <c r="J151" t="n">
        <v>0.1565958272921057</v>
      </c>
      <c r="K151" t="n">
        <v>0.05368468868850701</v>
      </c>
      <c r="L151" t="n">
        <v>-0.002366147294162887</v>
      </c>
      <c r="M151" t="n">
        <v>0.3623385930823284</v>
      </c>
      <c r="N151" t="n">
        <v>0.05316190256097277</v>
      </c>
      <c r="O151" t="n">
        <v>-0.003943264894193495</v>
      </c>
      <c r="P151" t="n">
        <v>0.5485920069647804</v>
      </c>
      <c r="Q151" t="n">
        <v>0.05283066686839868</v>
      </c>
      <c r="R151" t="n">
        <v>-0.003083896676756287</v>
      </c>
    </row>
    <row r="152" ht="15" customHeight="1">
      <c r="F152" t="n">
        <v>0.05884333651304671</v>
      </c>
      <c r="G152" t="n">
        <v>0.05399544590107135</v>
      </c>
      <c r="H152" t="n">
        <v>-0.001700171930785174</v>
      </c>
      <c r="J152" t="n">
        <v>0.1569013101345926</v>
      </c>
      <c r="K152" t="n">
        <v>0.0544980930625753</v>
      </c>
      <c r="L152" t="n">
        <v>-0.002413356969436591</v>
      </c>
      <c r="M152" t="n">
        <v>0.3627064721796117</v>
      </c>
      <c r="N152" t="n">
        <v>0.05396738593310871</v>
      </c>
      <c r="O152" t="n">
        <v>-0.003901559197202384</v>
      </c>
      <c r="P152" t="n">
        <v>0.5501716061405169</v>
      </c>
      <c r="Q152" t="n">
        <v>0.05363113151791987</v>
      </c>
      <c r="R152" t="n">
        <v>-0.002969916457328956</v>
      </c>
    </row>
    <row r="153" ht="15" customHeight="1">
      <c r="F153" t="n">
        <v>0.05900591970241773</v>
      </c>
      <c r="G153" t="n">
        <v>0.05480134807869928</v>
      </c>
      <c r="H153" t="n">
        <v>-0.001700171930785174</v>
      </c>
      <c r="J153" t="n">
        <v>0.1571363604239253</v>
      </c>
      <c r="K153" t="n">
        <v>0.05531149743664359</v>
      </c>
      <c r="L153" t="n">
        <v>-0.002413356969436591</v>
      </c>
      <c r="M153" t="n">
        <v>0.362956601052151</v>
      </c>
      <c r="N153" t="n">
        <v>0.05477286930524467</v>
      </c>
      <c r="O153" t="n">
        <v>-0.003901559197202384</v>
      </c>
      <c r="P153" t="n">
        <v>0.5519292549240732</v>
      </c>
      <c r="Q153" t="n">
        <v>0.05443159616744107</v>
      </c>
      <c r="R153" t="n">
        <v>-0.002969916457328956</v>
      </c>
    </row>
    <row r="154" ht="15" customHeight="1">
      <c r="F154" t="n">
        <v>0.05918603909112703</v>
      </c>
      <c r="G154" t="n">
        <v>0.0556072502563272</v>
      </c>
      <c r="H154" t="n">
        <v>-0.001700171930785174</v>
      </c>
      <c r="J154" t="n">
        <v>0.1574253814199987</v>
      </c>
      <c r="K154" t="n">
        <v>0.05612490181071188</v>
      </c>
      <c r="L154" t="n">
        <v>-0.002413356969436591</v>
      </c>
      <c r="M154" t="n">
        <v>0.3632948627388651</v>
      </c>
      <c r="N154" t="n">
        <v>0.05557835267738062</v>
      </c>
      <c r="O154" t="n">
        <v>-0.003901559197202384</v>
      </c>
      <c r="P154" t="n">
        <v>0.5536279909493868</v>
      </c>
      <c r="Q154" t="n">
        <v>0.05523206081696225</v>
      </c>
      <c r="R154" t="n">
        <v>-0.002969916457328956</v>
      </c>
    </row>
    <row r="155" ht="15" customHeight="1">
      <c r="F155" t="n">
        <v>0.05935091961462591</v>
      </c>
      <c r="G155" t="n">
        <v>0.05641315243395513</v>
      </c>
      <c r="H155" t="n">
        <v>-0.001700171930785174</v>
      </c>
      <c r="J155" t="n">
        <v>0.1576857505911942</v>
      </c>
      <c r="K155" t="n">
        <v>0.05693830618478016</v>
      </c>
      <c r="L155" t="n">
        <v>-0.002413356969436591</v>
      </c>
      <c r="M155" t="n">
        <v>0.363516739744706</v>
      </c>
      <c r="N155" t="n">
        <v>0.05638383604951656</v>
      </c>
      <c r="O155" t="n">
        <v>-0.003901559197202384</v>
      </c>
      <c r="P155" t="n">
        <v>0.555270442803704</v>
      </c>
      <c r="Q155" t="n">
        <v>0.05603252546648345</v>
      </c>
      <c r="R155" t="n">
        <v>-0.002969916457328956</v>
      </c>
    </row>
    <row r="156" ht="15" customHeight="1">
      <c r="F156" t="n">
        <v>0.0595256309597559</v>
      </c>
      <c r="G156" t="n">
        <v>0.05721905461158307</v>
      </c>
      <c r="H156" t="n">
        <v>-0.001751647988716458</v>
      </c>
      <c r="J156" t="n">
        <v>0.1579591777032963</v>
      </c>
      <c r="K156" t="n">
        <v>0.05775171055884845</v>
      </c>
      <c r="L156" t="n">
        <v>-0.002484209371532148</v>
      </c>
      <c r="M156" t="n">
        <v>0.3637769621394867</v>
      </c>
      <c r="N156" t="n">
        <v>0.05718931942165253</v>
      </c>
      <c r="O156" t="n">
        <v>-0.003822845006666786</v>
      </c>
      <c r="P156" t="n">
        <v>0.5568592253581366</v>
      </c>
      <c r="Q156" t="n">
        <v>0.05683299011600464</v>
      </c>
      <c r="R156" t="n">
        <v>-0.00293134563441322</v>
      </c>
    </row>
    <row r="157" ht="15" customHeight="1">
      <c r="F157" t="n">
        <v>0.05969410796379676</v>
      </c>
      <c r="G157" t="n">
        <v>0.058024956789211</v>
      </c>
      <c r="H157" t="n">
        <v>-0.001751647988716458</v>
      </c>
      <c r="J157" t="n">
        <v>0.1581626755808149</v>
      </c>
      <c r="K157" t="n">
        <v>0.05856511493291674</v>
      </c>
      <c r="L157" t="n">
        <v>-0.002484209371532148</v>
      </c>
      <c r="M157" t="n">
        <v>0.3640249420479243</v>
      </c>
      <c r="N157" t="n">
        <v>0.05799480279378847</v>
      </c>
      <c r="O157" t="n">
        <v>-0.003822845006666786</v>
      </c>
      <c r="P157" t="n">
        <v>0.5585590486340775</v>
      </c>
      <c r="Q157" t="n">
        <v>0.05763345476552583</v>
      </c>
      <c r="R157" t="n">
        <v>-0.00293134563441322</v>
      </c>
    </row>
    <row r="158" ht="15" customHeight="1">
      <c r="F158" t="n">
        <v>0.05985848999754748</v>
      </c>
      <c r="G158" t="n">
        <v>0.05883085896683893</v>
      </c>
      <c r="H158" t="n">
        <v>-0.001751647988716458</v>
      </c>
      <c r="J158" t="n">
        <v>0.15840043263174</v>
      </c>
      <c r="K158" t="n">
        <v>0.05937851930698503</v>
      </c>
      <c r="L158" t="n">
        <v>-0.002484209371532148</v>
      </c>
      <c r="M158" t="n">
        <v>0.3642614210810105</v>
      </c>
      <c r="N158" t="n">
        <v>0.05880028616592443</v>
      </c>
      <c r="O158" t="n">
        <v>-0.003822845006666786</v>
      </c>
      <c r="P158" t="n">
        <v>0.5603012663034532</v>
      </c>
      <c r="Q158" t="n">
        <v>0.05843391941504703</v>
      </c>
      <c r="R158" t="n">
        <v>-0.00293134563441322</v>
      </c>
    </row>
    <row r="159" ht="15" customHeight="1">
      <c r="F159" t="n">
        <v>0.06003538747722326</v>
      </c>
      <c r="G159" t="n">
        <v>0.05963676114446686</v>
      </c>
      <c r="H159" t="n">
        <v>-0.001751647988716458</v>
      </c>
      <c r="J159" t="n">
        <v>0.1586727959010605</v>
      </c>
      <c r="K159" t="n">
        <v>0.06019192368105332</v>
      </c>
      <c r="L159" t="n">
        <v>-0.002484209371532148</v>
      </c>
      <c r="M159" t="n">
        <v>0.3646415024281491</v>
      </c>
      <c r="N159" t="n">
        <v>0.05960576953806038</v>
      </c>
      <c r="O159" t="n">
        <v>-0.003822845006666786</v>
      </c>
      <c r="P159" t="n">
        <v>0.5620856144277691</v>
      </c>
      <c r="Q159" t="n">
        <v>0.05923438406456821</v>
      </c>
      <c r="R159" t="n">
        <v>-0.00293134563441322</v>
      </c>
    </row>
    <row r="160" ht="15" customHeight="1">
      <c r="F160" t="n">
        <v>0.06019913589328002</v>
      </c>
      <c r="G160" t="n">
        <v>0.06044266332209478</v>
      </c>
      <c r="H160" t="n">
        <v>-0.001835417435946163</v>
      </c>
      <c r="J160" t="n">
        <v>0.1588756765759623</v>
      </c>
      <c r="K160" t="n">
        <v>0.06100532805512161</v>
      </c>
      <c r="L160" t="n">
        <v>-0.00257115929511999</v>
      </c>
      <c r="M160" t="n">
        <v>0.3648572692606123</v>
      </c>
      <c r="N160" t="n">
        <v>0.06041125291019632</v>
      </c>
      <c r="O160" t="n">
        <v>-0.003714795819574791</v>
      </c>
      <c r="P160" t="n">
        <v>0.5639873694598565</v>
      </c>
      <c r="Q160" t="n">
        <v>0.06003484871408941</v>
      </c>
      <c r="R160" t="n">
        <v>-0.00295000719147952</v>
      </c>
    </row>
    <row r="161" ht="15" customHeight="1">
      <c r="F161" t="n">
        <v>0.0603909686215466</v>
      </c>
      <c r="G161" t="n">
        <v>0.06124856549972271</v>
      </c>
      <c r="H161" t="n">
        <v>-0.001835417435946163</v>
      </c>
      <c r="J161" t="n">
        <v>0.1590927083909383</v>
      </c>
      <c r="K161" t="n">
        <v>0.06181873242918989</v>
      </c>
      <c r="L161" t="n">
        <v>-0.00257115929511999</v>
      </c>
      <c r="M161" t="n">
        <v>0.365063757267607</v>
      </c>
      <c r="N161" t="n">
        <v>0.06121673628233228</v>
      </c>
      <c r="O161" t="n">
        <v>-0.003714795819574791</v>
      </c>
      <c r="P161" t="n">
        <v>0.5656747105396777</v>
      </c>
      <c r="Q161" t="n">
        <v>0.0608353133636106</v>
      </c>
      <c r="R161" t="n">
        <v>-0.00295000719147952</v>
      </c>
    </row>
    <row r="162" ht="15" customHeight="1">
      <c r="F162" t="n">
        <v>0.06056840701703439</v>
      </c>
      <c r="G162" t="n">
        <v>0.06205446767735066</v>
      </c>
      <c r="H162" t="n">
        <v>-0.001835417435946163</v>
      </c>
      <c r="J162" t="n">
        <v>0.1592613761484674</v>
      </c>
      <c r="K162" t="n">
        <v>0.06263213680325819</v>
      </c>
      <c r="L162" t="n">
        <v>-0.00257115929511999</v>
      </c>
      <c r="M162" t="n">
        <v>0.3652617082826298</v>
      </c>
      <c r="N162" t="n">
        <v>0.06202221965446823</v>
      </c>
      <c r="O162" t="n">
        <v>-0.003714795819574791</v>
      </c>
      <c r="P162" t="n">
        <v>0.5675486265914739</v>
      </c>
      <c r="Q162" t="n">
        <v>0.06163577801313179</v>
      </c>
      <c r="R162" t="n">
        <v>-0.00295000719147952</v>
      </c>
    </row>
    <row r="163" ht="15" customHeight="1">
      <c r="F163" t="n">
        <v>0.06075601565223253</v>
      </c>
      <c r="G163" t="n">
        <v>0.06286036985497859</v>
      </c>
      <c r="H163" t="n">
        <v>-0.001952351942368393</v>
      </c>
      <c r="J163" t="n">
        <v>0.1595074536015004</v>
      </c>
      <c r="K163" t="n">
        <v>0.06344554117732647</v>
      </c>
      <c r="L163" t="n">
        <v>-0.00257115929511999</v>
      </c>
      <c r="M163" t="n">
        <v>0.3652972595008639</v>
      </c>
      <c r="N163" t="n">
        <v>0.06282770302660418</v>
      </c>
      <c r="O163" t="n">
        <v>-0.003714795819574791</v>
      </c>
      <c r="P163" t="n">
        <v>0.5694402472972547</v>
      </c>
      <c r="Q163" t="n">
        <v>0.06243624266265298</v>
      </c>
      <c r="R163" t="n">
        <v>-0.00295000719147952</v>
      </c>
    </row>
    <row r="164" ht="15" customHeight="1">
      <c r="F164" t="n">
        <v>0.06097013828255031</v>
      </c>
      <c r="G164" t="n">
        <v>0.06366627203260651</v>
      </c>
      <c r="H164" t="n">
        <v>-0.001952351942368393</v>
      </c>
      <c r="J164" t="n">
        <v>0.1596846072770058</v>
      </c>
      <c r="K164" t="n">
        <v>0.06425894555139476</v>
      </c>
      <c r="L164" t="n">
        <v>-0.002666661534870547</v>
      </c>
      <c r="M164" t="n">
        <v>0.3655318602986882</v>
      </c>
      <c r="N164" t="n">
        <v>0.06363318639874013</v>
      </c>
      <c r="O164" t="n">
        <v>-0.003585085132914491</v>
      </c>
      <c r="P164" t="n">
        <v>0.5712613329132114</v>
      </c>
      <c r="Q164" t="n">
        <v>0.06323670731217418</v>
      </c>
      <c r="R164" t="n">
        <v>-0.002995133766608199</v>
      </c>
    </row>
    <row r="165" ht="15" customHeight="1">
      <c r="F165" t="n">
        <v>0.06115108875577673</v>
      </c>
      <c r="G165" t="n">
        <v>0.06447217421023443</v>
      </c>
      <c r="H165" t="n">
        <v>-0.001952351942368393</v>
      </c>
      <c r="J165" t="n">
        <v>0.1598768157067952</v>
      </c>
      <c r="K165" t="n">
        <v>0.06507234992546304</v>
      </c>
      <c r="L165" t="n">
        <v>-0.002666661534870547</v>
      </c>
      <c r="M165" t="n">
        <v>0.3657601868492382</v>
      </c>
      <c r="N165" t="n">
        <v>0.06443866977087608</v>
      </c>
      <c r="O165" t="n">
        <v>-0.003585085132914491</v>
      </c>
      <c r="P165" t="n">
        <v>0.5732521810824387</v>
      </c>
      <c r="Q165" t="n">
        <v>0.06403717196169537</v>
      </c>
      <c r="R165" t="n">
        <v>-0.002995133766608199</v>
      </c>
    </row>
    <row r="166">
      <c r="F166" t="n">
        <v>0.06134893750363096</v>
      </c>
      <c r="G166" t="n">
        <v>0.06527807638786237</v>
      </c>
      <c r="H166" t="n">
        <v>-0.001952351942368393</v>
      </c>
      <c r="J166" t="n">
        <v>0.1601053472571802</v>
      </c>
      <c r="K166" t="n">
        <v>0.06588575429953133</v>
      </c>
      <c r="L166" t="n">
        <v>-0.002666661534870547</v>
      </c>
      <c r="M166" t="n">
        <v>0.3658798031323149</v>
      </c>
      <c r="N166" t="n">
        <v>0.06524415314301203</v>
      </c>
      <c r="O166" t="n">
        <v>-0.003585085132914491</v>
      </c>
      <c r="P166" t="n">
        <v>0.5750777673393392</v>
      </c>
      <c r="Q166" t="n">
        <v>0.06483763661121655</v>
      </c>
      <c r="R166" t="n">
        <v>-0.002995133766608199</v>
      </c>
    </row>
    <row r="167">
      <c r="F167" t="n">
        <v>0.06151217900204019</v>
      </c>
      <c r="G167" t="n">
        <v>0.0660839785654903</v>
      </c>
      <c r="H167" t="n">
        <v>-0.001952351942368393</v>
      </c>
      <c r="J167" t="n">
        <v>0.1602443682772949</v>
      </c>
      <c r="K167" t="n">
        <v>0.06669915867359962</v>
      </c>
      <c r="L167" t="n">
        <v>-0.002666661534870547</v>
      </c>
      <c r="M167" t="n">
        <v>0.3660977680342168</v>
      </c>
      <c r="N167" t="n">
        <v>0.06604963651514799</v>
      </c>
      <c r="O167" t="n">
        <v>-0.003585085132914491</v>
      </c>
      <c r="P167" t="n">
        <v>0.5769789625516948</v>
      </c>
      <c r="Q167" t="n">
        <v>0.06563810126073776</v>
      </c>
      <c r="R167" t="n">
        <v>-0.002995133766608199</v>
      </c>
    </row>
    <row r="168">
      <c r="F168" t="n">
        <v>0.06172519605319741</v>
      </c>
      <c r="G168" t="n">
        <v>0.06688988074311823</v>
      </c>
      <c r="H168" t="n">
        <v>-0.002093256542940488</v>
      </c>
      <c r="J168" t="n">
        <v>0.1604622051420055</v>
      </c>
      <c r="K168" t="n">
        <v>0.06751256304766791</v>
      </c>
      <c r="L168" t="n">
        <v>-0.002763170885454249</v>
      </c>
      <c r="M168" t="n">
        <v>0.3662084385294794</v>
      </c>
      <c r="N168" t="n">
        <v>0.06685511988728393</v>
      </c>
      <c r="O168" t="n">
        <v>-0.003441386443673974</v>
      </c>
      <c r="P168" t="n">
        <v>0.5791160217843752</v>
      </c>
      <c r="Q168" t="n">
        <v>0.06643856591025894</v>
      </c>
      <c r="R168" t="n">
        <v>-0.003056660223908899</v>
      </c>
    </row>
    <row r="169">
      <c r="F169" t="n">
        <v>0.06190232251838347</v>
      </c>
      <c r="G169" t="n">
        <v>0.06769578292074617</v>
      </c>
      <c r="H169" t="n">
        <v>-0.002093256542940488</v>
      </c>
      <c r="J169" t="n">
        <v>0.1605697383818658</v>
      </c>
      <c r="K169" t="n">
        <v>0.0683259674217362</v>
      </c>
      <c r="L169" t="n">
        <v>-0.002763170885454249</v>
      </c>
      <c r="M169" t="n">
        <v>0.3663157334152725</v>
      </c>
      <c r="N169" t="n">
        <v>0.06766060325941989</v>
      </c>
      <c r="O169" t="n">
        <v>-0.003441386443673974</v>
      </c>
      <c r="P169" t="n">
        <v>0.5808198670289758</v>
      </c>
      <c r="Q169" t="n">
        <v>0.06723903055978013</v>
      </c>
      <c r="R169" t="n">
        <v>-0.003056660223908899</v>
      </c>
    </row>
    <row r="170">
      <c r="F170" t="n">
        <v>0.06207696484827631</v>
      </c>
      <c r="G170" t="n">
        <v>0.06850168509837409</v>
      </c>
      <c r="H170" t="n">
        <v>-0.002093256542940488</v>
      </c>
      <c r="J170" t="n">
        <v>0.1607566016586734</v>
      </c>
      <c r="K170" t="n">
        <v>0.06913937179580448</v>
      </c>
      <c r="L170" t="n">
        <v>-0.002763170885454249</v>
      </c>
      <c r="M170" t="n">
        <v>0.3665753523414573</v>
      </c>
      <c r="N170" t="n">
        <v>0.06846608663155583</v>
      </c>
      <c r="O170" t="n">
        <v>-0.003441386443673974</v>
      </c>
      <c r="P170" t="n">
        <v>0.5828310020881675</v>
      </c>
      <c r="Q170" t="n">
        <v>0.06803949520930133</v>
      </c>
      <c r="R170" t="n">
        <v>-0.003056660223908899</v>
      </c>
    </row>
    <row r="171">
      <c r="F171" t="n">
        <v>0.06224851984784487</v>
      </c>
      <c r="G171" t="n">
        <v>0.06930758727600202</v>
      </c>
      <c r="H171" t="n">
        <v>-0.002093256542940488</v>
      </c>
      <c r="J171" t="n">
        <v>0.1608966462850487</v>
      </c>
      <c r="K171" t="n">
        <v>0.06995277616987278</v>
      </c>
      <c r="L171" t="n">
        <v>-0.002763170885454249</v>
      </c>
      <c r="M171" t="n">
        <v>0.366626501855189</v>
      </c>
      <c r="N171" t="n">
        <v>0.06927157000369179</v>
      </c>
      <c r="O171" t="n">
        <v>-0.003441386443673974</v>
      </c>
      <c r="P171" t="n">
        <v>0.5843944850437196</v>
      </c>
      <c r="Q171" t="n">
        <v>0.06883995985882252</v>
      </c>
      <c r="R171" t="n">
        <v>-0.003056660223908899</v>
      </c>
    </row>
    <row r="172">
      <c r="F172" t="n">
        <v>0.06243357208542868</v>
      </c>
      <c r="G172" t="n">
        <v>0.07011348945362995</v>
      </c>
      <c r="H172" t="n">
        <v>-0.002241771832724758</v>
      </c>
      <c r="J172" t="n">
        <v>0.1610533035709429</v>
      </c>
      <c r="K172" t="n">
        <v>0.07076618054394106</v>
      </c>
      <c r="L172" t="n">
        <v>-0.002853142141541526</v>
      </c>
      <c r="M172" t="n">
        <v>0.3667798377874421</v>
      </c>
      <c r="N172" t="n">
        <v>0.07007705337582774</v>
      </c>
      <c r="O172" t="n">
        <v>-0.003291373248841331</v>
      </c>
      <c r="P172" t="n">
        <v>0.5861705271446607</v>
      </c>
      <c r="Q172" t="n">
        <v>0.06964042450834371</v>
      </c>
      <c r="R172" t="n">
        <v>-0.003124521427491263</v>
      </c>
    </row>
    <row r="173">
      <c r="F173" t="n">
        <v>0.06262301119687405</v>
      </c>
      <c r="G173" t="n">
        <v>0.07091939163125788</v>
      </c>
      <c r="H173" t="n">
        <v>-0.002241771832724758</v>
      </c>
      <c r="J173" t="n">
        <v>0.1612479475506173</v>
      </c>
      <c r="K173" t="n">
        <v>0.07157958491800935</v>
      </c>
      <c r="L173" t="n">
        <v>-0.002853142141541526</v>
      </c>
      <c r="M173" t="n">
        <v>0.367036193908305</v>
      </c>
      <c r="N173" t="n">
        <v>0.07088253674796369</v>
      </c>
      <c r="O173" t="n">
        <v>-0.003291373248841331</v>
      </c>
      <c r="P173" t="n">
        <v>0.5880708216682825</v>
      </c>
      <c r="Q173" t="n">
        <v>0.07044088915786491</v>
      </c>
      <c r="R173" t="n">
        <v>-0.003124521427491263</v>
      </c>
    </row>
    <row r="174">
      <c r="F174" t="n">
        <v>0.0627645156922912</v>
      </c>
      <c r="G174" t="n">
        <v>0.07172529380888581</v>
      </c>
      <c r="H174" t="n">
        <v>-0.002241771832724758</v>
      </c>
      <c r="J174" t="n">
        <v>0.1613963214953998</v>
      </c>
      <c r="K174" t="n">
        <v>0.07239298929207764</v>
      </c>
      <c r="L174" t="n">
        <v>-0.002853142141541526</v>
      </c>
      <c r="M174" t="n">
        <v>0.3670861211314941</v>
      </c>
      <c r="N174" t="n">
        <v>0.07168802012009964</v>
      </c>
      <c r="O174" t="n">
        <v>-0.003291373248841331</v>
      </c>
      <c r="P174" t="n">
        <v>0.589754405701994</v>
      </c>
      <c r="Q174" t="n">
        <v>0.0712413538073861</v>
      </c>
      <c r="R174" t="n">
        <v>-0.003124521427491263</v>
      </c>
    </row>
    <row r="175">
      <c r="F175" t="n">
        <v>0.06293503063181886</v>
      </c>
      <c r="G175" t="n">
        <v>0.07253119598651375</v>
      </c>
      <c r="H175" t="n">
        <v>-0.002384855002612659</v>
      </c>
      <c r="J175" t="n">
        <v>0.1615408446578164</v>
      </c>
      <c r="K175" t="n">
        <v>0.07320639366614592</v>
      </c>
      <c r="L175" t="n">
        <v>-0.002853142141541526</v>
      </c>
      <c r="M175" t="n">
        <v>0.3673957394495736</v>
      </c>
      <c r="N175" t="n">
        <v>0.07249350349223559</v>
      </c>
      <c r="O175" t="n">
        <v>-0.003291373248841331</v>
      </c>
      <c r="P175" t="n">
        <v>0.5914665538981088</v>
      </c>
      <c r="Q175" t="n">
        <v>0.07204181845690728</v>
      </c>
      <c r="R175" t="n">
        <v>-0.003124521427491263</v>
      </c>
    </row>
    <row r="176">
      <c r="F176" t="n">
        <v>0.06309084690666059</v>
      </c>
      <c r="G176" t="n">
        <v>0.07333709816414168</v>
      </c>
      <c r="H176" t="n">
        <v>-0.002384855002612659</v>
      </c>
      <c r="J176" t="n">
        <v>0.1617028874637257</v>
      </c>
      <c r="K176" t="n">
        <v>0.07401979804021422</v>
      </c>
      <c r="L176" t="n">
        <v>-0.002929030097802808</v>
      </c>
      <c r="M176" t="n">
        <v>0.3675520650941632</v>
      </c>
      <c r="N176" t="n">
        <v>0.07329898686437154</v>
      </c>
      <c r="O176" t="n">
        <v>-0.00314271904540465</v>
      </c>
      <c r="P176" t="n">
        <v>0.592948770760732</v>
      </c>
      <c r="Q176" t="n">
        <v>0.07284228310642848</v>
      </c>
      <c r="R176" t="n">
        <v>-0.003188652241464932</v>
      </c>
    </row>
    <row r="177">
      <c r="F177" t="n">
        <v>0.06325733705031013</v>
      </c>
      <c r="G177" t="n">
        <v>0.07414300034176961</v>
      </c>
      <c r="H177" t="n">
        <v>-0.002384855002612659</v>
      </c>
      <c r="J177" t="n">
        <v>0.1618403359144775</v>
      </c>
      <c r="K177" t="n">
        <v>0.0748332024142825</v>
      </c>
      <c r="L177" t="n">
        <v>-0.002929030097802808</v>
      </c>
      <c r="M177" t="n">
        <v>0.367555699011307</v>
      </c>
      <c r="N177" t="n">
        <v>0.0741044702365075</v>
      </c>
      <c r="O177" t="n">
        <v>-0.00314271904540465</v>
      </c>
      <c r="P177" t="n">
        <v>0.5945317760608615</v>
      </c>
      <c r="Q177" t="n">
        <v>0.07364274775594967</v>
      </c>
      <c r="R177" t="n">
        <v>-0.003188652241464932</v>
      </c>
    </row>
    <row r="178">
      <c r="F178" t="n">
        <v>0.0633905392469591</v>
      </c>
      <c r="G178" t="n">
        <v>0.07494890251939754</v>
      </c>
      <c r="H178" t="n">
        <v>-0.002384855002612659</v>
      </c>
      <c r="J178" t="n">
        <v>0.1619321599381113</v>
      </c>
      <c r="K178" t="n">
        <v>0.07564660678835079</v>
      </c>
      <c r="L178" t="n">
        <v>-0.002929030097802808</v>
      </c>
      <c r="M178" t="n">
        <v>0.3677696758131206</v>
      </c>
      <c r="N178" t="n">
        <v>0.07490995360864344</v>
      </c>
      <c r="O178" t="n">
        <v>-0.00314271904540465</v>
      </c>
      <c r="P178" t="n">
        <v>0.5958720250904063</v>
      </c>
      <c r="Q178" t="n">
        <v>0.07444321240547086</v>
      </c>
      <c r="R178" t="n">
        <v>-0.003188652241464932</v>
      </c>
    </row>
    <row r="179">
      <c r="F179" t="n">
        <v>0.06350712816916643</v>
      </c>
      <c r="G179" t="n">
        <v>0.07575480469702546</v>
      </c>
      <c r="H179" t="n">
        <v>-0.002384855002612659</v>
      </c>
      <c r="J179" t="n">
        <v>0.1620845168902926</v>
      </c>
      <c r="K179" t="n">
        <v>0.07646001116241907</v>
      </c>
      <c r="L179" t="n">
        <v>-0.002929030097802808</v>
      </c>
      <c r="M179" t="n">
        <v>0.3678841716352378</v>
      </c>
      <c r="N179" t="n">
        <v>0.0757154369807794</v>
      </c>
      <c r="O179" t="n">
        <v>-0.00314271904540465</v>
      </c>
      <c r="P179" t="n">
        <v>0.5972167207127878</v>
      </c>
      <c r="Q179" t="n">
        <v>0.07524367705499206</v>
      </c>
      <c r="R179" t="n">
        <v>-0.003188652241464932</v>
      </c>
    </row>
    <row r="180">
      <c r="F180" t="n">
        <v>0.06364132274870976</v>
      </c>
      <c r="G180" t="n">
        <v>0.0765607068746534</v>
      </c>
      <c r="H180" t="n">
        <v>-0.002504086312296247</v>
      </c>
      <c r="J180" t="n">
        <v>0.1622340708589848</v>
      </c>
      <c r="K180" t="n">
        <v>0.07727341553648737</v>
      </c>
      <c r="L180" t="n">
        <v>-0.002983289548908526</v>
      </c>
      <c r="M180" t="n">
        <v>0.3681070696983637</v>
      </c>
      <c r="N180" t="n">
        <v>0.07652092035291534</v>
      </c>
      <c r="O180" t="n">
        <v>-0.003003097330352022</v>
      </c>
      <c r="P180" t="n">
        <v>0.5983904815818772</v>
      </c>
      <c r="Q180" t="n">
        <v>0.07604414170451325</v>
      </c>
      <c r="R180" t="n">
        <v>-0.003238987529939549</v>
      </c>
    </row>
    <row r="181">
      <c r="F181" t="n">
        <v>0.0637664506233519</v>
      </c>
      <c r="G181" t="n">
        <v>0.07736660905228133</v>
      </c>
      <c r="H181" t="n">
        <v>-0.002504086312296247</v>
      </c>
      <c r="J181" t="n">
        <v>0.1622960984747037</v>
      </c>
      <c r="K181" t="n">
        <v>0.07808681991055566</v>
      </c>
      <c r="L181" t="n">
        <v>-0.002983289548908526</v>
      </c>
      <c r="M181" t="n">
        <v>0.3683355592711782</v>
      </c>
      <c r="N181" t="n">
        <v>0.0773264037250513</v>
      </c>
      <c r="O181" t="n">
        <v>-0.003003097330352022</v>
      </c>
      <c r="P181" t="n">
        <v>0.5994718074818954</v>
      </c>
      <c r="Q181" t="n">
        <v>0.07684460635403444</v>
      </c>
      <c r="R181" t="n">
        <v>-0.003238987529939549</v>
      </c>
    </row>
    <row r="182">
      <c r="F182" t="n">
        <v>0.06386443126188372</v>
      </c>
      <c r="G182" t="n">
        <v>0.07817251122990926</v>
      </c>
      <c r="H182" t="n">
        <v>-0.002504086312296247</v>
      </c>
      <c r="J182" t="n">
        <v>0.1624618519956574</v>
      </c>
      <c r="K182" t="n">
        <v>0.07890022428462394</v>
      </c>
      <c r="L182" t="n">
        <v>-0.002983289548908526</v>
      </c>
      <c r="M182" t="n">
        <v>0.3684148438470436</v>
      </c>
      <c r="N182" t="n">
        <v>0.07813188709718726</v>
      </c>
      <c r="O182" t="n">
        <v>-0.003003097330352022</v>
      </c>
      <c r="P182" t="n">
        <v>0.6006247468439553</v>
      </c>
      <c r="Q182" t="n">
        <v>0.07764507100355562</v>
      </c>
      <c r="R182" t="n">
        <v>-0.003238987529939549</v>
      </c>
    </row>
    <row r="183">
      <c r="F183" t="n">
        <v>0.0639520927155439</v>
      </c>
      <c r="G183" t="n">
        <v>0.0789784134075372</v>
      </c>
      <c r="H183" t="n">
        <v>-0.002504086312296247</v>
      </c>
      <c r="J183" t="n">
        <v>0.1625829262307913</v>
      </c>
      <c r="K183" t="n">
        <v>0.07971362865869223</v>
      </c>
      <c r="L183" t="n">
        <v>-0.002983289548908526</v>
      </c>
      <c r="M183" t="n">
        <v>0.36860482456852</v>
      </c>
      <c r="N183" t="n">
        <v>0.0789373704693232</v>
      </c>
      <c r="O183" t="n">
        <v>-0.003003097330352022</v>
      </c>
      <c r="P183" t="n">
        <v>0.6015883272420268</v>
      </c>
      <c r="Q183" t="n">
        <v>0.07844553565307683</v>
      </c>
      <c r="R183" t="n">
        <v>-0.003238987529939549</v>
      </c>
    </row>
    <row r="184">
      <c r="F184" t="n">
        <v>0.06403758924336651</v>
      </c>
      <c r="G184" t="n">
        <v>0.07978431558516512</v>
      </c>
      <c r="H184" t="n">
        <v>-0.002593130403106774</v>
      </c>
      <c r="J184" t="n">
        <v>0.1626594528722818</v>
      </c>
      <c r="K184" t="n">
        <v>0.08052703303276051</v>
      </c>
      <c r="L184" t="n">
        <v>-0.003008375289529111</v>
      </c>
      <c r="M184" t="n">
        <v>0.3689063571947686</v>
      </c>
      <c r="N184" t="n">
        <v>0.07974285384145915</v>
      </c>
      <c r="O184" t="n">
        <v>-0.002880181600671538</v>
      </c>
      <c r="P184" t="n">
        <v>0.6026118872351336</v>
      </c>
      <c r="Q184" t="n">
        <v>0.07924600030259801</v>
      </c>
      <c r="R184" t="n">
        <v>-0.003265462157024755</v>
      </c>
    </row>
    <row r="185">
      <c r="F185" t="n">
        <v>0.06411158006941259</v>
      </c>
      <c r="G185" t="n">
        <v>0.08059021776279304</v>
      </c>
      <c r="H185" t="n">
        <v>-0.002593130403106774</v>
      </c>
      <c r="J185" t="n">
        <v>0.1627766851300334</v>
      </c>
      <c r="K185" t="n">
        <v>0.08134043740682881</v>
      </c>
      <c r="L185" t="n">
        <v>-0.003008375289529111</v>
      </c>
      <c r="M185" t="n">
        <v>0.3690607767314056</v>
      </c>
      <c r="N185" t="n">
        <v>0.0805483372135951</v>
      </c>
      <c r="O185" t="n">
        <v>-0.002880181600671538</v>
      </c>
      <c r="P185" t="n">
        <v>0.6030925388011614</v>
      </c>
      <c r="Q185" t="n">
        <v>0.0800464649521192</v>
      </c>
      <c r="R185" t="n">
        <v>-0.003265462157024755</v>
      </c>
    </row>
    <row r="186">
      <c r="F186" t="n">
        <v>0.06419099851788417</v>
      </c>
      <c r="G186" t="n">
        <v>0.08139611994042099</v>
      </c>
      <c r="H186" t="n">
        <v>-0.002593130403106774</v>
      </c>
      <c r="J186" t="n">
        <v>0.1629136251168884</v>
      </c>
      <c r="K186" t="n">
        <v>0.08215384178089709</v>
      </c>
      <c r="L186" t="n">
        <v>-0.003008375289529111</v>
      </c>
      <c r="M186" t="n">
        <v>0.3693802021435134</v>
      </c>
      <c r="N186" t="n">
        <v>0.08135382058573104</v>
      </c>
      <c r="O186" t="n">
        <v>-0.002880181600671538</v>
      </c>
      <c r="P186" t="n">
        <v>0.6037062155799023</v>
      </c>
      <c r="Q186" t="n">
        <v>0.0808469296016404</v>
      </c>
      <c r="R186" t="n">
        <v>-0.003265462157024755</v>
      </c>
    </row>
    <row r="187">
      <c r="F187" t="n">
        <v>0.06424017598748598</v>
      </c>
      <c r="G187" t="n">
        <v>0.08220202211804892</v>
      </c>
      <c r="H187" t="n">
        <v>-0.002626517773954482</v>
      </c>
      <c r="J187" t="n">
        <v>0.1630075959421309</v>
      </c>
      <c r="K187" t="n">
        <v>0.08296724615496538</v>
      </c>
      <c r="L187" t="n">
        <v>-0.003008375289529111</v>
      </c>
      <c r="M187" t="n">
        <v>0.3696058242457249</v>
      </c>
      <c r="N187" t="n">
        <v>0.08215930395786701</v>
      </c>
      <c r="O187" t="n">
        <v>-0.002880181600671538</v>
      </c>
      <c r="P187" t="n">
        <v>0.6043961397956605</v>
      </c>
      <c r="Q187" t="n">
        <v>0.08164739425116159</v>
      </c>
      <c r="R187" t="n">
        <v>-0.003265462157024755</v>
      </c>
    </row>
    <row r="188">
      <c r="F188" t="n">
        <v>0.06428481043344167</v>
      </c>
      <c r="G188" t="n">
        <v>0.08300792429567684</v>
      </c>
      <c r="H188" t="n">
        <v>-0.002626517773954482</v>
      </c>
      <c r="J188" t="n">
        <v>0.1631869618254835</v>
      </c>
      <c r="K188" t="n">
        <v>0.08378065052903368</v>
      </c>
      <c r="L188" t="n">
        <v>-0.00300413171031939</v>
      </c>
      <c r="M188" t="n">
        <v>0.3697902232019455</v>
      </c>
      <c r="N188" t="n">
        <v>0.08296478733000295</v>
      </c>
      <c r="O188" t="n">
        <v>-0.002781645353351287</v>
      </c>
      <c r="P188" t="n">
        <v>0.6049896445527663</v>
      </c>
      <c r="Q188" t="n">
        <v>0.08244785890068278</v>
      </c>
      <c r="R188" t="n">
        <v>-0.003261121749977259</v>
      </c>
    </row>
    <row r="189">
      <c r="F189" t="n">
        <v>0.06429796641793051</v>
      </c>
      <c r="G189" t="n">
        <v>0.08381382647330478</v>
      </c>
      <c r="H189" t="n">
        <v>-0.002626517773954482</v>
      </c>
      <c r="J189" t="n">
        <v>0.163259824282497</v>
      </c>
      <c r="K189" t="n">
        <v>0.08459405490310196</v>
      </c>
      <c r="L189" t="n">
        <v>-0.00300413171031939</v>
      </c>
      <c r="M189" t="n">
        <v>0.3699340665009532</v>
      </c>
      <c r="N189" t="n">
        <v>0.08377027070213891</v>
      </c>
      <c r="O189" t="n">
        <v>-0.002781645353351287</v>
      </c>
      <c r="P189" t="n">
        <v>0.6054050468104829</v>
      </c>
      <c r="Q189" t="n">
        <v>0.08324832355020398</v>
      </c>
      <c r="R189" t="n">
        <v>-0.003261121749977259</v>
      </c>
    </row>
    <row r="190">
      <c r="F190" t="n">
        <v>0.06430773777414094</v>
      </c>
      <c r="G190" t="n">
        <v>0.0846197286509327</v>
      </c>
      <c r="H190" t="n">
        <v>-0.002626517773954482</v>
      </c>
      <c r="J190" t="n">
        <v>0.1633539320608473</v>
      </c>
      <c r="K190" t="n">
        <v>0.08540745927717025</v>
      </c>
      <c r="L190" t="n">
        <v>-0.00300413171031939</v>
      </c>
      <c r="M190" t="n">
        <v>0.3702461127374805</v>
      </c>
      <c r="N190" t="n">
        <v>0.08457575407427485</v>
      </c>
      <c r="O190" t="n">
        <v>-0.002781645353351287</v>
      </c>
      <c r="P190" t="n">
        <v>0.6057274629944893</v>
      </c>
      <c r="Q190" t="n">
        <v>0.08404878819972517</v>
      </c>
      <c r="R190" t="n">
        <v>-0.003261121749977259</v>
      </c>
    </row>
    <row r="191">
      <c r="F191" t="n">
        <v>0.0642981295535727</v>
      </c>
      <c r="G191" t="n">
        <v>0.08542563082856063</v>
      </c>
      <c r="H191" t="n">
        <v>-0.002626517773954482</v>
      </c>
      <c r="J191" t="n">
        <v>0.1634692166032286</v>
      </c>
      <c r="K191" t="n">
        <v>0.08622086365123853</v>
      </c>
      <c r="L191" t="n">
        <v>-0.00300413171031939</v>
      </c>
      <c r="M191" t="n">
        <v>0.3705711858656128</v>
      </c>
      <c r="N191" t="n">
        <v>0.0853812374464108</v>
      </c>
      <c r="O191" t="n">
        <v>-0.002781645353351287</v>
      </c>
      <c r="P191" t="n">
        <v>0.6062991025833179</v>
      </c>
      <c r="Q191" t="n">
        <v>0.08484925284924635</v>
      </c>
      <c r="R191" t="n">
        <v>-0.003261121749977259</v>
      </c>
    </row>
    <row r="192">
      <c r="F192" t="n">
        <v>0.06433191768540769</v>
      </c>
      <c r="G192" t="n">
        <v>0.08623153300618858</v>
      </c>
      <c r="H192" t="n">
        <v>-0.002625739876407521</v>
      </c>
      <c r="J192" t="n">
        <v>0.1636483304052953</v>
      </c>
      <c r="K192" t="n">
        <v>0.08703426802530682</v>
      </c>
      <c r="L192" t="n">
        <v>-0.002983872465663636</v>
      </c>
      <c r="M192" t="n">
        <v>0.370753906659679</v>
      </c>
      <c r="N192" t="n">
        <v>0.08618672081854677</v>
      </c>
      <c r="O192" t="n">
        <v>-0.002714020198113385</v>
      </c>
      <c r="P192" t="n">
        <v>0.606777523159142</v>
      </c>
      <c r="Q192" t="n">
        <v>0.08564971749876756</v>
      </c>
      <c r="R192" t="n">
        <v>-0.003231655977117642</v>
      </c>
    </row>
    <row r="193">
      <c r="F193" t="n">
        <v>0.06432131237843101</v>
      </c>
      <c r="G193" t="n">
        <v>0.0870374351838165</v>
      </c>
      <c r="H193" t="n">
        <v>-0.002625739876407521</v>
      </c>
      <c r="J193" t="n">
        <v>0.1637416692734383</v>
      </c>
      <c r="K193" t="n">
        <v>0.08784767239937512</v>
      </c>
      <c r="L193" t="n">
        <v>-0.002983872465663636</v>
      </c>
      <c r="M193" t="n">
        <v>0.3710652798007441</v>
      </c>
      <c r="N193" t="n">
        <v>0.08699220419068271</v>
      </c>
      <c r="O193" t="n">
        <v>-0.002714020198113385</v>
      </c>
      <c r="P193" t="n">
        <v>0.6074195891012349</v>
      </c>
      <c r="Q193" t="n">
        <v>0.08645018214828874</v>
      </c>
      <c r="R193" t="n">
        <v>-0.003231655977117642</v>
      </c>
    </row>
    <row r="194">
      <c r="F194" t="n">
        <v>0.06434537695825884</v>
      </c>
      <c r="G194" t="n">
        <v>0.08784333736144442</v>
      </c>
      <c r="H194" t="n">
        <v>-0.002625739876407521</v>
      </c>
      <c r="J194" t="n">
        <v>0.1638131428729638</v>
      </c>
      <c r="K194" t="n">
        <v>0.0886610767734434</v>
      </c>
      <c r="L194" t="n">
        <v>-0.002983872465663636</v>
      </c>
      <c r="M194" t="n">
        <v>0.371406704468778</v>
      </c>
      <c r="N194" t="n">
        <v>0.08779768756281867</v>
      </c>
      <c r="O194" t="n">
        <v>-0.002714020198113385</v>
      </c>
      <c r="P194" t="n">
        <v>0.607625013894364</v>
      </c>
      <c r="Q194" t="n">
        <v>0.08725064679780993</v>
      </c>
      <c r="R194" t="n">
        <v>-0.003231655977117642</v>
      </c>
    </row>
    <row r="195">
      <c r="F195" t="n">
        <v>0.06432508967420017</v>
      </c>
      <c r="G195" t="n">
        <v>0.08864923953907236</v>
      </c>
      <c r="H195" t="n">
        <v>-0.002625739876407521</v>
      </c>
      <c r="J195" t="n">
        <v>0.1639481933140619</v>
      </c>
      <c r="K195" t="n">
        <v>0.08947448114751169</v>
      </c>
      <c r="L195" t="n">
        <v>-0.002983872465663636</v>
      </c>
      <c r="M195" t="n">
        <v>0.3717765997752204</v>
      </c>
      <c r="N195" t="n">
        <v>0.08860317093495461</v>
      </c>
      <c r="O195" t="n">
        <v>-0.002714020198113385</v>
      </c>
      <c r="P195" t="n">
        <v>0.6081652931046534</v>
      </c>
      <c r="Q195" t="n">
        <v>0.08805111144733113</v>
      </c>
      <c r="R195" t="n">
        <v>-0.003231655977117642</v>
      </c>
    </row>
    <row r="196">
      <c r="F196" t="n">
        <v>0.06433074147841475</v>
      </c>
      <c r="G196" t="n">
        <v>0.08945514171670028</v>
      </c>
      <c r="H196" t="n">
        <v>-0.002613227565551656</v>
      </c>
      <c r="J196" t="n">
        <v>0.1640611949940864</v>
      </c>
      <c r="K196" t="n">
        <v>0.09028788552157997</v>
      </c>
      <c r="L196" t="n">
        <v>-0.002949801681206493</v>
      </c>
      <c r="M196" t="n">
        <v>0.3722256073922506</v>
      </c>
      <c r="N196" t="n">
        <v>0.08940865430709055</v>
      </c>
      <c r="O196" t="n">
        <v>-0.002661910489469038</v>
      </c>
      <c r="P196" t="n">
        <v>0.6086973584653974</v>
      </c>
      <c r="Q196" t="n">
        <v>0.08885157609685232</v>
      </c>
      <c r="R196" t="n">
        <v>-0.003180672311944475</v>
      </c>
    </row>
    <row r="197">
      <c r="F197" t="n">
        <v>0.06434479252405771</v>
      </c>
      <c r="G197" t="n">
        <v>0.09026104389432821</v>
      </c>
      <c r="H197" t="n">
        <v>-0.002613227565551656</v>
      </c>
      <c r="J197" t="n">
        <v>0.1642162628362759</v>
      </c>
      <c r="K197" t="n">
        <v>0.09110128989564827</v>
      </c>
      <c r="L197" t="n">
        <v>-0.002949801681206493</v>
      </c>
      <c r="M197" t="n">
        <v>0.3727000082977956</v>
      </c>
      <c r="N197" t="n">
        <v>0.09021413767922652</v>
      </c>
      <c r="O197" t="n">
        <v>-0.002661910489469038</v>
      </c>
      <c r="P197" t="n">
        <v>0.6089633261297419</v>
      </c>
      <c r="Q197" t="n">
        <v>0.08965204074637351</v>
      </c>
      <c r="R197" t="n">
        <v>-0.003180672311944475</v>
      </c>
    </row>
    <row r="198">
      <c r="F198" t="n">
        <v>0.06436726910731697</v>
      </c>
      <c r="G198" t="n">
        <v>0.09106694607195616</v>
      </c>
      <c r="H198" t="n">
        <v>-0.002613227565551656</v>
      </c>
      <c r="J198" t="n">
        <v>0.1643062180476727</v>
      </c>
      <c r="K198" t="n">
        <v>0.09191469426971655</v>
      </c>
      <c r="L198" t="n">
        <v>-0.002949801681206493</v>
      </c>
      <c r="M198" t="n">
        <v>0.3730413006393986</v>
      </c>
      <c r="N198" t="n">
        <v>0.09101962105136246</v>
      </c>
      <c r="O198" t="n">
        <v>-0.002661910489469038</v>
      </c>
      <c r="P198" t="n">
        <v>0.6094783277631459</v>
      </c>
      <c r="Q198" t="n">
        <v>0.09045250539589471</v>
      </c>
      <c r="R198" t="n">
        <v>-0.003180672311944475</v>
      </c>
    </row>
    <row r="199">
      <c r="F199" t="n">
        <v>0.06434548233978953</v>
      </c>
      <c r="G199" t="n">
        <v>0.09187284824958408</v>
      </c>
      <c r="H199" t="n">
        <v>-0.002587281700321009</v>
      </c>
      <c r="J199" t="n">
        <v>0.1643951760332725</v>
      </c>
      <c r="K199" t="n">
        <v>0.09272809864378484</v>
      </c>
      <c r="L199" t="n">
        <v>-0.002949801681206493</v>
      </c>
      <c r="M199" t="n">
        <v>0.3736139819390296</v>
      </c>
      <c r="N199" t="n">
        <v>0.09182510442349842</v>
      </c>
      <c r="O199" t="n">
        <v>-0.002616994363621683</v>
      </c>
      <c r="P199" t="n">
        <v>0.6098126310314215</v>
      </c>
      <c r="Q199" t="n">
        <v>0.0912529700454159</v>
      </c>
      <c r="R199" t="n">
        <v>-0.003180672311944475</v>
      </c>
    </row>
    <row r="200">
      <c r="F200" t="n">
        <v>0.06436731303732879</v>
      </c>
      <c r="G200" t="n">
        <v>0.09267875042721201</v>
      </c>
      <c r="H200" t="n">
        <v>-0.002587281700321009</v>
      </c>
      <c r="J200" t="n">
        <v>0.1645044843292917</v>
      </c>
      <c r="K200" t="n">
        <v>0.09354150301785313</v>
      </c>
      <c r="L200" t="n">
        <v>-0.002903653639497579</v>
      </c>
      <c r="M200" t="n">
        <v>0.3739978047839584</v>
      </c>
      <c r="N200" t="n">
        <v>0.09263058779563436</v>
      </c>
      <c r="O200" t="n">
        <v>-0.002616994363621683</v>
      </c>
      <c r="P200" t="n">
        <v>0.6102239128965012</v>
      </c>
      <c r="Q200" t="n">
        <v>0.09205343469493708</v>
      </c>
      <c r="R200" t="n">
        <v>-0.003111338837624677</v>
      </c>
    </row>
    <row r="201">
      <c r="F201" t="n">
        <v>0.06437128567284717</v>
      </c>
      <c r="G201" t="n">
        <v>0.09348465260483994</v>
      </c>
      <c r="H201" t="n">
        <v>-0.002587281700321009</v>
      </c>
      <c r="J201" t="n">
        <v>0.1646340725028734</v>
      </c>
      <c r="K201" t="n">
        <v>0.09435490739192141</v>
      </c>
      <c r="L201" t="n">
        <v>-0.002903653639497579</v>
      </c>
      <c r="M201" t="n">
        <v>0.3745577810391942</v>
      </c>
      <c r="N201" t="n">
        <v>0.09343607116777031</v>
      </c>
      <c r="O201" t="n">
        <v>-0.002616994363621683</v>
      </c>
      <c r="P201" t="n">
        <v>0.6108842726282742</v>
      </c>
      <c r="Q201" t="n">
        <v>0.09285389934445827</v>
      </c>
      <c r="R201" t="n">
        <v>-0.003111338837624677</v>
      </c>
    </row>
    <row r="202">
      <c r="F202" t="n">
        <v>0.06436620971208873</v>
      </c>
      <c r="G202" t="n">
        <v>0.09429055478246787</v>
      </c>
      <c r="H202" t="n">
        <v>-0.002587281700321009</v>
      </c>
      <c r="J202" t="n">
        <v>0.1647623974463322</v>
      </c>
      <c r="K202" t="n">
        <v>0.09516831176598971</v>
      </c>
      <c r="L202" t="n">
        <v>-0.002903653639497579</v>
      </c>
      <c r="M202" t="n">
        <v>0.3751352667083967</v>
      </c>
      <c r="N202" t="n">
        <v>0.09424155453990628</v>
      </c>
      <c r="O202" t="n">
        <v>-0.002616994363621683</v>
      </c>
      <c r="P202" t="n">
        <v>0.6110189027731617</v>
      </c>
      <c r="Q202" t="n">
        <v>0.09365436399397947</v>
      </c>
      <c r="R202" t="n">
        <v>-0.003111338837624677</v>
      </c>
    </row>
    <row r="203">
      <c r="F203" t="n">
        <v>0.06436089631431111</v>
      </c>
      <c r="G203" t="n">
        <v>0.09509645696009579</v>
      </c>
      <c r="H203" t="n">
        <v>-0.002587281700321009</v>
      </c>
      <c r="J203" t="n">
        <v>0.1648249080558831</v>
      </c>
      <c r="K203" t="n">
        <v>0.09598171614005799</v>
      </c>
      <c r="L203" t="n">
        <v>-0.002903653639497579</v>
      </c>
      <c r="M203" t="n">
        <v>0.3756761232944457</v>
      </c>
      <c r="N203" t="n">
        <v>0.09504703791204222</v>
      </c>
      <c r="O203" t="n">
        <v>-0.002616994363621683</v>
      </c>
      <c r="P203" t="n">
        <v>0.6114022777119502</v>
      </c>
      <c r="Q203" t="n">
        <v>0.09445482864350066</v>
      </c>
      <c r="R203" t="n">
        <v>-0.003111338837624677</v>
      </c>
    </row>
    <row r="204">
      <c r="F204" t="n">
        <v>0.06438173346725141</v>
      </c>
      <c r="G204" t="n">
        <v>0.09590235913772374</v>
      </c>
      <c r="H204" t="n">
        <v>-0.00255298124049575</v>
      </c>
      <c r="J204" t="n">
        <v>0.1649073786403583</v>
      </c>
      <c r="K204" t="n">
        <v>0.09679512051412628</v>
      </c>
      <c r="L204" t="n">
        <v>-0.002847162623086513</v>
      </c>
      <c r="M204" t="n">
        <v>0.3762838432314263</v>
      </c>
      <c r="N204" t="n">
        <v>0.09585252128417816</v>
      </c>
      <c r="O204" t="n">
        <v>-0.002577781478505228</v>
      </c>
      <c r="P204" t="n">
        <v>0.6117760172691827</v>
      </c>
      <c r="Q204" t="n">
        <v>0.09525529329302185</v>
      </c>
      <c r="R204" t="n">
        <v>-0.003026823637325168</v>
      </c>
    </row>
    <row r="205">
      <c r="F205" t="n">
        <v>0.06436723278116223</v>
      </c>
      <c r="G205" t="n">
        <v>0.09670826131535167</v>
      </c>
      <c r="H205" t="n">
        <v>-0.00255298124049575</v>
      </c>
      <c r="J205" t="n">
        <v>0.1650527438795565</v>
      </c>
      <c r="K205" t="n">
        <v>0.09760852488819456</v>
      </c>
      <c r="L205" t="n">
        <v>-0.002847162623086513</v>
      </c>
      <c r="M205" t="n">
        <v>0.3767463171006061</v>
      </c>
      <c r="N205" t="n">
        <v>0.09665800465631412</v>
      </c>
      <c r="O205" t="n">
        <v>-0.002577781478505228</v>
      </c>
      <c r="P205" t="n">
        <v>0.612226177526216</v>
      </c>
      <c r="Q205" t="n">
        <v>0.09605575794254305</v>
      </c>
      <c r="R205" t="n">
        <v>-0.003026823637325168</v>
      </c>
    </row>
    <row r="206">
      <c r="F206" t="n">
        <v>0.06439651016112163</v>
      </c>
      <c r="G206" t="n">
        <v>0.09751416349297959</v>
      </c>
      <c r="H206" t="n">
        <v>-0.00255298124049575</v>
      </c>
      <c r="J206" t="n">
        <v>0.1651534257160212</v>
      </c>
      <c r="K206" t="n">
        <v>0.09842192926226286</v>
      </c>
      <c r="L206" t="n">
        <v>-0.002847162623086513</v>
      </c>
      <c r="M206" t="n">
        <v>0.3773251086637327</v>
      </c>
      <c r="N206" t="n">
        <v>0.09746348802845006</v>
      </c>
      <c r="O206" t="n">
        <v>-0.002577781478505228</v>
      </c>
      <c r="P206" t="n">
        <v>0.6125801821116074</v>
      </c>
      <c r="Q206" t="n">
        <v>0.09685622259206424</v>
      </c>
      <c r="R206" t="n">
        <v>-0.003026823637325168</v>
      </c>
    </row>
    <row r="207">
      <c r="F207" t="n">
        <v>0.0643992860854527</v>
      </c>
      <c r="G207" t="n">
        <v>0.09832006567060753</v>
      </c>
      <c r="H207" t="n">
        <v>-0.00255298124049575</v>
      </c>
      <c r="J207" t="n">
        <v>0.1652738297770742</v>
      </c>
      <c r="K207" t="n">
        <v>0.09923533363633115</v>
      </c>
      <c r="L207" t="n">
        <v>-0.002847162623086513</v>
      </c>
      <c r="M207" t="n">
        <v>0.3779661924927546</v>
      </c>
      <c r="N207" t="n">
        <v>0.09826897140058603</v>
      </c>
      <c r="O207" t="n">
        <v>-0.002577781478505228</v>
      </c>
      <c r="P207" t="n">
        <v>0.6130103430977237</v>
      </c>
      <c r="Q207" t="n">
        <v>0.09765668724158542</v>
      </c>
      <c r="R207" t="n">
        <v>-0.003026823637325168</v>
      </c>
    </row>
    <row r="208">
      <c r="F208" t="n">
        <v>0.06440194940331315</v>
      </c>
      <c r="G208" t="n">
        <v>0.09912596784823545</v>
      </c>
      <c r="H208" t="n">
        <v>-0.002519027507311972</v>
      </c>
      <c r="J208" t="n">
        <v>0.1653277508272011</v>
      </c>
      <c r="K208" t="n">
        <v>0.1000487380103994</v>
      </c>
      <c r="L208" t="n">
        <v>-0.002782062914522912</v>
      </c>
      <c r="M208" t="n">
        <v>0.3785624644820133</v>
      </c>
      <c r="N208" t="n">
        <v>0.09907445477272198</v>
      </c>
      <c r="O208" t="n">
        <v>-0.002542781492053582</v>
      </c>
      <c r="P208" t="n">
        <v>0.613430268239649</v>
      </c>
      <c r="Q208" t="n">
        <v>0.09845715189110663</v>
      </c>
      <c r="R208" t="n">
        <v>-0.002930294794212871</v>
      </c>
    </row>
    <row r="209">
      <c r="F209" t="n">
        <v>0.06437815765152662</v>
      </c>
      <c r="G209" t="n">
        <v>0.09993187002586339</v>
      </c>
      <c r="H209" t="n">
        <v>-0.002519027507311972</v>
      </c>
      <c r="J209" t="n">
        <v>0.1654442532013904</v>
      </c>
      <c r="K209" t="n">
        <v>0.1008621423844677</v>
      </c>
      <c r="L209" t="n">
        <v>-0.002782062914522912</v>
      </c>
      <c r="M209" t="n">
        <v>0.3791650759376054</v>
      </c>
      <c r="N209" t="n">
        <v>0.09987993814485792</v>
      </c>
      <c r="O209" t="n">
        <v>-0.002542781492053582</v>
      </c>
      <c r="P209" t="n">
        <v>0.6134943555581471</v>
      </c>
      <c r="Q209" t="n">
        <v>0.09925761654062781</v>
      </c>
      <c r="R209" t="n">
        <v>-0.002930294794212871</v>
      </c>
    </row>
    <row r="210">
      <c r="F210" t="n">
        <v>0.06439824819759898</v>
      </c>
      <c r="G210" t="n">
        <v>0.1007377722034913</v>
      </c>
      <c r="H210" t="n">
        <v>-0.002519027507311972</v>
      </c>
      <c r="J210" t="n">
        <v>0.1655586638267581</v>
      </c>
      <c r="K210" t="n">
        <v>0.101675546758536</v>
      </c>
      <c r="L210" t="n">
        <v>-0.002782062914522912</v>
      </c>
      <c r="M210" t="n">
        <v>0.3798254176021326</v>
      </c>
      <c r="N210" t="n">
        <v>0.1006854215169939</v>
      </c>
      <c r="O210" t="n">
        <v>-0.002542781492053582</v>
      </c>
      <c r="P210" t="n">
        <v>0.6139795641967042</v>
      </c>
      <c r="Q210" t="n">
        <v>0.100058081190149</v>
      </c>
      <c r="R210" t="n">
        <v>-0.002930294794212871</v>
      </c>
    </row>
    <row r="211">
      <c r="F211" t="n">
        <v>0.06440072243995874</v>
      </c>
      <c r="G211" t="n">
        <v>0.1015436743811192</v>
      </c>
      <c r="H211" t="n">
        <v>-0.002474099830617337</v>
      </c>
      <c r="J211" t="n">
        <v>0.1656493182045232</v>
      </c>
      <c r="K211" t="n">
        <v>0.1024889511326043</v>
      </c>
      <c r="L211" t="n">
        <v>-0.002782062914522912</v>
      </c>
      <c r="M211" t="n">
        <v>0.3804360254246563</v>
      </c>
      <c r="N211" t="n">
        <v>0.1014909048891298</v>
      </c>
      <c r="O211" t="n">
        <v>-0.002542781492053582</v>
      </c>
      <c r="P211" t="n">
        <v>0.6142812533957641</v>
      </c>
      <c r="Q211" t="n">
        <v>0.1008585458396702</v>
      </c>
      <c r="R211" t="n">
        <v>-0.002930294794212871</v>
      </c>
    </row>
    <row r="212">
      <c r="F212" t="n">
        <v>0.06441197324775096</v>
      </c>
      <c r="G212" t="n">
        <v>0.1023495765587472</v>
      </c>
      <c r="H212" t="n">
        <v>-0.002474099830617337</v>
      </c>
      <c r="J212" t="n">
        <v>0.1656729470151715</v>
      </c>
      <c r="K212" t="n">
        <v>0.1033023555066726</v>
      </c>
      <c r="L212" t="n">
        <v>-0.002710088796356396</v>
      </c>
      <c r="M212" t="n">
        <v>0.3809951350546894</v>
      </c>
      <c r="N212" t="n">
        <v>0.1022963882612658</v>
      </c>
      <c r="O212" t="n">
        <v>-0.002510504062200654</v>
      </c>
      <c r="P212" t="n">
        <v>0.614399075623511</v>
      </c>
      <c r="Q212" t="n">
        <v>0.1016590104891914</v>
      </c>
      <c r="R212" t="n">
        <v>-0.002824920391454704</v>
      </c>
    </row>
    <row r="213">
      <c r="F213" t="n">
        <v>0.06441444601153497</v>
      </c>
      <c r="G213" t="n">
        <v>0.1031554787363751</v>
      </c>
      <c r="H213" t="n">
        <v>-0.002474099830617337</v>
      </c>
      <c r="J213" t="n">
        <v>0.1657804160046552</v>
      </c>
      <c r="K213" t="n">
        <v>0.1041157598807409</v>
      </c>
      <c r="L213" t="n">
        <v>-0.002710088796356396</v>
      </c>
      <c r="M213" t="n">
        <v>0.3816604477416133</v>
      </c>
      <c r="N213" t="n">
        <v>0.1031018716334017</v>
      </c>
      <c r="O213" t="n">
        <v>-0.002510504062200654</v>
      </c>
      <c r="P213" t="n">
        <v>0.6146786026089204</v>
      </c>
      <c r="Q213" t="n">
        <v>0.1024594751387126</v>
      </c>
      <c r="R213" t="n">
        <v>-0.002824920391454704</v>
      </c>
    </row>
    <row r="214">
      <c r="F214" t="n">
        <v>0.06440816481903242</v>
      </c>
      <c r="G214" t="n">
        <v>0.103961380914003</v>
      </c>
      <c r="H214" t="n">
        <v>-0.002474099830617337</v>
      </c>
      <c r="J214" t="n">
        <v>0.1658422059843808</v>
      </c>
      <c r="K214" t="n">
        <v>0.1049291642548092</v>
      </c>
      <c r="L214" t="n">
        <v>-0.002710088796356396</v>
      </c>
      <c r="M214" t="n">
        <v>0.382164666576983</v>
      </c>
      <c r="N214" t="n">
        <v>0.1039073550055377</v>
      </c>
      <c r="O214" t="n">
        <v>-0.002510504062200654</v>
      </c>
      <c r="P214" t="n">
        <v>0.6151198355152502</v>
      </c>
      <c r="Q214" t="n">
        <v>0.1032599397882338</v>
      </c>
      <c r="R214" t="n">
        <v>-0.002824920391454704</v>
      </c>
    </row>
    <row r="215">
      <c r="F215" t="n">
        <v>0.06441952552550828</v>
      </c>
      <c r="G215" t="n">
        <v>0.104767283091631</v>
      </c>
      <c r="H215" t="n">
        <v>-0.002474099830617337</v>
      </c>
      <c r="J215" t="n">
        <v>0.1659445423286798</v>
      </c>
      <c r="K215" t="n">
        <v>0.1057425686288774</v>
      </c>
      <c r="L215" t="n">
        <v>-0.002710088796356396</v>
      </c>
      <c r="M215" t="n">
        <v>0.3828253259970764</v>
      </c>
      <c r="N215" t="n">
        <v>0.1047128383776736</v>
      </c>
      <c r="O215" t="n">
        <v>-0.002510504062200654</v>
      </c>
      <c r="P215" t="n">
        <v>0.6152901168184771</v>
      </c>
      <c r="Q215" t="n">
        <v>0.104060404437755</v>
      </c>
      <c r="R215" t="n">
        <v>-0.002824920391454704</v>
      </c>
    </row>
    <row r="216">
      <c r="F216" t="n">
        <v>0.06440460021206772</v>
      </c>
      <c r="G216" t="n">
        <v>0.1055731852692589</v>
      </c>
      <c r="H216" t="n">
        <v>-0.002424724029207023</v>
      </c>
      <c r="J216" t="n">
        <v>0.1660009604285506</v>
      </c>
      <c r="K216" t="n">
        <v>0.1065559730029457</v>
      </c>
      <c r="L216" t="n">
        <v>-0.00263297455113658</v>
      </c>
      <c r="M216" t="n">
        <v>0.3833747025132085</v>
      </c>
      <c r="N216" t="n">
        <v>0.1055183217498096</v>
      </c>
      <c r="O216" t="n">
        <v>-0.002479458846880353</v>
      </c>
      <c r="P216" t="n">
        <v>0.6155352664731162</v>
      </c>
      <c r="Q216" t="n">
        <v>0.1048608690872762</v>
      </c>
      <c r="R216" t="n">
        <v>-0.002713868512217589</v>
      </c>
    </row>
    <row r="217">
      <c r="F217" t="n">
        <v>0.0644249492339227</v>
      </c>
      <c r="G217" t="n">
        <v>0.1063790874468868</v>
      </c>
      <c r="H217" t="n">
        <v>-0.002424724029207023</v>
      </c>
      <c r="J217" t="n">
        <v>0.1661409697670543</v>
      </c>
      <c r="K217" t="n">
        <v>0.107369377377014</v>
      </c>
      <c r="L217" t="n">
        <v>-0.00263297455113658</v>
      </c>
      <c r="M217" t="n">
        <v>0.3840244437980214</v>
      </c>
      <c r="N217" t="n">
        <v>0.1063238051219455</v>
      </c>
      <c r="O217" t="n">
        <v>-0.002479458846880353</v>
      </c>
      <c r="P217" t="n">
        <v>0.6156820377314385</v>
      </c>
      <c r="Q217" t="n">
        <v>0.1056613337367974</v>
      </c>
      <c r="R217" t="n">
        <v>-0.002713868512217589</v>
      </c>
    </row>
    <row r="218">
      <c r="F218" t="n">
        <v>0.06440147794890773</v>
      </c>
      <c r="G218" t="n">
        <v>0.1071849896245148</v>
      </c>
      <c r="H218" t="n">
        <v>-0.002424724029207023</v>
      </c>
      <c r="J218" t="n">
        <v>0.1662132357105731</v>
      </c>
      <c r="K218" t="n">
        <v>0.1081827817510823</v>
      </c>
      <c r="L218" t="n">
        <v>-0.00263297455113658</v>
      </c>
      <c r="M218" t="n">
        <v>0.3845595002859631</v>
      </c>
      <c r="N218" t="n">
        <v>0.1071292884940815</v>
      </c>
      <c r="O218" t="n">
        <v>-0.002479458846880353</v>
      </c>
      <c r="P218" t="n">
        <v>0.6161631926236955</v>
      </c>
      <c r="Q218" t="n">
        <v>0.1064617983863185</v>
      </c>
      <c r="R218" t="n">
        <v>-0.002713868512217589</v>
      </c>
    </row>
    <row r="219">
      <c r="F219" t="n">
        <v>0.06440454058112723</v>
      </c>
      <c r="G219" t="n">
        <v>0.1079908918021427</v>
      </c>
      <c r="H219" t="n">
        <v>-0.002424724029207023</v>
      </c>
      <c r="J219" t="n">
        <v>0.1662175900280606</v>
      </c>
      <c r="K219" t="n">
        <v>0.1089961861251506</v>
      </c>
      <c r="L219" t="n">
        <v>-0.00263297455113658</v>
      </c>
      <c r="M219" t="n">
        <v>0.3852455099408255</v>
      </c>
      <c r="N219" t="n">
        <v>0.1079347718662174</v>
      </c>
      <c r="O219" t="n">
        <v>-0.002479458846880353</v>
      </c>
      <c r="P219" t="n">
        <v>0.6163724798636864</v>
      </c>
      <c r="Q219" t="n">
        <v>0.1072622630358397</v>
      </c>
      <c r="R219" t="n">
        <v>-0.002713868512217589</v>
      </c>
    </row>
    <row r="220">
      <c r="F220" t="n">
        <v>0.0644341647191109</v>
      </c>
      <c r="G220" t="n">
        <v>0.1087967939797706</v>
      </c>
      <c r="H220" t="n">
        <v>-0.002373984651314471</v>
      </c>
      <c r="J220" t="n">
        <v>0.1663485447764041</v>
      </c>
      <c r="K220" t="n">
        <v>0.1098095904992189</v>
      </c>
      <c r="L220" t="n">
        <v>-0.002552454461413084</v>
      </c>
      <c r="M220" t="n">
        <v>0.385652840880776</v>
      </c>
      <c r="N220" t="n">
        <v>0.1087402552383534</v>
      </c>
      <c r="O220" t="n">
        <v>-0.002448155504026587</v>
      </c>
      <c r="P220" t="n">
        <v>0.6165694634494272</v>
      </c>
      <c r="Q220" t="n">
        <v>0.1080627276853609</v>
      </c>
      <c r="R220" t="n">
        <v>-0.002600307239668448</v>
      </c>
    </row>
    <row r="221">
      <c r="F221" t="n">
        <v>0.06442003903923298</v>
      </c>
      <c r="G221" t="n">
        <v>0.1096026961573986</v>
      </c>
      <c r="H221" t="n">
        <v>-0.002373984651314471</v>
      </c>
      <c r="J221" t="n">
        <v>0.1663464709950403</v>
      </c>
      <c r="K221" t="n">
        <v>0.1106229948732872</v>
      </c>
      <c r="L221" t="n">
        <v>-0.002552454461413084</v>
      </c>
      <c r="M221" t="n">
        <v>0.3862617070719528</v>
      </c>
      <c r="N221" t="n">
        <v>0.1095457386104893</v>
      </c>
      <c r="O221" t="n">
        <v>-0.002448155504026587</v>
      </c>
      <c r="P221" t="n">
        <v>0.6167539767945558</v>
      </c>
      <c r="Q221" t="n">
        <v>0.1088631923348821</v>
      </c>
      <c r="R221" t="n">
        <v>-0.002600307239668448</v>
      </c>
    </row>
    <row r="222">
      <c r="F222" t="n">
        <v>0.06443252525268063</v>
      </c>
      <c r="G222" t="n">
        <v>0.1104085983350265</v>
      </c>
      <c r="H222" t="n">
        <v>-0.002373984651314471</v>
      </c>
      <c r="J222" t="n">
        <v>0.1664059402346142</v>
      </c>
      <c r="K222" t="n">
        <v>0.1114363992473555</v>
      </c>
      <c r="L222" t="n">
        <v>-0.002552454461413084</v>
      </c>
      <c r="M222" t="n">
        <v>0.3869101484053554</v>
      </c>
      <c r="N222" t="n">
        <v>0.1103512219826253</v>
      </c>
      <c r="O222" t="n">
        <v>-0.002448155504026587</v>
      </c>
      <c r="P222" t="n">
        <v>0.616752502812148</v>
      </c>
      <c r="Q222" t="n">
        <v>0.1096636569844033</v>
      </c>
      <c r="R222" t="n">
        <v>-0.002600307239668448</v>
      </c>
    </row>
    <row r="223">
      <c r="F223" t="n">
        <v>0.06444527207662165</v>
      </c>
      <c r="G223" t="n">
        <v>0.1112145005126544</v>
      </c>
      <c r="H223" t="n">
        <v>-0.002373984651314471</v>
      </c>
      <c r="J223" t="n">
        <v>0.166483606065914</v>
      </c>
      <c r="K223" t="n">
        <v>0.1122498036214238</v>
      </c>
      <c r="L223" t="n">
        <v>-0.002552454461413084</v>
      </c>
      <c r="M223" t="n">
        <v>0.3873280728027625</v>
      </c>
      <c r="N223" t="n">
        <v>0.1111567053547612</v>
      </c>
      <c r="O223" t="n">
        <v>-0.002448155504026587</v>
      </c>
      <c r="P223" t="n">
        <v>0.6170849264175291</v>
      </c>
      <c r="Q223" t="n">
        <v>0.1104641216339245</v>
      </c>
      <c r="R223" t="n">
        <v>-0.002600307239668448</v>
      </c>
    </row>
    <row r="224">
      <c r="F224" t="n">
        <v>0.06444951082732746</v>
      </c>
      <c r="G224" t="n">
        <v>0.1120204026902823</v>
      </c>
      <c r="H224" t="n">
        <v>-0.002325983979411362</v>
      </c>
      <c r="J224" t="n">
        <v>0.1665360738097981</v>
      </c>
      <c r="K224" t="n">
        <v>0.113063207995492</v>
      </c>
      <c r="L224" t="n">
        <v>-0.002470262809735526</v>
      </c>
      <c r="M224" t="n">
        <v>0.3879435480863959</v>
      </c>
      <c r="N224" t="n">
        <v>0.1119621887268972</v>
      </c>
      <c r="O224" t="n">
        <v>-0.002415103691573267</v>
      </c>
      <c r="P224" t="n">
        <v>0.6172310295226499</v>
      </c>
      <c r="Q224" t="n">
        <v>0.1112645862834457</v>
      </c>
      <c r="R224" t="n">
        <v>-0.0024874046569742</v>
      </c>
    </row>
    <row r="225">
      <c r="F225" t="n">
        <v>0.06442767696126944</v>
      </c>
      <c r="G225" t="n">
        <v>0.1128263048679103</v>
      </c>
      <c r="H225" t="n">
        <v>-0.002325983979411362</v>
      </c>
      <c r="J225" t="n">
        <v>0.1666065414978429</v>
      </c>
      <c r="K225" t="n">
        <v>0.1138766123695603</v>
      </c>
      <c r="L225" t="n">
        <v>-0.002470262809735526</v>
      </c>
      <c r="M225" t="n">
        <v>0.3884325960497003</v>
      </c>
      <c r="N225" t="n">
        <v>0.1127676720990331</v>
      </c>
      <c r="O225" t="n">
        <v>-0.002415103691573267</v>
      </c>
      <c r="P225" t="n">
        <v>0.6172772769859178</v>
      </c>
      <c r="Q225" t="n">
        <v>0.1120650509329669</v>
      </c>
      <c r="R225" t="n">
        <v>-0.0024874046569742</v>
      </c>
    </row>
    <row r="226">
      <c r="F226" t="n">
        <v>0.06443255815050974</v>
      </c>
      <c r="G226" t="n">
        <v>0.1136322070455382</v>
      </c>
      <c r="H226" t="n">
        <v>-0.002325983979411362</v>
      </c>
      <c r="J226" t="n">
        <v>0.1666515934431662</v>
      </c>
      <c r="K226" t="n">
        <v>0.1146900167436286</v>
      </c>
      <c r="L226" t="n">
        <v>-0.002470262809735526</v>
      </c>
      <c r="M226" t="n">
        <v>0.3888472216101339</v>
      </c>
      <c r="N226" t="n">
        <v>0.1135731554711691</v>
      </c>
      <c r="O226" t="n">
        <v>-0.002415103691573267</v>
      </c>
      <c r="P226" t="n">
        <v>0.6173969283686153</v>
      </c>
      <c r="Q226" t="n">
        <v>0.1128655155824881</v>
      </c>
      <c r="R226" t="n">
        <v>-0.0024874046569742</v>
      </c>
    </row>
    <row r="227">
      <c r="F227" t="n">
        <v>0.06443779843135827</v>
      </c>
      <c r="G227" t="n">
        <v>0.1144381092231661</v>
      </c>
      <c r="H227" t="n">
        <v>-0.002325983979411362</v>
      </c>
      <c r="J227" t="n">
        <v>0.1666711129165117</v>
      </c>
      <c r="K227" t="n">
        <v>0.1155034211176969</v>
      </c>
      <c r="L227" t="n">
        <v>-0.002470262809735526</v>
      </c>
      <c r="M227" t="n">
        <v>0.3891857095174615</v>
      </c>
      <c r="N227" t="n">
        <v>0.1143786388433051</v>
      </c>
      <c r="O227" t="n">
        <v>-0.0023788130674543</v>
      </c>
      <c r="P227" t="n">
        <v>0.6175898529762057</v>
      </c>
      <c r="Q227" t="n">
        <v>0.1136659802320093</v>
      </c>
      <c r="R227" t="n">
        <v>-0.0024874046569742</v>
      </c>
    </row>
    <row r="228">
      <c r="F228" t="n">
        <v>0.06444342262825212</v>
      </c>
      <c r="G228" t="n">
        <v>0.1152440114007941</v>
      </c>
      <c r="H228" t="n">
        <v>-0.002273222433996683</v>
      </c>
      <c r="J228" t="n">
        <v>0.1666866563609701</v>
      </c>
      <c r="K228" t="n">
        <v>0.1163168254917652</v>
      </c>
      <c r="L228" t="n">
        <v>-0.002388133878653524</v>
      </c>
      <c r="M228" t="n">
        <v>0.3897161898538957</v>
      </c>
      <c r="N228" t="n">
        <v>0.115184122215441</v>
      </c>
      <c r="O228" t="n">
        <v>-0.0023788130674543</v>
      </c>
      <c r="P228" t="n">
        <v>0.6176824102189157</v>
      </c>
      <c r="Q228" t="n">
        <v>0.1144664448815305</v>
      </c>
      <c r="R228" t="n">
        <v>-0.002378328847301766</v>
      </c>
    </row>
    <row r="229">
      <c r="F229" t="n">
        <v>0.06447584425220317</v>
      </c>
      <c r="G229" t="n">
        <v>0.116049913578422</v>
      </c>
      <c r="H229" t="n">
        <v>-0.002273222433996683</v>
      </c>
      <c r="J229" t="n">
        <v>0.1667848183606437</v>
      </c>
      <c r="K229" t="n">
        <v>0.1171302298658335</v>
      </c>
      <c r="L229" t="n">
        <v>-0.002388133878653524</v>
      </c>
      <c r="M229" t="n">
        <v>0.3901135376345786</v>
      </c>
      <c r="N229" t="n">
        <v>0.1159896055875769</v>
      </c>
      <c r="O229" t="n">
        <v>-0.0023788130674543</v>
      </c>
      <c r="P229" t="n">
        <v>0.6175876470007182</v>
      </c>
      <c r="Q229" t="n">
        <v>0.1152669095310517</v>
      </c>
      <c r="R229" t="n">
        <v>-0.002378328847301766</v>
      </c>
    </row>
    <row r="230">
      <c r="F230" t="n">
        <v>0.06448231269464343</v>
      </c>
      <c r="G230" t="n">
        <v>0.1168558157560499</v>
      </c>
      <c r="H230" t="n">
        <v>-0.002273222433996683</v>
      </c>
      <c r="J230" t="n">
        <v>0.1667704383203104</v>
      </c>
      <c r="K230" t="n">
        <v>0.1179436342399018</v>
      </c>
      <c r="L230" t="n">
        <v>-0.002388133878653524</v>
      </c>
      <c r="M230" t="n">
        <v>0.3904299765837784</v>
      </c>
      <c r="N230" t="n">
        <v>0.1167950889597129</v>
      </c>
      <c r="O230" t="n">
        <v>-0.0023788130674543</v>
      </c>
      <c r="P230" t="n">
        <v>0.6176524188396836</v>
      </c>
      <c r="Q230" t="n">
        <v>0.1160673741805728</v>
      </c>
      <c r="R230" t="n">
        <v>-0.002378328847301766</v>
      </c>
    </row>
    <row r="231">
      <c r="F231" t="n">
        <v>0.06446821519087478</v>
      </c>
      <c r="G231" t="n">
        <v>0.1176617179336779</v>
      </c>
      <c r="H231" t="n">
        <v>-0.002273222433996683</v>
      </c>
      <c r="J231" t="n">
        <v>0.1667951287397052</v>
      </c>
      <c r="K231" t="n">
        <v>0.1187570386139701</v>
      </c>
      <c r="L231" t="n">
        <v>-0.002388133878653524</v>
      </c>
      <c r="M231" t="n">
        <v>0.3908801316874304</v>
      </c>
      <c r="N231" t="n">
        <v>0.1176005723318489</v>
      </c>
      <c r="O231" t="n">
        <v>-0.0023788130674543</v>
      </c>
      <c r="P231" t="n">
        <v>0.6177030574010731</v>
      </c>
      <c r="Q231" t="n">
        <v>0.1168678388300941</v>
      </c>
      <c r="R231" t="n">
        <v>-0.002378328847301766</v>
      </c>
    </row>
    <row r="232">
      <c r="F232" t="n">
        <v>0.06448818069148134</v>
      </c>
      <c r="G232" t="n">
        <v>0.1184676201113058</v>
      </c>
      <c r="H232" t="n">
        <v>-0.002218799998924247</v>
      </c>
      <c r="J232" t="n">
        <v>0.1668154381097908</v>
      </c>
      <c r="K232" t="n">
        <v>0.1195704429880383</v>
      </c>
      <c r="L232" t="n">
        <v>-0.002307801950716697</v>
      </c>
      <c r="M232" t="n">
        <v>0.391192169549878</v>
      </c>
      <c r="N232" t="n">
        <v>0.1184060557039848</v>
      </c>
      <c r="O232" t="n">
        <v>-0.002337793289603596</v>
      </c>
      <c r="P232" t="n">
        <v>0.6179129440110619</v>
      </c>
      <c r="Q232" t="n">
        <v>0.1176683034796152</v>
      </c>
      <c r="R232" t="n">
        <v>-0.002276247893818068</v>
      </c>
    </row>
    <row r="233">
      <c r="F233" t="n">
        <v>0.06448785363152643</v>
      </c>
      <c r="G233" t="n">
        <v>0.1192735222889337</v>
      </c>
      <c r="H233" t="n">
        <v>-0.002218799998924247</v>
      </c>
      <c r="J233" t="n">
        <v>0.1668312632155431</v>
      </c>
      <c r="K233" t="n">
        <v>0.1203838473621066</v>
      </c>
      <c r="L233" t="n">
        <v>-0.002307801950716697</v>
      </c>
      <c r="M233" t="n">
        <v>0.3914184583713701</v>
      </c>
      <c r="N233" t="n">
        <v>0.1192115390761208</v>
      </c>
      <c r="O233" t="n">
        <v>-0.002337793289603596</v>
      </c>
      <c r="P233" t="n">
        <v>0.6177685084831086</v>
      </c>
      <c r="Q233" t="n">
        <v>0.1184687681291364</v>
      </c>
      <c r="R233" t="n">
        <v>-0.002276247893818068</v>
      </c>
    </row>
    <row r="234">
      <c r="F234" t="n">
        <v>0.06450588402353026</v>
      </c>
      <c r="G234" t="n">
        <v>0.1200794244665616</v>
      </c>
      <c r="H234" t="n">
        <v>-0.002218799998924247</v>
      </c>
      <c r="J234" t="n">
        <v>0.1668425008419379</v>
      </c>
      <c r="K234" t="n">
        <v>0.1211972517361749</v>
      </c>
      <c r="L234" t="n">
        <v>-0.002307801950716697</v>
      </c>
      <c r="M234" t="n">
        <v>0.3916115037848574</v>
      </c>
      <c r="N234" t="n">
        <v>0.1200170224482567</v>
      </c>
      <c r="O234" t="n">
        <v>-0.002337793289603596</v>
      </c>
      <c r="P234" t="n">
        <v>0.6178552838015569</v>
      </c>
      <c r="Q234" t="n">
        <v>0.1192692327786576</v>
      </c>
      <c r="R234" t="n">
        <v>-0.002276247893818068</v>
      </c>
    </row>
    <row r="235">
      <c r="F235" t="n">
        <v>0.06451586316338492</v>
      </c>
      <c r="G235" t="n">
        <v>0.1208853266441896</v>
      </c>
      <c r="H235" t="n">
        <v>-0.002218799998924247</v>
      </c>
      <c r="J235" t="n">
        <v>0.1668508478231359</v>
      </c>
      <c r="K235" t="n">
        <v>0.1220106561102432</v>
      </c>
      <c r="L235" t="n">
        <v>-0.002307801950716697</v>
      </c>
      <c r="M235" t="n">
        <v>0.3918239172497048</v>
      </c>
      <c r="N235" t="n">
        <v>0.1208225058203926</v>
      </c>
      <c r="O235" t="n">
        <v>-0.002337793289603596</v>
      </c>
      <c r="P235" t="n">
        <v>0.6179227096997367</v>
      </c>
      <c r="Q235" t="n">
        <v>0.1200696974281788</v>
      </c>
      <c r="R235" t="n">
        <v>-0.002276247893818068</v>
      </c>
    </row>
    <row r="236">
      <c r="F236" t="n">
        <v>0.06453538128452156</v>
      </c>
      <c r="G236" t="n">
        <v>0.1216912288218175</v>
      </c>
      <c r="H236" t="n">
        <v>-0.002165620706874864</v>
      </c>
      <c r="J236" t="n">
        <v>0.1668724562122156</v>
      </c>
      <c r="K236" t="n">
        <v>0.1228240604843115</v>
      </c>
      <c r="L236" t="n">
        <v>-0.002230595151454964</v>
      </c>
      <c r="M236" t="n">
        <v>0.3919999812870538</v>
      </c>
      <c r="N236" t="n">
        <v>0.1216279891925286</v>
      </c>
      <c r="O236" t="n">
        <v>-0.002290554015955064</v>
      </c>
      <c r="P236" t="n">
        <v>0.6176921444185491</v>
      </c>
      <c r="Q236" t="n">
        <v>0.1208701620777</v>
      </c>
      <c r="R236" t="n">
        <v>-0.00218038538539965</v>
      </c>
    </row>
    <row r="237">
      <c r="F237" t="n">
        <v>0.06452041405501144</v>
      </c>
      <c r="G237" t="n">
        <v>0.1224971309994454</v>
      </c>
      <c r="H237" t="n">
        <v>-0.002165620706874864</v>
      </c>
      <c r="J237" t="n">
        <v>0.1668457021835533</v>
      </c>
      <c r="K237" t="n">
        <v>0.1236374648583798</v>
      </c>
      <c r="L237" t="n">
        <v>-0.002230595151454964</v>
      </c>
      <c r="M237" t="n">
        <v>0.3920839010387545</v>
      </c>
      <c r="N237" t="n">
        <v>0.1224334725646646</v>
      </c>
      <c r="O237" t="n">
        <v>-0.002290554015955064</v>
      </c>
      <c r="P237" t="n">
        <v>0.6177714926975172</v>
      </c>
      <c r="Q237" t="n">
        <v>0.1216706267272212</v>
      </c>
      <c r="R237" t="n">
        <v>-0.00218038538539965</v>
      </c>
    </row>
    <row r="238">
      <c r="F238" t="n">
        <v>0.06455898137539517</v>
      </c>
      <c r="G238" t="n">
        <v>0.1233030331770734</v>
      </c>
      <c r="H238" t="n">
        <v>-0.002165620706874864</v>
      </c>
      <c r="J238" t="n">
        <v>0.166832773474473</v>
      </c>
      <c r="K238" t="n">
        <v>0.1244508692324481</v>
      </c>
      <c r="L238" t="n">
        <v>-0.002230595151454964</v>
      </c>
      <c r="M238" t="n">
        <v>0.3922909605662865</v>
      </c>
      <c r="N238" t="n">
        <v>0.1232389559368005</v>
      </c>
      <c r="O238" t="n">
        <v>-0.002290554015955064</v>
      </c>
      <c r="P238" t="n">
        <v>0.6175539051363249</v>
      </c>
      <c r="Q238" t="n">
        <v>0.1224710913767424</v>
      </c>
      <c r="R238" t="n">
        <v>-0.00218038538539965</v>
      </c>
    </row>
    <row r="239">
      <c r="F239" t="n">
        <v>0.06457184217882539</v>
      </c>
      <c r="G239" t="n">
        <v>0.1241089353547013</v>
      </c>
      <c r="H239" t="n">
        <v>-0.002105326447688746</v>
      </c>
      <c r="J239" t="n">
        <v>0.1668554486664655</v>
      </c>
      <c r="K239" t="n">
        <v>0.1252642736065164</v>
      </c>
      <c r="L239" t="n">
        <v>-0.002230595151454964</v>
      </c>
      <c r="M239" t="n">
        <v>0.3923096781531222</v>
      </c>
      <c r="N239" t="n">
        <v>0.1240444393089365</v>
      </c>
      <c r="O239" t="n">
        <v>-0.002290554015955064</v>
      </c>
      <c r="P239" t="n">
        <v>0.6173002128709846</v>
      </c>
      <c r="Q239" t="n">
        <v>0.1232715560262636</v>
      </c>
      <c r="R239" t="n">
        <v>-0.00218038538539965</v>
      </c>
    </row>
    <row r="240">
      <c r="F240" t="n">
        <v>0.06456778093991157</v>
      </c>
      <c r="G240" t="n">
        <v>0.1249148375323292</v>
      </c>
      <c r="H240" t="n">
        <v>-0.002105326447688746</v>
      </c>
      <c r="J240" t="n">
        <v>0.166783741749136</v>
      </c>
      <c r="K240" t="n">
        <v>0.1260776779805846</v>
      </c>
      <c r="L240" t="n">
        <v>-0.002150779351043291</v>
      </c>
      <c r="M240" t="n">
        <v>0.3924177030799297</v>
      </c>
      <c r="N240" t="n">
        <v>0.1248499226810724</v>
      </c>
      <c r="O240" t="n">
        <v>-0.002235584146410911</v>
      </c>
      <c r="P240" t="n">
        <v>0.6172710684838697</v>
      </c>
      <c r="Q240" t="n">
        <v>0.1240720206757848</v>
      </c>
      <c r="R240" t="n">
        <v>-0.002082741570741281</v>
      </c>
    </row>
    <row r="241">
      <c r="F241" t="n">
        <v>0.06457320379643826</v>
      </c>
      <c r="G241" t="n">
        <v>0.1257207397099572</v>
      </c>
      <c r="H241" t="n">
        <v>-0.002105326447688746</v>
      </c>
      <c r="J241" t="n">
        <v>0.1667478412155884</v>
      </c>
      <c r="K241" t="n">
        <v>0.1268910823546529</v>
      </c>
      <c r="L241" t="n">
        <v>-0.002150779351043291</v>
      </c>
      <c r="M241" t="n">
        <v>0.3922322680847253</v>
      </c>
      <c r="N241" t="n">
        <v>0.1256554060532084</v>
      </c>
      <c r="O241" t="n">
        <v>-0.002235584146410911</v>
      </c>
      <c r="P241" t="n">
        <v>0.617033351165277</v>
      </c>
      <c r="Q241" t="n">
        <v>0.124872485325306</v>
      </c>
      <c r="R241" t="n">
        <v>-0.002082741570741281</v>
      </c>
    </row>
    <row r="242">
      <c r="F242" t="n">
        <v>0.06458810367877511</v>
      </c>
      <c r="G242" t="n">
        <v>0.1265266418875851</v>
      </c>
      <c r="H242" t="n">
        <v>-0.002105326447688746</v>
      </c>
      <c r="J242" t="n">
        <v>0.1667261563385167</v>
      </c>
      <c r="K242" t="n">
        <v>0.1277044867287212</v>
      </c>
      <c r="L242" t="n">
        <v>-0.002150779351043291</v>
      </c>
      <c r="M242" t="n">
        <v>0.3923379583742693</v>
      </c>
      <c r="N242" t="n">
        <v>0.1264608894253443</v>
      </c>
      <c r="O242" t="n">
        <v>-0.002235584146410911</v>
      </c>
      <c r="P242" t="n">
        <v>0.6167610335599572</v>
      </c>
      <c r="Q242" t="n">
        <v>0.1256729499748271</v>
      </c>
      <c r="R242" t="n">
        <v>-0.002082741570741281</v>
      </c>
    </row>
    <row r="243">
      <c r="F243" t="n">
        <v>0.06463009722360749</v>
      </c>
      <c r="G243" t="n">
        <v>0.127332544065213</v>
      </c>
      <c r="H243" t="n">
        <v>-0.002105326447688746</v>
      </c>
      <c r="J243" t="n">
        <v>0.1666971077689111</v>
      </c>
      <c r="K243" t="n">
        <v>0.1285178911027895</v>
      </c>
      <c r="L243" t="n">
        <v>-0.002150779351043291</v>
      </c>
      <c r="M243" t="n">
        <v>0.392084445336739</v>
      </c>
      <c r="N243" t="n">
        <v>0.1272663727974803</v>
      </c>
      <c r="O243" t="n">
        <v>-0.002235584146410911</v>
      </c>
      <c r="P243" t="n">
        <v>0.6164546282700873</v>
      </c>
      <c r="Q243" t="n">
        <v>0.1264734146243484</v>
      </c>
      <c r="R243" t="n">
        <v>-0.002082741570741281</v>
      </c>
    </row>
    <row r="244">
      <c r="F244" t="n">
        <v>0.06461986843654188</v>
      </c>
      <c r="G244" t="n">
        <v>0.128138446242841</v>
      </c>
      <c r="H244" t="n">
        <v>-0.002039513404408806</v>
      </c>
      <c r="J244" t="n">
        <v>0.1666174754092677</v>
      </c>
      <c r="K244" t="n">
        <v>0.1293312954768578</v>
      </c>
      <c r="L244" t="n">
        <v>-0.002066142215689411</v>
      </c>
      <c r="M244" t="n">
        <v>0.3921227105474372</v>
      </c>
      <c r="N244" t="n">
        <v>0.1280718561696162</v>
      </c>
      <c r="O244" t="n">
        <v>-0.002171629002023164</v>
      </c>
      <c r="P244" t="n">
        <v>0.6161146478978445</v>
      </c>
      <c r="Q244" t="n">
        <v>0.1272738792738695</v>
      </c>
      <c r="R244" t="n">
        <v>-0.001982964356158844</v>
      </c>
    </row>
    <row r="245">
      <c r="F245" t="n">
        <v>0.06466315591129847</v>
      </c>
      <c r="G245" t="n">
        <v>0.1289443484204689</v>
      </c>
      <c r="H245" t="n">
        <v>-0.002039513404408806</v>
      </c>
      <c r="J245" t="n">
        <v>0.1665740097145268</v>
      </c>
      <c r="K245" t="n">
        <v>0.1301446998509261</v>
      </c>
      <c r="L245" t="n">
        <v>-0.002066142215689411</v>
      </c>
      <c r="M245" t="n">
        <v>0.3919652000460807</v>
      </c>
      <c r="N245" t="n">
        <v>0.1288773395417522</v>
      </c>
      <c r="O245" t="n">
        <v>-0.002171629002023164</v>
      </c>
      <c r="P245" t="n">
        <v>0.6154819344980015</v>
      </c>
      <c r="Q245" t="n">
        <v>0.1280743439233907</v>
      </c>
      <c r="R245" t="n">
        <v>-0.001982964356158844</v>
      </c>
    </row>
    <row r="246">
      <c r="F246" t="n">
        <v>0.06465417895340124</v>
      </c>
      <c r="G246" t="n">
        <v>0.1297502505980968</v>
      </c>
      <c r="H246" t="n">
        <v>-0.002039513404408806</v>
      </c>
      <c r="J246" t="n">
        <v>0.1664585414932445</v>
      </c>
      <c r="K246" t="n">
        <v>0.1309581042249944</v>
      </c>
      <c r="L246" t="n">
        <v>-0.002066142215689411</v>
      </c>
      <c r="M246" t="n">
        <v>0.3917749262634296</v>
      </c>
      <c r="N246" t="n">
        <v>0.1296828229138881</v>
      </c>
      <c r="O246" t="n">
        <v>-0.002171629002023164</v>
      </c>
      <c r="P246" t="n">
        <v>0.6151629797190039</v>
      </c>
      <c r="Q246" t="n">
        <v>0.1288748085729119</v>
      </c>
      <c r="R246" t="n">
        <v>-0.001982964356158844</v>
      </c>
    </row>
    <row r="247">
      <c r="F247" t="n">
        <v>0.06468107954623728</v>
      </c>
      <c r="G247" t="n">
        <v>0.1305561527757247</v>
      </c>
      <c r="H247" t="n">
        <v>-0.002039513404408806</v>
      </c>
      <c r="J247" t="n">
        <v>0.1663577928842537</v>
      </c>
      <c r="K247" t="n">
        <v>0.1317715085990627</v>
      </c>
      <c r="L247" t="n">
        <v>-0.002066142215689411</v>
      </c>
      <c r="M247" t="n">
        <v>0.3915522600324836</v>
      </c>
      <c r="N247" t="n">
        <v>0.1304883062860241</v>
      </c>
      <c r="O247" t="n">
        <v>-0.002099005535683778</v>
      </c>
      <c r="P247" t="n">
        <v>0.6148983823086476</v>
      </c>
      <c r="Q247" t="n">
        <v>0.1296752732224331</v>
      </c>
      <c r="R247" t="n">
        <v>-0.001982964356158844</v>
      </c>
    </row>
    <row r="248">
      <c r="F248" t="n">
        <v>0.06471740729231137</v>
      </c>
      <c r="G248" t="n">
        <v>0.1313620549533527</v>
      </c>
      <c r="H248" t="n">
        <v>-0.001972992394962223</v>
      </c>
      <c r="J248" t="n">
        <v>0.1662934728174428</v>
      </c>
      <c r="K248" t="n">
        <v>0.132584912973131</v>
      </c>
      <c r="L248" t="n">
        <v>-0.001976906912145528</v>
      </c>
      <c r="M248" t="n">
        <v>0.3912434532528101</v>
      </c>
      <c r="N248" t="n">
        <v>0.13129378965816</v>
      </c>
      <c r="O248" t="n">
        <v>-0.002099005535683778</v>
      </c>
      <c r="P248" t="n">
        <v>0.6142563763534117</v>
      </c>
      <c r="Q248" t="n">
        <v>0.1304757378719543</v>
      </c>
      <c r="R248" t="n">
        <v>-0.001881097584523003</v>
      </c>
    </row>
    <row r="249">
      <c r="F249" t="n">
        <v>0.06471022316878117</v>
      </c>
      <c r="G249" t="n">
        <v>0.1321679571309806</v>
      </c>
      <c r="H249" t="n">
        <v>-0.001972992394962223</v>
      </c>
      <c r="J249" t="n">
        <v>0.1662440088586591</v>
      </c>
      <c r="K249" t="n">
        <v>0.1333983173471992</v>
      </c>
      <c r="L249" t="n">
        <v>-0.001976906912145528</v>
      </c>
      <c r="M249" t="n">
        <v>0.3909030529471151</v>
      </c>
      <c r="N249" t="n">
        <v>0.132099273030296</v>
      </c>
      <c r="O249" t="n">
        <v>-0.002099005535683778</v>
      </c>
      <c r="P249" t="n">
        <v>0.6138426852462673</v>
      </c>
      <c r="Q249" t="n">
        <v>0.1312762025214755</v>
      </c>
      <c r="R249" t="n">
        <v>-0.001881097584523003</v>
      </c>
    </row>
    <row r="250">
      <c r="F250" t="n">
        <v>0.06474772954065341</v>
      </c>
      <c r="G250" t="n">
        <v>0.1329738593086086</v>
      </c>
      <c r="H250" t="n">
        <v>-0.001972992394962223</v>
      </c>
      <c r="J250" t="n">
        <v>0.166101419731117</v>
      </c>
      <c r="K250" t="n">
        <v>0.1342117217212675</v>
      </c>
      <c r="L250" t="n">
        <v>-0.001976906912145528</v>
      </c>
      <c r="M250" t="n">
        <v>0.3905314393305064</v>
      </c>
      <c r="N250" t="n">
        <v>0.1329047564024319</v>
      </c>
      <c r="O250" t="n">
        <v>-0.002099005535683778</v>
      </c>
      <c r="P250" t="n">
        <v>0.6133983946564641</v>
      </c>
      <c r="Q250" t="n">
        <v>0.1320766671709967</v>
      </c>
      <c r="R250" t="n">
        <v>-0.001881097584523003</v>
      </c>
    </row>
    <row r="251">
      <c r="F251" t="n">
        <v>0.06476816104125502</v>
      </c>
      <c r="G251" t="n">
        <v>0.1337797614862365</v>
      </c>
      <c r="H251" t="n">
        <v>-0.001972992394962223</v>
      </c>
      <c r="J251" t="n">
        <v>0.1659955271373939</v>
      </c>
      <c r="K251" t="n">
        <v>0.1350251260953358</v>
      </c>
      <c r="L251" t="n">
        <v>-0.001976906912145528</v>
      </c>
      <c r="M251" t="n">
        <v>0.3902370398777637</v>
      </c>
      <c r="N251" t="n">
        <v>0.1337102397745679</v>
      </c>
      <c r="O251" t="n">
        <v>-0.002099005535683778</v>
      </c>
      <c r="P251" t="n">
        <v>0.6127514750477121</v>
      </c>
      <c r="Q251" t="n">
        <v>0.1328771318205179</v>
      </c>
      <c r="R251" t="n">
        <v>-0.001881097584523003</v>
      </c>
    </row>
    <row r="252">
      <c r="F252" t="n">
        <v>0.0647979795860074</v>
      </c>
      <c r="G252" t="n">
        <v>0.1345856636638644</v>
      </c>
      <c r="H252" t="n">
        <v>-0.001898895855058239</v>
      </c>
      <c r="J252" t="n">
        <v>0.1658616038458869</v>
      </c>
      <c r="K252" t="n">
        <v>0.1358385304694041</v>
      </c>
      <c r="L252" t="n">
        <v>-0.001883296607163849</v>
      </c>
      <c r="M252" t="n">
        <v>0.3899660213083105</v>
      </c>
      <c r="N252" t="n">
        <v>0.1345157231467038</v>
      </c>
      <c r="O252" t="n">
        <v>-0.002018332865388922</v>
      </c>
      <c r="P252" t="n">
        <v>0.6121614066957908</v>
      </c>
      <c r="Q252" t="n">
        <v>0.1336775964700391</v>
      </c>
      <c r="R252" t="n">
        <v>-0.001777185098704419</v>
      </c>
    </row>
    <row r="253">
      <c r="F253" t="n">
        <v>0.06480185814058503</v>
      </c>
      <c r="G253" t="n">
        <v>0.1353915658414923</v>
      </c>
      <c r="H253" t="n">
        <v>-0.001898895855058239</v>
      </c>
      <c r="J253" t="n">
        <v>0.1658076689588114</v>
      </c>
      <c r="K253" t="n">
        <v>0.1366519348434724</v>
      </c>
      <c r="L253" t="n">
        <v>-0.001883296607163849</v>
      </c>
      <c r="M253" t="n">
        <v>0.3895028429907735</v>
      </c>
      <c r="N253" t="n">
        <v>0.1353212065188398</v>
      </c>
      <c r="O253" t="n">
        <v>-0.002018332865388922</v>
      </c>
      <c r="P253" t="n">
        <v>0.6114562339532809</v>
      </c>
      <c r="Q253" t="n">
        <v>0.1344780611195603</v>
      </c>
      <c r="R253" t="n">
        <v>-0.001777185098704419</v>
      </c>
    </row>
    <row r="254">
      <c r="F254" t="n">
        <v>0.0648239298476718</v>
      </c>
      <c r="G254" t="n">
        <v>0.1361974680191202</v>
      </c>
      <c r="H254" t="n">
        <v>-0.001898895855058239</v>
      </c>
      <c r="J254" t="n">
        <v>0.165618036090234</v>
      </c>
      <c r="K254" t="n">
        <v>0.1374653392175407</v>
      </c>
      <c r="L254" t="n">
        <v>-0.001883296607163849</v>
      </c>
      <c r="M254" t="n">
        <v>0.3890638568399737</v>
      </c>
      <c r="N254" t="n">
        <v>0.1361266898909757</v>
      </c>
      <c r="O254" t="n">
        <v>-0.002018332865388922</v>
      </c>
      <c r="P254" t="n">
        <v>0.6108088253587594</v>
      </c>
      <c r="Q254" t="n">
        <v>0.1352785257690814</v>
      </c>
      <c r="R254" t="n">
        <v>-0.001777185098704419</v>
      </c>
    </row>
    <row r="255">
      <c r="F255" t="n">
        <v>0.0648553617558477</v>
      </c>
      <c r="G255" t="n">
        <v>0.1370033701967482</v>
      </c>
      <c r="H255" t="n">
        <v>-0.001898895855058239</v>
      </c>
      <c r="J255" t="n">
        <v>0.1655300962449133</v>
      </c>
      <c r="K255" t="n">
        <v>0.138278743591609</v>
      </c>
      <c r="L255" t="n">
        <v>-0.001883296607163849</v>
      </c>
      <c r="M255" t="n">
        <v>0.3886493020062335</v>
      </c>
      <c r="N255" t="n">
        <v>0.1369321732631117</v>
      </c>
      <c r="O255" t="n">
        <v>-0.002018332865388922</v>
      </c>
      <c r="P255" t="n">
        <v>0.6103055125891642</v>
      </c>
      <c r="Q255" t="n">
        <v>0.1360789904186027</v>
      </c>
      <c r="R255" t="n">
        <v>-0.001777185098704419</v>
      </c>
    </row>
    <row r="256">
      <c r="F256" t="n">
        <v>0.06488731229506776</v>
      </c>
      <c r="G256" t="n">
        <v>0.1378092723743761</v>
      </c>
      <c r="H256" t="n">
        <v>-0.001823778671857991</v>
      </c>
      <c r="J256" t="n">
        <v>0.1653499161720288</v>
      </c>
      <c r="K256" t="n">
        <v>0.1390921479656773</v>
      </c>
      <c r="L256" t="n">
        <v>-0.001785534467496578</v>
      </c>
      <c r="M256" t="n">
        <v>0.3879903779708922</v>
      </c>
      <c r="N256" t="n">
        <v>0.1377376566352476</v>
      </c>
      <c r="O256" t="n">
        <v>-0.001930230109134763</v>
      </c>
      <c r="P256" t="n">
        <v>0.6096026141982478</v>
      </c>
      <c r="Q256" t="n">
        <v>0.1368794550681238</v>
      </c>
      <c r="R256" t="n">
        <v>-0.001671270741573753</v>
      </c>
    </row>
    <row r="257">
      <c r="F257" t="n">
        <v>0.06488441156509271</v>
      </c>
      <c r="G257" t="n">
        <v>0.138615174552004</v>
      </c>
      <c r="H257" t="n">
        <v>-0.001823778671857991</v>
      </c>
      <c r="J257" t="n">
        <v>0.1652284250725524</v>
      </c>
      <c r="K257" t="n">
        <v>0.1399055523397456</v>
      </c>
      <c r="L257" t="n">
        <v>-0.001785534467496578</v>
      </c>
      <c r="M257" t="n">
        <v>0.3875718445174136</v>
      </c>
      <c r="N257" t="n">
        <v>0.1385431400073836</v>
      </c>
      <c r="O257" t="n">
        <v>-0.001930230109134763</v>
      </c>
      <c r="P257" t="n">
        <v>0.6088728045532589</v>
      </c>
      <c r="Q257" t="n">
        <v>0.137679919717645</v>
      </c>
      <c r="R257" t="n">
        <v>-0.001671270741573753</v>
      </c>
    </row>
    <row r="258">
      <c r="F258" t="n">
        <v>0.06491735676473921</v>
      </c>
      <c r="G258" t="n">
        <v>0.139421076729632</v>
      </c>
      <c r="H258" t="n">
        <v>-0.001823778671857991</v>
      </c>
      <c r="J258" t="n">
        <v>0.1650795618973045</v>
      </c>
      <c r="K258" t="n">
        <v>0.1407189567138138</v>
      </c>
      <c r="L258" t="n">
        <v>-0.001785534467496578</v>
      </c>
      <c r="M258" t="n">
        <v>0.3869099990338379</v>
      </c>
      <c r="N258" t="n">
        <v>0.1393486233795195</v>
      </c>
      <c r="O258" t="n">
        <v>-0.001930230109134763</v>
      </c>
      <c r="P258" t="n">
        <v>0.6078592127541979</v>
      </c>
      <c r="Q258" t="n">
        <v>0.1384803843671662</v>
      </c>
      <c r="R258" t="n">
        <v>-0.001671270741573753</v>
      </c>
    </row>
    <row r="259">
      <c r="F259" t="n">
        <v>0.06494194283684457</v>
      </c>
      <c r="G259" t="n">
        <v>0.1402269789072599</v>
      </c>
      <c r="H259" t="n">
        <v>-0.001823778671857991</v>
      </c>
      <c r="J259" t="n">
        <v>0.1649034725364681</v>
      </c>
      <c r="K259" t="n">
        <v>0.1415323610878821</v>
      </c>
      <c r="L259" t="n">
        <v>-0.001785534467496578</v>
      </c>
      <c r="M259" t="n">
        <v>0.3864886375059322</v>
      </c>
      <c r="N259" t="n">
        <v>0.1401541067516555</v>
      </c>
      <c r="O259" t="n">
        <v>-0.001930230109134763</v>
      </c>
      <c r="P259" t="n">
        <v>0.607334501909771</v>
      </c>
      <c r="Q259" t="n">
        <v>0.1392808490166874</v>
      </c>
      <c r="R259" t="n">
        <v>-0.001671270741573753</v>
      </c>
    </row>
    <row r="260">
      <c r="F260" t="n">
        <v>0.0649669983743487</v>
      </c>
      <c r="G260" t="n">
        <v>0.1410328810848878</v>
      </c>
      <c r="H260" t="n">
        <v>-0.001741677173038418</v>
      </c>
      <c r="J260" t="n">
        <v>0.1648076886680519</v>
      </c>
      <c r="K260" t="n">
        <v>0.1423457654619504</v>
      </c>
      <c r="L260" t="n">
        <v>-0.001683843659895923</v>
      </c>
      <c r="M260" t="n">
        <v>0.3857714609579121</v>
      </c>
      <c r="N260" t="n">
        <v>0.1409595901237914</v>
      </c>
      <c r="O260" t="n">
        <v>-0.00183531638491747</v>
      </c>
      <c r="P260" t="n">
        <v>0.6062701273867371</v>
      </c>
      <c r="Q260" t="n">
        <v>0.1400813136662086</v>
      </c>
      <c r="R260" t="n">
        <v>-0.001563398356001669</v>
      </c>
    </row>
    <row r="261">
      <c r="F261" t="n">
        <v>0.06499251224138329</v>
      </c>
      <c r="G261" t="n">
        <v>0.1418387832625158</v>
      </c>
      <c r="H261" t="n">
        <v>-0.001741677173038418</v>
      </c>
      <c r="J261" t="n">
        <v>0.1646418949975085</v>
      </c>
      <c r="K261" t="n">
        <v>0.1431591698360187</v>
      </c>
      <c r="L261" t="n">
        <v>-0.001683843659895923</v>
      </c>
      <c r="M261" t="n">
        <v>0.385134365334906</v>
      </c>
      <c r="N261" t="n">
        <v>0.1417650734959274</v>
      </c>
      <c r="O261" t="n">
        <v>-0.00183531638491747</v>
      </c>
      <c r="P261" t="n">
        <v>0.6056947054761161</v>
      </c>
      <c r="Q261" t="n">
        <v>0.1408817783157298</v>
      </c>
      <c r="R261" t="n">
        <v>-0.001563398356001669</v>
      </c>
    </row>
    <row r="262">
      <c r="F262" t="n">
        <v>0.06502732555308907</v>
      </c>
      <c r="G262" t="n">
        <v>0.1426446854401437</v>
      </c>
      <c r="H262" t="n">
        <v>-0.001741677173038418</v>
      </c>
      <c r="J262" t="n">
        <v>0.1644277847190069</v>
      </c>
      <c r="K262" t="n">
        <v>0.143972574210087</v>
      </c>
      <c r="L262" t="n">
        <v>-0.001683843659895923</v>
      </c>
      <c r="M262" t="n">
        <v>0.3844169980790022</v>
      </c>
      <c r="N262" t="n">
        <v>0.1425705568680633</v>
      </c>
      <c r="O262" t="n">
        <v>-0.00183531638491747</v>
      </c>
      <c r="P262" t="n">
        <v>0.6047525618839013</v>
      </c>
      <c r="Q262" t="n">
        <v>0.141682242965251</v>
      </c>
      <c r="R262" t="n">
        <v>-0.001563398356001669</v>
      </c>
    </row>
    <row r="263">
      <c r="F263" t="n">
        <v>0.06504487042057061</v>
      </c>
      <c r="G263" t="n">
        <v>0.1434505876177716</v>
      </c>
      <c r="H263" t="n">
        <v>-0.001652347544804506</v>
      </c>
      <c r="J263" t="n">
        <v>0.1642726906384302</v>
      </c>
      <c r="K263" t="n">
        <v>0.1447859785841553</v>
      </c>
      <c r="L263" t="n">
        <v>-0.001683843659895923</v>
      </c>
      <c r="M263" t="n">
        <v>0.3837800710825857</v>
      </c>
      <c r="N263" t="n">
        <v>0.1433760402401993</v>
      </c>
      <c r="O263" t="n">
        <v>-0.00183531638491747</v>
      </c>
      <c r="P263" t="n">
        <v>0.6037013800420948</v>
      </c>
      <c r="Q263" t="n">
        <v>0.1424827076147722</v>
      </c>
      <c r="R263" t="n">
        <v>-0.001563398356001669</v>
      </c>
    </row>
    <row r="264">
      <c r="F264" t="n">
        <v>0.06508940760683657</v>
      </c>
      <c r="G264" t="n">
        <v>0.1442564897953996</v>
      </c>
      <c r="H264" t="n">
        <v>-0.001652347544804506</v>
      </c>
      <c r="J264" t="n">
        <v>0.1640481118705566</v>
      </c>
      <c r="K264" t="n">
        <v>0.1455993829582236</v>
      </c>
      <c r="L264" t="n">
        <v>-0.001578447351114089</v>
      </c>
      <c r="M264" t="n">
        <v>0.383063613970967</v>
      </c>
      <c r="N264" t="n">
        <v>0.1441815236123352</v>
      </c>
      <c r="O264" t="n">
        <v>-0.001734210810733208</v>
      </c>
      <c r="P264" t="n">
        <v>0.6028831038863907</v>
      </c>
      <c r="Q264" t="n">
        <v>0.1432831722642934</v>
      </c>
      <c r="R264" t="n">
        <v>-0.001453611784858827</v>
      </c>
    </row>
    <row r="265">
      <c r="F265" t="n">
        <v>0.06509892828746</v>
      </c>
      <c r="G265" t="n">
        <v>0.1450623919730275</v>
      </c>
      <c r="H265" t="n">
        <v>-0.001652347544804506</v>
      </c>
      <c r="J265" t="n">
        <v>0.1639254224212195</v>
      </c>
      <c r="K265" t="n">
        <v>0.1464127873322918</v>
      </c>
      <c r="L265" t="n">
        <v>-0.001578447351114089</v>
      </c>
      <c r="M265" t="n">
        <v>0.3822682124030515</v>
      </c>
      <c r="N265" t="n">
        <v>0.1449870069844712</v>
      </c>
      <c r="O265" t="n">
        <v>-0.001734210810733208</v>
      </c>
      <c r="P265" t="n">
        <v>0.6021270345079686</v>
      </c>
      <c r="Q265" t="n">
        <v>0.1440836369138146</v>
      </c>
      <c r="R265" t="n">
        <v>-0.001453611784858827</v>
      </c>
    </row>
    <row r="266">
      <c r="F266" t="n">
        <v>0.06513542982447743</v>
      </c>
      <c r="G266" t="n">
        <v>0.1458682941506554</v>
      </c>
      <c r="H266" t="n">
        <v>-0.001652347544804506</v>
      </c>
      <c r="J266" t="n">
        <v>0.1636907479620403</v>
      </c>
      <c r="K266" t="n">
        <v>0.1472261917063601</v>
      </c>
      <c r="L266" t="n">
        <v>-0.001578447351114089</v>
      </c>
      <c r="M266" t="n">
        <v>0.381500778177694</v>
      </c>
      <c r="N266" t="n">
        <v>0.1457924903566071</v>
      </c>
      <c r="O266" t="n">
        <v>-0.001734210810733208</v>
      </c>
      <c r="P266" t="n">
        <v>0.6011780906742895</v>
      </c>
      <c r="Q266" t="n">
        <v>0.1448841015633358</v>
      </c>
      <c r="R266" t="n">
        <v>-0.001453611784858827</v>
      </c>
    </row>
    <row r="267">
      <c r="F267" t="n">
        <v>0.06516346261845929</v>
      </c>
      <c r="G267" t="n">
        <v>0.1466741963282834</v>
      </c>
      <c r="H267" t="n">
        <v>-0.001652347544804506</v>
      </c>
      <c r="J267" t="n">
        <v>0.1634725768811636</v>
      </c>
      <c r="K267" t="n">
        <v>0.1480395960804284</v>
      </c>
      <c r="L267" t="n">
        <v>-0.001578447351114089</v>
      </c>
      <c r="M267" t="n">
        <v>0.3807614518004494</v>
      </c>
      <c r="N267" t="n">
        <v>0.1465979737287431</v>
      </c>
      <c r="O267" t="n">
        <v>-0.001627532504578147</v>
      </c>
      <c r="P267" t="n">
        <v>0.6001223578728935</v>
      </c>
      <c r="Q267" t="n">
        <v>0.145684566212857</v>
      </c>
      <c r="R267" t="n">
        <v>-0.001453611784858827</v>
      </c>
    </row>
    <row r="268">
      <c r="F268" t="n">
        <v>0.06519187582893125</v>
      </c>
      <c r="G268" t="n">
        <v>0.1474800985059113</v>
      </c>
      <c r="H268" t="n">
        <v>-0.001565775508315904</v>
      </c>
      <c r="J268" t="n">
        <v>0.1633136112968546</v>
      </c>
      <c r="K268" t="n">
        <v>0.1488530004544967</v>
      </c>
      <c r="L268" t="n">
        <v>-0.00146956870790328</v>
      </c>
      <c r="M268" t="n">
        <v>0.3799973644315481</v>
      </c>
      <c r="N268" t="n">
        <v>0.147403457100879</v>
      </c>
      <c r="O268" t="n">
        <v>-0.001627532504578147</v>
      </c>
      <c r="P268" t="n">
        <v>0.5992153599121989</v>
      </c>
      <c r="Q268" t="n">
        <v>0.1464850308623781</v>
      </c>
      <c r="R268" t="n">
        <v>-0.00134195487101589</v>
      </c>
    </row>
    <row r="269">
      <c r="F269" t="n">
        <v>0.06522952990126389</v>
      </c>
      <c r="G269" t="n">
        <v>0.1482860006835392</v>
      </c>
      <c r="H269" t="n">
        <v>-0.001565775508315904</v>
      </c>
      <c r="J269" t="n">
        <v>0.1631285337712829</v>
      </c>
      <c r="K269" t="n">
        <v>0.149666404828565</v>
      </c>
      <c r="L269" t="n">
        <v>-0.00146956870790328</v>
      </c>
      <c r="M269" t="n">
        <v>0.3792088795239791</v>
      </c>
      <c r="N269" t="n">
        <v>0.148208940473015</v>
      </c>
      <c r="O269" t="n">
        <v>-0.001627532504578147</v>
      </c>
      <c r="P269" t="n">
        <v>0.5981177948889824</v>
      </c>
      <c r="Q269" t="n">
        <v>0.1472854955118993</v>
      </c>
      <c r="R269" t="n">
        <v>-0.00134195487101589</v>
      </c>
    </row>
    <row r="270">
      <c r="F270" t="n">
        <v>0.06524979895141787</v>
      </c>
      <c r="G270" t="n">
        <v>0.1490919028611671</v>
      </c>
      <c r="H270" t="n">
        <v>-0.001565775508315904</v>
      </c>
      <c r="J270" t="n">
        <v>0.1628962185662055</v>
      </c>
      <c r="K270" t="n">
        <v>0.1504798092026333</v>
      </c>
      <c r="L270" t="n">
        <v>-0.00146956870790328</v>
      </c>
      <c r="M270" t="n">
        <v>0.3783435368901037</v>
      </c>
      <c r="N270" t="n">
        <v>0.149014423845151</v>
      </c>
      <c r="O270" t="n">
        <v>-0.001627532504578147</v>
      </c>
      <c r="P270" t="n">
        <v>0.5970001890005118</v>
      </c>
      <c r="Q270" t="n">
        <v>0.1480859601614205</v>
      </c>
      <c r="R270" t="n">
        <v>-0.00134195487101589</v>
      </c>
    </row>
    <row r="271">
      <c r="F271" t="n">
        <v>0.06526153170028211</v>
      </c>
      <c r="G271" t="n">
        <v>0.1498978050387951</v>
      </c>
      <c r="H271" t="n">
        <v>-0.001565775508315904</v>
      </c>
      <c r="J271" t="n">
        <v>0.1626594267654009</v>
      </c>
      <c r="K271" t="n">
        <v>0.1512932135767016</v>
      </c>
      <c r="L271" t="n">
        <v>-0.00146956870790328</v>
      </c>
      <c r="M271" t="n">
        <v>0.3773492319535298</v>
      </c>
      <c r="N271" t="n">
        <v>0.1498199072172869</v>
      </c>
      <c r="O271" t="n">
        <v>-0.001627532504578147</v>
      </c>
      <c r="P271" t="n">
        <v>0.5960322502993336</v>
      </c>
      <c r="Q271" t="n">
        <v>0.1488864248109417</v>
      </c>
      <c r="R271" t="n">
        <v>-0.00134195487101589</v>
      </c>
    </row>
    <row r="272">
      <c r="F272" t="n">
        <v>0.06531799052272791</v>
      </c>
      <c r="G272" t="n">
        <v>0.150703707216423</v>
      </c>
      <c r="H272" t="n">
        <v>-0.001472726655173972</v>
      </c>
      <c r="J272" t="n">
        <v>0.1624819928072094</v>
      </c>
      <c r="K272" t="n">
        <v>0.1521066179507699</v>
      </c>
      <c r="L272" t="n">
        <v>-0.001357430897015704</v>
      </c>
      <c r="M272" t="n">
        <v>0.3764374575949102</v>
      </c>
      <c r="N272" t="n">
        <v>0.1506253905894228</v>
      </c>
      <c r="O272" t="n">
        <v>-0.001515900584448455</v>
      </c>
      <c r="P272" t="n">
        <v>0.5948759036893062</v>
      </c>
      <c r="Q272" t="n">
        <v>0.1496868894604629</v>
      </c>
      <c r="R272" t="n">
        <v>-0.00122847145734352</v>
      </c>
    </row>
    <row r="273">
      <c r="F273" t="n">
        <v>0.06534814177544425</v>
      </c>
      <c r="G273" t="n">
        <v>0.1515096093940509</v>
      </c>
      <c r="H273" t="n">
        <v>-0.001472726655173972</v>
      </c>
      <c r="J273" t="n">
        <v>0.1621940452102607</v>
      </c>
      <c r="K273" t="n">
        <v>0.1529200223248381</v>
      </c>
      <c r="L273" t="n">
        <v>-0.001357430897015704</v>
      </c>
      <c r="M273" t="n">
        <v>0.3755029369952303</v>
      </c>
      <c r="N273" t="n">
        <v>0.1514308739615588</v>
      </c>
      <c r="O273" t="n">
        <v>-0.001515900584448455</v>
      </c>
      <c r="P273" t="n">
        <v>0.5939542030559596</v>
      </c>
      <c r="Q273" t="n">
        <v>0.1504873541099841</v>
      </c>
      <c r="R273" t="n">
        <v>-0.00122847145734352</v>
      </c>
    </row>
    <row r="274">
      <c r="F274" t="n">
        <v>0.0653519471929751</v>
      </c>
      <c r="G274" t="n">
        <v>0.1523155115716789</v>
      </c>
      <c r="H274" t="n">
        <v>-0.001472726655173972</v>
      </c>
      <c r="J274" t="n">
        <v>0.1620292108615742</v>
      </c>
      <c r="K274" t="n">
        <v>0.1537334266989064</v>
      </c>
      <c r="L274" t="n">
        <v>-0.001357430897015704</v>
      </c>
      <c r="M274" t="n">
        <v>0.3746509501215203</v>
      </c>
      <c r="N274" t="n">
        <v>0.1522363573336947</v>
      </c>
      <c r="O274" t="n">
        <v>-0.001515900584448455</v>
      </c>
      <c r="P274" t="n">
        <v>0.5928453302248111</v>
      </c>
      <c r="Q274" t="n">
        <v>0.1512878187595053</v>
      </c>
      <c r="R274" t="n">
        <v>-0.00122847145734352</v>
      </c>
    </row>
    <row r="275">
      <c r="F275" t="n">
        <v>0.06540048445747824</v>
      </c>
      <c r="G275" t="n">
        <v>0.1531214137493068</v>
      </c>
      <c r="H275" t="n">
        <v>-0.001472726655173972</v>
      </c>
      <c r="J275" t="n">
        <v>0.1617965972826893</v>
      </c>
      <c r="K275" t="n">
        <v>0.1545468310729747</v>
      </c>
      <c r="L275" t="n">
        <v>-0.001357430897015704</v>
      </c>
      <c r="M275" t="n">
        <v>0.3735147833940691</v>
      </c>
      <c r="N275" t="n">
        <v>0.1530418407058307</v>
      </c>
      <c r="O275" t="n">
        <v>-0.001515900584448455</v>
      </c>
      <c r="P275" t="n">
        <v>0.5916346179324863</v>
      </c>
      <c r="Q275" t="n">
        <v>0.1520882834090265</v>
      </c>
      <c r="R275" t="n">
        <v>-0.00122847145734352</v>
      </c>
    </row>
    <row r="276">
      <c r="F276" t="n">
        <v>0.06541375473168493</v>
      </c>
      <c r="G276" t="n">
        <v>0.1539273159269347</v>
      </c>
      <c r="H276" t="n">
        <v>-0.001378189025948069</v>
      </c>
      <c r="J276" t="n">
        <v>0.1615388185485519</v>
      </c>
      <c r="K276" t="n">
        <v>0.155360235447043</v>
      </c>
      <c r="L276" t="n">
        <v>-0.001242257085203566</v>
      </c>
      <c r="M276" t="n">
        <v>0.3726188619988388</v>
      </c>
      <c r="N276" t="n">
        <v>0.1538473240779666</v>
      </c>
      <c r="O276" t="n">
        <v>-0.001399934168340299</v>
      </c>
      <c r="P276" t="n">
        <v>0.5905750439200286</v>
      </c>
      <c r="Q276" t="n">
        <v>0.1528887480585477</v>
      </c>
      <c r="R276" t="n">
        <v>-0.001113205386712378</v>
      </c>
    </row>
    <row r="277">
      <c r="F277" t="n">
        <v>0.06545398006153498</v>
      </c>
      <c r="G277" t="n">
        <v>0.1547332181045627</v>
      </c>
      <c r="H277" t="n">
        <v>-0.001378189025948069</v>
      </c>
      <c r="J277" t="n">
        <v>0.1612771757856422</v>
      </c>
      <c r="K277" t="n">
        <v>0.1561736398211113</v>
      </c>
      <c r="L277" t="n">
        <v>-0.001242257085203566</v>
      </c>
      <c r="M277" t="n">
        <v>0.3715448073628602</v>
      </c>
      <c r="N277" t="n">
        <v>0.1546528074501026</v>
      </c>
      <c r="O277" t="n">
        <v>-0.001399934168340299</v>
      </c>
      <c r="P277" t="n">
        <v>0.5893307309701198</v>
      </c>
      <c r="Q277" t="n">
        <v>0.1536892127080689</v>
      </c>
      <c r="R277" t="n">
        <v>-0.001113205386712378</v>
      </c>
    </row>
    <row r="278">
      <c r="F278" t="n">
        <v>0.06548558174273533</v>
      </c>
      <c r="G278" t="n">
        <v>0.1555391202821906</v>
      </c>
      <c r="H278" t="n">
        <v>-0.001378189025948069</v>
      </c>
      <c r="J278" t="n">
        <v>0.1610117713985942</v>
      </c>
      <c r="K278" t="n">
        <v>0.1569870441951796</v>
      </c>
      <c r="L278" t="n">
        <v>-0.001242257085203566</v>
      </c>
      <c r="M278" t="n">
        <v>0.3706062173639818</v>
      </c>
      <c r="N278" t="n">
        <v>0.1554582908222385</v>
      </c>
      <c r="O278" t="n">
        <v>-0.001399934168340299</v>
      </c>
      <c r="P278" t="n">
        <v>0.5880705066717781</v>
      </c>
      <c r="Q278" t="n">
        <v>0.1544896773575901</v>
      </c>
      <c r="R278" t="n">
        <v>-0.001113205386712378</v>
      </c>
    </row>
    <row r="279">
      <c r="F279" t="n">
        <v>0.06551744130783647</v>
      </c>
      <c r="G279" t="n">
        <v>0.1563450224598185</v>
      </c>
      <c r="H279" t="n">
        <v>-0.001378189025948069</v>
      </c>
      <c r="J279" t="n">
        <v>0.1608270216974348</v>
      </c>
      <c r="K279" t="n">
        <v>0.1578004485692479</v>
      </c>
      <c r="L279" t="n">
        <v>-0.001242257085203566</v>
      </c>
      <c r="M279" t="n">
        <v>0.3694908487208359</v>
      </c>
      <c r="N279" t="n">
        <v>0.1562637741943745</v>
      </c>
      <c r="O279" t="n">
        <v>-0.001399934168340299</v>
      </c>
      <c r="P279" t="n">
        <v>0.5867948883164442</v>
      </c>
      <c r="Q279" t="n">
        <v>0.1552901420071112</v>
      </c>
      <c r="R279" t="n">
        <v>-0.001113205386712378</v>
      </c>
    </row>
    <row r="280">
      <c r="F280" t="n">
        <v>0.06554064226252916</v>
      </c>
      <c r="G280" t="n">
        <v>0.1571509246374465</v>
      </c>
      <c r="H280" t="n">
        <v>-0.001278676690060405</v>
      </c>
      <c r="J280" t="n">
        <v>0.1605753537917067</v>
      </c>
      <c r="K280" t="n">
        <v>0.1586138529433162</v>
      </c>
      <c r="L280" t="n">
        <v>-0.001124270439219071</v>
      </c>
      <c r="M280" t="n">
        <v>0.3683555417909856</v>
      </c>
      <c r="N280" t="n">
        <v>0.1570692575665105</v>
      </c>
      <c r="O280" t="n">
        <v>-0.001280252374249847</v>
      </c>
      <c r="P280" t="n">
        <v>0.585587960143289</v>
      </c>
      <c r="Q280" t="n">
        <v>0.1560906066566324</v>
      </c>
      <c r="R280" t="n">
        <v>-0.0009962005019931266</v>
      </c>
    </row>
    <row r="281">
      <c r="F281" t="n">
        <v>0.06559079813890138</v>
      </c>
      <c r="G281" t="n">
        <v>0.1579568268150744</v>
      </c>
      <c r="H281" t="n">
        <v>-0.001278676690060405</v>
      </c>
      <c r="J281" t="n">
        <v>0.1602781231807824</v>
      </c>
      <c r="K281" t="n">
        <v>0.1594272573173845</v>
      </c>
      <c r="L281" t="n">
        <v>-0.001124270439219071</v>
      </c>
      <c r="M281" t="n">
        <v>0.3672006733414814</v>
      </c>
      <c r="N281" t="n">
        <v>0.1578747409386464</v>
      </c>
      <c r="O281" t="n">
        <v>-0.001280252374249847</v>
      </c>
      <c r="P281" t="n">
        <v>0.5844498725373262</v>
      </c>
      <c r="Q281" t="n">
        <v>0.1568910713061537</v>
      </c>
      <c r="R281" t="n">
        <v>-0.0009962005019931266</v>
      </c>
    </row>
    <row r="282">
      <c r="F282" t="n">
        <v>0.06563227964640882</v>
      </c>
      <c r="G282" t="n">
        <v>0.1587627289927023</v>
      </c>
      <c r="H282" t="n">
        <v>-0.001278676690060405</v>
      </c>
      <c r="J282" t="n">
        <v>0.160019594081357</v>
      </c>
      <c r="K282" t="n">
        <v>0.1602406616914528</v>
      </c>
      <c r="L282" t="n">
        <v>-0.001124270439219071</v>
      </c>
      <c r="M282" t="n">
        <v>0.3661298459602623</v>
      </c>
      <c r="N282" t="n">
        <v>0.1586802243107824</v>
      </c>
      <c r="O282" t="n">
        <v>-0.001280252374249847</v>
      </c>
      <c r="P282" t="n">
        <v>0.5833807672225407</v>
      </c>
      <c r="Q282" t="n">
        <v>0.1576915359556748</v>
      </c>
      <c r="R282" t="n">
        <v>-0.0009962005019931266</v>
      </c>
    </row>
    <row r="283">
      <c r="F283" t="n">
        <v>0.06564723568988279</v>
      </c>
      <c r="G283" t="n">
        <v>0.1595686311703302</v>
      </c>
      <c r="H283" t="n">
        <v>-0.00120266856613631</v>
      </c>
      <c r="J283" t="n">
        <v>0.1597577610853565</v>
      </c>
      <c r="K283" t="n">
        <v>0.161054066065521</v>
      </c>
      <c r="L283" t="n">
        <v>-0.001034068781054465</v>
      </c>
      <c r="M283" t="n">
        <v>0.3649882546866018</v>
      </c>
      <c r="N283" t="n">
        <v>0.1594857076829183</v>
      </c>
      <c r="O283" t="n">
        <v>-0.001188425250050696</v>
      </c>
      <c r="P283" t="n">
        <v>0.5819647953767009</v>
      </c>
      <c r="Q283" t="n">
        <v>0.158492000605196</v>
      </c>
      <c r="R283" t="n">
        <v>-0.0009073321159352491</v>
      </c>
    </row>
    <row r="284">
      <c r="F284" t="n">
        <v>0.06568021763646323</v>
      </c>
      <c r="G284" t="n">
        <v>0.1603745333479582</v>
      </c>
      <c r="H284" t="n">
        <v>-0.00120266856613631</v>
      </c>
      <c r="J284" t="n">
        <v>0.1594927254341356</v>
      </c>
      <c r="K284" t="n">
        <v>0.1618674704395893</v>
      </c>
      <c r="L284" t="n">
        <v>-0.001034068781054465</v>
      </c>
      <c r="M284" t="n">
        <v>0.3638793783187575</v>
      </c>
      <c r="N284" t="n">
        <v>0.1602911910550542</v>
      </c>
      <c r="O284" t="n">
        <v>-0.001188425250050696</v>
      </c>
      <c r="P284" t="n">
        <v>0.5807854682139194</v>
      </c>
      <c r="Q284" t="n">
        <v>0.1592924652547172</v>
      </c>
      <c r="R284" t="n">
        <v>-0.0009073321159352491</v>
      </c>
    </row>
  </sheetData>
  <mergeCells count="28">
    <mergeCell ref="L82:V82"/>
    <mergeCell ref="A82:K82"/>
    <mergeCell ref="L2:V2"/>
    <mergeCell ref="L16:V16"/>
    <mergeCell ref="L7:V7"/>
    <mergeCell ref="A1:K1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P48:Q48"/>
    <mergeCell ref="A3:K3"/>
    <mergeCell ref="A2:K2"/>
    <mergeCell ref="L1:V1"/>
    <mergeCell ref="A5:K5"/>
    <mergeCell ref="P47:Q47"/>
    <mergeCell ref="L22:V22"/>
    <mergeCell ref="A22:K22"/>
    <mergeCell ref="L9:V9"/>
    <mergeCell ref="L6:V6"/>
    <mergeCell ref="A81:K81"/>
    <mergeCell ref="A9:K9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92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2023-08-11T22:38:18Z</dcterms:modified>
  <cp:lastModifiedBy>MSI GP66</cp:lastModifiedBy>
  <cp:lastPrinted>2023-08-06T08:35:47Z</cp:lastPrinted>
</cp:coreProperties>
</file>