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General_)"/>
    <numFmt numFmtId="167" formatCode="0.000"/>
    <numFmt numFmtId="168" formatCode="0.0000"/>
  </numFmts>
  <fonts count="1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84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0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0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0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0" fillId="0" borderId="0" pivotButton="0" quotePrefix="0" xfId="2"/>
    <xf numFmtId="0" fontId="8" fillId="0" borderId="0" applyAlignment="1" pivotButton="0" quotePrefix="0" xfId="2">
      <alignment horizontal="right"/>
    </xf>
    <xf numFmtId="0" fontId="10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1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9" fillId="0" borderId="0" pivotButton="0" quotePrefix="0" xfId="0"/>
    <xf numFmtId="14" fontId="10" fillId="0" borderId="0" pivotButton="0" quotePrefix="0" xfId="2"/>
    <xf numFmtId="14" fontId="10" fillId="0" borderId="0" applyProtection="1" pivotButton="0" quotePrefix="0" xfId="2">
      <protection locked="0" hidden="0"/>
    </xf>
    <xf numFmtId="1" fontId="8" fillId="0" borderId="0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6" fontId="8" fillId="0" borderId="0" pivotButton="0" quotePrefix="0" xfId="2"/>
    <xf numFmtId="167" fontId="8" fillId="0" borderId="0" pivotButton="0" quotePrefix="0" xfId="0"/>
    <xf numFmtId="167" fontId="0" fillId="0" borderId="1" applyAlignment="1" pivotButton="0" quotePrefix="0" xfId="0">
      <alignment horizontal="center" vertical="center"/>
    </xf>
    <xf numFmtId="167" fontId="4" fillId="0" borderId="0" applyAlignment="1" pivotButton="0" quotePrefix="0" xfId="0">
      <alignment horizontal="left"/>
    </xf>
    <xf numFmtId="167" fontId="9" fillId="0" borderId="0" pivotButton="0" quotePrefix="0" xfId="0"/>
    <xf numFmtId="168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12" fillId="0" borderId="0" applyAlignment="1" pivotButton="0" quotePrefix="0" xfId="0">
      <alignment horizontal="right"/>
    </xf>
    <xf numFmtId="2" fontId="12" fillId="0" borderId="0" applyAlignment="1" pivotButton="0" quotePrefix="0" xfId="0">
      <alignment horizontal="left"/>
    </xf>
    <xf numFmtId="0" fontId="13" fillId="0" borderId="0" pivotButton="0" quotePrefix="0" xfId="0"/>
    <xf numFmtId="167" fontId="13" fillId="0" borderId="0" pivotButton="0" quotePrefix="0" xfId="0"/>
    <xf numFmtId="2" fontId="12" fillId="0" borderId="0" applyAlignment="1" pivotButton="0" quotePrefix="0" xfId="0">
      <alignment horizontal="center"/>
    </xf>
    <xf numFmtId="165" fontId="12" fillId="0" borderId="0" applyAlignment="1" pivotButton="0" quotePrefix="0" xfId="0">
      <alignment horizontal="center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5" fontId="8" fillId="0" borderId="0" pivotButton="0" quotePrefix="0" xfId="0"/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6" fontId="8" fillId="0" borderId="0" pivotButton="0" quotePrefix="0" xfId="2"/>
    <xf numFmtId="167" fontId="8" fillId="0" borderId="0" pivotButton="0" quotePrefix="0" xfId="0"/>
    <xf numFmtId="0" fontId="0" fillId="0" borderId="4" pivotButton="0" quotePrefix="0" xfId="0"/>
    <xf numFmtId="167" fontId="0" fillId="0" borderId="1" applyAlignment="1" pivotButton="0" quotePrefix="0" xfId="0">
      <alignment horizontal="center" vertical="center"/>
    </xf>
    <xf numFmtId="167" fontId="2" fillId="0" borderId="1" applyAlignment="1" pivotButton="0" quotePrefix="0" xfId="0">
      <alignment horizontal="center" vertical="center" wrapText="1"/>
    </xf>
    <xf numFmtId="167" fontId="13" fillId="0" borderId="0" pivotButton="0" quotePrefix="0" xfId="0"/>
    <xf numFmtId="167" fontId="4" fillId="0" borderId="0" applyAlignment="1" pivotButton="0" quotePrefix="0" xfId="0">
      <alignment horizontal="left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8" fontId="9" fillId="0" borderId="0" pivotButton="0" quotePrefix="0" xfId="0"/>
    <xf numFmtId="167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General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General</formatCode>
                <ptCount val="19916"/>
              </numCache>
            </numRef>
          </xVal>
          <yVal>
            <numRef>
              <f>'1'!$J$85:$J$20000</f>
              <numCache>
                <formatCode>General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General</formatCode>
                <ptCount val="19916"/>
              </numCache>
            </numRef>
          </xVal>
          <yVal>
            <numRef>
              <f>'1'!$M$85:$M$20000</f>
              <numCache>
                <formatCode>General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General</formatCode>
                <ptCount val="19916"/>
              </numCache>
            </numRef>
          </xVal>
          <yVal>
            <numRef>
              <f>'1'!$P$85:$P$20000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General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General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General</formatCode>
                <ptCount val="199936"/>
              </numCache>
            </numRef>
          </xVal>
          <yVal>
            <numRef>
              <f>'1'!$F$85:$F$200020</f>
              <numCache>
                <formatCode>General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General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General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84"/>
  <sheetViews>
    <sheetView tabSelected="1" view="pageBreakPreview" zoomScale="85" zoomScaleNormal="40" zoomScaleSheetLayoutView="85" workbookViewId="0">
      <selection activeCell="K12" sqref="K12"/>
    </sheetView>
  </sheetViews>
  <sheetFormatPr baseColWidth="8" defaultColWidth="9.140625" defaultRowHeight="14.25"/>
  <cols>
    <col width="13.28515625" customWidth="1" style="65" min="1" max="22"/>
    <col width="9.140625" customWidth="1" style="65" min="23" max="39"/>
    <col width="9.140625" customWidth="1" style="65" min="40" max="16384"/>
  </cols>
  <sheetData>
    <row r="1" ht="15" customHeight="1">
      <c r="A1" s="64" t="inlineStr">
        <is>
          <t>Общество с ограниченной ответственностью "Инженерная геология" (ООО "ИнжГео")</t>
        </is>
      </c>
      <c r="L1" s="64" t="inlineStr">
        <is>
          <t>Общество с ограниченной ответственностью "Инженерная геология" (ООО "ИнжГео")</t>
        </is>
      </c>
      <c r="X1" s="65">
        <f>AF51-AH51</f>
        <v/>
      </c>
      <c r="AF1" s="65">
        <f>AF48-AH48</f>
        <v/>
      </c>
      <c r="AN1" s="65">
        <f>AF49-AH49</f>
        <v/>
      </c>
      <c r="AV1" s="65">
        <f>AF50-AH50</f>
        <v/>
      </c>
    </row>
    <row r="2" ht="15" customHeight="1">
      <c r="A2" s="64" t="inlineStr">
        <is>
          <t>Юр. адрес: 117279, г. Москва, ул. Миклухо-Маклая, 36 а, этаж 5, пом. XXIII к. 76-84</t>
        </is>
      </c>
      <c r="L2" s="64" t="inlineStr">
        <is>
          <t>Юр. адрес: 117279, г. Москва, ул. Миклухо-Маклая, 36 а, этаж 5, пом. XXIII к. 76-84</t>
        </is>
      </c>
      <c r="X2" s="65">
        <f>AG51-AH51</f>
        <v/>
      </c>
      <c r="Y2" s="65" t="inlineStr">
        <is>
          <t>нагр</t>
        </is>
      </c>
      <c r="AC2" s="65" t="inlineStr">
        <is>
          <t>X0</t>
        </is>
      </c>
      <c r="AD2" s="65" t="inlineStr">
        <is>
          <t>Y0</t>
        </is>
      </c>
      <c r="AE2" s="65" t="inlineStr">
        <is>
          <t>R</t>
        </is>
      </c>
      <c r="AF2" s="65">
        <f>AG48-AH48</f>
        <v/>
      </c>
      <c r="AG2" s="65" t="inlineStr">
        <is>
          <t>нагр</t>
        </is>
      </c>
      <c r="AK2" s="65" t="inlineStr">
        <is>
          <t>X0</t>
        </is>
      </c>
      <c r="AL2" s="65" t="inlineStr">
        <is>
          <t>Y0</t>
        </is>
      </c>
      <c r="AM2" s="65" t="inlineStr">
        <is>
          <t>R</t>
        </is>
      </c>
      <c r="AN2" s="65">
        <f>AG49-AH49</f>
        <v/>
      </c>
      <c r="AO2" s="65" t="inlineStr">
        <is>
          <t>нагр</t>
        </is>
      </c>
      <c r="AS2" s="65" t="inlineStr">
        <is>
          <t>X0</t>
        </is>
      </c>
      <c r="AT2" s="65" t="inlineStr">
        <is>
          <t>Y0</t>
        </is>
      </c>
      <c r="AU2" s="65" t="inlineStr">
        <is>
          <t>R</t>
        </is>
      </c>
      <c r="AV2" s="65">
        <f>AG50-AH50</f>
        <v/>
      </c>
      <c r="AW2" s="65" t="inlineStr">
        <is>
          <t>нагр</t>
        </is>
      </c>
      <c r="BA2" s="65" t="inlineStr">
        <is>
          <t>X0</t>
        </is>
      </c>
      <c r="BB2" s="65" t="inlineStr">
        <is>
          <t>Y0</t>
        </is>
      </c>
      <c r="BC2" s="65" t="inlineStr">
        <is>
          <t>R</t>
        </is>
      </c>
    </row>
    <row r="3" ht="15" customHeight="1">
      <c r="A3" s="64" t="inlineStr">
        <is>
          <t>Телефон/факс +7 (495) 132-30-00,  Адрес электронной почты inbox@inj-geo.ru</t>
        </is>
      </c>
      <c r="L3" s="64" t="inlineStr">
        <is>
          <t>Телефон/факс +7 (495) 132-30-00,  Адрес электронной почты inbox@inj-geo.ru</t>
        </is>
      </c>
      <c r="AC3" s="65">
        <f>X5</f>
        <v/>
      </c>
      <c r="AD3" s="65" t="n">
        <v>0</v>
      </c>
      <c r="AE3" s="65">
        <f>X4/2</f>
        <v/>
      </c>
      <c r="AK3" s="65">
        <f>AF5</f>
        <v/>
      </c>
      <c r="AL3" s="65" t="n">
        <v>0</v>
      </c>
      <c r="AM3" s="65">
        <f>AF4/2</f>
        <v/>
      </c>
      <c r="AS3" s="65">
        <f>AN5</f>
        <v/>
      </c>
      <c r="AT3" s="65" t="n">
        <v>0</v>
      </c>
      <c r="AU3" s="65">
        <f>AN4/2</f>
        <v/>
      </c>
      <c r="BA3" s="65">
        <f>AV5</f>
        <v/>
      </c>
      <c r="BB3" s="65" t="n">
        <v>0</v>
      </c>
      <c r="BC3" s="65">
        <f>AV4/2</f>
        <v/>
      </c>
    </row>
    <row r="4" ht="15" customHeight="1">
      <c r="A4" s="64" t="n"/>
      <c r="B4" s="64" t="n"/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X4" s="65">
        <f>X2-X1</f>
        <v/>
      </c>
      <c r="Y4" s="65" t="inlineStr">
        <is>
          <t>девиатор</t>
        </is>
      </c>
      <c r="AF4" s="65">
        <f>AF2-AF1</f>
        <v/>
      </c>
      <c r="AG4" s="65" t="inlineStr">
        <is>
          <t>девиатор</t>
        </is>
      </c>
      <c r="AN4" s="65">
        <f>AN2-AN1</f>
        <v/>
      </c>
      <c r="AO4" s="65" t="inlineStr">
        <is>
          <t>девиатор</t>
        </is>
      </c>
      <c r="AV4" s="65">
        <f>AV2-AV1</f>
        <v/>
      </c>
      <c r="AW4" s="65" t="inlineStr">
        <is>
          <t>девиатор</t>
        </is>
      </c>
    </row>
    <row r="5" ht="15" customHeight="1">
      <c r="A5" s="64" t="inlineStr">
        <is>
          <t>Испытательная лаборатория ООО «ИнжГео»</t>
        </is>
      </c>
      <c r="L5" s="64" t="inlineStr">
        <is>
          <t>Испытательная лаборатория ООО «ИнжГео»</t>
        </is>
      </c>
      <c r="X5" s="65">
        <f>X4/2+X1</f>
        <v/>
      </c>
      <c r="Y5" s="65" t="inlineStr">
        <is>
          <t>x0</t>
        </is>
      </c>
      <c r="AA5" s="65" t="inlineStr">
        <is>
          <t>Угол</t>
        </is>
      </c>
      <c r="AB5" s="65" t="inlineStr">
        <is>
          <t>X</t>
        </is>
      </c>
      <c r="AC5" s="65" t="inlineStr">
        <is>
          <t>Y</t>
        </is>
      </c>
      <c r="AF5" s="65">
        <f>AF4/2+AF1</f>
        <v/>
      </c>
      <c r="AG5" s="65" t="inlineStr">
        <is>
          <t>x0</t>
        </is>
      </c>
      <c r="AI5" s="65" t="inlineStr">
        <is>
          <t>Угол</t>
        </is>
      </c>
      <c r="AJ5" s="65" t="inlineStr">
        <is>
          <t>X</t>
        </is>
      </c>
      <c r="AK5" s="65" t="inlineStr">
        <is>
          <t>Y</t>
        </is>
      </c>
      <c r="AN5" s="65">
        <f>AN4/2+AN1</f>
        <v/>
      </c>
      <c r="AO5" s="65" t="inlineStr">
        <is>
          <t>x0</t>
        </is>
      </c>
      <c r="AQ5" s="65" t="inlineStr">
        <is>
          <t>Угол</t>
        </is>
      </c>
      <c r="AR5" s="65" t="inlineStr">
        <is>
          <t>X</t>
        </is>
      </c>
      <c r="AS5" s="65" t="inlineStr">
        <is>
          <t>Y</t>
        </is>
      </c>
      <c r="AV5" s="65">
        <f>AV4/2+AV1</f>
        <v/>
      </c>
      <c r="AW5" s="65" t="inlineStr">
        <is>
          <t>x0</t>
        </is>
      </c>
      <c r="AY5" s="65" t="inlineStr">
        <is>
          <t>Угол</t>
        </is>
      </c>
      <c r="AZ5" s="65" t="inlineStr">
        <is>
          <t>X</t>
        </is>
      </c>
      <c r="BA5" s="65" t="inlineStr">
        <is>
          <t>Y</t>
        </is>
      </c>
    </row>
    <row r="6" ht="15" customHeight="1">
      <c r="A6" s="69" t="inlineStr">
        <is>
          <t>Адрес места осуществления деятельности лаборатории: г. Москва, просп. Вернадского, д. 51, стр. 1</t>
        </is>
      </c>
      <c r="L6" s="69" t="inlineStr">
        <is>
          <t>Адрес места осуществления деятельности лаборатории: г. Москва, просп. Вернадского, д. 51, стр. 1</t>
        </is>
      </c>
      <c r="AA6" s="65" t="n">
        <v>0</v>
      </c>
      <c r="AB6" s="65">
        <f>$AC$3+$AE$3*COS(AA6*PI()/180)</f>
        <v/>
      </c>
      <c r="AC6" s="65">
        <f>$AD$3+$AE$3*SIN(AA6*PI()/180)</f>
        <v/>
      </c>
      <c r="AI6" s="65" t="n">
        <v>0</v>
      </c>
      <c r="AJ6" s="65">
        <f>$AK$3+$AM$3*COS(AI6*PI()/180)</f>
        <v/>
      </c>
      <c r="AK6" s="65">
        <f>$AL$3+$AM$3*SIN(AI6*PI()/180)</f>
        <v/>
      </c>
      <c r="AQ6" s="65" t="n">
        <v>0</v>
      </c>
      <c r="AR6" s="65">
        <f>$AS$3+$AU$3*COS(AQ6*PI()/180)</f>
        <v/>
      </c>
      <c r="AS6" s="65">
        <f>$AT$3+$AU$3*SIN(AQ6*PI()/180)</f>
        <v/>
      </c>
      <c r="AY6" s="65" t="n">
        <v>0</v>
      </c>
      <c r="AZ6" s="65">
        <f>$BA$3+$BC$3*COS(AY6*PI()/180)</f>
        <v/>
      </c>
      <c r="BA6" s="65">
        <f>$BB$3+$BC$3*SIN(AY6*PI()/180)</f>
        <v/>
      </c>
      <c r="BF6" s="33" t="n"/>
    </row>
    <row r="7" ht="15" customHeight="1">
      <c r="A7" s="64" t="inlineStr">
        <is>
          <t>Телефон +7(910)4557682, E-mail: slg85@mail.ru</t>
        </is>
      </c>
      <c r="L7" s="64" t="inlineStr">
        <is>
          <t>Телефон +7(910)4557682, E-mail: slg85@mail.ru</t>
        </is>
      </c>
      <c r="AA7" s="65" t="n">
        <v>5</v>
      </c>
      <c r="AB7" s="65">
        <f>$AC$3+$AE$3*COS(AA7*PI()/180)</f>
        <v/>
      </c>
      <c r="AC7" s="65">
        <f>$AD$3+$AE$3*SIN(AA7*PI()/180)</f>
        <v/>
      </c>
      <c r="AI7" s="65" t="n">
        <v>5</v>
      </c>
      <c r="AJ7" s="65">
        <f>$AK$3+$AM$3*COS(AI7*PI()/180)</f>
        <v/>
      </c>
      <c r="AK7" s="65">
        <f>$AL$3+$AM$3*SIN(AI7*PI()/180)</f>
        <v/>
      </c>
      <c r="AQ7" s="65" t="n">
        <v>5</v>
      </c>
      <c r="AR7" s="65">
        <f>$AS$3+$AU$3*COS(AQ7*PI()/180)</f>
        <v/>
      </c>
      <c r="AS7" s="65">
        <f>$AT$3+$AU$3*SIN(AQ7*PI()/180)</f>
        <v/>
      </c>
      <c r="AY7" s="65" t="n">
        <v>5</v>
      </c>
      <c r="AZ7" s="65">
        <f>$BA$3+$BC$3*COS(AY7*PI()/180)</f>
        <v/>
      </c>
      <c r="BA7" s="65">
        <f>$BB$3+$BC$3*SIN(AY7*PI()/180)</f>
        <v/>
      </c>
      <c r="BF7" s="34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AA8" s="65" t="n">
        <v>10</v>
      </c>
      <c r="AB8" s="65">
        <f>$AC$3+$AE$3*COS(AA8*PI()/180)</f>
        <v/>
      </c>
      <c r="AC8" s="65">
        <f>$AD$3+$AE$3*SIN(AA8*PI()/180)</f>
        <v/>
      </c>
      <c r="AI8" s="65" t="n">
        <v>10</v>
      </c>
      <c r="AJ8" s="65">
        <f>$AK$3+$AM$3*COS(AI8*PI()/180)</f>
        <v/>
      </c>
      <c r="AK8" s="65">
        <f>$AL$3+$AM$3*SIN(AI8*PI()/180)</f>
        <v/>
      </c>
      <c r="AQ8" s="65" t="n">
        <v>10</v>
      </c>
      <c r="AR8" s="65">
        <f>$AS$3+$AU$3*COS(AQ8*PI()/180)</f>
        <v/>
      </c>
      <c r="AS8" s="65">
        <f>$AT$3+$AU$3*SIN(AQ8*PI()/180)</f>
        <v/>
      </c>
      <c r="AY8" s="65" t="n">
        <v>10</v>
      </c>
      <c r="AZ8" s="65">
        <f>$BA$3+$BC$3*COS(AY8*PI()/180)</f>
        <v/>
      </c>
      <c r="BA8" s="65">
        <f>$BB$3+$BC$3*SIN(AY8*PI()/180)</f>
        <v/>
      </c>
      <c r="BF8" s="33" t="n"/>
    </row>
    <row r="9" ht="15" customHeight="1">
      <c r="A9" s="67" t="inlineStr">
        <is>
          <t>Протокол испытаний № 13-63/36 от 04-12-2022</t>
        </is>
      </c>
      <c r="L9" s="68" t="n"/>
      <c r="AA9" s="65" t="n">
        <v>15</v>
      </c>
      <c r="AB9" s="65">
        <f>$AC$3+$AE$3*COS(AA9*PI()/180)</f>
        <v/>
      </c>
      <c r="AC9" s="65">
        <f>$AD$3+$AE$3*SIN(AA9*PI()/180)</f>
        <v/>
      </c>
      <c r="AI9" s="65" t="n">
        <v>15</v>
      </c>
      <c r="AJ9" s="65">
        <f>$AK$3+$AM$3*COS(AI9*PI()/180)</f>
        <v/>
      </c>
      <c r="AK9" s="65">
        <f>$AL$3+$AM$3*SIN(AI9*PI()/180)</f>
        <v/>
      </c>
      <c r="AQ9" s="65" t="n">
        <v>15</v>
      </c>
      <c r="AR9" s="65">
        <f>$AS$3+$AU$3*COS(AQ9*PI()/180)</f>
        <v/>
      </c>
      <c r="AS9" s="65">
        <f>$AT$3+$AU$3*SIN(AQ9*PI()/180)</f>
        <v/>
      </c>
      <c r="AY9" s="65" t="n">
        <v>15</v>
      </c>
      <c r="AZ9" s="65">
        <f>$BA$3+$BC$3*COS(AY9*PI()/180)</f>
        <v/>
      </c>
      <c r="BA9" s="65">
        <f>$BB$3+$BC$3*SIN(AY9*PI()/180)</f>
        <v/>
      </c>
      <c r="BF9" s="33" t="n"/>
    </row>
    <row r="10" ht="15" customHeight="1">
      <c r="A10" s="16" t="inlineStr">
        <is>
          <t>Наименование и адрес заказчика: ООО Регионстрой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AA10" s="65" t="n">
        <v>20</v>
      </c>
      <c r="AB10" s="65">
        <f>$AC$3+$AE$3*COS(AA10*PI()/180)</f>
        <v/>
      </c>
      <c r="AC10" s="65">
        <f>$AD$3+$AE$3*SIN(AA10*PI()/180)</f>
        <v/>
      </c>
      <c r="AI10" s="65" t="n">
        <v>20</v>
      </c>
      <c r="AJ10" s="65">
        <f>$AK$3+$AM$3*COS(AI10*PI()/180)</f>
        <v/>
      </c>
      <c r="AK10" s="65">
        <f>$AL$3+$AM$3*SIN(AI10*PI()/180)</f>
        <v/>
      </c>
      <c r="AQ10" s="65" t="n">
        <v>20</v>
      </c>
      <c r="AR10" s="65">
        <f>$AS$3+$AU$3*COS(AQ10*PI()/180)</f>
        <v/>
      </c>
      <c r="AS10" s="65">
        <f>$AT$3+$AU$3*SIN(AQ10*PI()/180)</f>
        <v/>
      </c>
      <c r="AY10" s="65" t="n">
        <v>20</v>
      </c>
      <c r="AZ10" s="65">
        <f>$BA$3+$BC$3*COS(AY10*PI()/180)</f>
        <v/>
      </c>
      <c r="BA10" s="65">
        <f>$BB$3+$BC$3*SIN(AY10*PI()/180)</f>
        <v/>
      </c>
      <c r="BF10" s="33" t="n"/>
    </row>
    <row r="11" ht="15" customHeight="1">
      <c r="A11" s="10" t="inlineStr">
        <is>
          <t>Наименование объекта: Переход трубопровода через р. Енисей</t>
        </is>
      </c>
      <c r="B11" s="11" t="n"/>
      <c r="C11" s="11" t="n"/>
      <c r="D11" s="41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AA11" s="65" t="n">
        <v>25</v>
      </c>
      <c r="AB11" s="65">
        <f>$AC$3+$AE$3*COS(AA11*PI()/180)</f>
        <v/>
      </c>
      <c r="AC11" s="65">
        <f>$AD$3+$AE$3*SIN(AA11*PI()/180)</f>
        <v/>
      </c>
      <c r="AI11" s="65" t="n">
        <v>25</v>
      </c>
      <c r="AJ11" s="65">
        <f>$AK$3+$AM$3*COS(AI11*PI()/180)</f>
        <v/>
      </c>
      <c r="AK11" s="65">
        <f>$AL$3+$AM$3*SIN(AI11*PI()/180)</f>
        <v/>
      </c>
      <c r="AQ11" s="65" t="n">
        <v>25</v>
      </c>
      <c r="AR11" s="65">
        <f>$AS$3+$AU$3*COS(AQ11*PI()/180)</f>
        <v/>
      </c>
      <c r="AS11" s="65">
        <f>$AT$3+$AU$3*SIN(AQ11*PI()/180)</f>
        <v/>
      </c>
      <c r="AY11" s="65" t="n">
        <v>25</v>
      </c>
      <c r="AZ11" s="65">
        <f>$BA$3+$BC$3*COS(AY11*PI()/180)</f>
        <v/>
      </c>
      <c r="BA11" s="65">
        <f>$BB$3+$BC$3*SIN(AY11*PI()/180)</f>
        <v/>
      </c>
      <c r="BF11" s="3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AA12" s="65" t="n">
        <v>30</v>
      </c>
      <c r="AB12" s="65">
        <f>$AC$3+$AE$3*COS(AA12*PI()/180)</f>
        <v/>
      </c>
      <c r="AC12" s="65">
        <f>$AD$3+$AE$3*SIN(AA12*PI()/180)</f>
        <v/>
      </c>
      <c r="AI12" s="65" t="n">
        <v>30</v>
      </c>
      <c r="AJ12" s="65">
        <f>$AK$3+$AM$3*COS(AI12*PI()/180)</f>
        <v/>
      </c>
      <c r="AK12" s="65">
        <f>$AL$3+$AM$3*SIN(AI12*PI()/180)</f>
        <v/>
      </c>
      <c r="AQ12" s="65" t="n">
        <v>30</v>
      </c>
      <c r="AR12" s="65">
        <f>$AS$3+$AU$3*COS(AQ12*PI()/180)</f>
        <v/>
      </c>
      <c r="AS12" s="65">
        <f>$AT$3+$AU$3*SIN(AQ12*PI()/180)</f>
        <v/>
      </c>
      <c r="AY12" s="65" t="n">
        <v>30</v>
      </c>
      <c r="AZ12" s="65">
        <f>$BA$3+$BC$3*COS(AY12*PI()/180)</f>
        <v/>
      </c>
      <c r="BA12" s="65">
        <f>$BB$3+$BC$3*SIN(AY12*PI()/180)</f>
        <v/>
      </c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AA13" s="65" t="n">
        <v>35</v>
      </c>
      <c r="AB13" s="65">
        <f>$AC$3+$AE$3*COS(AA13*PI()/180)</f>
        <v/>
      </c>
      <c r="AC13" s="65">
        <f>$AD$3+$AE$3*SIN(AA13*PI()/180)</f>
        <v/>
      </c>
      <c r="AI13" s="65" t="n">
        <v>35</v>
      </c>
      <c r="AJ13" s="65">
        <f>$AK$3+$AM$3*COS(AI13*PI()/180)</f>
        <v/>
      </c>
      <c r="AK13" s="65">
        <f>$AL$3+$AM$3*SIN(AI13*PI()/180)</f>
        <v/>
      </c>
      <c r="AQ13" s="65" t="n">
        <v>35</v>
      </c>
      <c r="AR13" s="65">
        <f>$AS$3+$AU$3*COS(AQ13*PI()/180)</f>
        <v/>
      </c>
      <c r="AS13" s="65">
        <f>$AT$3+$AU$3*SIN(AQ13*PI()/180)</f>
        <v/>
      </c>
      <c r="AY13" s="65" t="n">
        <v>35</v>
      </c>
      <c r="AZ13" s="65">
        <f>$BA$3+$BC$3*COS(AY13*PI()/180)</f>
        <v/>
      </c>
      <c r="BA13" s="65">
        <f>$BB$3+$BC$3*SIN(AY13*PI()/180)</f>
        <v/>
      </c>
    </row>
    <row r="14" ht="17.65" customHeight="1">
      <c r="A14" s="16" t="inlineStr">
        <is>
          <t>Дата получение объекта подлежащего испытаниям: 07-11-2022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37" t="n"/>
      <c r="Q14" s="19" t="n"/>
      <c r="R14" s="19" t="n"/>
      <c r="S14" s="14" t="n"/>
      <c r="T14" s="14" t="n"/>
      <c r="AA14" s="65" t="n">
        <v>40</v>
      </c>
      <c r="AB14" s="65">
        <f>$AC$3+$AE$3*COS(AA14*PI()/180)</f>
        <v/>
      </c>
      <c r="AC14" s="65">
        <f>$AD$3+$AE$3*SIN(AA14*PI()/180)</f>
        <v/>
      </c>
      <c r="AI14" s="65" t="n">
        <v>40</v>
      </c>
      <c r="AJ14" s="65">
        <f>$AK$3+$AM$3*COS(AI14*PI()/180)</f>
        <v/>
      </c>
      <c r="AK14" s="65">
        <f>$AL$3+$AM$3*SIN(AI14*PI()/180)</f>
        <v/>
      </c>
      <c r="AQ14" s="65" t="n">
        <v>40</v>
      </c>
      <c r="AR14" s="65">
        <f>$AS$3+$AU$3*COS(AQ14*PI()/180)</f>
        <v/>
      </c>
      <c r="AS14" s="65">
        <f>$AT$3+$AU$3*SIN(AQ14*PI()/180)</f>
        <v/>
      </c>
      <c r="AY14" s="65" t="n">
        <v>40</v>
      </c>
      <c r="AZ14" s="65">
        <f>$BA$3+$BC$3*COS(AY14*PI()/180)</f>
        <v/>
      </c>
      <c r="BA14" s="65">
        <f>$BB$3+$BC$3*SIN(AY14*PI()/180)</f>
        <v/>
      </c>
    </row>
    <row r="15" ht="15" customHeight="1">
      <c r="A15" s="16" t="inlineStr">
        <is>
          <t>Дата испытания: 25.10.2022-19.11.2036</t>
        </is>
      </c>
      <c r="B15" s="11" t="n"/>
      <c r="C15" s="11" t="n"/>
      <c r="D15" s="11" t="n"/>
      <c r="E15" s="11" t="n"/>
      <c r="F15" s="36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37" t="n"/>
      <c r="O15" s="11" t="n"/>
      <c r="P15" s="11" t="n"/>
      <c r="Q15" s="19" t="n"/>
      <c r="R15" s="19" t="n"/>
      <c r="S15" s="73" t="n"/>
      <c r="T15" s="14" t="n"/>
      <c r="AA15" s="65" t="n">
        <v>45</v>
      </c>
      <c r="AB15" s="65">
        <f>$AC$3+$AE$3*COS(AA15*PI()/180)</f>
        <v/>
      </c>
      <c r="AC15" s="65">
        <f>$AD$3+$AE$3*SIN(AA15*PI()/180)</f>
        <v/>
      </c>
      <c r="AI15" s="65" t="n">
        <v>45</v>
      </c>
      <c r="AJ15" s="65">
        <f>$AK$3+$AM$3*COS(AI15*PI()/180)</f>
        <v/>
      </c>
      <c r="AK15" s="65">
        <f>$AL$3+$AM$3*SIN(AI15*PI()/180)</f>
        <v/>
      </c>
      <c r="AQ15" s="65" t="n">
        <v>45</v>
      </c>
      <c r="AR15" s="65">
        <f>$AS$3+$AU$3*COS(AQ15*PI()/180)</f>
        <v/>
      </c>
      <c r="AS15" s="65">
        <f>$AT$3+$AU$3*SIN(AQ15*PI()/180)</f>
        <v/>
      </c>
      <c r="AY15" s="65" t="n">
        <v>45</v>
      </c>
      <c r="AZ15" s="65">
        <f>$BA$3+$BC$3*COS(AY15*PI()/180)</f>
        <v/>
      </c>
      <c r="BA15" s="65">
        <f>$BB$3+$BC$3*SIN(AY15*PI()/180)</f>
        <v/>
      </c>
    </row>
    <row r="16" ht="15.6" customHeight="1">
      <c r="A16" s="70" t="inlineStr">
        <is>
          <t>Испытание грунтов методом трехосного сжатия</t>
        </is>
      </c>
      <c r="L16" s="70" t="inlineStr">
        <is>
          <t>Испытание грунтов методом трехосного сжатия</t>
        </is>
      </c>
      <c r="AA16" s="65" t="n">
        <v>50</v>
      </c>
      <c r="AB16" s="65">
        <f>$AC$3+$AE$3*COS(AA16*PI()/180)</f>
        <v/>
      </c>
      <c r="AC16" s="65">
        <f>$AD$3+$AE$3*SIN(AA16*PI()/180)</f>
        <v/>
      </c>
      <c r="AI16" s="65" t="n">
        <v>50</v>
      </c>
      <c r="AJ16" s="65">
        <f>$AK$3+$AM$3*COS(AI16*PI()/180)</f>
        <v/>
      </c>
      <c r="AK16" s="65">
        <f>$AL$3+$AM$3*SIN(AI16*PI()/180)</f>
        <v/>
      </c>
      <c r="AQ16" s="65" t="n">
        <v>50</v>
      </c>
      <c r="AR16" s="65">
        <f>$AS$3+$AU$3*COS(AQ16*PI()/180)</f>
        <v/>
      </c>
      <c r="AS16" s="65">
        <f>$AT$3+$AU$3*SIN(AQ16*PI()/180)</f>
        <v/>
      </c>
      <c r="AY16" s="65" t="n">
        <v>50</v>
      </c>
      <c r="AZ16" s="65">
        <f>$BA$3+$BC$3*COS(AY16*PI()/180)</f>
        <v/>
      </c>
      <c r="BA16" s="65">
        <f>$BB$3+$BC$3*SIN(AY16*PI()/180)</f>
        <v/>
      </c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1071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62" t="n">
        <v>0.53286882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62">
        <f>J17</f>
        <v/>
      </c>
      <c r="AA17" s="65" t="n">
        <v>55</v>
      </c>
      <c r="AB17" s="65">
        <f>$AC$3+$AE$3*COS(AA17*PI()/180)</f>
        <v/>
      </c>
      <c r="AC17" s="65">
        <f>$AD$3+$AE$3*SIN(AA17*PI()/180)</f>
        <v/>
      </c>
      <c r="AI17" s="65" t="n">
        <v>55</v>
      </c>
      <c r="AJ17" s="65">
        <f>$AK$3+$AM$3*COS(AI17*PI()/180)</f>
        <v/>
      </c>
      <c r="AK17" s="65">
        <f>$AL$3+$AM$3*SIN(AI17*PI()/180)</f>
        <v/>
      </c>
      <c r="AQ17" s="65" t="n">
        <v>55</v>
      </c>
      <c r="AR17" s="65">
        <f>$AS$3+$AU$3*COS(AQ17*PI()/180)</f>
        <v/>
      </c>
      <c r="AS17" s="65">
        <f>$AT$3+$AU$3*SIN(AQ17*PI()/180)</f>
        <v/>
      </c>
      <c r="AY17" s="65" t="n">
        <v>55</v>
      </c>
      <c r="AZ17" s="65">
        <f>$BA$3+$BC$3*COS(AY17*PI()/180)</f>
        <v/>
      </c>
      <c r="BA17" s="65">
        <f>$BB$3+$BC$3*SIN(AY17*PI()/180)</f>
        <v/>
      </c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BH-004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40" t="n">
        <v>1.9</v>
      </c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40">
        <f>J18</f>
        <v/>
      </c>
      <c r="AA18" s="65" t="n">
        <v>60</v>
      </c>
      <c r="AB18" s="65">
        <f>$AC$3+$AE$3*COS(AA18*PI()/180)</f>
        <v/>
      </c>
      <c r="AC18" s="65">
        <f>$AD$3+$AE$3*SIN(AA18*PI()/180)</f>
        <v/>
      </c>
      <c r="AI18" s="65" t="n">
        <v>60</v>
      </c>
      <c r="AJ18" s="65">
        <f>$AK$3+$AM$3*COS(AI18*PI()/180)</f>
        <v/>
      </c>
      <c r="AK18" s="65">
        <f>$AL$3+$AM$3*SIN(AI18*PI()/180)</f>
        <v/>
      </c>
      <c r="AQ18" s="65" t="n">
        <v>60</v>
      </c>
      <c r="AR18" s="65">
        <f>$AS$3+$AU$3*COS(AQ18*PI()/180)</f>
        <v/>
      </c>
      <c r="AS18" s="65">
        <f>$AT$3+$AU$3*SIN(AQ18*PI()/180)</f>
        <v/>
      </c>
      <c r="AY18" s="65" t="n">
        <v>60</v>
      </c>
      <c r="AZ18" s="65">
        <f>$BA$3+$BC$3*COS(AY18*PI()/180)</f>
        <v/>
      </c>
      <c r="BA18" s="65">
        <f>$BB$3+$BC$3*SIN(AY18*PI()/180)</f>
        <v/>
      </c>
    </row>
    <row r="19" ht="15" customHeight="1">
      <c r="A19" s="22" t="inlineStr">
        <is>
          <t xml:space="preserve">Глубина отбора, м: </t>
        </is>
      </c>
      <c r="B19" s="23" t="n"/>
      <c r="C19" s="39" t="n">
        <v>1.5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40" t="n">
        <v>2.73</v>
      </c>
      <c r="K19" s="21" t="n"/>
      <c r="L19" s="22" t="inlineStr">
        <is>
          <t xml:space="preserve">Глубина отбора, м: </t>
        </is>
      </c>
      <c r="M19" s="23" t="n"/>
      <c r="N19" s="39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40">
        <f>J19</f>
        <v/>
      </c>
      <c r="AA19" s="65" t="n">
        <v>65</v>
      </c>
      <c r="AB19" s="65">
        <f>$AC$3+$AE$3*COS(AA19*PI()/180)</f>
        <v/>
      </c>
      <c r="AC19" s="65">
        <f>$AD$3+$AE$3*SIN(AA19*PI()/180)</f>
        <v/>
      </c>
      <c r="AI19" s="65" t="n">
        <v>65</v>
      </c>
      <c r="AJ19" s="65">
        <f>$AK$3+$AM$3*COS(AI19*PI()/180)</f>
        <v/>
      </c>
      <c r="AK19" s="65">
        <f>$AL$3+$AM$3*SIN(AI19*PI()/180)</f>
        <v/>
      </c>
      <c r="AQ19" s="65" t="n">
        <v>65</v>
      </c>
      <c r="AR19" s="65">
        <f>$AS$3+$AU$3*COS(AQ19*PI()/180)</f>
        <v/>
      </c>
      <c r="AS19" s="65">
        <f>$AT$3+$AU$3*SIN(AQ19*PI()/180)</f>
        <v/>
      </c>
      <c r="AY19" s="65" t="n">
        <v>65</v>
      </c>
      <c r="AZ19" s="65">
        <f>$BA$3+$BC$3*COS(AY19*PI()/180)</f>
        <v/>
      </c>
      <c r="BA19" s="65">
        <f>$BB$3+$BC$3*SIN(AY19*PI()/180)</f>
        <v/>
      </c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текучий, легкий пылеватый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74" t="n">
        <v>1.1</v>
      </c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74">
        <f>J20</f>
        <v/>
      </c>
      <c r="AA20" s="65" t="n">
        <v>70</v>
      </c>
      <c r="AB20" s="65">
        <f>$AC$3+$AE$3*COS(AA20*PI()/180)</f>
        <v/>
      </c>
      <c r="AC20" s="65">
        <f>$AD$3+$AE$3*SIN(AA20*PI()/180)</f>
        <v/>
      </c>
      <c r="AI20" s="65" t="n">
        <v>70</v>
      </c>
      <c r="AJ20" s="65">
        <f>$AK$3+$AM$3*COS(AI20*PI()/180)</f>
        <v/>
      </c>
      <c r="AK20" s="65">
        <f>$AL$3+$AM$3*SIN(AI20*PI()/180)</f>
        <v/>
      </c>
      <c r="AQ20" s="65" t="n">
        <v>70</v>
      </c>
      <c r="AR20" s="65">
        <f>$AS$3+$AU$3*COS(AQ20*PI()/180)</f>
        <v/>
      </c>
      <c r="AS20" s="65">
        <f>$AT$3+$AU$3*SIN(AQ20*PI()/180)</f>
        <v/>
      </c>
      <c r="AY20" s="65" t="n">
        <v>70</v>
      </c>
      <c r="AZ20" s="65">
        <f>$BA$3+$BC$3*COS(AY20*PI()/180)</f>
        <v/>
      </c>
      <c r="BA20" s="65">
        <f>$BB$3+$BC$3*SIN(AY20*PI()/180)</f>
        <v/>
      </c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40" t="n">
        <v>2.365</v>
      </c>
      <c r="K21" s="23" t="n"/>
      <c r="L21" s="23" t="inlineStr">
        <is>
          <t>Схема проведения опыта:</t>
        </is>
      </c>
      <c r="M21" s="23" t="n"/>
      <c r="N21" s="32">
        <f>C21</f>
        <v/>
      </c>
      <c r="O21" s="23" t="n"/>
      <c r="P21" s="23" t="n"/>
      <c r="Q21" s="23" t="n"/>
      <c r="R21" s="23" t="n"/>
      <c r="T21" s="24" t="inlineStr">
        <is>
          <t>IL, д.е. =</t>
        </is>
      </c>
      <c r="U21" s="40">
        <f>J21</f>
        <v/>
      </c>
      <c r="AA21" s="65" t="n">
        <v>75</v>
      </c>
      <c r="AB21" s="65">
        <f>$AC$3+$AE$3*COS(AA21*PI()/180)</f>
        <v/>
      </c>
      <c r="AC21" s="65">
        <f>$AD$3+$AE$3*SIN(AA21*PI()/180)</f>
        <v/>
      </c>
      <c r="AI21" s="65" t="n">
        <v>75</v>
      </c>
      <c r="AJ21" s="65">
        <f>$AK$3+$AM$3*COS(AI21*PI()/180)</f>
        <v/>
      </c>
      <c r="AK21" s="65">
        <f>$AL$3+$AM$3*SIN(AI21*PI()/180)</f>
        <v/>
      </c>
      <c r="AQ21" s="65" t="n">
        <v>75</v>
      </c>
      <c r="AR21" s="65">
        <f>$AS$3+$AU$3*COS(AQ21*PI()/180)</f>
        <v/>
      </c>
      <c r="AS21" s="65">
        <f>$AT$3+$AU$3*SIN(AQ21*PI()/180)</f>
        <v/>
      </c>
      <c r="AY21" s="65" t="n">
        <v>75</v>
      </c>
      <c r="AZ21" s="65">
        <f>$BA$3+$BC$3*COS(AY21*PI()/180)</f>
        <v/>
      </c>
      <c r="BA21" s="65">
        <f>$BB$3+$BC$3*SIN(AY21*PI()/180)</f>
        <v/>
      </c>
    </row>
    <row r="22" ht="16.9" customHeight="1">
      <c r="A22" s="70" t="inlineStr">
        <is>
          <t xml:space="preserve">Результаты испытаний </t>
        </is>
      </c>
      <c r="L22" s="70" t="inlineStr">
        <is>
          <t xml:space="preserve">Результаты испытаний </t>
        </is>
      </c>
      <c r="AA22" s="65" t="n">
        <v>80</v>
      </c>
      <c r="AB22" s="65">
        <f>$AC$3+$AE$3*COS(AA22*PI()/180)</f>
        <v/>
      </c>
      <c r="AC22" s="65">
        <f>$AD$3+$AE$3*SIN(AA22*PI()/180)</f>
        <v/>
      </c>
      <c r="AI22" s="65" t="n">
        <v>80</v>
      </c>
      <c r="AJ22" s="65">
        <f>$AK$3+$AM$3*COS(AI22*PI()/180)</f>
        <v/>
      </c>
      <c r="AK22" s="65">
        <f>$AL$3+$AM$3*SIN(AI22*PI()/180)</f>
        <v/>
      </c>
      <c r="AQ22" s="65" t="n">
        <v>80</v>
      </c>
      <c r="AR22" s="65">
        <f>$AS$3+$AU$3*COS(AQ22*PI()/180)</f>
        <v/>
      </c>
      <c r="AS22" s="65">
        <f>$AT$3+$AU$3*SIN(AQ22*PI()/180)</f>
        <v/>
      </c>
      <c r="AY22" s="65" t="n">
        <v>80</v>
      </c>
      <c r="AZ22" s="65">
        <f>$BA$3+$BC$3*COS(AY22*PI()/180)</f>
        <v/>
      </c>
      <c r="BA22" s="65">
        <f>$BB$3+$BC$3*SIN(AY22*PI()/180)</f>
        <v/>
      </c>
    </row>
    <row r="23" ht="15.6" customHeight="1">
      <c r="J23" s="23" t="n"/>
      <c r="K23" s="23" t="n"/>
      <c r="AA23" s="65" t="n">
        <v>85</v>
      </c>
      <c r="AB23" s="65">
        <f>$AC$3+$AE$3*COS(AA23*PI()/180)</f>
        <v/>
      </c>
      <c r="AC23" s="65">
        <f>$AD$3+$AE$3*SIN(AA23*PI()/180)</f>
        <v/>
      </c>
      <c r="AI23" s="65" t="n">
        <v>85</v>
      </c>
      <c r="AJ23" s="65">
        <f>$AK$3+$AM$3*COS(AI23*PI()/180)</f>
        <v/>
      </c>
      <c r="AK23" s="65">
        <f>$AL$3+$AM$3*SIN(AI23*PI()/180)</f>
        <v/>
      </c>
      <c r="AQ23" s="65" t="n">
        <v>85</v>
      </c>
      <c r="AR23" s="65">
        <f>$AS$3+$AU$3*COS(AQ23*PI()/180)</f>
        <v/>
      </c>
      <c r="AS23" s="65">
        <f>$AT$3+$AU$3*SIN(AQ23*PI()/180)</f>
        <v/>
      </c>
      <c r="AY23" s="65" t="n">
        <v>85</v>
      </c>
      <c r="AZ23" s="65">
        <f>$BA$3+$BC$3*COS(AY23*PI()/180)</f>
        <v/>
      </c>
      <c r="BA23" s="65">
        <f>$BB$3+$BC$3*SIN(AY23*PI()/180)</f>
        <v/>
      </c>
    </row>
    <row r="24" ht="16.9" customHeight="1">
      <c r="J24" s="38" t="n"/>
      <c r="K24" s="23" t="n"/>
      <c r="L24" s="23" t="n"/>
      <c r="AA24" s="65" t="n">
        <v>90</v>
      </c>
      <c r="AB24" s="65">
        <f>$AC$3+$AE$3*COS(AA24*PI()/180)</f>
        <v/>
      </c>
      <c r="AC24" s="65">
        <f>$AD$3+$AE$3*SIN(AA24*PI()/180)</f>
        <v/>
      </c>
      <c r="AI24" s="65" t="n">
        <v>90</v>
      </c>
      <c r="AJ24" s="65">
        <f>$AK$3+$AM$3*COS(AI24*PI()/180)</f>
        <v/>
      </c>
      <c r="AK24" s="65">
        <f>$AL$3+$AM$3*SIN(AI24*PI()/180)</f>
        <v/>
      </c>
      <c r="AQ24" s="65" t="n">
        <v>90</v>
      </c>
      <c r="AR24" s="65">
        <f>$AS$3+$AU$3*COS(AQ24*PI()/180)</f>
        <v/>
      </c>
      <c r="AS24" s="65">
        <f>$AT$3+$AU$3*SIN(AQ24*PI()/180)</f>
        <v/>
      </c>
      <c r="AY24" s="65" t="n">
        <v>90</v>
      </c>
      <c r="AZ24" s="65">
        <f>$BA$3+$BC$3*COS(AY24*PI()/180)</f>
        <v/>
      </c>
      <c r="BA24" s="65">
        <f>$BB$3+$BC$3*SIN(AY24*PI()/180)</f>
        <v/>
      </c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AA25" s="65" t="n">
        <v>95</v>
      </c>
      <c r="AB25" s="65">
        <f>$AC$3+$AE$3*COS(AA25*PI()/180)</f>
        <v/>
      </c>
      <c r="AC25" s="65">
        <f>$AD$3+$AE$3*SIN(AA25*PI()/180)</f>
        <v/>
      </c>
      <c r="AI25" s="65" t="n">
        <v>95</v>
      </c>
      <c r="AJ25" s="65">
        <f>$AK$3+$AM$3*COS(AI25*PI()/180)</f>
        <v/>
      </c>
      <c r="AK25" s="65">
        <f>$AL$3+$AM$3*SIN(AI25*PI()/180)</f>
        <v/>
      </c>
      <c r="AQ25" s="65" t="n">
        <v>95</v>
      </c>
      <c r="AR25" s="65">
        <f>$AS$3+$AU$3*COS(AQ25*PI()/180)</f>
        <v/>
      </c>
      <c r="AS25" s="65">
        <f>$AT$3+$AU$3*SIN(AQ25*PI()/180)</f>
        <v/>
      </c>
      <c r="AY25" s="65" t="n">
        <v>95</v>
      </c>
      <c r="AZ25" s="65">
        <f>$BA$3+$BC$3*COS(AY25*PI()/180)</f>
        <v/>
      </c>
      <c r="BA25" s="65">
        <f>$BB$3+$BC$3*SIN(AY25*PI()/180)</f>
        <v/>
      </c>
    </row>
    <row r="26" ht="15" customHeight="1">
      <c r="AA26" s="65" t="n">
        <v>100</v>
      </c>
      <c r="AB26" s="65">
        <f>$AC$3+$AE$3*COS(AA26*PI()/180)</f>
        <v/>
      </c>
      <c r="AC26" s="65">
        <f>$AD$3+$AE$3*SIN(AA26*PI()/180)</f>
        <v/>
      </c>
      <c r="AI26" s="65" t="n">
        <v>100</v>
      </c>
      <c r="AJ26" s="65">
        <f>$AK$3+$AM$3*COS(AI26*PI()/180)</f>
        <v/>
      </c>
      <c r="AK26" s="65">
        <f>$AL$3+$AM$3*SIN(AI26*PI()/180)</f>
        <v/>
      </c>
      <c r="AQ26" s="65" t="n">
        <v>100</v>
      </c>
      <c r="AR26" s="65">
        <f>$AS$3+$AU$3*COS(AQ26*PI()/180)</f>
        <v/>
      </c>
      <c r="AS26" s="65">
        <f>$AT$3+$AU$3*SIN(AQ26*PI()/180)</f>
        <v/>
      </c>
      <c r="AY26" s="65" t="n">
        <v>100</v>
      </c>
      <c r="AZ26" s="65">
        <f>$BA$3+$BC$3*COS(AY26*PI()/180)</f>
        <v/>
      </c>
      <c r="BA26" s="65">
        <f>$BB$3+$BC$3*SIN(AY26*PI()/180)</f>
        <v/>
      </c>
    </row>
    <row r="27" ht="15" customHeight="1">
      <c r="L27" s="70" t="n"/>
      <c r="AA27" s="65" t="n">
        <v>105</v>
      </c>
      <c r="AB27" s="65">
        <f>$AC$3+$AE$3*COS(AA27*PI()/180)</f>
        <v/>
      </c>
      <c r="AC27" s="65">
        <f>$AD$3+$AE$3*SIN(AA27*PI()/180)</f>
        <v/>
      </c>
      <c r="AI27" s="65" t="n">
        <v>105</v>
      </c>
      <c r="AJ27" s="65">
        <f>$AK$3+$AM$3*COS(AI27*PI()/180)</f>
        <v/>
      </c>
      <c r="AK27" s="65">
        <f>$AL$3+$AM$3*SIN(AI27*PI()/180)</f>
        <v/>
      </c>
      <c r="AQ27" s="65" t="n">
        <v>105</v>
      </c>
      <c r="AR27" s="65">
        <f>$AS$3+$AU$3*COS(AQ27*PI()/180)</f>
        <v/>
      </c>
      <c r="AS27" s="65">
        <f>$AT$3+$AU$3*SIN(AQ27*PI()/180)</f>
        <v/>
      </c>
      <c r="AY27" s="65" t="n">
        <v>105</v>
      </c>
      <c r="AZ27" s="65">
        <f>$BA$3+$BC$3*COS(AY27*PI()/180)</f>
        <v/>
      </c>
      <c r="BA27" s="65">
        <f>$BB$3+$BC$3*SIN(AY27*PI()/180)</f>
        <v/>
      </c>
    </row>
    <row r="28" ht="15" customHeight="1">
      <c r="AA28" s="65" t="n">
        <v>110</v>
      </c>
      <c r="AB28" s="65">
        <f>$AC$3+$AE$3*COS(AA28*PI()/180)</f>
        <v/>
      </c>
      <c r="AC28" s="65">
        <f>$AD$3+$AE$3*SIN(AA28*PI()/180)</f>
        <v/>
      </c>
      <c r="AI28" s="65" t="n">
        <v>110</v>
      </c>
      <c r="AJ28" s="65">
        <f>$AK$3+$AM$3*COS(AI28*PI()/180)</f>
        <v/>
      </c>
      <c r="AK28" s="65">
        <f>$AL$3+$AM$3*SIN(AI28*PI()/180)</f>
        <v/>
      </c>
      <c r="AQ28" s="65" t="n">
        <v>110</v>
      </c>
      <c r="AR28" s="65">
        <f>$AS$3+$AU$3*COS(AQ28*PI()/180)</f>
        <v/>
      </c>
      <c r="AS28" s="65">
        <f>$AT$3+$AU$3*SIN(AQ28*PI()/180)</f>
        <v/>
      </c>
      <c r="AY28" s="65" t="n">
        <v>110</v>
      </c>
      <c r="AZ28" s="65">
        <f>$BA$3+$BC$3*COS(AY28*PI()/180)</f>
        <v/>
      </c>
      <c r="BA28" s="65">
        <f>$BB$3+$BC$3*SIN(AY28*PI()/180)</f>
        <v/>
      </c>
    </row>
    <row r="29" ht="15" customHeight="1">
      <c r="AA29" s="65" t="n">
        <v>115</v>
      </c>
      <c r="AB29" s="65">
        <f>$AC$3+$AE$3*COS(AA29*PI()/180)</f>
        <v/>
      </c>
      <c r="AC29" s="65">
        <f>$AD$3+$AE$3*SIN(AA29*PI()/180)</f>
        <v/>
      </c>
      <c r="AI29" s="65" t="n">
        <v>115</v>
      </c>
      <c r="AJ29" s="65">
        <f>$AK$3+$AM$3*COS(AI29*PI()/180)</f>
        <v/>
      </c>
      <c r="AK29" s="65">
        <f>$AL$3+$AM$3*SIN(AI29*PI()/180)</f>
        <v/>
      </c>
      <c r="AQ29" s="65" t="n">
        <v>115</v>
      </c>
      <c r="AR29" s="65">
        <f>$AS$3+$AU$3*COS(AQ29*PI()/180)</f>
        <v/>
      </c>
      <c r="AS29" s="65">
        <f>$AT$3+$AU$3*SIN(AQ29*PI()/180)</f>
        <v/>
      </c>
      <c r="AY29" s="65" t="n">
        <v>115</v>
      </c>
      <c r="AZ29" s="65">
        <f>$BA$3+$BC$3*COS(AY29*PI()/180)</f>
        <v/>
      </c>
      <c r="BA29" s="65">
        <f>$BB$3+$BC$3*SIN(AY29*PI()/180)</f>
        <v/>
      </c>
    </row>
    <row r="30" ht="15.6" customHeight="1">
      <c r="AA30" s="65" t="n">
        <v>120</v>
      </c>
      <c r="AB30" s="65">
        <f>$AC$3+$AE$3*COS(AA30*PI()/180)</f>
        <v/>
      </c>
      <c r="AC30" s="65">
        <f>$AD$3+$AE$3*SIN(AA30*PI()/180)</f>
        <v/>
      </c>
      <c r="AI30" s="65" t="n">
        <v>120</v>
      </c>
      <c r="AJ30" s="65">
        <f>$AK$3+$AM$3*COS(AI30*PI()/180)</f>
        <v/>
      </c>
      <c r="AK30" s="65">
        <f>$AL$3+$AM$3*SIN(AI30*PI()/180)</f>
        <v/>
      </c>
      <c r="AQ30" s="65" t="n">
        <v>120</v>
      </c>
      <c r="AR30" s="65">
        <f>$AS$3+$AU$3*COS(AQ30*PI()/180)</f>
        <v/>
      </c>
      <c r="AS30" s="65">
        <f>$AT$3+$AU$3*SIN(AQ30*PI()/180)</f>
        <v/>
      </c>
      <c r="AY30" s="65" t="n">
        <v>120</v>
      </c>
      <c r="AZ30" s="65">
        <f>$BA$3+$BC$3*COS(AY30*PI()/180)</f>
        <v/>
      </c>
      <c r="BA30" s="65">
        <f>$BB$3+$BC$3*SIN(AY30*PI()/180)</f>
        <v/>
      </c>
    </row>
    <row r="31" ht="15" customHeight="1">
      <c r="AA31" s="65" t="n">
        <v>125</v>
      </c>
      <c r="AB31" s="65">
        <f>$AC$3+$AE$3*COS(AA31*PI()/180)</f>
        <v/>
      </c>
      <c r="AC31" s="65">
        <f>$AD$3+$AE$3*SIN(AA31*PI()/180)</f>
        <v/>
      </c>
      <c r="AI31" s="65" t="n">
        <v>125</v>
      </c>
      <c r="AJ31" s="65">
        <f>$AK$3+$AM$3*COS(AI31*PI()/180)</f>
        <v/>
      </c>
      <c r="AK31" s="65">
        <f>$AL$3+$AM$3*SIN(AI31*PI()/180)</f>
        <v/>
      </c>
      <c r="AQ31" s="65" t="n">
        <v>125</v>
      </c>
      <c r="AR31" s="65">
        <f>$AS$3+$AU$3*COS(AQ31*PI()/180)</f>
        <v/>
      </c>
      <c r="AS31" s="65">
        <f>$AT$3+$AU$3*SIN(AQ31*PI()/180)</f>
        <v/>
      </c>
      <c r="AY31" s="65" t="n">
        <v>125</v>
      </c>
      <c r="AZ31" s="65">
        <f>$BA$3+$BC$3*COS(AY31*PI()/180)</f>
        <v/>
      </c>
      <c r="BA31" s="65">
        <f>$BB$3+$BC$3*SIN(AY31*PI()/180)</f>
        <v/>
      </c>
    </row>
    <row r="32" ht="15" customHeight="1">
      <c r="AA32" s="65" t="n">
        <v>130</v>
      </c>
      <c r="AB32" s="65">
        <f>$AC$3+$AE$3*COS(AA32*PI()/180)</f>
        <v/>
      </c>
      <c r="AC32" s="65">
        <f>$AD$3+$AE$3*SIN(AA32*PI()/180)</f>
        <v/>
      </c>
      <c r="AI32" s="65" t="n">
        <v>130</v>
      </c>
      <c r="AJ32" s="65">
        <f>$AK$3+$AM$3*COS(AI32*PI()/180)</f>
        <v/>
      </c>
      <c r="AK32" s="65">
        <f>$AL$3+$AM$3*SIN(AI32*PI()/180)</f>
        <v/>
      </c>
      <c r="AQ32" s="65" t="n">
        <v>130</v>
      </c>
      <c r="AR32" s="65">
        <f>$AS$3+$AU$3*COS(AQ32*PI()/180)</f>
        <v/>
      </c>
      <c r="AS32" s="65">
        <f>$AT$3+$AU$3*SIN(AQ32*PI()/180)</f>
        <v/>
      </c>
      <c r="AY32" s="65" t="n">
        <v>130</v>
      </c>
      <c r="AZ32" s="65">
        <f>$BA$3+$BC$3*COS(AY32*PI()/180)</f>
        <v/>
      </c>
      <c r="BA32" s="65">
        <f>$BB$3+$BC$3*SIN(AY32*PI()/180)</f>
        <v/>
      </c>
    </row>
    <row r="33" ht="15" customHeight="1">
      <c r="AA33" s="65" t="n">
        <v>135</v>
      </c>
      <c r="AB33" s="65">
        <f>$AC$3+$AE$3*COS(AA33*PI()/180)</f>
        <v/>
      </c>
      <c r="AC33" s="65">
        <f>$AD$3+$AE$3*SIN(AA33*PI()/180)</f>
        <v/>
      </c>
      <c r="AI33" s="65" t="n">
        <v>135</v>
      </c>
      <c r="AJ33" s="65">
        <f>$AK$3+$AM$3*COS(AI33*PI()/180)</f>
        <v/>
      </c>
      <c r="AK33" s="65">
        <f>$AL$3+$AM$3*SIN(AI33*PI()/180)</f>
        <v/>
      </c>
      <c r="AQ33" s="65" t="n">
        <v>135</v>
      </c>
      <c r="AR33" s="65">
        <f>$AS$3+$AU$3*COS(AQ33*PI()/180)</f>
        <v/>
      </c>
      <c r="AS33" s="65">
        <f>$AT$3+$AU$3*SIN(AQ33*PI()/180)</f>
        <v/>
      </c>
      <c r="AY33" s="65" t="n">
        <v>135</v>
      </c>
      <c r="AZ33" s="65">
        <f>$BA$3+$BC$3*COS(AY33*PI()/180)</f>
        <v/>
      </c>
      <c r="BA33" s="65">
        <f>$BB$3+$BC$3*SIN(AY33*PI()/180)</f>
        <v/>
      </c>
    </row>
    <row r="34" ht="15" customHeight="1">
      <c r="AA34" s="65" t="n">
        <v>140</v>
      </c>
      <c r="AB34" s="65">
        <f>$AC$3+$AE$3*COS(AA34*PI()/180)</f>
        <v/>
      </c>
      <c r="AC34" s="65">
        <f>$AD$3+$AE$3*SIN(AA34*PI()/180)</f>
        <v/>
      </c>
      <c r="AI34" s="65" t="n">
        <v>140</v>
      </c>
      <c r="AJ34" s="65">
        <f>$AK$3+$AM$3*COS(AI34*PI()/180)</f>
        <v/>
      </c>
      <c r="AK34" s="65">
        <f>$AL$3+$AM$3*SIN(AI34*PI()/180)</f>
        <v/>
      </c>
      <c r="AQ34" s="65" t="n">
        <v>140</v>
      </c>
      <c r="AR34" s="65">
        <f>$AS$3+$AU$3*COS(AQ34*PI()/180)</f>
        <v/>
      </c>
      <c r="AS34" s="65">
        <f>$AT$3+$AU$3*SIN(AQ34*PI()/180)</f>
        <v/>
      </c>
      <c r="AY34" s="65" t="n">
        <v>140</v>
      </c>
      <c r="AZ34" s="65">
        <f>$BA$3+$BC$3*COS(AY34*PI()/180)</f>
        <v/>
      </c>
      <c r="BA34" s="65">
        <f>$BB$3+$BC$3*SIN(AY34*PI()/180)</f>
        <v/>
      </c>
    </row>
    <row r="35" ht="15" customHeight="1">
      <c r="AA35" s="65" t="n">
        <v>145</v>
      </c>
      <c r="AB35" s="65">
        <f>$AC$3+$AE$3*COS(AA35*PI()/180)</f>
        <v/>
      </c>
      <c r="AC35" s="65">
        <f>$AD$3+$AE$3*SIN(AA35*PI()/180)</f>
        <v/>
      </c>
      <c r="AI35" s="65" t="n">
        <v>145</v>
      </c>
      <c r="AJ35" s="65">
        <f>$AK$3+$AM$3*COS(AI35*PI()/180)</f>
        <v/>
      </c>
      <c r="AK35" s="65">
        <f>$AL$3+$AM$3*SIN(AI35*PI()/180)</f>
        <v/>
      </c>
      <c r="AQ35" s="65" t="n">
        <v>145</v>
      </c>
      <c r="AR35" s="65">
        <f>$AS$3+$AU$3*COS(AQ35*PI()/180)</f>
        <v/>
      </c>
      <c r="AS35" s="65">
        <f>$AT$3+$AU$3*SIN(AQ35*PI()/180)</f>
        <v/>
      </c>
      <c r="AY35" s="65" t="n">
        <v>145</v>
      </c>
      <c r="AZ35" s="65">
        <f>$BA$3+$BC$3*COS(AY35*PI()/180)</f>
        <v/>
      </c>
      <c r="BA35" s="65">
        <f>$BB$3+$BC$3*SIN(AY35*PI()/180)</f>
        <v/>
      </c>
    </row>
    <row r="36" ht="15" customHeight="1">
      <c r="AA36" s="65" t="n">
        <v>150</v>
      </c>
      <c r="AB36" s="65">
        <f>$AC$3+$AE$3*COS(AA36*PI()/180)</f>
        <v/>
      </c>
      <c r="AC36" s="65">
        <f>$AD$3+$AE$3*SIN(AA36*PI()/180)</f>
        <v/>
      </c>
      <c r="AI36" s="65" t="n">
        <v>150</v>
      </c>
      <c r="AJ36" s="65">
        <f>$AK$3+$AM$3*COS(AI36*PI()/180)</f>
        <v/>
      </c>
      <c r="AK36" s="65">
        <f>$AL$3+$AM$3*SIN(AI36*PI()/180)</f>
        <v/>
      </c>
      <c r="AQ36" s="65" t="n">
        <v>150</v>
      </c>
      <c r="AR36" s="65">
        <f>$AS$3+$AU$3*COS(AQ36*PI()/180)</f>
        <v/>
      </c>
      <c r="AS36" s="65">
        <f>$AT$3+$AU$3*SIN(AQ36*PI()/180)</f>
        <v/>
      </c>
      <c r="AY36" s="65" t="n">
        <v>150</v>
      </c>
      <c r="AZ36" s="65">
        <f>$BA$3+$BC$3*COS(AY36*PI()/180)</f>
        <v/>
      </c>
      <c r="BA36" s="65">
        <f>$BB$3+$BC$3*SIN(AY36*PI()/180)</f>
        <v/>
      </c>
    </row>
    <row r="37" ht="15" customHeight="1">
      <c r="AA37" s="65" t="n">
        <v>155</v>
      </c>
      <c r="AB37" s="65">
        <f>$AC$3+$AE$3*COS(AA37*PI()/180)</f>
        <v/>
      </c>
      <c r="AC37" s="65">
        <f>$AD$3+$AE$3*SIN(AA37*PI()/180)</f>
        <v/>
      </c>
      <c r="AI37" s="65" t="n">
        <v>155</v>
      </c>
      <c r="AJ37" s="65">
        <f>$AK$3+$AM$3*COS(AI37*PI()/180)</f>
        <v/>
      </c>
      <c r="AK37" s="65">
        <f>$AL$3+$AM$3*SIN(AI37*PI()/180)</f>
        <v/>
      </c>
      <c r="AQ37" s="65" t="n">
        <v>155</v>
      </c>
      <c r="AR37" s="65">
        <f>$AS$3+$AU$3*COS(AQ37*PI()/180)</f>
        <v/>
      </c>
      <c r="AS37" s="65">
        <f>$AT$3+$AU$3*SIN(AQ37*PI()/180)</f>
        <v/>
      </c>
      <c r="AY37" s="65" t="n">
        <v>155</v>
      </c>
      <c r="AZ37" s="65">
        <f>$BA$3+$BC$3*COS(AY37*PI()/180)</f>
        <v/>
      </c>
      <c r="BA37" s="65">
        <f>$BB$3+$BC$3*SIN(AY37*PI()/180)</f>
        <v/>
      </c>
    </row>
    <row r="38" ht="15" customHeight="1">
      <c r="AA38" s="65" t="n">
        <v>160</v>
      </c>
      <c r="AB38" s="65">
        <f>$AC$3+$AE$3*COS(AA38*PI()/180)</f>
        <v/>
      </c>
      <c r="AC38" s="65">
        <f>$AD$3+$AE$3*SIN(AA38*PI()/180)</f>
        <v/>
      </c>
      <c r="AI38" s="65" t="n">
        <v>160</v>
      </c>
      <c r="AJ38" s="65">
        <f>$AK$3+$AM$3*COS(AI38*PI()/180)</f>
        <v/>
      </c>
      <c r="AK38" s="65">
        <f>$AL$3+$AM$3*SIN(AI38*PI()/180)</f>
        <v/>
      </c>
      <c r="AQ38" s="65" t="n">
        <v>160</v>
      </c>
      <c r="AR38" s="65">
        <f>$AS$3+$AU$3*COS(AQ38*PI()/180)</f>
        <v/>
      </c>
      <c r="AS38" s="65">
        <f>$AT$3+$AU$3*SIN(AQ38*PI()/180)</f>
        <v/>
      </c>
      <c r="AY38" s="65" t="n">
        <v>160</v>
      </c>
      <c r="AZ38" s="65">
        <f>$BA$3+$BC$3*COS(AY38*PI()/180)</f>
        <v/>
      </c>
      <c r="BA38" s="65">
        <f>$BB$3+$BC$3*SIN(AY38*PI()/180)</f>
        <v/>
      </c>
    </row>
    <row r="39" ht="15" customHeight="1">
      <c r="AA39" s="65" t="n">
        <v>165</v>
      </c>
      <c r="AB39" s="65">
        <f>$AC$3+$AE$3*COS(AA39*PI()/180)</f>
        <v/>
      </c>
      <c r="AC39" s="65">
        <f>$AD$3+$AE$3*SIN(AA39*PI()/180)</f>
        <v/>
      </c>
      <c r="AI39" s="65" t="n">
        <v>165</v>
      </c>
      <c r="AJ39" s="65">
        <f>$AK$3+$AM$3*COS(AI39*PI()/180)</f>
        <v/>
      </c>
      <c r="AK39" s="65">
        <f>$AL$3+$AM$3*SIN(AI39*PI()/180)</f>
        <v/>
      </c>
      <c r="AQ39" s="65" t="n">
        <v>165</v>
      </c>
      <c r="AR39" s="65">
        <f>$AS$3+$AU$3*COS(AQ39*PI()/180)</f>
        <v/>
      </c>
      <c r="AS39" s="65">
        <f>$AT$3+$AU$3*SIN(AQ39*PI()/180)</f>
        <v/>
      </c>
      <c r="AY39" s="65" t="n">
        <v>165</v>
      </c>
      <c r="AZ39" s="65">
        <f>$BA$3+$BC$3*COS(AY39*PI()/180)</f>
        <v/>
      </c>
      <c r="BA39" s="65">
        <f>$BB$3+$BC$3*SIN(AY39*PI()/180)</f>
        <v/>
      </c>
    </row>
    <row r="40" ht="15" customHeight="1">
      <c r="AA40" s="65" t="n">
        <v>170</v>
      </c>
      <c r="AB40" s="65">
        <f>$AC$3+$AE$3*COS(AA40*PI()/180)</f>
        <v/>
      </c>
      <c r="AC40" s="65">
        <f>$AD$3+$AE$3*SIN(AA40*PI()/180)</f>
        <v/>
      </c>
      <c r="AI40" s="65" t="n">
        <v>170</v>
      </c>
      <c r="AJ40" s="65">
        <f>$AK$3+$AM$3*COS(AI40*PI()/180)</f>
        <v/>
      </c>
      <c r="AK40" s="65">
        <f>$AL$3+$AM$3*SIN(AI40*PI()/180)</f>
        <v/>
      </c>
      <c r="AQ40" s="65" t="n">
        <v>170</v>
      </c>
      <c r="AR40" s="65">
        <f>$AS$3+$AU$3*COS(AQ40*PI()/180)</f>
        <v/>
      </c>
      <c r="AS40" s="65">
        <f>$AT$3+$AU$3*SIN(AQ40*PI()/180)</f>
        <v/>
      </c>
      <c r="AY40" s="65" t="n">
        <v>170</v>
      </c>
      <c r="AZ40" s="65">
        <f>$BA$3+$BC$3*COS(AY40*PI()/180)</f>
        <v/>
      </c>
      <c r="BA40" s="65">
        <f>$BB$3+$BC$3*SIN(AY40*PI()/180)</f>
        <v/>
      </c>
    </row>
    <row r="41" ht="15" customHeight="1">
      <c r="AA41" s="65" t="n">
        <v>175</v>
      </c>
      <c r="AB41" s="65">
        <f>$AC$3+$AE$3*COS(AA41*PI()/180)</f>
        <v/>
      </c>
      <c r="AC41" s="65">
        <f>$AD$3+$AE$3*SIN(AA41*PI()/180)</f>
        <v/>
      </c>
      <c r="AI41" s="65" t="n">
        <v>175</v>
      </c>
      <c r="AJ41" s="65">
        <f>$AK$3+$AM$3*COS(AI41*PI()/180)</f>
        <v/>
      </c>
      <c r="AK41" s="65">
        <f>$AL$3+$AM$3*SIN(AI41*PI()/180)</f>
        <v/>
      </c>
      <c r="AQ41" s="65" t="n">
        <v>175</v>
      </c>
      <c r="AR41" s="65">
        <f>$AS$3+$AU$3*COS(AQ41*PI()/180)</f>
        <v/>
      </c>
      <c r="AS41" s="65">
        <f>$AT$3+$AU$3*SIN(AQ41*PI()/180)</f>
        <v/>
      </c>
      <c r="AY41" s="65" t="n">
        <v>175</v>
      </c>
      <c r="AZ41" s="65">
        <f>$BA$3+$BC$3*COS(AY41*PI()/180)</f>
        <v/>
      </c>
      <c r="BA41" s="65">
        <f>$BB$3+$BC$3*SIN(AY41*PI()/180)</f>
        <v/>
      </c>
    </row>
    <row r="42" ht="15" customHeight="1">
      <c r="D42" s="53" t="n"/>
      <c r="E42" s="53" t="n"/>
      <c r="F42" s="53" t="n"/>
      <c r="G42" s="53" t="n"/>
      <c r="K42" s="53" t="n"/>
      <c r="AA42" s="65" t="n">
        <v>180</v>
      </c>
      <c r="AB42" s="65">
        <f>$AC$3+$AE$3*COS(AA42*PI()/180)</f>
        <v/>
      </c>
      <c r="AC42" s="65">
        <f>$AD$3+$AE$3*SIN(AA42*PI()/180)</f>
        <v/>
      </c>
      <c r="AI42" s="65" t="n">
        <v>180</v>
      </c>
      <c r="AJ42" s="65">
        <f>$AK$3+$AM$3*COS(AI42*PI()/180)</f>
        <v/>
      </c>
      <c r="AK42" s="65">
        <f>$AL$3+$AM$3*SIN(AI42*PI()/180)</f>
        <v/>
      </c>
      <c r="AQ42" s="65" t="n">
        <v>180</v>
      </c>
      <c r="AR42" s="65">
        <f>$AS$3+$AU$3*COS(AQ42*PI()/180)</f>
        <v/>
      </c>
      <c r="AS42" s="65">
        <f>$AT$3+$AU$3*SIN(AQ42*PI()/180)</f>
        <v/>
      </c>
      <c r="AY42" s="65" t="n">
        <v>180</v>
      </c>
      <c r="AZ42" s="65">
        <f>$BA$3+$BC$3*COS(AY42*PI()/180)</f>
        <v/>
      </c>
      <c r="BA42" s="65">
        <f>$BB$3+$BC$3*SIN(AY42*PI()/180)</f>
        <v/>
      </c>
    </row>
    <row r="43" ht="15.75" customHeight="1">
      <c r="D43" s="53" t="n"/>
      <c r="E43" s="53" t="n"/>
      <c r="F43" s="53" t="n"/>
      <c r="G43" s="53" t="n"/>
      <c r="H43" s="53" t="n"/>
      <c r="I43" s="53" t="n"/>
      <c r="J43" s="53" t="n"/>
      <c r="K43" s="53" t="n"/>
    </row>
    <row r="44" ht="15.75" customHeight="1">
      <c r="B44" s="53" t="n"/>
      <c r="C44" s="53" t="n"/>
      <c r="D44" s="54" t="n"/>
      <c r="E44" s="53" t="n"/>
      <c r="F44" s="53" t="n"/>
      <c r="G44" s="53" t="n"/>
      <c r="H44" s="53" t="n"/>
      <c r="I44" s="53" t="n"/>
      <c r="J44" s="53" t="n"/>
      <c r="K44" s="53" t="n"/>
    </row>
    <row r="45" ht="15.75" customHeight="1">
      <c r="B45" s="53" t="n"/>
      <c r="C45" s="53" t="n"/>
      <c r="D45" s="54" t="n"/>
    </row>
    <row r="46" ht="43.5" customHeight="1">
      <c r="B46" s="53" t="n"/>
      <c r="C46" s="53" t="n"/>
      <c r="D46" s="54" t="n"/>
      <c r="K46" s="53" t="n"/>
      <c r="N46" s="72" t="inlineStr">
        <is>
          <t xml:space="preserve">Давление в камере, Мпа
σ3 </t>
        </is>
      </c>
      <c r="O46" s="72" t="inlineStr">
        <is>
          <t>Вертикальная нагрузка, Мпа
σ1</t>
        </is>
      </c>
      <c r="P46" s="72" t="inlineStr">
        <is>
          <t>Поровое давление, Мпа
u</t>
        </is>
      </c>
      <c r="Q46" s="75" t="n"/>
    </row>
    <row r="47" ht="16.5" customHeight="1">
      <c r="A47" s="53" t="n"/>
      <c r="B47" s="53" t="n"/>
      <c r="C47" s="53" t="n"/>
      <c r="D47" s="54" t="n"/>
      <c r="E47" s="55" t="n"/>
      <c r="F47" s="53" t="n"/>
      <c r="G47" s="53" t="n"/>
      <c r="H47" s="53" t="n"/>
      <c r="I47" s="53" t="n"/>
      <c r="J47" s="53" t="n"/>
      <c r="K47" s="53" t="n"/>
      <c r="L47" s="53" t="n"/>
      <c r="N47" s="76" t="n">
        <v>0.05</v>
      </c>
      <c r="O47" s="76" t="n">
        <v>0.2332783958330954</v>
      </c>
      <c r="P47" s="77" t="n"/>
      <c r="Q47" s="75" t="n"/>
      <c r="W47" s="65" t="n">
        <v>1</v>
      </c>
      <c r="AF47" s="65" t="inlineStr">
        <is>
          <t>σ3,кПа</t>
        </is>
      </c>
      <c r="AG47" s="65" t="inlineStr">
        <is>
          <t>σ1,кПа</t>
        </is>
      </c>
      <c r="AH47" s="65" t="inlineStr">
        <is>
          <t>u, кПа</t>
        </is>
      </c>
      <c r="AL47" s="65" t="n">
        <v>4</v>
      </c>
    </row>
    <row r="48" ht="16.5" customHeight="1">
      <c r="A48" s="53" t="n"/>
      <c r="L48" s="53" t="n"/>
      <c r="N48" s="76" t="n">
        <v>0.15</v>
      </c>
      <c r="O48" s="76" t="n">
        <v>0.5869915995785062</v>
      </c>
      <c r="P48" s="77" t="n"/>
      <c r="Q48" s="75" t="n"/>
      <c r="AF48" s="65">
        <f>N47*1000</f>
        <v/>
      </c>
      <c r="AG48" s="65">
        <f>O47*1000</f>
        <v/>
      </c>
      <c r="AH48" s="65">
        <f>P47*1000</f>
        <v/>
      </c>
      <c r="AV48" s="65" t="inlineStr">
        <is>
          <t>δ3, Мпа</t>
        </is>
      </c>
      <c r="AW48" s="65" t="inlineStr">
        <is>
          <t>δ1-δ3, МПа</t>
        </is>
      </c>
      <c r="AX48" s="65" t="inlineStr">
        <is>
          <t>δ1, МПа</t>
        </is>
      </c>
      <c r="AY48" s="65" t="inlineStr">
        <is>
          <t>δ1, КПа</t>
        </is>
      </c>
    </row>
    <row r="49" ht="16.5" customHeight="1">
      <c r="A49" s="53" t="n"/>
      <c r="L49" s="53" t="n"/>
      <c r="N49" s="76" t="n">
        <v>0.25</v>
      </c>
      <c r="O49" s="76" t="n">
        <v>0.9407048033239169</v>
      </c>
      <c r="P49" s="77" t="n"/>
      <c r="Q49" s="75" t="n"/>
      <c r="AF49" s="65">
        <f>N48*1000</f>
        <v/>
      </c>
      <c r="AG49" s="65">
        <f>O48*1000</f>
        <v/>
      </c>
      <c r="AH49" s="65">
        <f>P48*1000</f>
        <v/>
      </c>
      <c r="AP49" s="65" t="inlineStr">
        <is>
          <t>С, МПа:</t>
        </is>
      </c>
      <c r="AQ49" s="65">
        <f>O57</f>
        <v/>
      </c>
      <c r="AU49" s="65">
        <f>CONCATENATE(ROUND(AV49,2)," МПа")</f>
        <v/>
      </c>
      <c r="AV49" s="65">
        <f>N47</f>
        <v/>
      </c>
      <c r="AW49" s="65">
        <f>2*(AV49+AQ49/TAN(RADIANS(AQ50)))*SIN(RADIANS(AQ50))/(1-SIN(RADIANS(AQ50)))+AZ49</f>
        <v/>
      </c>
      <c r="AX49" s="65">
        <f>AW49+AV49</f>
        <v/>
      </c>
      <c r="AY49" s="65">
        <f>AX49*1000</f>
        <v/>
      </c>
      <c r="AZ49" s="65">
        <f>-AZ50-AZ51</f>
        <v/>
      </c>
    </row>
    <row r="50" ht="16.5" customHeight="1">
      <c r="A50" s="53" t="n"/>
      <c r="L50" s="53" t="n"/>
      <c r="N50" s="56">
        <f>J63</f>
        <v/>
      </c>
      <c r="O50" s="78">
        <f>MAX(F85:F553)+N50</f>
        <v/>
      </c>
      <c r="Q50" s="26" t="n"/>
      <c r="AF50" s="65">
        <f>N49*1000</f>
        <v/>
      </c>
      <c r="AG50" s="65">
        <f>O49*1000</f>
        <v/>
      </c>
      <c r="AH50" s="65">
        <f>P49*1000</f>
        <v/>
      </c>
      <c r="AP50" s="65" t="inlineStr">
        <is>
          <t>φ, град:</t>
        </is>
      </c>
      <c r="AQ50" s="65">
        <f>O56</f>
        <v/>
      </c>
      <c r="AU50" s="65">
        <f>CONCATENATE(ROUND(AV50,2)," МПа")</f>
        <v/>
      </c>
      <c r="AV50" s="65">
        <f>N48</f>
        <v/>
      </c>
      <c r="AW50" s="65">
        <f>2*(AV50+AQ49/TAN(RADIANS(AQ50)))*SIN(RADIANS(AQ50))/(1-SIN(RADIANS(AQ50)))+AZ50</f>
        <v/>
      </c>
      <c r="AX50" s="65">
        <f>AW50+AV50</f>
        <v/>
      </c>
      <c r="AY50" s="65">
        <f>AX50*1000</f>
        <v/>
      </c>
      <c r="AZ50" s="65">
        <f>RANDBETWEEN(-3,3)*0.01</f>
        <v/>
      </c>
    </row>
    <row r="51" ht="16.5" customHeight="1">
      <c r="A51" s="53" t="n"/>
      <c r="L51" s="53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65">
        <f>N50*1000</f>
        <v/>
      </c>
      <c r="AG51" s="65">
        <f>O50*1000</f>
        <v/>
      </c>
      <c r="AH51" s="65">
        <f>P50*1000</f>
        <v/>
      </c>
      <c r="AP51" s="65" t="inlineStr">
        <is>
          <t>E, Мпа</t>
        </is>
      </c>
      <c r="AQ51" s="65">
        <f>D63</f>
        <v/>
      </c>
      <c r="AU51" s="65">
        <f>CONCATENATE(ROUND(AV51,2)," МПа")</f>
        <v/>
      </c>
      <c r="AV51" s="65">
        <f>N49</f>
        <v/>
      </c>
      <c r="AW51" s="65">
        <f>2*(AV51+AQ49/TAN(RADIANS(AQ50)))*SIN(RADIANS(AQ50))/(1-SIN(RADIANS(AQ50)))+AZ51</f>
        <v/>
      </c>
      <c r="AX51" s="65">
        <f>AW51+AV51</f>
        <v/>
      </c>
      <c r="AY51" s="65">
        <f>AX51*1000</f>
        <v/>
      </c>
      <c r="AZ51" s="65">
        <f>RANDBETWEEN(-3,3)*0.01</f>
        <v/>
      </c>
    </row>
    <row r="52" ht="16.5" customHeight="1">
      <c r="A52" s="53" t="n"/>
      <c r="L52" s="53" t="n"/>
      <c r="M52" s="1" t="n"/>
      <c r="U52" s="1" t="n"/>
      <c r="AF52" s="65" t="inlineStr">
        <is>
          <t>x</t>
        </is>
      </c>
      <c r="AG52" s="65" t="n">
        <v>0</v>
      </c>
      <c r="AH52" s="65">
        <f>AG50</f>
        <v/>
      </c>
    </row>
    <row r="53" ht="16.5" customHeight="1">
      <c r="L53" s="53" t="n"/>
      <c r="M53" s="1" t="n"/>
      <c r="U53" s="1" t="n"/>
      <c r="AF53" s="65" t="inlineStr">
        <is>
          <t>y</t>
        </is>
      </c>
      <c r="AG53" s="65">
        <f>AQ49*1000</f>
        <v/>
      </c>
      <c r="AH53" s="65">
        <f>((AH52)*TAN(RADIANS(AQ50))+AQ49*1000)</f>
        <v/>
      </c>
      <c r="AJ53" s="65" t="inlineStr">
        <is>
          <t>С, кПа</t>
        </is>
      </c>
      <c r="AK53" s="65" t="inlineStr">
        <is>
          <t>φ,°</t>
        </is>
      </c>
    </row>
    <row r="54" ht="16.5" customHeight="1">
      <c r="L54" s="53" t="n"/>
      <c r="M54" s="1" t="n"/>
      <c r="U54" s="1" t="n"/>
      <c r="AJ54" s="65">
        <f>AQ49*1000</f>
        <v/>
      </c>
      <c r="AK54" s="65">
        <f>AQ50</f>
        <v/>
      </c>
    </row>
    <row r="55" ht="15" customHeight="1"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N56" s="29" t="inlineStr">
        <is>
          <t>ϕ', град. =</t>
        </is>
      </c>
      <c r="O56" s="31" t="n">
        <v>34</v>
      </c>
      <c r="P56" s="1" t="n"/>
      <c r="Q56" s="1" t="n"/>
      <c r="R56" s="1" t="n"/>
      <c r="S56" s="1" t="n"/>
      <c r="T56" s="1" t="n"/>
    </row>
    <row r="57" ht="15" customHeight="1">
      <c r="N57" s="29" t="inlineStr">
        <is>
          <t>С', МПа =</t>
        </is>
      </c>
      <c r="O57" s="79" t="n">
        <v>0.015</v>
      </c>
      <c r="P57" s="1" t="n"/>
      <c r="Q57" s="1" t="n"/>
      <c r="R57" s="1" t="n"/>
      <c r="S57" s="1" t="n"/>
      <c r="T57" s="1" t="n"/>
    </row>
    <row r="59" ht="15.75" customHeight="1">
      <c r="L59" s="53" t="n"/>
    </row>
    <row r="60" ht="15.75" customHeight="1">
      <c r="L60" s="53" t="n"/>
    </row>
    <row r="61">
      <c r="L61" s="6" t="n"/>
    </row>
    <row r="62" ht="15.75" customHeight="1">
      <c r="A62" s="53" t="n"/>
      <c r="C62" s="53" t="inlineStr">
        <is>
          <t>K0, д.е.</t>
        </is>
      </c>
      <c r="D62" s="58" t="n">
        <v>0.4408070965292531</v>
      </c>
      <c r="E62" s="53" t="inlineStr">
        <is>
          <t>Эффективное напряжение, Мпа:</t>
        </is>
      </c>
      <c r="G62" s="54" t="n"/>
      <c r="J62" s="80" t="n">
        <v>0.02204035482646266</v>
      </c>
      <c r="K62" s="81" t="n"/>
      <c r="L62" s="6" t="n"/>
    </row>
    <row r="63" ht="15.75" customHeight="1">
      <c r="A63" s="53" t="n"/>
      <c r="C63" s="54" t="inlineStr">
        <is>
          <t>Модуль деформации E0, МПа:</t>
        </is>
      </c>
      <c r="D63" s="59">
        <f>A85/B85</f>
        <v/>
      </c>
      <c r="E63" s="53" t="inlineStr">
        <is>
          <t>Точки нахождения модуля Е0, Мпа (полное напряжение):</t>
        </is>
      </c>
      <c r="F63" s="53" t="n"/>
      <c r="G63" s="53" t="n"/>
      <c r="H63" s="53" t="n"/>
      <c r="J63" s="80" t="n">
        <v>0.02204035482646266</v>
      </c>
      <c r="K63" s="80" t="n">
        <v>0.03526456772234025</v>
      </c>
      <c r="L63" s="9" t="n"/>
    </row>
    <row r="64" ht="15.75" customHeight="1">
      <c r="C64" s="54" t="inlineStr">
        <is>
          <t>Модуль деформации E50, МПа:</t>
        </is>
      </c>
      <c r="D64" s="59">
        <f>D85/E85</f>
        <v/>
      </c>
      <c r="E64" s="53" t="inlineStr">
        <is>
          <t>qmax Давление при разрушении образца, Мпа (девиатор):</t>
        </is>
      </c>
      <c r="F64" s="53" t="n"/>
      <c r="G64" s="53" t="n"/>
      <c r="H64" s="53" t="n"/>
      <c r="J64" s="80" t="n">
        <v>0.06131225978997792</v>
      </c>
      <c r="K64" s="81" t="n"/>
      <c r="L64" s="71" t="n"/>
    </row>
    <row r="65" ht="15.75" customHeight="1">
      <c r="B65" s="54" t="n"/>
      <c r="C65" s="54" t="inlineStr">
        <is>
          <t>Коэф. Поперечной деформации, ϑ:</t>
        </is>
      </c>
      <c r="E65" s="53" t="inlineStr">
        <is>
          <t>0,5 qmax, Мпа (девиатор):</t>
        </is>
      </c>
      <c r="J65" s="80" t="n">
        <v>0.03065612989498897</v>
      </c>
      <c r="K65" s="81" t="n"/>
      <c r="L65" s="63" t="n"/>
    </row>
    <row r="66">
      <c r="L66" s="63" t="n"/>
    </row>
    <row r="67">
      <c r="L67" s="63" t="n"/>
    </row>
    <row r="68">
      <c r="L68" s="63" t="n"/>
    </row>
    <row r="69">
      <c r="L69" s="63" t="n"/>
    </row>
    <row r="70">
      <c r="A70" s="63" t="n"/>
      <c r="L70" s="63" t="n"/>
    </row>
    <row r="71">
      <c r="L71" s="63" t="n"/>
    </row>
    <row r="72">
      <c r="L72" s="63" t="n"/>
    </row>
    <row r="73" ht="15.75" customHeight="1">
      <c r="B73" s="53" t="n"/>
      <c r="C73" s="53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63" t="n"/>
    </row>
    <row r="74" ht="15.75" customHeight="1">
      <c r="B74" s="53" t="n"/>
      <c r="C74" s="53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63" t="n"/>
    </row>
    <row r="75" ht="15.75" customHeight="1">
      <c r="A75" s="53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63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53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63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63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L78" s="63" t="n"/>
    </row>
    <row r="79">
      <c r="A79" s="9" t="n"/>
      <c r="L79" s="63" t="n"/>
    </row>
    <row r="80">
      <c r="A80" s="71" t="inlineStr">
        <is>
          <t>Лист 1 , всего листов 2</t>
        </is>
      </c>
      <c r="L80" s="63" t="n"/>
      <c r="M80" s="71" t="inlineStr">
        <is>
          <t>Лист 2 , всего листов 2</t>
        </is>
      </c>
    </row>
    <row r="81">
      <c r="A81" s="63" t="inlineStr">
        <is>
          <t>Частичное воспроизведение протокола испытаний без письменного разрешения  ООО «ИнжГео» ЗАПРЕЩАЕТСЯ</t>
        </is>
      </c>
      <c r="L81" s="63" t="n"/>
      <c r="M81" s="6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>
      <c r="A82" s="63" t="n"/>
      <c r="L82" s="63" t="n"/>
    </row>
    <row r="83" ht="18.75" customHeight="1">
      <c r="A83" s="65" t="inlineStr">
        <is>
          <t>E0</t>
        </is>
      </c>
      <c r="D83" s="65" t="inlineStr">
        <is>
          <t>E50</t>
        </is>
      </c>
      <c r="F83" s="65" t="inlineStr">
        <is>
          <t>Деформация</t>
        </is>
      </c>
      <c r="J83" s="65" t="inlineStr">
        <is>
          <t>Первая прочность</t>
        </is>
      </c>
      <c r="M83" s="65" t="inlineStr">
        <is>
          <t>Вторая прочность</t>
        </is>
      </c>
      <c r="P83" s="65" t="inlineStr">
        <is>
          <t>Третья прочность</t>
        </is>
      </c>
    </row>
    <row r="84">
      <c r="A84" s="65" t="inlineStr">
        <is>
          <t>devE0</t>
        </is>
      </c>
      <c r="B84" s="65" t="inlineStr">
        <is>
          <t>epsE0</t>
        </is>
      </c>
      <c r="D84" s="65" t="inlineStr">
        <is>
          <t>dev50</t>
        </is>
      </c>
      <c r="E84" s="65" t="inlineStr">
        <is>
          <t>epsE50</t>
        </is>
      </c>
      <c r="F84" s="65" t="inlineStr">
        <is>
          <t>dev</t>
        </is>
      </c>
      <c r="G84" s="65" t="inlineStr">
        <is>
          <t>eps</t>
        </is>
      </c>
      <c r="H84" s="65" t="inlineStr">
        <is>
          <t>ev</t>
        </is>
      </c>
      <c r="J84" s="65" t="inlineStr">
        <is>
          <t>dev1</t>
        </is>
      </c>
      <c r="K84" s="65" t="inlineStr">
        <is>
          <t>eps1</t>
        </is>
      </c>
      <c r="L84" s="65" t="inlineStr">
        <is>
          <t>ev1</t>
        </is>
      </c>
      <c r="M84" s="65" t="inlineStr">
        <is>
          <t>dev1</t>
        </is>
      </c>
      <c r="N84" s="65" t="inlineStr">
        <is>
          <t>eps1</t>
        </is>
      </c>
      <c r="O84" s="65" t="inlineStr">
        <is>
          <t>ev2</t>
        </is>
      </c>
      <c r="P84" s="65" t="inlineStr">
        <is>
          <t>dev1</t>
        </is>
      </c>
      <c r="Q84" s="65" t="inlineStr">
        <is>
          <t>eps1</t>
        </is>
      </c>
      <c r="R84" s="65" t="inlineStr">
        <is>
          <t>ev3</t>
        </is>
      </c>
    </row>
    <row r="85">
      <c r="A85" s="65" t="n">
        <v>0.0132242128958776</v>
      </c>
      <c r="B85" s="65" t="n">
        <v>0.0003003312979251306</v>
      </c>
      <c r="D85" s="65" t="n">
        <v>0.03065612989498897</v>
      </c>
      <c r="E85" s="65" t="n">
        <v>0.0009009938937753918</v>
      </c>
      <c r="F85" t="n">
        <v>0.0132242128958776</v>
      </c>
      <c r="G85" t="n">
        <v>0.0003003312979251306</v>
      </c>
      <c r="H85" t="n">
        <v>0.0003634146499646253</v>
      </c>
      <c r="J85" t="n">
        <v>0</v>
      </c>
      <c r="K85" t="n">
        <v>0</v>
      </c>
      <c r="L85" t="n">
        <v>0.001142532386300032</v>
      </c>
      <c r="M85" t="n">
        <v>0</v>
      </c>
      <c r="N85" t="n">
        <v>0</v>
      </c>
      <c r="O85" t="n">
        <v>0.0003169360398258199</v>
      </c>
      <c r="P85" t="n">
        <v>0</v>
      </c>
      <c r="Q85" t="n">
        <v>0</v>
      </c>
      <c r="R85" t="n">
        <v>0.0009297725416129141</v>
      </c>
    </row>
    <row r="86">
      <c r="F86" t="n">
        <v>0.03065612989498897</v>
      </c>
      <c r="G86" t="n">
        <v>0.0009009938937753918</v>
      </c>
      <c r="H86" t="n">
        <v>0.0003634146499646253</v>
      </c>
      <c r="J86" t="n">
        <v>0.03000000000000001</v>
      </c>
      <c r="K86" t="n">
        <v>0.0006813213768331423</v>
      </c>
      <c r="L86" t="n">
        <v>0.001142532386300032</v>
      </c>
      <c r="M86" t="n">
        <v>0.09000000000000002</v>
      </c>
      <c r="N86" t="n">
        <v>0.0007326036310033786</v>
      </c>
      <c r="O86" t="n">
        <v>0.0003169360398258199</v>
      </c>
      <c r="P86" t="n">
        <v>0.15</v>
      </c>
      <c r="Q86" t="n">
        <v>0.000619383069848311</v>
      </c>
      <c r="R86" t="n">
        <v>0.0009297725416129141</v>
      </c>
    </row>
    <row r="87">
      <c r="A87" s="65" t="inlineStr">
        <is>
          <t>Секущая модуля Е0</t>
        </is>
      </c>
      <c r="D87" s="65" t="inlineStr">
        <is>
          <t>Линия Q max</t>
        </is>
      </c>
      <c r="F87" t="n">
        <v>0.03157540746623613</v>
      </c>
      <c r="G87" t="n">
        <v>0.001449410343436692</v>
      </c>
      <c r="H87" t="n">
        <v>0.0003634146499646253</v>
      </c>
      <c r="J87" t="n">
        <v>0.06230865561069257</v>
      </c>
      <c r="K87" t="n">
        <v>0.001510770073130693</v>
      </c>
      <c r="L87" t="n">
        <v>0.001142532386300032</v>
      </c>
      <c r="M87" t="n">
        <v>0.167960754054305</v>
      </c>
      <c r="N87" t="n">
        <v>0.0014804728289189</v>
      </c>
      <c r="O87" t="n">
        <v>0.0003169360398258199</v>
      </c>
      <c r="P87" t="n">
        <v>0.3133326263463666</v>
      </c>
      <c r="Q87" t="n">
        <v>0.001463522458233382</v>
      </c>
      <c r="R87" t="n">
        <v>0.0009297725416129141</v>
      </c>
    </row>
    <row r="88">
      <c r="A88" s="65">
        <f>J63-J62</f>
        <v/>
      </c>
      <c r="B88" s="65" t="n">
        <v>0</v>
      </c>
      <c r="D88" s="65">
        <f>J64</f>
        <v/>
      </c>
      <c r="E88" s="65" t="n">
        <v>0</v>
      </c>
      <c r="F88" t="n">
        <v>0.03272355309833246</v>
      </c>
      <c r="G88" t="n">
        <v>0.002174115515155039</v>
      </c>
      <c r="H88" t="n">
        <v>-0.0009004833981050464</v>
      </c>
      <c r="J88" t="n">
        <v>0.08580795034030768</v>
      </c>
      <c r="K88" t="n">
        <v>0.00226615510969604</v>
      </c>
      <c r="L88" t="n">
        <v>-0.0006451055276145357</v>
      </c>
      <c r="M88" t="n">
        <v>0.2184957997892531</v>
      </c>
      <c r="N88" t="n">
        <v>0.002301671868144489</v>
      </c>
      <c r="O88" t="n">
        <v>-0.001952193882490819</v>
      </c>
      <c r="P88" t="n">
        <v>0.3453524016619585</v>
      </c>
      <c r="Q88" t="n">
        <v>0.001845458617983983</v>
      </c>
      <c r="R88" t="n">
        <v>-0.002990331432770926</v>
      </c>
    </row>
    <row r="89">
      <c r="A89" s="65">
        <f>A85</f>
        <v/>
      </c>
      <c r="B89" s="65">
        <f>B85</f>
        <v/>
      </c>
      <c r="D89" s="65">
        <f>J64</f>
        <v/>
      </c>
      <c r="E89" s="65">
        <f>MAX(G85:G20000)</f>
        <v/>
      </c>
      <c r="F89" t="n">
        <v>0.03377624851524252</v>
      </c>
      <c r="G89" t="n">
        <v>0.002898820686873385</v>
      </c>
      <c r="H89" t="n">
        <v>-0.0009004833981050464</v>
      </c>
      <c r="J89" t="n">
        <v>0.09163919791654766</v>
      </c>
      <c r="K89" t="n">
        <v>0.002693306625334344</v>
      </c>
      <c r="L89" t="n">
        <v>-0.0006451055276145357</v>
      </c>
      <c r="M89" t="n">
        <v>0.2271136178856744</v>
      </c>
      <c r="N89" t="n">
        <v>0.0029609456578378</v>
      </c>
      <c r="O89" t="n">
        <v>-0.001952193882490819</v>
      </c>
      <c r="P89" t="n">
        <v>0.3652583995190265</v>
      </c>
      <c r="Q89" t="n">
        <v>0.002927044916466765</v>
      </c>
      <c r="R89" t="n">
        <v>-0.002990331432770926</v>
      </c>
    </row>
    <row r="90" ht="15" customHeight="1">
      <c r="A90" s="65">
        <f>J64*0.9</f>
        <v/>
      </c>
      <c r="B90" s="65">
        <f>_xlfn.FORECAST.LINEAR(A90,B88:B89,A88:A89)</f>
        <v/>
      </c>
      <c r="F90" t="n">
        <v>0.03470350531488067</v>
      </c>
      <c r="G90" t="n">
        <v>0.003623525858591731</v>
      </c>
      <c r="H90" t="n">
        <v>-0.0009004833981050464</v>
      </c>
      <c r="J90" t="n">
        <v>0.09734636666357656</v>
      </c>
      <c r="K90" t="n">
        <v>0.003776925182826734</v>
      </c>
      <c r="L90" t="n">
        <v>-0.0006451055276145357</v>
      </c>
      <c r="M90" t="n">
        <v>0.2361259790198854</v>
      </c>
      <c r="N90" t="n">
        <v>0.00370118207229725</v>
      </c>
      <c r="O90" t="n">
        <v>-0.001952193882490819</v>
      </c>
      <c r="P90" t="n">
        <v>0.3766037349249851</v>
      </c>
      <c r="Q90" t="n">
        <v>0.003658806145583456</v>
      </c>
      <c r="R90" t="n">
        <v>-0.002990331432770926</v>
      </c>
    </row>
    <row r="91">
      <c r="D91" s="65" t="inlineStr">
        <is>
          <t>Линия 0,5 Q max</t>
        </is>
      </c>
      <c r="F91" t="n">
        <v>0.03560005118533449</v>
      </c>
      <c r="G91" t="n">
        <v>0.004348231030310078</v>
      </c>
      <c r="H91" t="n">
        <v>-0.0009004833981050464</v>
      </c>
      <c r="J91" t="n">
        <v>0.101009310244781</v>
      </c>
      <c r="K91" t="n">
        <v>0.00453231021939208</v>
      </c>
      <c r="L91" t="n">
        <v>-0.0006451055276145357</v>
      </c>
      <c r="M91" t="n">
        <v>0.2444762540666178</v>
      </c>
      <c r="N91" t="n">
        <v>0.0044414184867567</v>
      </c>
      <c r="O91" t="n">
        <v>-0.001952193882490819</v>
      </c>
      <c r="P91" t="n">
        <v>0.387610415419977</v>
      </c>
      <c r="Q91" t="n">
        <v>0.004390567374700147</v>
      </c>
      <c r="R91" t="n">
        <v>-0.002990331432770926</v>
      </c>
    </row>
    <row r="92">
      <c r="D92" s="65">
        <f>J65</f>
        <v/>
      </c>
      <c r="E92" s="65" t="n">
        <v>0</v>
      </c>
      <c r="F92" t="n">
        <v>0.03636743150454261</v>
      </c>
      <c r="G92" t="n">
        <v>0.005072936202028424</v>
      </c>
      <c r="H92" t="n">
        <v>-0.001061097949416359</v>
      </c>
      <c r="J92" t="n">
        <v>0.1045289277932372</v>
      </c>
      <c r="K92" t="n">
        <v>0.005287695255957427</v>
      </c>
      <c r="L92" t="n">
        <v>-0.0007583386105687125</v>
      </c>
      <c r="M92" t="n">
        <v>0.2519481429186998</v>
      </c>
      <c r="N92" t="n">
        <v>0.005181654901216149</v>
      </c>
      <c r="O92" t="n">
        <v>-0.001912520685653582</v>
      </c>
      <c r="P92" t="n">
        <v>0.397713028481076</v>
      </c>
      <c r="Q92" t="n">
        <v>0.005122328603816838</v>
      </c>
      <c r="R92" t="n">
        <v>-0.002929415060924772</v>
      </c>
    </row>
    <row r="93">
      <c r="D93" s="65">
        <f>J65</f>
        <v/>
      </c>
      <c r="E93" s="65">
        <f>MAX(G85:G20000)</f>
        <v/>
      </c>
      <c r="F93" t="n">
        <v>0.03715587020572264</v>
      </c>
      <c r="G93" t="n">
        <v>0.00579764137374677</v>
      </c>
      <c r="H93" t="n">
        <v>-0.001061097949416359</v>
      </c>
      <c r="J93" t="n">
        <v>0.107764988495652</v>
      </c>
      <c r="K93" t="n">
        <v>0.006043080292522774</v>
      </c>
      <c r="L93" t="n">
        <v>-0.0007583386105687125</v>
      </c>
      <c r="M93" t="n">
        <v>0.2589222082190948</v>
      </c>
      <c r="N93" t="n">
        <v>0.0059218913156756</v>
      </c>
      <c r="O93" t="n">
        <v>-0.001912520685653582</v>
      </c>
      <c r="P93" t="n">
        <v>0.4072239406274468</v>
      </c>
      <c r="Q93" t="n">
        <v>0.005854089832933529</v>
      </c>
      <c r="R93" t="n">
        <v>-0.002929415060924772</v>
      </c>
    </row>
    <row r="94">
      <c r="F94" t="n">
        <v>0.03779964064858642</v>
      </c>
      <c r="G94" t="n">
        <v>0.006522346545465117</v>
      </c>
      <c r="H94" t="n">
        <v>-0.001061097949416359</v>
      </c>
      <c r="J94" t="n">
        <v>0.1105483972889029</v>
      </c>
      <c r="K94" t="n">
        <v>0.006798465329088121</v>
      </c>
      <c r="L94" t="n">
        <v>-0.0007583386105687125</v>
      </c>
      <c r="M94" t="n">
        <v>0.2660544534675799</v>
      </c>
      <c r="N94" t="n">
        <v>0.006662127730135049</v>
      </c>
      <c r="O94" t="n">
        <v>-0.001912520685653582</v>
      </c>
      <c r="P94" t="n">
        <v>0.4155370941188827</v>
      </c>
      <c r="Q94" t="n">
        <v>0.006585851062050221</v>
      </c>
      <c r="R94" t="n">
        <v>-0.002929415060924772</v>
      </c>
    </row>
    <row r="95">
      <c r="F95" t="n">
        <v>0.03831272456211783</v>
      </c>
      <c r="G95" t="n">
        <v>0.007247051717183463</v>
      </c>
      <c r="H95" t="n">
        <v>-0.001061097949416359</v>
      </c>
      <c r="J95" t="n">
        <v>0.1135316026705306</v>
      </c>
      <c r="K95" t="n">
        <v>0.007553850365653468</v>
      </c>
      <c r="L95" t="n">
        <v>-0.0007583386105687125</v>
      </c>
      <c r="M95" t="n">
        <v>0.2715904670714683</v>
      </c>
      <c r="N95" t="n">
        <v>0.007402364144594499</v>
      </c>
      <c r="O95" t="n">
        <v>-0.001912520685653582</v>
      </c>
      <c r="P95" t="n">
        <v>0.4236299209515277</v>
      </c>
      <c r="Q95" t="n">
        <v>0.007317612291166912</v>
      </c>
      <c r="R95" t="n">
        <v>-0.002929415060924772</v>
      </c>
    </row>
    <row r="96">
      <c r="F96" t="n">
        <v>0.03891103178180515</v>
      </c>
      <c r="G96" t="n">
        <v>0.007971756888901808</v>
      </c>
      <c r="H96" t="n">
        <v>-0.001167267793358924</v>
      </c>
      <c r="J96" t="n">
        <v>0.1159991696912178</v>
      </c>
      <c r="K96" t="n">
        <v>0.008309235402218814</v>
      </c>
      <c r="L96" t="n">
        <v>-0.001013607416176597</v>
      </c>
      <c r="M96" t="n">
        <v>0.2773498633016133</v>
      </c>
      <c r="N96" t="n">
        <v>0.008142600559053949</v>
      </c>
      <c r="O96" t="n">
        <v>-0.0018320183547159</v>
      </c>
      <c r="P96" t="n">
        <v>0.4304805519346364</v>
      </c>
      <c r="Q96" t="n">
        <v>0.008049373520283603</v>
      </c>
      <c r="R96" t="n">
        <v>-0.002818397157086681</v>
      </c>
    </row>
    <row r="97" ht="15" customHeight="1">
      <c r="A97" s="65" t="inlineStr">
        <is>
          <t>Коэфф. Точки</t>
        </is>
      </c>
      <c r="B97" s="65">
        <f>(J62+A85)/J62</f>
        <v/>
      </c>
      <c r="F97" t="n">
        <v>0.03940004191690211</v>
      </c>
      <c r="G97" t="n">
        <v>0.008696462060620155</v>
      </c>
      <c r="H97" t="n">
        <v>-0.001167267793358924</v>
      </c>
      <c r="J97" t="n">
        <v>0.1182335733515194</v>
      </c>
      <c r="K97" t="n">
        <v>0.009064620438784161</v>
      </c>
      <c r="L97" t="n">
        <v>-0.001013607416176597</v>
      </c>
      <c r="M97" t="n">
        <v>0.2828259348145756</v>
      </c>
      <c r="N97" t="n">
        <v>0.0088828369735134</v>
      </c>
      <c r="O97" t="n">
        <v>-0.0018320183547159</v>
      </c>
      <c r="P97" t="n">
        <v>0.4371521138683937</v>
      </c>
      <c r="Q97" t="n">
        <v>0.008781134749400293</v>
      </c>
      <c r="R97" t="n">
        <v>-0.002818397157086681</v>
      </c>
    </row>
    <row r="98" ht="15" customHeight="1">
      <c r="F98" t="n">
        <v>0.03983849318693741</v>
      </c>
      <c r="G98" t="n">
        <v>0.009421167232338502</v>
      </c>
      <c r="H98" t="n">
        <v>-0.001167267793358924</v>
      </c>
      <c r="J98" t="n">
        <v>0.1205511207661377</v>
      </c>
      <c r="K98" t="n">
        <v>0.009820005475349508</v>
      </c>
      <c r="L98" t="n">
        <v>-0.001013607416176597</v>
      </c>
      <c r="M98" t="n">
        <v>0.287526706976735</v>
      </c>
      <c r="N98" t="n">
        <v>0.009623073387972849</v>
      </c>
      <c r="O98" t="n">
        <v>-0.0018320183547159</v>
      </c>
      <c r="P98" t="n">
        <v>0.4430833468773649</v>
      </c>
      <c r="Q98" t="n">
        <v>0.009512895978516985</v>
      </c>
      <c r="R98" t="n">
        <v>-0.002818397157086681</v>
      </c>
    </row>
    <row r="99" ht="15" customHeight="1">
      <c r="F99" t="n">
        <v>0.0401499269532002</v>
      </c>
      <c r="G99" t="n">
        <v>0.01014587240405685</v>
      </c>
      <c r="H99" t="n">
        <v>-0.001167267793358924</v>
      </c>
      <c r="J99" t="n">
        <v>0.1223000996707508</v>
      </c>
      <c r="K99" t="n">
        <v>0.01057539051191485</v>
      </c>
      <c r="L99" t="n">
        <v>-0.001013607416176597</v>
      </c>
      <c r="M99" t="n">
        <v>0.29146843896098</v>
      </c>
      <c r="N99" t="n">
        <v>0.0103633098024323</v>
      </c>
      <c r="O99" t="n">
        <v>-0.0018320183547159</v>
      </c>
      <c r="P99" t="n">
        <v>0.4476920264740833</v>
      </c>
      <c r="Q99" t="n">
        <v>0.01024465720763368</v>
      </c>
      <c r="R99" t="n">
        <v>-0.002679780548566668</v>
      </c>
    </row>
    <row r="100" ht="15" customHeight="1">
      <c r="F100" t="n">
        <v>0.04050001556987544</v>
      </c>
      <c r="G100" t="n">
        <v>0.01087057757577519</v>
      </c>
      <c r="H100" t="n">
        <v>-0.001252784548148296</v>
      </c>
      <c r="J100" t="n">
        <v>0.1242619386519078</v>
      </c>
      <c r="K100" t="n">
        <v>0.0113307755484802</v>
      </c>
      <c r="L100" t="n">
        <v>-0.00135110437464713</v>
      </c>
      <c r="M100" t="n">
        <v>0.2952037507699952</v>
      </c>
      <c r="N100" t="n">
        <v>0.01110354621689175</v>
      </c>
      <c r="O100" t="n">
        <v>-0.001728194029213657</v>
      </c>
      <c r="P100" t="n">
        <v>0.4526971646821638</v>
      </c>
      <c r="Q100" t="n">
        <v>0.01097641843675037</v>
      </c>
      <c r="R100" t="n">
        <v>-0.002679780548566668</v>
      </c>
    </row>
    <row r="101" ht="15" customHeight="1">
      <c r="F101" t="n">
        <v>0.0408253618963263</v>
      </c>
      <c r="G101" t="n">
        <v>0.01159528274749354</v>
      </c>
      <c r="H101" t="n">
        <v>-0.001252784548148296</v>
      </c>
      <c r="J101" t="n">
        <v>0.1259841405528465</v>
      </c>
      <c r="K101" t="n">
        <v>0.01208616058504555</v>
      </c>
      <c r="L101" t="n">
        <v>-0.00135110437464713</v>
      </c>
      <c r="M101" t="n">
        <v>0.299259152547291</v>
      </c>
      <c r="N101" t="n">
        <v>0.0118437826313512</v>
      </c>
      <c r="O101" t="n">
        <v>-0.001728194029213657</v>
      </c>
      <c r="P101" t="n">
        <v>0.4563997669933072</v>
      </c>
      <c r="Q101" t="n">
        <v>0.01170817966586706</v>
      </c>
      <c r="R101" t="n">
        <v>-0.002679780548566668</v>
      </c>
    </row>
    <row r="102" ht="15" customHeight="1">
      <c r="F102" t="n">
        <v>0.04105480614740299</v>
      </c>
      <c r="G102" t="n">
        <v>0.01231998791921189</v>
      </c>
      <c r="H102" t="n">
        <v>-0.001252784548148296</v>
      </c>
      <c r="J102" t="n">
        <v>0.1273860706511081</v>
      </c>
      <c r="K102" t="n">
        <v>0.0128415456216109</v>
      </c>
      <c r="L102" t="n">
        <v>-0.00135110437464713</v>
      </c>
      <c r="M102" t="n">
        <v>0.3025014631987015</v>
      </c>
      <c r="N102" t="n">
        <v>0.01258401904581065</v>
      </c>
      <c r="O102" t="n">
        <v>-0.001728194029213657</v>
      </c>
      <c r="P102" t="n">
        <v>0.4608236174558044</v>
      </c>
      <c r="Q102" t="n">
        <v>0.01243994089498375</v>
      </c>
      <c r="R102" t="n">
        <v>-0.002679780548566668</v>
      </c>
    </row>
    <row r="103" ht="15" customHeight="1">
      <c r="F103" t="n">
        <v>0.04133770276031905</v>
      </c>
      <c r="G103" t="n">
        <v>0.01304469309093023</v>
      </c>
      <c r="H103" t="n">
        <v>-0.001252784548148296</v>
      </c>
      <c r="J103" t="n">
        <v>0.1287242942899154</v>
      </c>
      <c r="K103" t="n">
        <v>0.01359693065817624</v>
      </c>
      <c r="L103" t="n">
        <v>-0.00135110437464713</v>
      </c>
      <c r="M103" t="n">
        <v>0.3055391800110076</v>
      </c>
      <c r="N103" t="n">
        <v>0.0133242554602701</v>
      </c>
      <c r="O103" t="n">
        <v>-0.001728194029213657</v>
      </c>
      <c r="P103" t="n">
        <v>0.4636091708578282</v>
      </c>
      <c r="Q103" t="n">
        <v>0.01317170212410044</v>
      </c>
      <c r="R103" t="n">
        <v>-0.002679780548566668</v>
      </c>
    </row>
    <row r="104" ht="15" customHeight="1">
      <c r="F104" t="n">
        <v>0.04155224665491679</v>
      </c>
      <c r="G104" t="n">
        <v>0.01376939826264858</v>
      </c>
      <c r="H104" t="n">
        <v>-0.001302350812190539</v>
      </c>
      <c r="J104" t="n">
        <v>0.1298492738301547</v>
      </c>
      <c r="K104" t="n">
        <v>0.01435231569474159</v>
      </c>
      <c r="L104" t="n">
        <v>-0.001711021916189251</v>
      </c>
      <c r="M104" t="n">
        <v>0.3078520927391172</v>
      </c>
      <c r="N104" t="n">
        <v>0.01406449187472955</v>
      </c>
      <c r="O104" t="n">
        <v>-0.00161855484868274</v>
      </c>
      <c r="P104" t="n">
        <v>0.4673684730396664</v>
      </c>
      <c r="Q104" t="n">
        <v>0.01390346335321713</v>
      </c>
      <c r="R104" t="n">
        <v>-0.002536068062674752</v>
      </c>
    </row>
    <row r="105" ht="15" customHeight="1">
      <c r="F105" t="n">
        <v>0.041766158181855</v>
      </c>
      <c r="G105" t="n">
        <v>0.01449410343436693</v>
      </c>
      <c r="H105" t="n">
        <v>-0.001302350812190539</v>
      </c>
      <c r="J105" t="n">
        <v>0.1312589583688704</v>
      </c>
      <c r="K105" t="n">
        <v>0.01510770073130694</v>
      </c>
      <c r="L105" t="n">
        <v>-0.001711021916189251</v>
      </c>
      <c r="M105" t="n">
        <v>0.3104268089495225</v>
      </c>
      <c r="N105" t="n">
        <v>0.014804728289189</v>
      </c>
      <c r="O105" t="n">
        <v>-0.00161855484868274</v>
      </c>
      <c r="P105" t="n">
        <v>0.4702962781988301</v>
      </c>
      <c r="Q105" t="n">
        <v>0.01463522458233382</v>
      </c>
      <c r="R105" t="n">
        <v>-0.002536068062674752</v>
      </c>
    </row>
    <row r="106" ht="15" customHeight="1">
      <c r="F106" t="n">
        <v>0.04186895205858007</v>
      </c>
      <c r="G106" t="n">
        <v>0.01521880860608527</v>
      </c>
      <c r="H106" t="n">
        <v>-0.001302350812190539</v>
      </c>
      <c r="J106" t="n">
        <v>0.1320787199347794</v>
      </c>
      <c r="K106" t="n">
        <v>0.01586308576787228</v>
      </c>
      <c r="L106" t="n">
        <v>-0.001711021916189251</v>
      </c>
      <c r="M106" t="n">
        <v>0.3126050345707694</v>
      </c>
      <c r="N106" t="n">
        <v>0.01554496470364845</v>
      </c>
      <c r="O106" t="n">
        <v>-0.00161855484868274</v>
      </c>
      <c r="P106" t="n">
        <v>0.4729407247179407</v>
      </c>
      <c r="Q106" t="n">
        <v>0.01536698581145051</v>
      </c>
      <c r="R106" t="n">
        <v>-0.002536068062674752</v>
      </c>
    </row>
    <row r="107" ht="15" customHeight="1">
      <c r="F107" t="n">
        <v>0.04203093706923104</v>
      </c>
      <c r="G107" t="n">
        <v>0.01594351377780362</v>
      </c>
      <c r="H107" t="n">
        <v>-0.001302350812190539</v>
      </c>
      <c r="J107" t="n">
        <v>0.1330250938108886</v>
      </c>
      <c r="K107" t="n">
        <v>0.01661847080443763</v>
      </c>
      <c r="L107" t="n">
        <v>-0.001711021916189251</v>
      </c>
      <c r="M107" t="n">
        <v>0.3144581421092232</v>
      </c>
      <c r="N107" t="n">
        <v>0.0162852011181079</v>
      </c>
      <c r="O107" t="n">
        <v>-0.00161855484868274</v>
      </c>
      <c r="P107" t="n">
        <v>0.4749157423445548</v>
      </c>
      <c r="Q107" t="n">
        <v>0.01609874704056721</v>
      </c>
      <c r="R107" t="n">
        <v>-0.002536068062674752</v>
      </c>
    </row>
    <row r="108" ht="15" customHeight="1">
      <c r="F108" t="n">
        <v>0.04221854159490014</v>
      </c>
      <c r="G108" t="n">
        <v>0.01666821894952196</v>
      </c>
      <c r="H108" t="n">
        <v>-0.001336688497456748</v>
      </c>
      <c r="J108" t="n">
        <v>0.1340386022770891</v>
      </c>
      <c r="K108" t="n">
        <v>0.01737385584100297</v>
      </c>
      <c r="L108" t="n">
        <v>-0.0020335524710119</v>
      </c>
      <c r="M108" t="n">
        <v>0.3163384990171796</v>
      </c>
      <c r="N108" t="n">
        <v>0.01702543753256735</v>
      </c>
      <c r="O108" t="n">
        <v>-0.001520607952659034</v>
      </c>
      <c r="P108" t="n">
        <v>0.4775746241125561</v>
      </c>
      <c r="Q108" t="n">
        <v>0.0168305082696839</v>
      </c>
      <c r="R108" t="n">
        <v>-0.002409762526720948</v>
      </c>
    </row>
    <row r="109" ht="15" customHeight="1">
      <c r="F109" t="n">
        <v>0.04241710107326865</v>
      </c>
      <c r="G109" t="n">
        <v>0.01739292412124031</v>
      </c>
      <c r="H109" t="n">
        <v>-0.001336688497456748</v>
      </c>
      <c r="J109" t="n">
        <v>0.1347808534026884</v>
      </c>
      <c r="K109" t="n">
        <v>0.01812924087756832</v>
      </c>
      <c r="L109" t="n">
        <v>-0.0020335524710119</v>
      </c>
      <c r="M109" t="n">
        <v>0.3182290886698479</v>
      </c>
      <c r="N109" t="n">
        <v>0.0177656739470268</v>
      </c>
      <c r="O109" t="n">
        <v>-0.001520607952659034</v>
      </c>
      <c r="P109" t="n">
        <v>0.4800994088716471</v>
      </c>
      <c r="Q109" t="n">
        <v>0.01756226949880059</v>
      </c>
      <c r="R109" t="n">
        <v>-0.002409762526720948</v>
      </c>
    </row>
    <row r="110" ht="15" customHeight="1">
      <c r="F110" t="n">
        <v>0.04255363856981284</v>
      </c>
      <c r="G110" t="n">
        <v>0.01811762929295865</v>
      </c>
      <c r="H110" t="n">
        <v>-0.001336688497456748</v>
      </c>
      <c r="J110" t="n">
        <v>0.1355381383346856</v>
      </c>
      <c r="K110" t="n">
        <v>0.01888462591413367</v>
      </c>
      <c r="L110" t="n">
        <v>-0.0020335524710119</v>
      </c>
      <c r="M110" t="n">
        <v>0.3201119448837898</v>
      </c>
      <c r="N110" t="n">
        <v>0.01850591036148625</v>
      </c>
      <c r="O110" t="n">
        <v>-0.001520607952659034</v>
      </c>
      <c r="P110" t="n">
        <v>0.4816609116711754</v>
      </c>
      <c r="Q110" t="n">
        <v>0.01829403072791728</v>
      </c>
      <c r="R110" t="n">
        <v>-0.002409762526720948</v>
      </c>
    </row>
    <row r="111" ht="15" customHeight="1">
      <c r="F111" t="n">
        <v>0.04270978121261815</v>
      </c>
      <c r="G111" t="n">
        <v>0.018842334464677</v>
      </c>
      <c r="H111" t="n">
        <v>-0.001336688497456748</v>
      </c>
      <c r="J111" t="n">
        <v>0.1361730869971965</v>
      </c>
      <c r="K111" t="n">
        <v>0.01964001095069902</v>
      </c>
      <c r="L111" t="n">
        <v>-0.0020335524710119</v>
      </c>
      <c r="M111" t="n">
        <v>0.3214027105119068</v>
      </c>
      <c r="N111" t="n">
        <v>0.0192461467759457</v>
      </c>
      <c r="O111" t="n">
        <v>-0.001520607952659034</v>
      </c>
      <c r="P111" t="n">
        <v>0.4845749836292684</v>
      </c>
      <c r="Q111" t="n">
        <v>0.01902579195703397</v>
      </c>
      <c r="R111" t="n">
        <v>-0.002409762526720948</v>
      </c>
    </row>
    <row r="112" ht="15" customHeight="1">
      <c r="F112" t="n">
        <v>0.04289654133161808</v>
      </c>
      <c r="G112" t="n">
        <v>0.01956703963639535</v>
      </c>
      <c r="H112" t="n">
        <v>-0.001360846435351855</v>
      </c>
      <c r="J112" t="n">
        <v>0.1367329443696225</v>
      </c>
      <c r="K112" t="n">
        <v>0.02039539598726436</v>
      </c>
      <c r="L112" t="n">
        <v>-0.002258888469324018</v>
      </c>
      <c r="M112" t="n">
        <v>0.3233060206857805</v>
      </c>
      <c r="N112" t="n">
        <v>0.01998638319040515</v>
      </c>
      <c r="O112" t="n">
        <v>-0.001451860480678424</v>
      </c>
      <c r="P112" t="n">
        <v>0.486989300889152</v>
      </c>
      <c r="Q112" t="n">
        <v>0.01975755318615066</v>
      </c>
      <c r="R112" t="n">
        <v>-0.002323366768015275</v>
      </c>
    </row>
    <row r="113" ht="15" customHeight="1">
      <c r="F113" t="n">
        <v>0.04307943288649026</v>
      </c>
      <c r="G113" t="n">
        <v>0.02029174480811369</v>
      </c>
      <c r="H113" t="n">
        <v>-0.001360846435351855</v>
      </c>
      <c r="J113" t="n">
        <v>0.137340498580675</v>
      </c>
      <c r="K113" t="n">
        <v>0.02115078102382971</v>
      </c>
      <c r="L113" t="n">
        <v>-0.002258888469324018</v>
      </c>
      <c r="M113" t="n">
        <v>0.3247646969126042</v>
      </c>
      <c r="N113" t="n">
        <v>0.0207266196048646</v>
      </c>
      <c r="O113" t="n">
        <v>-0.001451860480678424</v>
      </c>
      <c r="P113" t="n">
        <v>0.4885780966775657</v>
      </c>
      <c r="Q113" t="n">
        <v>0.02048931441526735</v>
      </c>
      <c r="R113" t="n">
        <v>-0.002323366768015275</v>
      </c>
    </row>
    <row r="114" ht="15" customHeight="1">
      <c r="F114" t="n">
        <v>0.04330842903932045</v>
      </c>
      <c r="G114" t="n">
        <v>0.02101644997983204</v>
      </c>
      <c r="H114" t="n">
        <v>-0.001360846435351855</v>
      </c>
      <c r="J114" t="n">
        <v>0.138195227414341</v>
      </c>
      <c r="K114" t="n">
        <v>0.02190616606039505</v>
      </c>
      <c r="L114" t="n">
        <v>-0.002258888469324018</v>
      </c>
      <c r="M114" t="n">
        <v>0.3262305165179177</v>
      </c>
      <c r="N114" t="n">
        <v>0.02146685601932405</v>
      </c>
      <c r="O114" t="n">
        <v>-0.001451860480678424</v>
      </c>
      <c r="P114" t="n">
        <v>0.4917536272368128</v>
      </c>
      <c r="Q114" t="n">
        <v>0.02122107564438405</v>
      </c>
      <c r="R114" t="n">
        <v>-0.002323366768015275</v>
      </c>
    </row>
    <row r="115" ht="15" customHeight="1">
      <c r="A115" s="52" t="n"/>
      <c r="B115" s="52" t="n"/>
      <c r="F115" t="n">
        <v>0.04354231811088513</v>
      </c>
      <c r="G115" t="n">
        <v>0.02174115515155038</v>
      </c>
      <c r="H115" t="n">
        <v>-0.001360846435351855</v>
      </c>
      <c r="J115" t="n">
        <v>0.1386500703895361</v>
      </c>
      <c r="K115" t="n">
        <v>0.0226615510969604</v>
      </c>
      <c r="L115" t="n">
        <v>-0.002258888469324018</v>
      </c>
      <c r="M115" t="n">
        <v>0.3273968146056551</v>
      </c>
      <c r="N115" t="n">
        <v>0.0222070924337835</v>
      </c>
      <c r="O115" t="n">
        <v>-0.001451860480678424</v>
      </c>
      <c r="P115" t="n">
        <v>0.4944219503672361</v>
      </c>
      <c r="Q115" t="n">
        <v>0.02195283687350074</v>
      </c>
      <c r="R115" t="n">
        <v>-0.002323366768015275</v>
      </c>
    </row>
    <row r="116" ht="15" customHeight="1">
      <c r="F116" t="n">
        <v>0.04384861066532089</v>
      </c>
      <c r="G116" t="n">
        <v>0.02246586032326874</v>
      </c>
      <c r="H116" t="n">
        <v>-0.001366348070710044</v>
      </c>
      <c r="J116" t="n">
        <v>0.1394499881165566</v>
      </c>
      <c r="K116" t="n">
        <v>0.02341693613352575</v>
      </c>
      <c r="L116" t="n">
        <v>-0.002328647040102066</v>
      </c>
      <c r="M116" t="n">
        <v>0.3293895708789031</v>
      </c>
      <c r="N116" t="n">
        <v>0.02294732884824295</v>
      </c>
      <c r="O116" t="n">
        <v>-0.001429558701001882</v>
      </c>
      <c r="P116" t="n">
        <v>0.4984930370200318</v>
      </c>
      <c r="Q116" t="n">
        <v>0.02268459810261743</v>
      </c>
      <c r="R116" t="n">
        <v>-0.002298514372980781</v>
      </c>
    </row>
    <row r="117" ht="15" customHeight="1">
      <c r="F117" t="n">
        <v>0.04405917658845898</v>
      </c>
      <c r="G117" t="n">
        <v>0.02319056549498708</v>
      </c>
      <c r="H117" t="n">
        <v>-0.001366348070710044</v>
      </c>
      <c r="J117" t="n">
        <v>0.1398034564653391</v>
      </c>
      <c r="K117" t="n">
        <v>0.02417232117009109</v>
      </c>
      <c r="L117" t="n">
        <v>-0.002328647040102066</v>
      </c>
      <c r="M117" t="n">
        <v>0.3310747549954291</v>
      </c>
      <c r="N117" t="n">
        <v>0.0236875652627024</v>
      </c>
      <c r="O117" t="n">
        <v>-0.001429558701001882</v>
      </c>
      <c r="P117" t="n">
        <v>0.502056442457307</v>
      </c>
      <c r="Q117" t="n">
        <v>0.02341635933173412</v>
      </c>
      <c r="R117" t="n">
        <v>-0.002298514372980781</v>
      </c>
    </row>
    <row r="118" ht="15" customHeight="1">
      <c r="A118" s="82" t="n"/>
      <c r="F118" t="n">
        <v>0.04431751455079029</v>
      </c>
      <c r="G118" t="n">
        <v>0.02391527066670543</v>
      </c>
      <c r="H118" t="n">
        <v>-0.001366348070710044</v>
      </c>
      <c r="J118" t="n">
        <v>0.140437467434997</v>
      </c>
      <c r="K118" t="n">
        <v>0.02492770620665644</v>
      </c>
      <c r="L118" t="n">
        <v>-0.002328647040102066</v>
      </c>
      <c r="M118" t="n">
        <v>0.3321587191594524</v>
      </c>
      <c r="N118" t="n">
        <v>0.02442780167716185</v>
      </c>
      <c r="O118" t="n">
        <v>-0.001429558701001882</v>
      </c>
      <c r="P118" t="n">
        <v>0.5052323643487793</v>
      </c>
      <c r="Q118" t="n">
        <v>0.02414812056085081</v>
      </c>
      <c r="R118" t="n">
        <v>-0.002298514372980781</v>
      </c>
    </row>
    <row r="119" ht="15" customHeight="1">
      <c r="F119" t="n">
        <v>0.044590997646486</v>
      </c>
      <c r="G119" t="n">
        <v>0.02463997583842377</v>
      </c>
      <c r="H119" t="n">
        <v>-0.001366348070710044</v>
      </c>
      <c r="J119" t="n">
        <v>0.1412178446649539</v>
      </c>
      <c r="K119" t="n">
        <v>0.02568309124322179</v>
      </c>
      <c r="L119" t="n">
        <v>-0.002328647040102066</v>
      </c>
      <c r="M119" t="n">
        <v>0.3345024816256285</v>
      </c>
      <c r="N119" t="n">
        <v>0.0251680380916213</v>
      </c>
      <c r="O119" t="n">
        <v>-0.001429558701001882</v>
      </c>
      <c r="P119" t="n">
        <v>0.5085286871323639</v>
      </c>
      <c r="Q119" t="n">
        <v>0.0248798817899675</v>
      </c>
      <c r="R119" t="n">
        <v>-0.002298514372980781</v>
      </c>
    </row>
    <row r="120" ht="15" customHeight="1">
      <c r="A120" s="82" t="n"/>
      <c r="F120" t="n">
        <v>0.04484649165712223</v>
      </c>
      <c r="G120" t="n">
        <v>0.02536468101014212</v>
      </c>
      <c r="H120" t="n">
        <v>-0.001397288701978646</v>
      </c>
      <c r="J120" t="n">
        <v>0.1416107073585881</v>
      </c>
      <c r="K120" t="n">
        <v>0.02643847627978714</v>
      </c>
      <c r="L120" t="n">
        <v>-0.002287814848620749</v>
      </c>
      <c r="M120" t="n">
        <v>0.3354005261611868</v>
      </c>
      <c r="N120" t="n">
        <v>0.02590827450608075</v>
      </c>
      <c r="O120" t="n">
        <v>-0.001442206890526055</v>
      </c>
      <c r="P120" t="n">
        <v>0.5123260106038858</v>
      </c>
      <c r="Q120" t="n">
        <v>0.02561164301908419</v>
      </c>
      <c r="R120" t="n">
        <v>-0.002315478041678547</v>
      </c>
    </row>
    <row r="121" ht="15" customHeight="1">
      <c r="A121" s="82" t="n"/>
      <c r="F121" t="n">
        <v>0.04501013293979532</v>
      </c>
      <c r="G121" t="n">
        <v>0.02608938618186047</v>
      </c>
      <c r="H121" t="n">
        <v>-0.001397288701978646</v>
      </c>
      <c r="J121" t="n">
        <v>0.142171248749243</v>
      </c>
      <c r="K121" t="n">
        <v>0.02719386131635249</v>
      </c>
      <c r="L121" t="n">
        <v>-0.002287814848620749</v>
      </c>
      <c r="M121" t="n">
        <v>0.3374707063407142</v>
      </c>
      <c r="N121" t="n">
        <v>0.0266485109205402</v>
      </c>
      <c r="O121" t="n">
        <v>-0.001442206890526055</v>
      </c>
      <c r="P121" t="n">
        <v>0.515634485021557</v>
      </c>
      <c r="Q121" t="n">
        <v>0.02634340424820088</v>
      </c>
      <c r="R121" t="n">
        <v>-0.002315478041678547</v>
      </c>
    </row>
    <row r="122" ht="15" customHeight="1">
      <c r="F122" t="n">
        <v>0.04533685872715364</v>
      </c>
      <c r="G122" t="n">
        <v>0.02681409135357881</v>
      </c>
      <c r="H122" t="n">
        <v>-0.001397288701978646</v>
      </c>
      <c r="J122" t="n">
        <v>0.1428058335173066</v>
      </c>
      <c r="K122" t="n">
        <v>0.02794924635291783</v>
      </c>
      <c r="L122" t="n">
        <v>-0.002287814848620749</v>
      </c>
      <c r="M122" t="n">
        <v>0.339015110658348</v>
      </c>
      <c r="N122" t="n">
        <v>0.02738874733499965</v>
      </c>
      <c r="O122" t="n">
        <v>-0.001442206890526055</v>
      </c>
      <c r="P122" t="n">
        <v>0.5189067569844691</v>
      </c>
      <c r="Q122" t="n">
        <v>0.02707516547731758</v>
      </c>
      <c r="R122" t="n">
        <v>-0.002315478041678547</v>
      </c>
    </row>
    <row r="123" ht="15" customHeight="1">
      <c r="F123" t="n">
        <v>0.04555831202995014</v>
      </c>
      <c r="G123" t="n">
        <v>0.02753879652529716</v>
      </c>
      <c r="H123" t="n">
        <v>-0.001397288701978646</v>
      </c>
      <c r="J123" t="n">
        <v>0.1432459558482409</v>
      </c>
      <c r="K123" t="n">
        <v>0.02870463138948318</v>
      </c>
      <c r="L123" t="n">
        <v>-0.002287814848620749</v>
      </c>
      <c r="M123" t="n">
        <v>0.3402261687665433</v>
      </c>
      <c r="N123" t="n">
        <v>0.0281289837494591</v>
      </c>
      <c r="O123" t="n">
        <v>-0.001442206890526055</v>
      </c>
      <c r="P123" t="n">
        <v>0.5216774405411133</v>
      </c>
      <c r="Q123" t="n">
        <v>0.02780692670643426</v>
      </c>
      <c r="R123" t="n">
        <v>-0.002315478041678547</v>
      </c>
    </row>
    <row r="124" ht="15" customHeight="1">
      <c r="A124" s="82" t="n"/>
      <c r="B124" s="82" t="n"/>
      <c r="F124" t="n">
        <v>0.0457006422560704</v>
      </c>
      <c r="G124" t="n">
        <v>0.0282635016970155</v>
      </c>
      <c r="H124" t="n">
        <v>-0.001418692626325549</v>
      </c>
      <c r="J124" t="n">
        <v>0.1434720995142647</v>
      </c>
      <c r="K124" t="n">
        <v>0.02946001642604852</v>
      </c>
      <c r="L124" t="n">
        <v>-0.002195478838607009</v>
      </c>
      <c r="M124" t="n">
        <v>0.3414954104487778</v>
      </c>
      <c r="N124" t="n">
        <v>0.02886922016391855</v>
      </c>
      <c r="O124" t="n">
        <v>-0.001472315733041988</v>
      </c>
      <c r="P124" t="n">
        <v>0.5255658687611763</v>
      </c>
      <c r="Q124" t="n">
        <v>0.02853868793555096</v>
      </c>
      <c r="R124" t="n">
        <v>-0.002352729682639515</v>
      </c>
    </row>
    <row r="125" ht="15" customHeight="1">
      <c r="F125" t="n">
        <v>0.04593314839868776</v>
      </c>
      <c r="G125" t="n">
        <v>0.02898820686873385</v>
      </c>
      <c r="H125" t="n">
        <v>-0.001418692626325549</v>
      </c>
      <c r="J125" t="n">
        <v>0.1440854420624209</v>
      </c>
      <c r="K125" t="n">
        <v>0.03021540146261387</v>
      </c>
      <c r="L125" t="n">
        <v>-0.002195478838607009</v>
      </c>
      <c r="M125" t="n">
        <v>0.3432189130052147</v>
      </c>
      <c r="N125" t="n">
        <v>0.029609456578378</v>
      </c>
      <c r="O125" t="n">
        <v>-0.001472315733041988</v>
      </c>
      <c r="P125" t="n">
        <v>0.528327381099674</v>
      </c>
      <c r="Q125" t="n">
        <v>0.02927044916466765</v>
      </c>
      <c r="R125" t="n">
        <v>-0.002352729682639515</v>
      </c>
    </row>
    <row r="126" ht="15" customHeight="1">
      <c r="F126" t="n">
        <v>0.04612042727155147</v>
      </c>
      <c r="G126" t="n">
        <v>0.0297129120404522</v>
      </c>
      <c r="H126" t="n">
        <v>-0.001418692626325549</v>
      </c>
      <c r="J126" t="n">
        <v>0.1443121810805941</v>
      </c>
      <c r="K126" t="n">
        <v>0.03097078649917922</v>
      </c>
      <c r="L126" t="n">
        <v>-0.002195478838607009</v>
      </c>
      <c r="M126" t="n">
        <v>0.3444131974119364</v>
      </c>
      <c r="N126" t="n">
        <v>0.03034969299283745</v>
      </c>
      <c r="O126" t="n">
        <v>-0.001472315733041988</v>
      </c>
      <c r="P126" t="n">
        <v>0.531274598352543</v>
      </c>
      <c r="Q126" t="n">
        <v>0.03000221039378434</v>
      </c>
      <c r="R126" t="n">
        <v>-0.002352729682639515</v>
      </c>
    </row>
    <row r="127" ht="15" customHeight="1">
      <c r="A127" s="83" t="n"/>
      <c r="B127" s="83" t="n"/>
      <c r="F127" t="n">
        <v>0.04635793443881731</v>
      </c>
      <c r="G127" t="n">
        <v>0.03043761721217054</v>
      </c>
      <c r="H127" t="n">
        <v>-0.001418692626325549</v>
      </c>
      <c r="J127" t="n">
        <v>0.1449887827943961</v>
      </c>
      <c r="K127" t="n">
        <v>0.03172617153574456</v>
      </c>
      <c r="L127" t="n">
        <v>-0.002067695107922459</v>
      </c>
      <c r="M127" t="n">
        <v>0.3456202381827431</v>
      </c>
      <c r="N127" t="n">
        <v>0.0310899294072969</v>
      </c>
      <c r="O127" t="n">
        <v>-0.001515592305886499</v>
      </c>
      <c r="P127" t="n">
        <v>0.5344865384091778</v>
      </c>
      <c r="Q127" t="n">
        <v>0.03073397162290103</v>
      </c>
      <c r="R127" t="n">
        <v>-0.002352729682639515</v>
      </c>
    </row>
    <row r="128" ht="15" customHeight="1">
      <c r="A128" s="83" t="n"/>
      <c r="B128" s="83" t="n"/>
      <c r="F128" t="n">
        <v>0.04657076660079702</v>
      </c>
      <c r="G128" t="n">
        <v>0.03116232238388889</v>
      </c>
      <c r="H128" t="n">
        <v>-0.001427475078772102</v>
      </c>
      <c r="J128" t="n">
        <v>0.1453969619063792</v>
      </c>
      <c r="K128" t="n">
        <v>0.03248155657230991</v>
      </c>
      <c r="L128" t="n">
        <v>-0.002067695107922459</v>
      </c>
      <c r="M128" t="n">
        <v>0.3466923048949547</v>
      </c>
      <c r="N128" t="n">
        <v>0.03183016582175635</v>
      </c>
      <c r="O128" t="n">
        <v>-0.001515592305886499</v>
      </c>
      <c r="P128" t="n">
        <v>0.5376495446197341</v>
      </c>
      <c r="Q128" t="n">
        <v>0.03146573285201772</v>
      </c>
      <c r="R128" t="n">
        <v>-0.002404161089242904</v>
      </c>
    </row>
    <row r="129" ht="15" customHeight="1">
      <c r="F129" t="n">
        <v>0.04678633169367259</v>
      </c>
      <c r="G129" t="n">
        <v>0.03188702755560723</v>
      </c>
      <c r="H129" t="n">
        <v>-0.001427475078772102</v>
      </c>
      <c r="J129" t="n">
        <v>0.145594989250867</v>
      </c>
      <c r="K129" t="n">
        <v>0.03323694160887525</v>
      </c>
      <c r="L129" t="n">
        <v>-0.002067695107922459</v>
      </c>
      <c r="M129" t="n">
        <v>0.3484762179236375</v>
      </c>
      <c r="N129" t="n">
        <v>0.0325704022362158</v>
      </c>
      <c r="O129" t="n">
        <v>-0.001515592305886499</v>
      </c>
      <c r="P129" t="n">
        <v>0.5409984638770602</v>
      </c>
      <c r="Q129" t="n">
        <v>0.03219749408113441</v>
      </c>
      <c r="R129" t="n">
        <v>-0.002404161089242904</v>
      </c>
    </row>
    <row r="130" ht="15" customHeight="1">
      <c r="A130" s="83" t="n"/>
      <c r="F130" t="n">
        <v>0.04699095510864602</v>
      </c>
      <c r="G130" t="n">
        <v>0.03261173272732558</v>
      </c>
      <c r="H130" t="n">
        <v>-0.001427475078772102</v>
      </c>
      <c r="J130" t="n">
        <v>0.1458963958184243</v>
      </c>
      <c r="K130" t="n">
        <v>0.0339923266454406</v>
      </c>
      <c r="L130" t="n">
        <v>-0.002067695107922459</v>
      </c>
      <c r="M130" t="n">
        <v>0.3491810930698572</v>
      </c>
      <c r="N130" t="n">
        <v>0.03331063865067525</v>
      </c>
      <c r="O130" t="n">
        <v>-0.001515592305886499</v>
      </c>
      <c r="P130" t="n">
        <v>0.5442955198625727</v>
      </c>
      <c r="Q130" t="n">
        <v>0.0329292553102511</v>
      </c>
      <c r="R130" t="n">
        <v>-0.002404161089242904</v>
      </c>
    </row>
    <row r="131" ht="15" customHeight="1">
      <c r="A131" s="83" t="n"/>
      <c r="B131" s="83" t="n"/>
      <c r="F131" t="n">
        <v>0.0471984866242257</v>
      </c>
      <c r="G131" t="n">
        <v>0.03333643789904393</v>
      </c>
      <c r="H131" t="n">
        <v>-0.001426665483013518</v>
      </c>
      <c r="J131" t="n">
        <v>0.1462440747237452</v>
      </c>
      <c r="K131" t="n">
        <v>0.03474771168200595</v>
      </c>
      <c r="L131" t="n">
        <v>-0.002067695107922459</v>
      </c>
      <c r="M131" t="n">
        <v>0.3503515870965385</v>
      </c>
      <c r="N131" t="n">
        <v>0.0340508750651347</v>
      </c>
      <c r="O131" t="n">
        <v>-0.001515592305886499</v>
      </c>
      <c r="P131" t="n">
        <v>0.5468213778450901</v>
      </c>
      <c r="Q131" t="n">
        <v>0.0336610165393678</v>
      </c>
      <c r="R131" t="n">
        <v>-0.002404161089242904</v>
      </c>
    </row>
    <row r="132" ht="15" customHeight="1">
      <c r="F132" t="n">
        <v>0.04738823323882507</v>
      </c>
      <c r="G132" t="n">
        <v>0.03406114307076227</v>
      </c>
      <c r="H132" t="n">
        <v>-0.001426665483013518</v>
      </c>
      <c r="J132" t="n">
        <v>0.1466591185935041</v>
      </c>
      <c r="K132" t="n">
        <v>0.0355030967185713</v>
      </c>
      <c r="L132" t="n">
        <v>-0.001920519754428711</v>
      </c>
      <c r="M132" t="n">
        <v>0.3517413359892131</v>
      </c>
      <c r="N132" t="n">
        <v>0.03479111147959415</v>
      </c>
      <c r="O132" t="n">
        <v>-0.001567743686396407</v>
      </c>
      <c r="P132" t="n">
        <v>0.5499249507128753</v>
      </c>
      <c r="Q132" t="n">
        <v>0.03439277776848448</v>
      </c>
      <c r="R132" t="n">
        <v>-0.002463664054867934</v>
      </c>
    </row>
    <row r="133" ht="15" customHeight="1">
      <c r="F133" t="n">
        <v>0.04750448692750982</v>
      </c>
      <c r="G133" t="n">
        <v>0.03478584824248062</v>
      </c>
      <c r="H133" t="n">
        <v>-0.001426665483013518</v>
      </c>
      <c r="J133" t="n">
        <v>0.1469460902305184</v>
      </c>
      <c r="K133" t="n">
        <v>0.03625848175513664</v>
      </c>
      <c r="L133" t="n">
        <v>-0.001920519754428711</v>
      </c>
      <c r="M133" t="n">
        <v>0.3525989222867403</v>
      </c>
      <c r="N133" t="n">
        <v>0.0355313478940536</v>
      </c>
      <c r="O133" t="n">
        <v>-0.001567743686396407</v>
      </c>
      <c r="P133" t="n">
        <v>0.5521666652942686</v>
      </c>
      <c r="Q133" t="n">
        <v>0.03512453899760117</v>
      </c>
      <c r="R133" t="n">
        <v>-0.002463664054867934</v>
      </c>
    </row>
    <row r="134" ht="15" customHeight="1">
      <c r="F134" t="n">
        <v>0.04773512761123438</v>
      </c>
      <c r="G134" t="n">
        <v>0.03551055341419897</v>
      </c>
      <c r="H134" t="n">
        <v>-0.001426665483013518</v>
      </c>
      <c r="J134" t="n">
        <v>0.1474408727418577</v>
      </c>
      <c r="K134" t="n">
        <v>0.03701386679170199</v>
      </c>
      <c r="L134" t="n">
        <v>-0.001920519754428711</v>
      </c>
      <c r="M134" t="n">
        <v>0.3541309058182146</v>
      </c>
      <c r="N134" t="n">
        <v>0.03627158430851305</v>
      </c>
      <c r="O134" t="n">
        <v>-0.001567743686396407</v>
      </c>
      <c r="P134" t="n">
        <v>0.5555483691995676</v>
      </c>
      <c r="Q134" t="n">
        <v>0.03585630022671787</v>
      </c>
      <c r="R134" t="n">
        <v>-0.002463664054867934</v>
      </c>
    </row>
    <row r="135" ht="15" customHeight="1">
      <c r="F135" t="n">
        <v>0.04787132556706233</v>
      </c>
      <c r="G135" t="n">
        <v>0.03623525858591731</v>
      </c>
      <c r="H135" t="n">
        <v>-0.001426665483013518</v>
      </c>
      <c r="J135" t="n">
        <v>0.1476714350483052</v>
      </c>
      <c r="K135" t="n">
        <v>0.03776925182826734</v>
      </c>
      <c r="L135" t="n">
        <v>-0.001920519754428711</v>
      </c>
      <c r="M135" t="n">
        <v>0.3547778222310257</v>
      </c>
      <c r="N135" t="n">
        <v>0.0370118207229725</v>
      </c>
      <c r="O135" t="n">
        <v>-0.001624476951908528</v>
      </c>
      <c r="P135" t="n">
        <v>0.5574953789000648</v>
      </c>
      <c r="Q135" t="n">
        <v>0.03658806145583456</v>
      </c>
      <c r="R135" t="n">
        <v>-0.002463664054867934</v>
      </c>
    </row>
    <row r="136" ht="15" customHeight="1">
      <c r="F136" t="n">
        <v>0.04811579301456025</v>
      </c>
      <c r="G136" t="n">
        <v>0.03695996375763566</v>
      </c>
      <c r="H136" t="n">
        <v>-0.001450050401891804</v>
      </c>
      <c r="J136" t="n">
        <v>0.1477762091717448</v>
      </c>
      <c r="K136" t="n">
        <v>0.03852463686483269</v>
      </c>
      <c r="L136" t="n">
        <v>-0.001770008875987379</v>
      </c>
      <c r="M136" t="n">
        <v>0.3556480372348761</v>
      </c>
      <c r="N136" t="n">
        <v>0.03775205713743195</v>
      </c>
      <c r="O136" t="n">
        <v>-0.001624476951908528</v>
      </c>
      <c r="P136" t="n">
        <v>0.561070899455305</v>
      </c>
      <c r="Q136" t="n">
        <v>0.03731982268495124</v>
      </c>
      <c r="R136" t="n">
        <v>-0.002525130372893824</v>
      </c>
    </row>
    <row r="137" ht="15" customHeight="1">
      <c r="F137" t="n">
        <v>0.04827262811544365</v>
      </c>
      <c r="G137" t="n">
        <v>0.03768466892935401</v>
      </c>
      <c r="H137" t="n">
        <v>-0.001450050401891804</v>
      </c>
      <c r="J137" t="n">
        <v>0.1482512161440053</v>
      </c>
      <c r="K137" t="n">
        <v>0.03928002190139803</v>
      </c>
      <c r="L137" t="n">
        <v>-0.001770008875987379</v>
      </c>
      <c r="M137" t="n">
        <v>0.3572001177438143</v>
      </c>
      <c r="N137" t="n">
        <v>0.0384922935518914</v>
      </c>
      <c r="O137" t="n">
        <v>-0.001624476951908528</v>
      </c>
      <c r="P137" t="n">
        <v>0.5632813989584705</v>
      </c>
      <c r="Q137" t="n">
        <v>0.03805158391406794</v>
      </c>
      <c r="R137" t="n">
        <v>-0.002525130372893824</v>
      </c>
    </row>
    <row r="138" ht="15" customHeight="1">
      <c r="F138" t="n">
        <v>0.04839764926398749</v>
      </c>
      <c r="G138" t="n">
        <v>0.03840937410107235</v>
      </c>
      <c r="H138" t="n">
        <v>-0.001450050401891804</v>
      </c>
      <c r="J138" t="n">
        <v>0.1485832466465017</v>
      </c>
      <c r="K138" t="n">
        <v>0.04003540693796338</v>
      </c>
      <c r="L138" t="n">
        <v>-0.001770008875987379</v>
      </c>
      <c r="M138" t="n">
        <v>0.3582204175167619</v>
      </c>
      <c r="N138" t="n">
        <v>0.03923252996635085</v>
      </c>
      <c r="O138" t="n">
        <v>-0.001624476951908528</v>
      </c>
      <c r="P138" t="n">
        <v>0.5654168701090467</v>
      </c>
      <c r="Q138" t="n">
        <v>0.03878334514318463</v>
      </c>
      <c r="R138" t="n">
        <v>-0.002525130372893824</v>
      </c>
    </row>
    <row r="139" ht="15" customHeight="1">
      <c r="F139" t="n">
        <v>0.04858253214515286</v>
      </c>
      <c r="G139" t="n">
        <v>0.03913407927279069</v>
      </c>
      <c r="H139" t="n">
        <v>-0.001450050401891804</v>
      </c>
      <c r="J139" t="n">
        <v>0.1486933007706331</v>
      </c>
      <c r="K139" t="n">
        <v>0.04079079197452872</v>
      </c>
      <c r="L139" t="n">
        <v>-0.001770008875987379</v>
      </c>
      <c r="M139" t="n">
        <v>0.3587577868609045</v>
      </c>
      <c r="N139" t="n">
        <v>0.0399727663808103</v>
      </c>
      <c r="O139" t="n">
        <v>-0.001624476951908528</v>
      </c>
      <c r="P139" t="n">
        <v>0.5677203498741311</v>
      </c>
      <c r="Q139" t="n">
        <v>0.03951510637230132</v>
      </c>
      <c r="R139" t="n">
        <v>-0.002582451836699793</v>
      </c>
    </row>
    <row r="140" ht="15" customHeight="1">
      <c r="F140" t="n">
        <v>0.04877116432312113</v>
      </c>
      <c r="G140" t="n">
        <v>0.03985878444450904</v>
      </c>
      <c r="H140" t="n">
        <v>-0.001457338623690191</v>
      </c>
      <c r="J140" t="n">
        <v>0.1489597246997701</v>
      </c>
      <c r="K140" t="n">
        <v>0.04154617701109407</v>
      </c>
      <c r="L140" t="n">
        <v>-0.001632218570460074</v>
      </c>
      <c r="M140" t="n">
        <v>0.36013565895866</v>
      </c>
      <c r="N140" t="n">
        <v>0.04071300279526974</v>
      </c>
      <c r="O140" t="n">
        <v>-0.001681499179759681</v>
      </c>
      <c r="P140" t="n">
        <v>0.5699456800739059</v>
      </c>
      <c r="Q140" t="n">
        <v>0.04024686760141802</v>
      </c>
      <c r="R140" t="n">
        <v>-0.002582451836699793</v>
      </c>
    </row>
    <row r="141" ht="15" customHeight="1">
      <c r="F141" t="n">
        <v>0.0489210994507623</v>
      </c>
      <c r="G141" t="n">
        <v>0.04058348961622739</v>
      </c>
      <c r="H141" t="n">
        <v>-0.001457338623690191</v>
      </c>
      <c r="J141" t="n">
        <v>0.1494640542383586</v>
      </c>
      <c r="K141" t="n">
        <v>0.04230156204765942</v>
      </c>
      <c r="L141" t="n">
        <v>-0.001632218570460074</v>
      </c>
      <c r="M141" t="n">
        <v>0.3606748309088195</v>
      </c>
      <c r="N141" t="n">
        <v>0.0414532392097292</v>
      </c>
      <c r="O141" t="n">
        <v>-0.001681499179759681</v>
      </c>
      <c r="P141" t="n">
        <v>0.5729949316171802</v>
      </c>
      <c r="Q141" t="n">
        <v>0.04097862883053471</v>
      </c>
      <c r="R141" t="n">
        <v>-0.002582451836699793</v>
      </c>
    </row>
    <row r="142" ht="15" customHeight="1">
      <c r="F142" t="n">
        <v>0.04901084652310819</v>
      </c>
      <c r="G142" t="n">
        <v>0.04130819478794574</v>
      </c>
      <c r="H142" t="n">
        <v>-0.001457338623690191</v>
      </c>
      <c r="J142" t="n">
        <v>0.1497094089129247</v>
      </c>
      <c r="K142" t="n">
        <v>0.04305694708422476</v>
      </c>
      <c r="L142" t="n">
        <v>-0.001632218570460074</v>
      </c>
      <c r="M142" t="n">
        <v>0.3615481527396551</v>
      </c>
      <c r="N142" t="n">
        <v>0.04219347562418865</v>
      </c>
      <c r="O142" t="n">
        <v>-0.001681499179759681</v>
      </c>
      <c r="P142" t="n">
        <v>0.574235047958822</v>
      </c>
      <c r="Q142" t="n">
        <v>0.0417103900596514</v>
      </c>
      <c r="R142" t="n">
        <v>-0.002582451836699793</v>
      </c>
    </row>
    <row r="143" ht="15" customHeight="1">
      <c r="F143" t="n">
        <v>0.04918971302035632</v>
      </c>
      <c r="G143" t="n">
        <v>0.04203289995966408</v>
      </c>
      <c r="H143" t="n">
        <v>-0.001455239341739542</v>
      </c>
      <c r="J143" t="n">
        <v>0.1499156786910797</v>
      </c>
      <c r="K143" t="n">
        <v>0.04381233212079011</v>
      </c>
      <c r="L143" t="n">
        <v>-0.001523204935708409</v>
      </c>
      <c r="M143" t="n">
        <v>0.3625534540359252</v>
      </c>
      <c r="N143" t="n">
        <v>0.0429337120386481</v>
      </c>
      <c r="O143" t="n">
        <v>-0.001734517447286684</v>
      </c>
      <c r="P143" t="n">
        <v>0.5762122244573412</v>
      </c>
      <c r="Q143" t="n">
        <v>0.04244215128876809</v>
      </c>
      <c r="R143" t="n">
        <v>-0.002582451836699793</v>
      </c>
    </row>
    <row r="144" ht="15" customHeight="1">
      <c r="F144" t="n">
        <v>0.04937982844654884</v>
      </c>
      <c r="G144" t="n">
        <v>0.04275760513138243</v>
      </c>
      <c r="H144" t="n">
        <v>-0.001455239341739542</v>
      </c>
      <c r="J144" t="n">
        <v>0.1503640651748486</v>
      </c>
      <c r="K144" t="n">
        <v>0.04456771715735546</v>
      </c>
      <c r="L144" t="n">
        <v>-0.001523204935708409</v>
      </c>
      <c r="M144" t="n">
        <v>0.3635384532883524</v>
      </c>
      <c r="N144" t="n">
        <v>0.04367394845310755</v>
      </c>
      <c r="O144" t="n">
        <v>-0.001734517447286684</v>
      </c>
      <c r="P144" t="n">
        <v>0.5782676419002624</v>
      </c>
      <c r="Q144" t="n">
        <v>0.04317391251788478</v>
      </c>
      <c r="R144" t="n">
        <v>-0.002629520239665059</v>
      </c>
    </row>
    <row r="145" ht="15" customHeight="1">
      <c r="F145" t="n">
        <v>0.04948120485933948</v>
      </c>
      <c r="G145" t="n">
        <v>0.04348231030310077</v>
      </c>
      <c r="H145" t="n">
        <v>-0.001455239341739542</v>
      </c>
      <c r="J145" t="n">
        <v>0.1505755909783126</v>
      </c>
      <c r="K145" t="n">
        <v>0.0453231021939208</v>
      </c>
      <c r="L145" t="n">
        <v>-0.001523204935708409</v>
      </c>
      <c r="M145" t="n">
        <v>0.3644012490900859</v>
      </c>
      <c r="N145" t="n">
        <v>0.044414184867567</v>
      </c>
      <c r="O145" t="n">
        <v>-0.001734517447286684</v>
      </c>
      <c r="P145" t="n">
        <v>0.5808982552710943</v>
      </c>
      <c r="Q145" t="n">
        <v>0.04390567374700147</v>
      </c>
      <c r="R145" t="n">
        <v>-0.002629520239665059</v>
      </c>
    </row>
    <row r="146" ht="15" customHeight="1">
      <c r="F146" t="n">
        <v>0.04960806980107103</v>
      </c>
      <c r="G146" t="n">
        <v>0.04420701547481912</v>
      </c>
      <c r="H146" t="n">
        <v>-0.001455239341739542</v>
      </c>
      <c r="J146" t="n">
        <v>0.1508514760605855</v>
      </c>
      <c r="K146" t="n">
        <v>0.04607848723048615</v>
      </c>
      <c r="L146" t="n">
        <v>-0.001523204935708409</v>
      </c>
      <c r="M146" t="n">
        <v>0.3651422435766372</v>
      </c>
      <c r="N146" t="n">
        <v>0.04515442128202645</v>
      </c>
      <c r="O146" t="n">
        <v>-0.001734517447286684</v>
      </c>
      <c r="P146" t="n">
        <v>0.5826915512459202</v>
      </c>
      <c r="Q146" t="n">
        <v>0.04463743497611816</v>
      </c>
      <c r="R146" t="n">
        <v>-0.002629520239665059</v>
      </c>
    </row>
    <row r="147" ht="15" customHeight="1">
      <c r="F147" t="n">
        <v>0.0498181105358026</v>
      </c>
      <c r="G147" t="n">
        <v>0.04493172064653747</v>
      </c>
      <c r="H147" t="n">
        <v>-0.001455239341739542</v>
      </c>
      <c r="J147" t="n">
        <v>0.1511729963327054</v>
      </c>
      <c r="K147" t="n">
        <v>0.0468338722670515</v>
      </c>
      <c r="L147" t="n">
        <v>-0.001523204935708409</v>
      </c>
      <c r="M147" t="n">
        <v>0.3658649522096307</v>
      </c>
      <c r="N147" t="n">
        <v>0.0458946576964859</v>
      </c>
      <c r="O147" t="n">
        <v>-0.001734517447286684</v>
      </c>
      <c r="P147" t="n">
        <v>0.5841405836013565</v>
      </c>
      <c r="Q147" t="n">
        <v>0.04536919620523485</v>
      </c>
      <c r="R147" t="n">
        <v>-0.002629520239665059</v>
      </c>
    </row>
    <row r="148" ht="15" customHeight="1">
      <c r="F148" t="n">
        <v>0.04993922103512706</v>
      </c>
      <c r="G148" t="n">
        <v>0.04565642581825582</v>
      </c>
      <c r="H148" t="n">
        <v>-0.001472835173345753</v>
      </c>
      <c r="J148" t="n">
        <v>0.1515213146346985</v>
      </c>
      <c r="K148" t="n">
        <v>0.04758925730361684</v>
      </c>
      <c r="L148" t="n">
        <v>-0.001459024069593997</v>
      </c>
      <c r="M148" t="n">
        <v>0.3664670329706508</v>
      </c>
      <c r="N148" t="n">
        <v>0.04663489411094535</v>
      </c>
      <c r="O148" t="n">
        <v>-0.001779238831826354</v>
      </c>
      <c r="P148" t="n">
        <v>0.5854921640914118</v>
      </c>
      <c r="Q148" t="n">
        <v>0.04610095743435155</v>
      </c>
      <c r="R148" t="n">
        <v>-0.002660227375168843</v>
      </c>
    </row>
    <row r="149" ht="15" customHeight="1">
      <c r="F149" t="n">
        <v>0.05004306116124015</v>
      </c>
      <c r="G149" t="n">
        <v>0.04638113098997416</v>
      </c>
      <c r="H149" t="n">
        <v>-0.001472835173345753</v>
      </c>
      <c r="J149" t="n">
        <v>0.1517564588049117</v>
      </c>
      <c r="K149" t="n">
        <v>0.04834464234018219</v>
      </c>
      <c r="L149" t="n">
        <v>-0.001459024069593997</v>
      </c>
      <c r="M149" t="n">
        <v>0.366742161685343</v>
      </c>
      <c r="N149" t="n">
        <v>0.0473751305254048</v>
      </c>
      <c r="O149" t="n">
        <v>-0.001779238831826354</v>
      </c>
      <c r="P149" t="n">
        <v>0.5869114026048511</v>
      </c>
      <c r="Q149" t="n">
        <v>0.04683271866346823</v>
      </c>
      <c r="R149" t="n">
        <v>-0.002660227375168843</v>
      </c>
    </row>
    <row r="150" ht="15" customHeight="1">
      <c r="F150" t="n">
        <v>0.05018738899314333</v>
      </c>
      <c r="G150" t="n">
        <v>0.0471058361616925</v>
      </c>
      <c r="H150" t="n">
        <v>-0.001472835173345753</v>
      </c>
      <c r="J150" t="n">
        <v>0.151919372360466</v>
      </c>
      <c r="K150" t="n">
        <v>0.04910002737674754</v>
      </c>
      <c r="L150" t="n">
        <v>-0.001459024069593997</v>
      </c>
      <c r="M150" t="n">
        <v>0.367621754759442</v>
      </c>
      <c r="N150" t="n">
        <v>0.04811536693986425</v>
      </c>
      <c r="O150" t="n">
        <v>-0.001779238831826354</v>
      </c>
      <c r="P150" t="n">
        <v>0.5883968872105848</v>
      </c>
      <c r="Q150" t="n">
        <v>0.04756447989258492</v>
      </c>
      <c r="R150" t="n">
        <v>-0.002660227375168843</v>
      </c>
    </row>
    <row r="151" ht="15" customHeight="1">
      <c r="F151" t="n">
        <v>0.05032910621527807</v>
      </c>
      <c r="G151" t="n">
        <v>0.04783054133341085</v>
      </c>
      <c r="H151" t="n">
        <v>-0.001472835173345753</v>
      </c>
      <c r="J151" t="n">
        <v>0.1523142925954687</v>
      </c>
      <c r="K151" t="n">
        <v>0.04985541241331289</v>
      </c>
      <c r="L151" t="n">
        <v>-0.001459024069593997</v>
      </c>
      <c r="M151" t="n">
        <v>0.3684354031200718</v>
      </c>
      <c r="N151" t="n">
        <v>0.04885560335432369</v>
      </c>
      <c r="O151" t="n">
        <v>-0.001779238831826354</v>
      </c>
      <c r="P151" t="n">
        <v>0.5891915100695464</v>
      </c>
      <c r="Q151" t="n">
        <v>0.04829624112170162</v>
      </c>
      <c r="R151" t="n">
        <v>-0.002660227375168843</v>
      </c>
    </row>
    <row r="152" ht="15" customHeight="1">
      <c r="F152" t="n">
        <v>0.05049001810458685</v>
      </c>
      <c r="G152" t="n">
        <v>0.0485552465051292</v>
      </c>
      <c r="H152" t="n">
        <v>-0.0014678339334987</v>
      </c>
      <c r="J152" t="n">
        <v>0.1525958584578048</v>
      </c>
      <c r="K152" t="n">
        <v>0.05061079744987823</v>
      </c>
      <c r="L152" t="n">
        <v>-0.001448947640816344</v>
      </c>
      <c r="M152" t="n">
        <v>0.3694433188995049</v>
      </c>
      <c r="N152" t="n">
        <v>0.04959583976878314</v>
      </c>
      <c r="O152" t="n">
        <v>-0.00181137041071551</v>
      </c>
      <c r="P152" t="n">
        <v>0.5904674001929594</v>
      </c>
      <c r="Q152" t="n">
        <v>0.04902800235081831</v>
      </c>
      <c r="R152" t="n">
        <v>-0.00266864520533872</v>
      </c>
    </row>
    <row r="153" ht="15" customHeight="1">
      <c r="F153" t="n">
        <v>0.05050336847691939</v>
      </c>
      <c r="G153" t="n">
        <v>0.04927995167684755</v>
      </c>
      <c r="H153" t="n">
        <v>-0.0014678339334987</v>
      </c>
      <c r="J153" t="n">
        <v>0.153081976097027</v>
      </c>
      <c r="K153" t="n">
        <v>0.05136618248644358</v>
      </c>
      <c r="L153" t="n">
        <v>-0.001448947640816344</v>
      </c>
      <c r="M153" t="n">
        <v>0.3697116339439896</v>
      </c>
      <c r="N153" t="n">
        <v>0.0503360761832426</v>
      </c>
      <c r="O153" t="n">
        <v>-0.00181137041071551</v>
      </c>
      <c r="P153" t="n">
        <v>0.591992635704937</v>
      </c>
      <c r="Q153" t="n">
        <v>0.049759763579935</v>
      </c>
      <c r="R153" t="n">
        <v>-0.00266864520533872</v>
      </c>
    </row>
    <row r="154" ht="15" customHeight="1">
      <c r="F154" t="n">
        <v>0.05073200355937808</v>
      </c>
      <c r="G154" t="n">
        <v>0.05000465684856589</v>
      </c>
      <c r="H154" t="n">
        <v>-0.0014678339334987</v>
      </c>
      <c r="J154" t="n">
        <v>0.153285193389619</v>
      </c>
      <c r="K154" t="n">
        <v>0.05212156752300892</v>
      </c>
      <c r="L154" t="n">
        <v>-0.001448947640816344</v>
      </c>
      <c r="M154" t="n">
        <v>0.3708517489305544</v>
      </c>
      <c r="N154" t="n">
        <v>0.05107631259770205</v>
      </c>
      <c r="O154" t="n">
        <v>-0.00181137041071551</v>
      </c>
      <c r="P154" t="n">
        <v>0.5933176916718815</v>
      </c>
      <c r="Q154" t="n">
        <v>0.05049152480905169</v>
      </c>
      <c r="R154" t="n">
        <v>-0.00266864520533872</v>
      </c>
    </row>
    <row r="155" ht="15" customHeight="1">
      <c r="F155" t="n">
        <v>0.05081297731999523</v>
      </c>
      <c r="G155" t="n">
        <v>0.05072936202028424</v>
      </c>
      <c r="H155" t="n">
        <v>-0.0014678339334987</v>
      </c>
      <c r="J155" t="n">
        <v>0.1539170178536581</v>
      </c>
      <c r="K155" t="n">
        <v>0.05287695255957427</v>
      </c>
      <c r="L155" t="n">
        <v>-0.001448947640816344</v>
      </c>
      <c r="M155" t="n">
        <v>0.3708356794346042</v>
      </c>
      <c r="N155" t="n">
        <v>0.0518165490121615</v>
      </c>
      <c r="O155" t="n">
        <v>-0.00181137041071551</v>
      </c>
      <c r="P155" t="n">
        <v>0.5936862085624642</v>
      </c>
      <c r="Q155" t="n">
        <v>0.05122328603816838</v>
      </c>
      <c r="R155" t="n">
        <v>-0.00266864520533872</v>
      </c>
    </row>
    <row r="156" ht="15" customHeight="1">
      <c r="F156" t="n">
        <v>0.05091358747379039</v>
      </c>
      <c r="G156" t="n">
        <v>0.05145406719200258</v>
      </c>
      <c r="H156" t="n">
        <v>-0.001491914965550433</v>
      </c>
      <c r="J156" t="n">
        <v>0.1541019816390584</v>
      </c>
      <c r="K156" t="n">
        <v>0.05363233759613963</v>
      </c>
      <c r="L156" t="n">
        <v>-0.001451682157360627</v>
      </c>
      <c r="M156" t="n">
        <v>0.3717469848277376</v>
      </c>
      <c r="N156" t="n">
        <v>0.05255678542662095</v>
      </c>
      <c r="O156" t="n">
        <v>-0.001826619261290968</v>
      </c>
      <c r="P156" t="n">
        <v>0.5951234474192965</v>
      </c>
      <c r="Q156" t="n">
        <v>0.05195504726728507</v>
      </c>
      <c r="R156" t="n">
        <v>-0.002657691162808295</v>
      </c>
    </row>
    <row r="157" ht="15" customHeight="1">
      <c r="F157" t="n">
        <v>0.05096835928279768</v>
      </c>
      <c r="G157" t="n">
        <v>0.05217877236372093</v>
      </c>
      <c r="H157" t="n">
        <v>-0.001491914965550433</v>
      </c>
      <c r="J157" t="n">
        <v>0.1546145155396639</v>
      </c>
      <c r="K157" t="n">
        <v>0.05438772263270497</v>
      </c>
      <c r="L157" t="n">
        <v>-0.001451682157360627</v>
      </c>
      <c r="M157" t="n">
        <v>0.3728587158654666</v>
      </c>
      <c r="N157" t="n">
        <v>0.05329702184108039</v>
      </c>
      <c r="O157" t="n">
        <v>-0.001826619261290968</v>
      </c>
      <c r="P157" t="n">
        <v>0.5961113756215912</v>
      </c>
      <c r="Q157" t="n">
        <v>0.05268680849640177</v>
      </c>
      <c r="R157" t="n">
        <v>-0.002657691162808295</v>
      </c>
    </row>
    <row r="158" ht="15" customHeight="1">
      <c r="F158" t="n">
        <v>0.05110150348673059</v>
      </c>
      <c r="G158" t="n">
        <v>0.05290347753543928</v>
      </c>
      <c r="H158" t="n">
        <v>-0.001491914965550433</v>
      </c>
      <c r="J158" t="n">
        <v>0.1548828049891277</v>
      </c>
      <c r="K158" t="n">
        <v>0.05514310766927031</v>
      </c>
      <c r="L158" t="n">
        <v>-0.001451682157360627</v>
      </c>
      <c r="M158" t="n">
        <v>0.3733356780817686</v>
      </c>
      <c r="N158" t="n">
        <v>0.05403725825553985</v>
      </c>
      <c r="O158" t="n">
        <v>-0.001826619261290968</v>
      </c>
      <c r="P158" t="n">
        <v>0.5972420888678931</v>
      </c>
      <c r="Q158" t="n">
        <v>0.05341856972551846</v>
      </c>
      <c r="R158" t="n">
        <v>-0.002657691162808295</v>
      </c>
    </row>
    <row r="159" ht="15" customHeight="1">
      <c r="F159" t="n">
        <v>0.05123283687994537</v>
      </c>
      <c r="G159" t="n">
        <v>0.05362818270715762</v>
      </c>
      <c r="H159" t="n">
        <v>-0.001491914965550433</v>
      </c>
      <c r="J159" t="n">
        <v>0.1552952320071845</v>
      </c>
      <c r="K159" t="n">
        <v>0.05589849270583565</v>
      </c>
      <c r="L159" t="n">
        <v>-0.001451682157360627</v>
      </c>
      <c r="M159" t="n">
        <v>0.3736967543986351</v>
      </c>
      <c r="N159" t="n">
        <v>0.0547774946699993</v>
      </c>
      <c r="O159" t="n">
        <v>-0.001826619261290968</v>
      </c>
      <c r="P159" t="n">
        <v>0.5986016775354694</v>
      </c>
      <c r="Q159" t="n">
        <v>0.05415033095463515</v>
      </c>
      <c r="R159" t="n">
        <v>-0.002657691162808295</v>
      </c>
    </row>
    <row r="160" ht="15" customHeight="1">
      <c r="F160" t="n">
        <v>0.05135506423758911</v>
      </c>
      <c r="G160" t="n">
        <v>0.05435288787887597</v>
      </c>
      <c r="H160" t="n">
        <v>-0.001486874486173021</v>
      </c>
      <c r="J160" t="n">
        <v>0.1554414619957913</v>
      </c>
      <c r="K160" t="n">
        <v>0.056653877742401</v>
      </c>
      <c r="L160" t="n">
        <v>-0.001456981174896497</v>
      </c>
      <c r="M160" t="n">
        <v>0.3745155352712045</v>
      </c>
      <c r="N160" t="n">
        <v>0.05551773108445875</v>
      </c>
      <c r="O160" t="n">
        <v>-0.001826349874753458</v>
      </c>
      <c r="P160" t="n">
        <v>0.5984093185600105</v>
      </c>
      <c r="Q160" t="n">
        <v>0.05488209218375184</v>
      </c>
      <c r="R160" t="n">
        <v>-0.002631877599382166</v>
      </c>
    </row>
    <row r="161" ht="15" customHeight="1">
      <c r="F161" t="n">
        <v>0.05145350017058867</v>
      </c>
      <c r="G161" t="n">
        <v>0.05507759305059431</v>
      </c>
      <c r="H161" t="n">
        <v>-0.001486874486173021</v>
      </c>
      <c r="J161" t="n">
        <v>0.1560404370619717</v>
      </c>
      <c r="K161" t="n">
        <v>0.05740926277896635</v>
      </c>
      <c r="L161" t="n">
        <v>-0.001456981174896497</v>
      </c>
      <c r="M161" t="n">
        <v>0.3751116985413068</v>
      </c>
      <c r="N161" t="n">
        <v>0.0562579674989182</v>
      </c>
      <c r="O161" t="n">
        <v>-0.001826349874753458</v>
      </c>
      <c r="P161" t="n">
        <v>0.6002294029235712</v>
      </c>
      <c r="Q161" t="n">
        <v>0.05561385341286853</v>
      </c>
      <c r="R161" t="n">
        <v>-0.002631877599382166</v>
      </c>
    </row>
    <row r="162" ht="15" customHeight="1">
      <c r="F162" t="n">
        <v>0.05156488540082739</v>
      </c>
      <c r="G162" t="n">
        <v>0.05580229822231266</v>
      </c>
      <c r="H162" t="n">
        <v>-0.001486874486173021</v>
      </c>
      <c r="J162" t="n">
        <v>0.1562283898638421</v>
      </c>
      <c r="K162" t="n">
        <v>0.0581646478155317</v>
      </c>
      <c r="L162" t="n">
        <v>-0.001456981174896497</v>
      </c>
      <c r="M162" t="n">
        <v>0.3759052281968411</v>
      </c>
      <c r="N162" t="n">
        <v>0.05699820391337764</v>
      </c>
      <c r="O162" t="n">
        <v>-0.001826349874753458</v>
      </c>
      <c r="P162" t="n">
        <v>0.6003267903116306</v>
      </c>
      <c r="Q162" t="n">
        <v>0.05634561464198522</v>
      </c>
      <c r="R162" t="n">
        <v>-0.002631877599382166</v>
      </c>
    </row>
    <row r="163" ht="15" customHeight="1">
      <c r="F163" t="n">
        <v>0.05170406271624912</v>
      </c>
      <c r="G163" t="n">
        <v>0.056527003394031</v>
      </c>
      <c r="H163" t="n">
        <v>-0.001486874486173021</v>
      </c>
      <c r="J163" t="n">
        <v>0.15662271794158</v>
      </c>
      <c r="K163" t="n">
        <v>0.05892003285209704</v>
      </c>
      <c r="L163" t="n">
        <v>-0.001456981174896497</v>
      </c>
      <c r="M163" t="n">
        <v>0.3757925560656521</v>
      </c>
      <c r="N163" t="n">
        <v>0.0577384403278371</v>
      </c>
      <c r="O163" t="n">
        <v>-0.001822351466426493</v>
      </c>
      <c r="P163" t="n">
        <v>0.6010808554803304</v>
      </c>
      <c r="Q163" t="n">
        <v>0.05707737587110191</v>
      </c>
      <c r="R163" t="n">
        <v>-0.002631877599382166</v>
      </c>
    </row>
    <row r="164" ht="15" customHeight="1">
      <c r="F164" t="n">
        <v>0.05180478868744023</v>
      </c>
      <c r="G164" t="n">
        <v>0.05725170856574935</v>
      </c>
      <c r="H164" t="n">
        <v>-0.001491809789772168</v>
      </c>
      <c r="J164" t="n">
        <v>0.1568312763304019</v>
      </c>
      <c r="K164" t="n">
        <v>0.0596754178886624</v>
      </c>
      <c r="L164" t="n">
        <v>-0.001464482770503021</v>
      </c>
      <c r="M164" t="n">
        <v>0.3769300745317972</v>
      </c>
      <c r="N164" t="n">
        <v>0.05847867674229654</v>
      </c>
      <c r="O164" t="n">
        <v>-0.001822351466426493</v>
      </c>
      <c r="P164" t="n">
        <v>0.6022387192047097</v>
      </c>
      <c r="Q164" t="n">
        <v>0.0578091371002186</v>
      </c>
      <c r="R164" t="n">
        <v>-0.002592822582813127</v>
      </c>
    </row>
    <row r="165" ht="15" customHeight="1">
      <c r="F165" t="n">
        <v>0.05186695614732821</v>
      </c>
      <c r="G165" t="n">
        <v>0.0579764137374677</v>
      </c>
      <c r="H165" t="n">
        <v>-0.001491809789772168</v>
      </c>
      <c r="J165" t="n">
        <v>0.1572882225584406</v>
      </c>
      <c r="K165" t="n">
        <v>0.06043080292522774</v>
      </c>
      <c r="L165" t="n">
        <v>-0.001464482770503021</v>
      </c>
      <c r="M165" t="n">
        <v>0.3773718190824509</v>
      </c>
      <c r="N165" t="n">
        <v>0.059218913156756</v>
      </c>
      <c r="O165" t="n">
        <v>-0.001822351466426493</v>
      </c>
      <c r="P165" t="n">
        <v>0.6030346723073752</v>
      </c>
      <c r="Q165" t="n">
        <v>0.0585408983293353</v>
      </c>
      <c r="R165" t="n">
        <v>-0.002592822582813127</v>
      </c>
    </row>
    <row r="166">
      <c r="F166" t="n">
        <v>0.05192005577114492</v>
      </c>
      <c r="G166" t="n">
        <v>0.05870111890918605</v>
      </c>
      <c r="H166" t="n">
        <v>-0.001491809789772168</v>
      </c>
      <c r="J166" t="n">
        <v>0.157662562067505</v>
      </c>
      <c r="K166" t="n">
        <v>0.06118618796179309</v>
      </c>
      <c r="L166" t="n">
        <v>-0.001464482770503021</v>
      </c>
      <c r="M166" t="n">
        <v>0.3780130112964581</v>
      </c>
      <c r="N166" t="n">
        <v>0.05995914957121545</v>
      </c>
      <c r="O166" t="n">
        <v>-0.001822351466426493</v>
      </c>
      <c r="P166" t="n">
        <v>0.6044076017896627</v>
      </c>
      <c r="Q166" t="n">
        <v>0.05927265955845198</v>
      </c>
      <c r="R166" t="n">
        <v>-0.002592822582813127</v>
      </c>
    </row>
    <row r="167">
      <c r="F167" t="n">
        <v>0.05207522270002309</v>
      </c>
      <c r="G167" t="n">
        <v>0.0594258240809044</v>
      </c>
      <c r="H167" t="n">
        <v>-0.001491809789772168</v>
      </c>
      <c r="J167" t="n">
        <v>0.15809933177773</v>
      </c>
      <c r="K167" t="n">
        <v>0.06194157299835843</v>
      </c>
      <c r="L167" t="n">
        <v>-0.001464482770503021</v>
      </c>
      <c r="M167" t="n">
        <v>0.378009571559785</v>
      </c>
      <c r="N167" t="n">
        <v>0.0606993859856749</v>
      </c>
      <c r="O167" t="n">
        <v>-0.001822351466426493</v>
      </c>
      <c r="P167" t="n">
        <v>0.6045654312085074</v>
      </c>
      <c r="Q167" t="n">
        <v>0.06000442078756868</v>
      </c>
      <c r="R167" t="n">
        <v>-0.002592822582813127</v>
      </c>
    </row>
    <row r="168">
      <c r="F168" t="n">
        <v>0.05213263302607971</v>
      </c>
      <c r="G168" t="n">
        <v>0.06015052925262274</v>
      </c>
      <c r="H168" t="n">
        <v>-0.001508303271271182</v>
      </c>
      <c r="J168" t="n">
        <v>0.1583487745779879</v>
      </c>
      <c r="K168" t="n">
        <v>0.06269695803492378</v>
      </c>
      <c r="L168" t="n">
        <v>-0.001473825021259269</v>
      </c>
      <c r="M168" t="n">
        <v>0.3790517789582223</v>
      </c>
      <c r="N168" t="n">
        <v>0.06143962240013434</v>
      </c>
      <c r="O168" t="n">
        <v>-0.001815511047511169</v>
      </c>
      <c r="P168" t="n">
        <v>0.605045162671857</v>
      </c>
      <c r="Q168" t="n">
        <v>0.06073618201668537</v>
      </c>
      <c r="R168" t="n">
        <v>-0.002542144180853968</v>
      </c>
    </row>
    <row r="169">
      <c r="F169" t="n">
        <v>0.05227762932485489</v>
      </c>
      <c r="G169" t="n">
        <v>0.06087523442434108</v>
      </c>
      <c r="H169" t="n">
        <v>-0.001508303271271182</v>
      </c>
      <c r="J169" t="n">
        <v>0.1585767584032908</v>
      </c>
      <c r="K169" t="n">
        <v>0.06345234307148913</v>
      </c>
      <c r="L169" t="n">
        <v>-0.001473825021259269</v>
      </c>
      <c r="M169" t="n">
        <v>0.3792908902661459</v>
      </c>
      <c r="N169" t="n">
        <v>0.0621798588145938</v>
      </c>
      <c r="O169" t="n">
        <v>-0.001815511047511169</v>
      </c>
      <c r="P169" t="n">
        <v>0.606362002407053</v>
      </c>
      <c r="Q169" t="n">
        <v>0.06146794324580206</v>
      </c>
      <c r="R169" t="n">
        <v>-0.002542144180853968</v>
      </c>
    </row>
    <row r="170">
      <c r="F170" t="n">
        <v>0.05228751447455417</v>
      </c>
      <c r="G170" t="n">
        <v>0.06159993959605943</v>
      </c>
      <c r="H170" t="n">
        <v>-0.001508303271271182</v>
      </c>
      <c r="J170" t="n">
        <v>0.1589293804311695</v>
      </c>
      <c r="K170" t="n">
        <v>0.06420772810805447</v>
      </c>
      <c r="L170" t="n">
        <v>-0.001473825021259269</v>
      </c>
      <c r="M170" t="n">
        <v>0.3798373330804867</v>
      </c>
      <c r="N170" t="n">
        <v>0.06292009522905324</v>
      </c>
      <c r="O170" t="n">
        <v>-0.001815511047511169</v>
      </c>
      <c r="P170" t="n">
        <v>0.6071481973580487</v>
      </c>
      <c r="Q170" t="n">
        <v>0.06219970447491875</v>
      </c>
      <c r="R170" t="n">
        <v>-0.002542144180853968</v>
      </c>
    </row>
    <row r="171">
      <c r="F171" t="n">
        <v>0.05244474393107688</v>
      </c>
      <c r="G171" t="n">
        <v>0.06232464476777778</v>
      </c>
      <c r="H171" t="n">
        <v>-0.001508303271271182</v>
      </c>
      <c r="J171" t="n">
        <v>0.1593234229673448</v>
      </c>
      <c r="K171" t="n">
        <v>0.06496311314461982</v>
      </c>
      <c r="L171" t="n">
        <v>-0.001484646004244307</v>
      </c>
      <c r="M171" t="n">
        <v>0.3806393297404802</v>
      </c>
      <c r="N171" t="n">
        <v>0.0636603316435127</v>
      </c>
      <c r="O171" t="n">
        <v>-0.001815511047511169</v>
      </c>
      <c r="P171" t="n">
        <v>0.6073174954176305</v>
      </c>
      <c r="Q171" t="n">
        <v>0.06293146570403545</v>
      </c>
      <c r="R171" t="n">
        <v>-0.002542144180853968</v>
      </c>
    </row>
    <row r="172">
      <c r="F172" t="n">
        <v>0.05250392801970051</v>
      </c>
      <c r="G172" t="n">
        <v>0.06304934993949612</v>
      </c>
      <c r="H172" t="n">
        <v>-0.001522663851629648</v>
      </c>
      <c r="J172" t="n">
        <v>0.1598638491004932</v>
      </c>
      <c r="K172" t="n">
        <v>0.06571849818118518</v>
      </c>
      <c r="L172" t="n">
        <v>-0.001484646004244307</v>
      </c>
      <c r="M172" t="n">
        <v>0.3803713507110751</v>
      </c>
      <c r="N172" t="n">
        <v>0.06440056805797215</v>
      </c>
      <c r="O172" t="n">
        <v>-0.00180614959910763</v>
      </c>
      <c r="P172" t="n">
        <v>0.6078130194239336</v>
      </c>
      <c r="Q172" t="n">
        <v>0.06366322693315213</v>
      </c>
      <c r="R172" t="n">
        <v>-0.002481460461257484</v>
      </c>
    </row>
    <row r="173">
      <c r="F173" t="n">
        <v>0.05261401414448329</v>
      </c>
      <c r="G173" t="n">
        <v>0.06377405511121446</v>
      </c>
      <c r="H173" t="n">
        <v>-0.001522663851629648</v>
      </c>
      <c r="J173" t="n">
        <v>0.1602782006525146</v>
      </c>
      <c r="K173" t="n">
        <v>0.06647388321775051</v>
      </c>
      <c r="L173" t="n">
        <v>-0.001484646004244307</v>
      </c>
      <c r="M173" t="n">
        <v>0.381102238482885</v>
      </c>
      <c r="N173" t="n">
        <v>0.06514080447243159</v>
      </c>
      <c r="O173" t="n">
        <v>-0.00180614959910763</v>
      </c>
      <c r="P173" t="n">
        <v>0.6088080520704403</v>
      </c>
      <c r="Q173" t="n">
        <v>0.06439498816226882</v>
      </c>
      <c r="R173" t="n">
        <v>-0.002481460461257484</v>
      </c>
    </row>
    <row r="174">
      <c r="F174" t="n">
        <v>0.05265569158401998</v>
      </c>
      <c r="G174" t="n">
        <v>0.06449876028293282</v>
      </c>
      <c r="H174" t="n">
        <v>-0.001522663851629648</v>
      </c>
      <c r="J174" t="n">
        <v>0.1605867803123477</v>
      </c>
      <c r="K174" t="n">
        <v>0.06722926825431585</v>
      </c>
      <c r="L174" t="n">
        <v>-0.001484646004244307</v>
      </c>
      <c r="M174" t="n">
        <v>0.3816655570557037</v>
      </c>
      <c r="N174" t="n">
        <v>0.06588104088689105</v>
      </c>
      <c r="O174" t="n">
        <v>-0.00180614959910763</v>
      </c>
      <c r="P174" t="n">
        <v>0.609273365981269</v>
      </c>
      <c r="Q174" t="n">
        <v>0.06512674939138552</v>
      </c>
      <c r="R174" t="n">
        <v>-0.002481460461257484</v>
      </c>
    </row>
    <row r="175">
      <c r="F175" t="n">
        <v>0.05282324311268581</v>
      </c>
      <c r="G175" t="n">
        <v>0.06522346545465116</v>
      </c>
      <c r="H175" t="n">
        <v>-0.001522663851629648</v>
      </c>
      <c r="J175" t="n">
        <v>0.1609575708387708</v>
      </c>
      <c r="K175" t="n">
        <v>0.0679846532908812</v>
      </c>
      <c r="L175" t="n">
        <v>-0.001484646004244307</v>
      </c>
      <c r="M175" t="n">
        <v>0.3823272471620505</v>
      </c>
      <c r="N175" t="n">
        <v>0.06662127730135049</v>
      </c>
      <c r="O175" t="n">
        <v>-0.00180614959910763</v>
      </c>
      <c r="P175" t="n">
        <v>0.6104984126029258</v>
      </c>
      <c r="Q175" t="n">
        <v>0.0658585106205022</v>
      </c>
      <c r="R175" t="n">
        <v>-0.002481460461257484</v>
      </c>
    </row>
    <row r="176">
      <c r="F176" t="n">
        <v>0.05287003833454565</v>
      </c>
      <c r="G176" t="n">
        <v>0.06594817062636951</v>
      </c>
      <c r="H176" t="n">
        <v>-0.001529850838884325</v>
      </c>
      <c r="J176" t="n">
        <v>0.1612852216279303</v>
      </c>
      <c r="K176" t="n">
        <v>0.06874003832744655</v>
      </c>
      <c r="L176" t="n">
        <v>-0.001496583796537204</v>
      </c>
      <c r="M176" t="n">
        <v>0.382768452382357</v>
      </c>
      <c r="N176" t="n">
        <v>0.06736151371580994</v>
      </c>
      <c r="O176" t="n">
        <v>-0.001794588102316023</v>
      </c>
      <c r="P176" t="n">
        <v>0.6101622246697301</v>
      </c>
      <c r="Q176" t="n">
        <v>0.0665902718496189</v>
      </c>
      <c r="R176" t="n">
        <v>-0.002412389491776465</v>
      </c>
    </row>
    <row r="177">
      <c r="F177" t="n">
        <v>0.05293814936788353</v>
      </c>
      <c r="G177" t="n">
        <v>0.06667287579808785</v>
      </c>
      <c r="H177" t="n">
        <v>-0.001529850838884325</v>
      </c>
      <c r="J177" t="n">
        <v>0.1615271245875839</v>
      </c>
      <c r="K177" t="n">
        <v>0.06949542336401189</v>
      </c>
      <c r="L177" t="n">
        <v>-0.001496583796537204</v>
      </c>
      <c r="M177" t="n">
        <v>0.3827758438100609</v>
      </c>
      <c r="N177" t="n">
        <v>0.0681017501302694</v>
      </c>
      <c r="O177" t="n">
        <v>-0.001794588102316023</v>
      </c>
      <c r="P177" t="n">
        <v>0.6117928208519747</v>
      </c>
      <c r="Q177" t="n">
        <v>0.06732203307873559</v>
      </c>
      <c r="R177" t="n">
        <v>-0.002412389491776465</v>
      </c>
    </row>
    <row r="178">
      <c r="F178" t="n">
        <v>0.05306521819907878</v>
      </c>
      <c r="G178" t="n">
        <v>0.06739758096980621</v>
      </c>
      <c r="H178" t="n">
        <v>-0.001529850838884325</v>
      </c>
      <c r="J178" t="n">
        <v>0.1618310249537759</v>
      </c>
      <c r="K178" t="n">
        <v>0.07025080840057725</v>
      </c>
      <c r="L178" t="n">
        <v>-0.001496583796537204</v>
      </c>
      <c r="M178" t="n">
        <v>0.3831487147488331</v>
      </c>
      <c r="N178" t="n">
        <v>0.06884198654472884</v>
      </c>
      <c r="O178" t="n">
        <v>-0.001794588102316023</v>
      </c>
      <c r="P178" t="n">
        <v>0.612034437540406</v>
      </c>
      <c r="Q178" t="n">
        <v>0.06805379430785227</v>
      </c>
      <c r="R178" t="n">
        <v>-0.002412389491776465</v>
      </c>
    </row>
    <row r="179">
      <c r="F179" t="n">
        <v>0.05307117994675806</v>
      </c>
      <c r="G179" t="n">
        <v>0.06812228614152455</v>
      </c>
      <c r="H179" t="n">
        <v>-0.001529850838884325</v>
      </c>
      <c r="J179" t="n">
        <v>0.1623244212571937</v>
      </c>
      <c r="K179" t="n">
        <v>0.0710061934371426</v>
      </c>
      <c r="L179" t="n">
        <v>-0.001496583796537204</v>
      </c>
      <c r="M179" t="n">
        <v>0.3839416885919704</v>
      </c>
      <c r="N179" t="n">
        <v>0.0695822229591883</v>
      </c>
      <c r="O179" t="n">
        <v>-0.001781147538236493</v>
      </c>
      <c r="P179" t="n">
        <v>0.6124370971600976</v>
      </c>
      <c r="Q179" t="n">
        <v>0.06878555553696897</v>
      </c>
      <c r="R179" t="n">
        <v>-0.002412389491776465</v>
      </c>
    </row>
    <row r="180">
      <c r="F180" t="n">
        <v>0.05316627092047849</v>
      </c>
      <c r="G180" t="n">
        <v>0.0688469913132429</v>
      </c>
      <c r="H180" t="n">
        <v>-0.001551428067963323</v>
      </c>
      <c r="J180" t="n">
        <v>0.1626468882408628</v>
      </c>
      <c r="K180" t="n">
        <v>0.07176157847370794</v>
      </c>
      <c r="L180" t="n">
        <v>-0.001509276475217027</v>
      </c>
      <c r="M180" t="n">
        <v>0.3844617280158111</v>
      </c>
      <c r="N180" t="n">
        <v>0.07032245937364774</v>
      </c>
      <c r="O180" t="n">
        <v>-0.001781147538236493</v>
      </c>
      <c r="P180" t="n">
        <v>0.6124841989448507</v>
      </c>
      <c r="Q180" t="n">
        <v>0.06951731676608566</v>
      </c>
      <c r="R180" t="n">
        <v>-0.002336549340163705</v>
      </c>
    </row>
    <row r="181">
      <c r="F181" t="n">
        <v>0.05327553685383306</v>
      </c>
      <c r="G181" t="n">
        <v>0.06957169648496124</v>
      </c>
      <c r="H181" t="n">
        <v>-0.001551428067963323</v>
      </c>
      <c r="J181" t="n">
        <v>0.1629039155922128</v>
      </c>
      <c r="K181" t="n">
        <v>0.07251696351027329</v>
      </c>
      <c r="L181" t="n">
        <v>-0.001509276475217027</v>
      </c>
      <c r="M181" t="n">
        <v>0.3848689272701825</v>
      </c>
      <c r="N181" t="n">
        <v>0.0710626957881072</v>
      </c>
      <c r="O181" t="n">
        <v>-0.001781147538236493</v>
      </c>
      <c r="P181" t="n">
        <v>0.6139025969018692</v>
      </c>
      <c r="Q181" t="n">
        <v>0.07024907799520234</v>
      </c>
      <c r="R181" t="n">
        <v>-0.002336549340163705</v>
      </c>
    </row>
    <row r="182">
      <c r="F182" t="n">
        <v>0.05336138594333915</v>
      </c>
      <c r="G182" t="n">
        <v>0.07029640165667958</v>
      </c>
      <c r="H182" t="n">
        <v>-0.001551428067963323</v>
      </c>
      <c r="J182" t="n">
        <v>0.1632869532423968</v>
      </c>
      <c r="K182" t="n">
        <v>0.07327234854683863</v>
      </c>
      <c r="L182" t="n">
        <v>-0.001509276475217027</v>
      </c>
      <c r="M182" t="n">
        <v>0.3852168903845699</v>
      </c>
      <c r="N182" t="n">
        <v>0.07180293220256666</v>
      </c>
      <c r="O182" t="n">
        <v>-0.001781147538236493</v>
      </c>
      <c r="P182" t="n">
        <v>0.6138447027656248</v>
      </c>
      <c r="Q182" t="n">
        <v>0.07098083922431904</v>
      </c>
      <c r="R182" t="n">
        <v>-0.002336549340163705</v>
      </c>
    </row>
    <row r="183">
      <c r="F183" t="n">
        <v>0.05340115882170278</v>
      </c>
      <c r="G183" t="n">
        <v>0.07102110682839793</v>
      </c>
      <c r="H183" t="n">
        <v>-0.001551428067963323</v>
      </c>
      <c r="J183" t="n">
        <v>0.1636256909438953</v>
      </c>
      <c r="K183" t="n">
        <v>0.07402773358340398</v>
      </c>
      <c r="L183" t="n">
        <v>-0.001509276475217027</v>
      </c>
      <c r="M183" t="n">
        <v>0.385666455515266</v>
      </c>
      <c r="N183" t="n">
        <v>0.0725431686170261</v>
      </c>
      <c r="O183" t="n">
        <v>-0.001781147538236493</v>
      </c>
      <c r="P183" t="n">
        <v>0.6149018998375544</v>
      </c>
      <c r="Q183" t="n">
        <v>0.07171260045343573</v>
      </c>
      <c r="R183" t="n">
        <v>-0.002336549340163705</v>
      </c>
    </row>
    <row r="184">
      <c r="F184" t="n">
        <v>0.05350048650982431</v>
      </c>
      <c r="G184" t="n">
        <v>0.07174581200011627</v>
      </c>
      <c r="H184" t="n">
        <v>-0.001543043312943178</v>
      </c>
      <c r="J184" t="n">
        <v>0.1639839756941858</v>
      </c>
      <c r="K184" t="n">
        <v>0.07478311861996934</v>
      </c>
      <c r="L184" t="n">
        <v>-0.001522362117362844</v>
      </c>
      <c r="M184" t="n">
        <v>0.3861110647741122</v>
      </c>
      <c r="N184" t="n">
        <v>0.07328340503148555</v>
      </c>
      <c r="O184" t="n">
        <v>-0.001766148887969183</v>
      </c>
      <c r="P184" t="n">
        <v>0.6149145186386262</v>
      </c>
      <c r="Q184" t="n">
        <v>0.07244436168255242</v>
      </c>
      <c r="R184" t="n">
        <v>-0.002255558074171996</v>
      </c>
    </row>
    <row r="185">
      <c r="F185" t="n">
        <v>0.05359912087054974</v>
      </c>
      <c r="G185" t="n">
        <v>0.07247051717183461</v>
      </c>
      <c r="H185" t="n">
        <v>-0.001543043312943178</v>
      </c>
      <c r="J185" t="n">
        <v>0.1641476108988202</v>
      </c>
      <c r="K185" t="n">
        <v>0.07553850365653468</v>
      </c>
      <c r="L185" t="n">
        <v>-0.001522362117362844</v>
      </c>
      <c r="M185" t="n">
        <v>0.3862293967504782</v>
      </c>
      <c r="N185" t="n">
        <v>0.074023641445945</v>
      </c>
      <c r="O185" t="n">
        <v>-0.001766148887969183</v>
      </c>
      <c r="P185" t="n">
        <v>0.6155259022703673</v>
      </c>
      <c r="Q185" t="n">
        <v>0.07317612291166911</v>
      </c>
      <c r="R185" t="n">
        <v>-0.002255558074171996</v>
      </c>
    </row>
    <row r="186">
      <c r="F186" t="n">
        <v>0.05361386877304487</v>
      </c>
      <c r="G186" t="n">
        <v>0.07319522234355297</v>
      </c>
      <c r="H186" t="n">
        <v>-0.001543043312943178</v>
      </c>
      <c r="J186" t="n">
        <v>0.1646304466178967</v>
      </c>
      <c r="K186" t="n">
        <v>0.07629388869310003</v>
      </c>
      <c r="L186" t="n">
        <v>-0.001522362117362844</v>
      </c>
      <c r="M186" t="n">
        <v>0.3862893682277794</v>
      </c>
      <c r="N186" t="n">
        <v>0.07476387786040445</v>
      </c>
      <c r="O186" t="n">
        <v>-0.001766148887969183</v>
      </c>
      <c r="P186" t="n">
        <v>0.6161316652895406</v>
      </c>
      <c r="Q186" t="n">
        <v>0.07390788414078581</v>
      </c>
      <c r="R186" t="n">
        <v>-0.002255558074171996</v>
      </c>
    </row>
    <row r="187">
      <c r="F187" t="n">
        <v>0.05376418473413141</v>
      </c>
      <c r="G187" t="n">
        <v>0.07391992751527132</v>
      </c>
      <c r="H187" t="n">
        <v>-0.001543043312943178</v>
      </c>
      <c r="J187" t="n">
        <v>0.1650041615136184</v>
      </c>
      <c r="K187" t="n">
        <v>0.07704927372966537</v>
      </c>
      <c r="L187" t="n">
        <v>-0.001522362117362844</v>
      </c>
      <c r="M187" t="n">
        <v>0.3873113005943514</v>
      </c>
      <c r="N187" t="n">
        <v>0.07550411427486389</v>
      </c>
      <c r="O187" t="n">
        <v>-0.001766148887969183</v>
      </c>
      <c r="P187" t="n">
        <v>0.6163859276207011</v>
      </c>
      <c r="Q187" t="n">
        <v>0.07463964536990249</v>
      </c>
      <c r="R187" t="n">
        <v>-0.002255558074171996</v>
      </c>
    </row>
    <row r="188">
      <c r="F188" t="n">
        <v>0.05373966002728489</v>
      </c>
      <c r="G188" t="n">
        <v>0.07464463268698966</v>
      </c>
      <c r="H188" t="n">
        <v>-0.001550687940149269</v>
      </c>
      <c r="J188" t="n">
        <v>0.1653972610999935</v>
      </c>
      <c r="K188" t="n">
        <v>0.07780465876623072</v>
      </c>
      <c r="L188" t="n">
        <v>-0.001535478800053722</v>
      </c>
      <c r="M188" t="n">
        <v>0.3877395318646079</v>
      </c>
      <c r="N188" t="n">
        <v>0.07624435068932335</v>
      </c>
      <c r="O188" t="n">
        <v>-0.001749913132614241</v>
      </c>
      <c r="P188" t="n">
        <v>0.6172425973512773</v>
      </c>
      <c r="Q188" t="n">
        <v>0.07537140659901918</v>
      </c>
      <c r="R188" t="n">
        <v>-0.00217103376155413</v>
      </c>
    </row>
    <row r="189">
      <c r="F189" t="n">
        <v>0.05382821726242126</v>
      </c>
      <c r="G189" t="n">
        <v>0.07536933785870802</v>
      </c>
      <c r="H189" t="n">
        <v>-0.001550687940149269</v>
      </c>
      <c r="J189" t="n">
        <v>0.1656588795401357</v>
      </c>
      <c r="K189" t="n">
        <v>0.07856004380279606</v>
      </c>
      <c r="L189" t="n">
        <v>-0.001535478800053722</v>
      </c>
      <c r="M189" t="n">
        <v>0.3878957553215477</v>
      </c>
      <c r="N189" t="n">
        <v>0.0769845871037828</v>
      </c>
      <c r="O189" t="n">
        <v>-0.001749913132614241</v>
      </c>
      <c r="P189" t="n">
        <v>0.618443213748321</v>
      </c>
      <c r="Q189" t="n">
        <v>0.07610316782813588</v>
      </c>
      <c r="R189" t="n">
        <v>-0.00217103376155413</v>
      </c>
    </row>
    <row r="190">
      <c r="F190" t="n">
        <v>0.05393907323885172</v>
      </c>
      <c r="G190" t="n">
        <v>0.07609404303042636</v>
      </c>
      <c r="H190" t="n">
        <v>-0.001550687940149269</v>
      </c>
      <c r="J190" t="n">
        <v>0.1660473235500087</v>
      </c>
      <c r="K190" t="n">
        <v>0.07931542883936141</v>
      </c>
      <c r="L190" t="n">
        <v>-0.001535478800053722</v>
      </c>
      <c r="M190" t="n">
        <v>0.3878873704460494</v>
      </c>
      <c r="N190" t="n">
        <v>0.07772482351824225</v>
      </c>
      <c r="O190" t="n">
        <v>-0.001749913132614241</v>
      </c>
      <c r="P190" t="n">
        <v>0.6188606198579134</v>
      </c>
      <c r="Q190" t="n">
        <v>0.07683492905725257</v>
      </c>
      <c r="R190" t="n">
        <v>-0.00217103376155413</v>
      </c>
    </row>
    <row r="191">
      <c r="F191" t="n">
        <v>0.05401150729074206</v>
      </c>
      <c r="G191" t="n">
        <v>0.0768187482021447</v>
      </c>
      <c r="H191" t="n">
        <v>-0.001550687940149269</v>
      </c>
      <c r="J191" t="n">
        <v>0.1660443007080056</v>
      </c>
      <c r="K191" t="n">
        <v>0.08007081387592675</v>
      </c>
      <c r="L191" t="n">
        <v>-0.001535478800053722</v>
      </c>
      <c r="M191" t="n">
        <v>0.3887372896570997</v>
      </c>
      <c r="N191" t="n">
        <v>0.0784650599327017</v>
      </c>
      <c r="O191" t="n">
        <v>-0.001749913132614241</v>
      </c>
      <c r="P191" t="n">
        <v>0.6191890664474861</v>
      </c>
      <c r="Q191" t="n">
        <v>0.07756669028636926</v>
      </c>
      <c r="R191" t="n">
        <v>-0.00217103376155413</v>
      </c>
    </row>
    <row r="192">
      <c r="F192" t="n">
        <v>0.05405306542777558</v>
      </c>
      <c r="G192" t="n">
        <v>0.07754345337386305</v>
      </c>
      <c r="H192" t="n">
        <v>-0.001563128666782542</v>
      </c>
      <c r="J192" t="n">
        <v>0.1665788071966512</v>
      </c>
      <c r="K192" t="n">
        <v>0.0808261989124921</v>
      </c>
      <c r="L192" t="n">
        <v>-0.001548264600368731</v>
      </c>
      <c r="M192" t="n">
        <v>0.3889391881828729</v>
      </c>
      <c r="N192" t="n">
        <v>0.07920529634716114</v>
      </c>
      <c r="O192" t="n">
        <v>-0.00173276125327181</v>
      </c>
      <c r="P192" t="n">
        <v>0.6189077007797392</v>
      </c>
      <c r="Q192" t="n">
        <v>0.07829845151548596</v>
      </c>
      <c r="R192" t="n">
        <v>-0.002084594470062899</v>
      </c>
    </row>
    <row r="193">
      <c r="F193" t="n">
        <v>0.05414750379300284</v>
      </c>
      <c r="G193" t="n">
        <v>0.07826815854558139</v>
      </c>
      <c r="H193" t="n">
        <v>-0.001563128666782542</v>
      </c>
      <c r="J193" t="n">
        <v>0.166699256184245</v>
      </c>
      <c r="K193" t="n">
        <v>0.08158158394905744</v>
      </c>
      <c r="L193" t="n">
        <v>-0.001548264600368731</v>
      </c>
      <c r="M193" t="n">
        <v>0.3892468321489524</v>
      </c>
      <c r="N193" t="n">
        <v>0.0799455327616206</v>
      </c>
      <c r="O193" t="n">
        <v>-0.00173276125327181</v>
      </c>
      <c r="P193" t="n">
        <v>0.6203640890847036</v>
      </c>
      <c r="Q193" t="n">
        <v>0.07903021274460265</v>
      </c>
      <c r="R193" t="n">
        <v>-0.002084594470062899</v>
      </c>
    </row>
    <row r="194">
      <c r="F194" t="n">
        <v>0.05428739108048435</v>
      </c>
      <c r="G194" t="n">
        <v>0.07899286371729974</v>
      </c>
      <c r="H194" t="n">
        <v>-0.001563128666782542</v>
      </c>
      <c r="J194" t="n">
        <v>0.16707675650695</v>
      </c>
      <c r="K194" t="n">
        <v>0.08233696898562279</v>
      </c>
      <c r="L194" t="n">
        <v>-0.001548264600368731</v>
      </c>
      <c r="M194" t="n">
        <v>0.389876570222769</v>
      </c>
      <c r="N194" t="n">
        <v>0.08068576917608004</v>
      </c>
      <c r="O194" t="n">
        <v>-0.00173276125327181</v>
      </c>
      <c r="P194" t="n">
        <v>0.6196466101161072</v>
      </c>
      <c r="Q194" t="n">
        <v>0.07976197397371934</v>
      </c>
      <c r="R194" t="n">
        <v>-0.002084594470062899</v>
      </c>
    </row>
    <row r="195">
      <c r="F195" t="n">
        <v>0.05427446015080881</v>
      </c>
      <c r="G195" t="n">
        <v>0.07971756888901808</v>
      </c>
      <c r="H195" t="n">
        <v>-0.001563128666782542</v>
      </c>
      <c r="J195" t="n">
        <v>0.1674949159069175</v>
      </c>
      <c r="K195" t="n">
        <v>0.08309235402218813</v>
      </c>
      <c r="L195" t="n">
        <v>-0.001548264600368731</v>
      </c>
      <c r="M195" t="n">
        <v>0.3898577549838685</v>
      </c>
      <c r="N195" t="n">
        <v>0.08142600559053949</v>
      </c>
      <c r="O195" t="n">
        <v>-0.00173276125327181</v>
      </c>
      <c r="P195" t="n">
        <v>0.6211051674908353</v>
      </c>
      <c r="Q195" t="n">
        <v>0.08049373520283604</v>
      </c>
      <c r="R195" t="n">
        <v>-0.002084594470062899</v>
      </c>
    </row>
    <row r="196">
      <c r="F196" t="n">
        <v>0.05433750935673189</v>
      </c>
      <c r="G196" t="n">
        <v>0.08044227406073642</v>
      </c>
      <c r="H196" t="n">
        <v>-0.001568085372846276</v>
      </c>
      <c r="J196" t="n">
        <v>0.1676272374317322</v>
      </c>
      <c r="K196" t="n">
        <v>0.08384773905875349</v>
      </c>
      <c r="L196" t="n">
        <v>-0.001560357595386936</v>
      </c>
      <c r="M196" t="n">
        <v>0.3907019026626309</v>
      </c>
      <c r="N196" t="n">
        <v>0.08216624200499895</v>
      </c>
      <c r="O196" t="n">
        <v>-0.001715014231042036</v>
      </c>
      <c r="P196" t="n">
        <v>0.6216954715281273</v>
      </c>
      <c r="Q196" t="n">
        <v>0.08122549643195272</v>
      </c>
      <c r="R196" t="n">
        <v>-0.001997858267451097</v>
      </c>
    </row>
    <row r="197">
      <c r="F197" t="n">
        <v>0.05447679468081372</v>
      </c>
      <c r="G197" t="n">
        <v>0.08116697923245478</v>
      </c>
      <c r="H197" t="n">
        <v>-0.001568085372846276</v>
      </c>
      <c r="J197" t="n">
        <v>0.1681700833606823</v>
      </c>
      <c r="K197" t="n">
        <v>0.08460312409531884</v>
      </c>
      <c r="L197" t="n">
        <v>-0.001560357595386936</v>
      </c>
      <c r="M197" t="n">
        <v>0.390843577836789</v>
      </c>
      <c r="N197" t="n">
        <v>0.08290647841945839</v>
      </c>
      <c r="O197" t="n">
        <v>-0.001715014231042036</v>
      </c>
      <c r="P197" t="n">
        <v>0.6217653955355544</v>
      </c>
      <c r="Q197" t="n">
        <v>0.08195725766106941</v>
      </c>
      <c r="R197" t="n">
        <v>-0.001997858267451097</v>
      </c>
    </row>
    <row r="198">
      <c r="F198" t="n">
        <v>0.05451654283887152</v>
      </c>
      <c r="G198" t="n">
        <v>0.08189168440417313</v>
      </c>
      <c r="H198" t="n">
        <v>-0.001568085372846276</v>
      </c>
      <c r="J198" t="n">
        <v>0.1684919439393926</v>
      </c>
      <c r="K198" t="n">
        <v>0.08535850913188418</v>
      </c>
      <c r="L198" t="n">
        <v>-0.001560357595386936</v>
      </c>
      <c r="M198" t="n">
        <v>0.3908767037920664</v>
      </c>
      <c r="N198" t="n">
        <v>0.08364671483391783</v>
      </c>
      <c r="O198" t="n">
        <v>-0.001715014231042036</v>
      </c>
      <c r="P198" t="n">
        <v>0.6226229201552828</v>
      </c>
      <c r="Q198" t="n">
        <v>0.08268901889018611</v>
      </c>
      <c r="R198" t="n">
        <v>-0.001997858267451097</v>
      </c>
    </row>
    <row r="199">
      <c r="F199" t="n">
        <v>0.05453312766648484</v>
      </c>
      <c r="G199" t="n">
        <v>0.08261638957589147</v>
      </c>
      <c r="H199" t="n">
        <v>-0.00157449730789029</v>
      </c>
      <c r="J199" t="n">
        <v>0.1686136735620419</v>
      </c>
      <c r="K199" t="n">
        <v>0.08611389416844953</v>
      </c>
      <c r="L199" t="n">
        <v>-0.001560357595386936</v>
      </c>
      <c r="M199" t="n">
        <v>0.3910720362645828</v>
      </c>
      <c r="N199" t="n">
        <v>0.08438695124837729</v>
      </c>
      <c r="O199" t="n">
        <v>-0.001715014231042036</v>
      </c>
      <c r="P199" t="n">
        <v>0.6228739894975474</v>
      </c>
      <c r="Q199" t="n">
        <v>0.0834207801193028</v>
      </c>
      <c r="R199" t="n">
        <v>-0.001997858267451097</v>
      </c>
    </row>
    <row r="200">
      <c r="F200" t="n">
        <v>0.05459553679248835</v>
      </c>
      <c r="G200" t="n">
        <v>0.08334109474760983</v>
      </c>
      <c r="H200" t="n">
        <v>-0.00157449730789029</v>
      </c>
      <c r="J200" t="n">
        <v>0.1691035308303636</v>
      </c>
      <c r="K200" t="n">
        <v>0.08686927920501487</v>
      </c>
      <c r="L200" t="n">
        <v>-0.001571395862187406</v>
      </c>
      <c r="M200" t="n">
        <v>0.3913760906891058</v>
      </c>
      <c r="N200" t="n">
        <v>0.08512718766283674</v>
      </c>
      <c r="O200" t="n">
        <v>-0.001696993047025065</v>
      </c>
      <c r="P200" t="n">
        <v>0.6228675201014059</v>
      </c>
      <c r="Q200" t="n">
        <v>0.08415254134841949</v>
      </c>
      <c r="R200" t="n">
        <v>-0.001912443221471515</v>
      </c>
    </row>
    <row r="201">
      <c r="F201" t="n">
        <v>0.05474231236526113</v>
      </c>
      <c r="G201" t="n">
        <v>0.08406579991932817</v>
      </c>
      <c r="H201" t="n">
        <v>-0.00157449730789029</v>
      </c>
      <c r="J201" t="n">
        <v>0.1692614665059964</v>
      </c>
      <c r="K201" t="n">
        <v>0.08762466424158022</v>
      </c>
      <c r="L201" t="n">
        <v>-0.001571395862187406</v>
      </c>
      <c r="M201" t="n">
        <v>0.391897825290713</v>
      </c>
      <c r="N201" t="n">
        <v>0.08586742407729619</v>
      </c>
      <c r="O201" t="n">
        <v>-0.001696993047025065</v>
      </c>
      <c r="P201" t="n">
        <v>0.6240016257236931</v>
      </c>
      <c r="Q201" t="n">
        <v>0.08488430257753618</v>
      </c>
      <c r="R201" t="n">
        <v>-0.001912443221471515</v>
      </c>
    </row>
    <row r="202">
      <c r="F202" t="n">
        <v>0.05475096772670839</v>
      </c>
      <c r="G202" t="n">
        <v>0.08479050509104651</v>
      </c>
      <c r="H202" t="n">
        <v>-0.00157449730789029</v>
      </c>
      <c r="J202" t="n">
        <v>0.1694591973995824</v>
      </c>
      <c r="K202" t="n">
        <v>0.08838004927814558</v>
      </c>
      <c r="L202" t="n">
        <v>-0.001571395862187406</v>
      </c>
      <c r="M202" t="n">
        <v>0.3925837941628323</v>
      </c>
      <c r="N202" t="n">
        <v>0.08660766049175565</v>
      </c>
      <c r="O202" t="n">
        <v>-0.001696993047025065</v>
      </c>
      <c r="P202" t="n">
        <v>0.6245307412081057</v>
      </c>
      <c r="Q202" t="n">
        <v>0.08561606380665288</v>
      </c>
      <c r="R202" t="n">
        <v>-0.001912443221471515</v>
      </c>
    </row>
    <row r="203">
      <c r="F203" t="n">
        <v>0.05480569090792413</v>
      </c>
      <c r="G203" t="n">
        <v>0.08551521026276486</v>
      </c>
      <c r="H203" t="n">
        <v>-0.00157449730789029</v>
      </c>
      <c r="J203" t="n">
        <v>0.169652840239317</v>
      </c>
      <c r="K203" t="n">
        <v>0.08913543431471092</v>
      </c>
      <c r="L203" t="n">
        <v>-0.00158101747784921</v>
      </c>
      <c r="M203" t="n">
        <v>0.392946270419857</v>
      </c>
      <c r="N203" t="n">
        <v>0.0873478969062151</v>
      </c>
      <c r="O203" t="n">
        <v>-0.001696993047025065</v>
      </c>
      <c r="P203" t="n">
        <v>0.6244545008216587</v>
      </c>
      <c r="Q203" t="n">
        <v>0.08634782503576956</v>
      </c>
      <c r="R203" t="n">
        <v>-0.001912443221471515</v>
      </c>
    </row>
    <row r="204">
      <c r="F204" t="n">
        <v>0.05496052017245689</v>
      </c>
      <c r="G204" t="n">
        <v>0.0862399154344832</v>
      </c>
      <c r="H204" t="n">
        <v>-0.001589885178547997</v>
      </c>
      <c r="J204" t="n">
        <v>0.1700843375893099</v>
      </c>
      <c r="K204" t="n">
        <v>0.08989081935127627</v>
      </c>
      <c r="L204" t="n">
        <v>-0.00158101747784921</v>
      </c>
      <c r="M204" t="n">
        <v>0.3930935628667847</v>
      </c>
      <c r="N204" t="n">
        <v>0.08808813332067456</v>
      </c>
      <c r="O204" t="n">
        <v>-0.00167901868232104</v>
      </c>
      <c r="P204" t="n">
        <v>0.625785607664898</v>
      </c>
      <c r="Q204" t="n">
        <v>0.08707958626488625</v>
      </c>
      <c r="R204" t="n">
        <v>-0.001829967399876946</v>
      </c>
    </row>
    <row r="205">
      <c r="F205" t="n">
        <v>0.0549461858958273</v>
      </c>
      <c r="G205" t="n">
        <v>0.08696462060620154</v>
      </c>
      <c r="H205" t="n">
        <v>-0.001589885178547997</v>
      </c>
      <c r="J205" t="n">
        <v>0.1703358941420711</v>
      </c>
      <c r="K205" t="n">
        <v>0.0906462043878416</v>
      </c>
      <c r="L205" t="n">
        <v>-0.00158101747784921</v>
      </c>
      <c r="M205" t="n">
        <v>0.3938406937013</v>
      </c>
      <c r="N205" t="n">
        <v>0.088828369735134</v>
      </c>
      <c r="O205" t="n">
        <v>-0.00167901868232104</v>
      </c>
      <c r="P205" t="n">
        <v>0.6264254891566289</v>
      </c>
      <c r="Q205" t="n">
        <v>0.08781134749400295</v>
      </c>
      <c r="R205" t="n">
        <v>-0.001829967399876946</v>
      </c>
    </row>
    <row r="206">
      <c r="F206" t="n">
        <v>0.0551014875047791</v>
      </c>
      <c r="G206" t="n">
        <v>0.08768932577791989</v>
      </c>
      <c r="H206" t="n">
        <v>-0.001589885178547997</v>
      </c>
      <c r="J206" t="n">
        <v>0.1704729231617007</v>
      </c>
      <c r="K206" t="n">
        <v>0.09140158942440695</v>
      </c>
      <c r="L206" t="n">
        <v>-0.00158101747784921</v>
      </c>
      <c r="M206" t="n">
        <v>0.3936666609456991</v>
      </c>
      <c r="N206" t="n">
        <v>0.08956860614959344</v>
      </c>
      <c r="O206" t="n">
        <v>-0.00167901868232104</v>
      </c>
      <c r="P206" t="n">
        <v>0.6260230188626523</v>
      </c>
      <c r="Q206" t="n">
        <v>0.08854310872311963</v>
      </c>
      <c r="R206" t="n">
        <v>-0.001829967399876946</v>
      </c>
    </row>
    <row r="207">
      <c r="F207" t="n">
        <v>0.05513370296725727</v>
      </c>
      <c r="G207" t="n">
        <v>0.08841403094963823</v>
      </c>
      <c r="H207" t="n">
        <v>-0.001589885178547997</v>
      </c>
      <c r="J207" t="n">
        <v>0.1707378548955537</v>
      </c>
      <c r="K207" t="n">
        <v>0.0921569744609723</v>
      </c>
      <c r="L207" t="n">
        <v>-0.00158101747784921</v>
      </c>
      <c r="M207" t="n">
        <v>0.3946376865268777</v>
      </c>
      <c r="N207" t="n">
        <v>0.0903088425640529</v>
      </c>
      <c r="O207" t="n">
        <v>-0.00167901868232104</v>
      </c>
      <c r="P207" t="n">
        <v>0.6270323345298666</v>
      </c>
      <c r="Q207" t="n">
        <v>0.08927486995223632</v>
      </c>
      <c r="R207" t="n">
        <v>-0.001829967399876946</v>
      </c>
    </row>
    <row r="208">
      <c r="F208" t="n">
        <v>0.0551815632753612</v>
      </c>
      <c r="G208" t="n">
        <v>0.08913873612135659</v>
      </c>
      <c r="H208" t="n">
        <v>-0.001603590382775683</v>
      </c>
      <c r="J208" t="n">
        <v>0.1711310599204535</v>
      </c>
      <c r="K208" t="n">
        <v>0.09291235949753765</v>
      </c>
      <c r="L208" t="n">
        <v>-0.001588860519451415</v>
      </c>
      <c r="M208" t="n">
        <v>0.3943605768854804</v>
      </c>
      <c r="N208" t="n">
        <v>0.09104907897851235</v>
      </c>
      <c r="O208" t="n">
        <v>-0.001661412118030108</v>
      </c>
      <c r="P208" t="n">
        <v>0.6279651441692794</v>
      </c>
      <c r="Q208" t="n">
        <v>0.09000663118135302</v>
      </c>
      <c r="R208" t="n">
        <v>-0.001752048870420182</v>
      </c>
    </row>
    <row r="209">
      <c r="F209" t="n">
        <v>0.05527607805797037</v>
      </c>
      <c r="G209" t="n">
        <v>0.08986344129307494</v>
      </c>
      <c r="H209" t="n">
        <v>-0.001603590382775683</v>
      </c>
      <c r="J209" t="n">
        <v>0.1713208451886789</v>
      </c>
      <c r="K209" t="n">
        <v>0.093667744534103</v>
      </c>
      <c r="L209" t="n">
        <v>-0.001588860519451415</v>
      </c>
      <c r="M209" t="n">
        <v>0.3947402401258148</v>
      </c>
      <c r="N209" t="n">
        <v>0.0917893153929718</v>
      </c>
      <c r="O209" t="n">
        <v>-0.001661412118030108</v>
      </c>
      <c r="P209" t="n">
        <v>0.6282951601248116</v>
      </c>
      <c r="Q209" t="n">
        <v>0.0907383924104697</v>
      </c>
      <c r="R209" t="n">
        <v>-0.001752048870420182</v>
      </c>
    </row>
    <row r="210">
      <c r="F210" t="n">
        <v>0.05535551551784609</v>
      </c>
      <c r="G210" t="n">
        <v>0.09058814646479328</v>
      </c>
      <c r="H210" t="n">
        <v>-0.001603590382775683</v>
      </c>
      <c r="J210" t="n">
        <v>0.1717496500752201</v>
      </c>
      <c r="K210" t="n">
        <v>0.09442312957066834</v>
      </c>
      <c r="L210" t="n">
        <v>-0.001588860519451415</v>
      </c>
      <c r="M210" t="n">
        <v>0.3950695229538195</v>
      </c>
      <c r="N210" t="n">
        <v>0.09252955180743125</v>
      </c>
      <c r="O210" t="n">
        <v>-0.001661412118030108</v>
      </c>
      <c r="P210" t="n">
        <v>0.6284612335157123</v>
      </c>
      <c r="Q210" t="n">
        <v>0.0914701536395864</v>
      </c>
      <c r="R210" t="n">
        <v>-0.001752048870420182</v>
      </c>
    </row>
    <row r="211">
      <c r="F211" t="n">
        <v>0.05548183852762663</v>
      </c>
      <c r="G211" t="n">
        <v>0.09131285163651164</v>
      </c>
      <c r="H211" t="n">
        <v>-0.001603590382775683</v>
      </c>
      <c r="J211" t="n">
        <v>0.1718413417091172</v>
      </c>
      <c r="K211" t="n">
        <v>0.09517851460723369</v>
      </c>
      <c r="L211" t="n">
        <v>-0.001588860519451415</v>
      </c>
      <c r="M211" t="n">
        <v>0.3960580407421747</v>
      </c>
      <c r="N211" t="n">
        <v>0.09326978822189069</v>
      </c>
      <c r="O211" t="n">
        <v>-0.001661412118030108</v>
      </c>
      <c r="P211" t="n">
        <v>0.6292551361208631</v>
      </c>
      <c r="Q211" t="n">
        <v>0.09220191486870309</v>
      </c>
      <c r="R211" t="n">
        <v>-0.001752048870420182</v>
      </c>
    </row>
    <row r="212">
      <c r="F212" t="n">
        <v>0.05547691402699288</v>
      </c>
      <c r="G212" t="n">
        <v>0.09203755680822998</v>
      </c>
      <c r="H212" t="n">
        <v>-0.001590941794550674</v>
      </c>
      <c r="J212" t="n">
        <v>0.1720611345572156</v>
      </c>
      <c r="K212" t="n">
        <v>0.09593389964379903</v>
      </c>
      <c r="L212" t="n">
        <v>-0.001594563064073087</v>
      </c>
      <c r="M212" t="n">
        <v>0.3966154221694369</v>
      </c>
      <c r="N212" t="n">
        <v>0.09401002463635015</v>
      </c>
      <c r="O212" t="n">
        <v>-0.001644494335252413</v>
      </c>
      <c r="P212" t="n">
        <v>0.6299749397770851</v>
      </c>
      <c r="Q212" t="n">
        <v>0.09293367609781977</v>
      </c>
      <c r="R212" t="n">
        <v>-0.001680305700854016</v>
      </c>
    </row>
    <row r="213">
      <c r="F213" t="n">
        <v>0.05554216933523246</v>
      </c>
      <c r="G213" t="n">
        <v>0.09276226197994832</v>
      </c>
      <c r="H213" t="n">
        <v>-0.001590941794550674</v>
      </c>
      <c r="J213" t="n">
        <v>0.1722759535613471</v>
      </c>
      <c r="K213" t="n">
        <v>0.09668928468036438</v>
      </c>
      <c r="L213" t="n">
        <v>-0.001594563064073087</v>
      </c>
      <c r="M213" t="n">
        <v>0.3969596681562021</v>
      </c>
      <c r="N213" t="n">
        <v>0.09475026105080959</v>
      </c>
      <c r="O213" t="n">
        <v>-0.001644494335252413</v>
      </c>
      <c r="P213" t="n">
        <v>0.6303570178460879</v>
      </c>
      <c r="Q213" t="n">
        <v>0.09366543732693647</v>
      </c>
      <c r="R213" t="n">
        <v>-0.001680305700854016</v>
      </c>
    </row>
    <row r="214">
      <c r="F214" t="n">
        <v>0.05565454380181419</v>
      </c>
      <c r="G214" t="n">
        <v>0.09348696715166667</v>
      </c>
      <c r="H214" t="n">
        <v>-0.001590941794550674</v>
      </c>
      <c r="J214" t="n">
        <v>0.1727082684375986</v>
      </c>
      <c r="K214" t="n">
        <v>0.09744466971692974</v>
      </c>
      <c r="L214" t="n">
        <v>-0.001594563064073087</v>
      </c>
      <c r="M214" t="n">
        <v>0.3972000265883062</v>
      </c>
      <c r="N214" t="n">
        <v>0.09549049746526904</v>
      </c>
      <c r="O214" t="n">
        <v>-0.001644494335252413</v>
      </c>
      <c r="P214" t="n">
        <v>0.6319876349946368</v>
      </c>
      <c r="Q214" t="n">
        <v>0.09439719855605316</v>
      </c>
      <c r="R214" t="n">
        <v>-0.001680305700854016</v>
      </c>
    </row>
    <row r="215">
      <c r="F215" t="n">
        <v>0.05575201788831821</v>
      </c>
      <c r="G215" t="n">
        <v>0.09421167232338501</v>
      </c>
      <c r="H215" t="n">
        <v>-0.001590941794550674</v>
      </c>
      <c r="J215" t="n">
        <v>0.1730021723614804</v>
      </c>
      <c r="K215" t="n">
        <v>0.09820005475349508</v>
      </c>
      <c r="L215" t="n">
        <v>-0.001594563064073087</v>
      </c>
      <c r="M215" t="n">
        <v>0.3976649723060968</v>
      </c>
      <c r="N215" t="n">
        <v>0.0962307338797285</v>
      </c>
      <c r="O215" t="n">
        <v>-0.001644494335252413</v>
      </c>
      <c r="P215" t="n">
        <v>0.6324890750058169</v>
      </c>
      <c r="Q215" t="n">
        <v>0.09512895978516984</v>
      </c>
      <c r="R215" t="n">
        <v>-0.001680305700854016</v>
      </c>
    </row>
    <row r="216">
      <c r="F216" t="n">
        <v>0.05575677098181804</v>
      </c>
      <c r="G216" t="n">
        <v>0.09493637749510335</v>
      </c>
      <c r="H216" t="n">
        <v>-0.001601625276340042</v>
      </c>
      <c r="J216" t="n">
        <v>0.173023331646819</v>
      </c>
      <c r="K216" t="n">
        <v>0.09895543979006043</v>
      </c>
      <c r="L216" t="n">
        <v>-0.001597763188793296</v>
      </c>
      <c r="M216" t="n">
        <v>0.3979171941015665</v>
      </c>
      <c r="N216" t="n">
        <v>0.09697097029418794</v>
      </c>
      <c r="O216" t="n">
        <v>-0.001628586315088101</v>
      </c>
      <c r="P216" t="n">
        <v>0.6322124929628216</v>
      </c>
      <c r="Q216" t="n">
        <v>0.09586072101428654</v>
      </c>
      <c r="R216" t="n">
        <v>-0.00161635595893124</v>
      </c>
    </row>
    <row r="217">
      <c r="F217" t="n">
        <v>0.05588668447377958</v>
      </c>
      <c r="G217" t="n">
        <v>0.0956610826668217</v>
      </c>
      <c r="H217" t="n">
        <v>-0.001601625276340042</v>
      </c>
      <c r="J217" t="n">
        <v>0.1734182511161248</v>
      </c>
      <c r="K217" t="n">
        <v>0.09971082482662577</v>
      </c>
      <c r="L217" t="n">
        <v>-0.001597763188793296</v>
      </c>
      <c r="M217" t="n">
        <v>0.3985594729329475</v>
      </c>
      <c r="N217" t="n">
        <v>0.09771120670864739</v>
      </c>
      <c r="O217" t="n">
        <v>-0.001628586315088101</v>
      </c>
      <c r="P217" t="n">
        <v>0.6338067990737208</v>
      </c>
      <c r="Q217" t="n">
        <v>0.09659248224340324</v>
      </c>
      <c r="R217" t="n">
        <v>-0.00161635595893124</v>
      </c>
    </row>
    <row r="218">
      <c r="F218" t="n">
        <v>0.05600961323117772</v>
      </c>
      <c r="G218" t="n">
        <v>0.09638578783854004</v>
      </c>
      <c r="H218" t="n">
        <v>-0.001601625276340042</v>
      </c>
      <c r="J218" t="n">
        <v>0.1734058374673596</v>
      </c>
      <c r="K218" t="n">
        <v>0.1004662098631911</v>
      </c>
      <c r="L218" t="n">
        <v>-0.001597763188793296</v>
      </c>
      <c r="M218" t="n">
        <v>0.3986056670837246</v>
      </c>
      <c r="N218" t="n">
        <v>0.09845144312310684</v>
      </c>
      <c r="O218" t="n">
        <v>-0.001628586315088101</v>
      </c>
      <c r="P218" t="n">
        <v>0.634006124729884</v>
      </c>
      <c r="Q218" t="n">
        <v>0.09732424347251993</v>
      </c>
      <c r="R218" t="n">
        <v>-0.00161635595893124</v>
      </c>
    </row>
    <row r="219">
      <c r="F219" t="n">
        <v>0.05606314045527877</v>
      </c>
      <c r="G219" t="n">
        <v>0.0971104930102584</v>
      </c>
      <c r="H219" t="n">
        <v>-0.001606407120142187</v>
      </c>
      <c r="J219" t="n">
        <v>0.1737005608373312</v>
      </c>
      <c r="K219" t="n">
        <v>0.1012215948997565</v>
      </c>
      <c r="L219" t="n">
        <v>-0.001597763188793296</v>
      </c>
      <c r="M219" t="n">
        <v>0.3992624695146014</v>
      </c>
      <c r="N219" t="n">
        <v>0.09919167953756629</v>
      </c>
      <c r="O219" t="n">
        <v>-0.001628586315088101</v>
      </c>
      <c r="P219" t="n">
        <v>0.634661451612316</v>
      </c>
      <c r="Q219" t="n">
        <v>0.09805600470163661</v>
      </c>
      <c r="R219" t="n">
        <v>-0.00161635595893124</v>
      </c>
    </row>
    <row r="220">
      <c r="F220" t="n">
        <v>0.05609397761357462</v>
      </c>
      <c r="G220" t="n">
        <v>0.09783519818197675</v>
      </c>
      <c r="H220" t="n">
        <v>-0.001606407120142187</v>
      </c>
      <c r="J220" t="n">
        <v>0.1740128905184263</v>
      </c>
      <c r="K220" t="n">
        <v>0.1019769799363218</v>
      </c>
      <c r="L220" t="n">
        <v>-0.001597792814388827</v>
      </c>
      <c r="M220" t="n">
        <v>0.3999273093825454</v>
      </c>
      <c r="N220" t="n">
        <v>0.09993191595202575</v>
      </c>
      <c r="O220" t="n">
        <v>-0.001614009038637317</v>
      </c>
      <c r="P220" t="n">
        <v>0.6361179938362528</v>
      </c>
      <c r="Q220" t="n">
        <v>0.09878776593075331</v>
      </c>
      <c r="R220" t="n">
        <v>-0.001559534269642481</v>
      </c>
    </row>
    <row r="221">
      <c r="F221" t="n">
        <v>0.05621940466149031</v>
      </c>
      <c r="G221" t="n">
        <v>0.09855990335369509</v>
      </c>
      <c r="H221" t="n">
        <v>-0.001606407120142187</v>
      </c>
      <c r="J221" t="n">
        <v>0.1740328517924059</v>
      </c>
      <c r="K221" t="n">
        <v>0.1027323649728872</v>
      </c>
      <c r="L221" t="n">
        <v>-0.001597792814388827</v>
      </c>
      <c r="M221" t="n">
        <v>0.4002156294946297</v>
      </c>
      <c r="N221" t="n">
        <v>0.1006721523664852</v>
      </c>
      <c r="O221" t="n">
        <v>-0.001614009038637317</v>
      </c>
      <c r="P221" t="n">
        <v>0.636693275130726</v>
      </c>
      <c r="Q221" t="n">
        <v>0.09951952715987</v>
      </c>
      <c r="R221" t="n">
        <v>-0.001559534269642481</v>
      </c>
    </row>
    <row r="222">
      <c r="F222" t="n">
        <v>0.05632232300006217</v>
      </c>
      <c r="G222" t="n">
        <v>0.09928460852541343</v>
      </c>
      <c r="H222" t="n">
        <v>-0.001606407120142187</v>
      </c>
      <c r="J222" t="n">
        <v>0.1742310818906359</v>
      </c>
      <c r="K222" t="n">
        <v>0.1034877500094525</v>
      </c>
      <c r="L222" t="n">
        <v>-0.001597792814388827</v>
      </c>
      <c r="M222" t="n">
        <v>0.4006221368215237</v>
      </c>
      <c r="N222" t="n">
        <v>0.1014123887809446</v>
      </c>
      <c r="O222" t="n">
        <v>-0.001614009038637317</v>
      </c>
      <c r="P222" t="n">
        <v>0.6371834031479169</v>
      </c>
      <c r="Q222" t="n">
        <v>0.1002512883889867</v>
      </c>
      <c r="R222" t="n">
        <v>-0.001559534269642481</v>
      </c>
    </row>
    <row r="223">
      <c r="F223" t="n">
        <v>0.05637919640569819</v>
      </c>
      <c r="G223" t="n">
        <v>0.1000093136971318</v>
      </c>
      <c r="H223" t="n">
        <v>-0.001606407120142187</v>
      </c>
      <c r="J223" t="n">
        <v>0.1746080164411129</v>
      </c>
      <c r="K223" t="n">
        <v>0.1042431350460178</v>
      </c>
      <c r="L223" t="n">
        <v>-0.001597792814388827</v>
      </c>
      <c r="M223" t="n">
        <v>0.4005966419691092</v>
      </c>
      <c r="N223" t="n">
        <v>0.1021526251954041</v>
      </c>
      <c r="O223" t="n">
        <v>-0.001601083487000205</v>
      </c>
      <c r="P223" t="n">
        <v>0.6381208413588614</v>
      </c>
      <c r="Q223" t="n">
        <v>0.1009830496181034</v>
      </c>
      <c r="R223" t="n">
        <v>-0.001559534269642481</v>
      </c>
    </row>
    <row r="224">
      <c r="F224" t="n">
        <v>0.05646052314523256</v>
      </c>
      <c r="G224" t="n">
        <v>0.1007340188688501</v>
      </c>
      <c r="H224" t="n">
        <v>-0.001612412591115693</v>
      </c>
      <c r="J224" t="n">
        <v>0.1745575389228227</v>
      </c>
      <c r="K224" t="n">
        <v>0.1049985200825832</v>
      </c>
      <c r="L224" t="n">
        <v>-0.00159149728938722</v>
      </c>
      <c r="M224" t="n">
        <v>0.4011858082322874</v>
      </c>
      <c r="N224" t="n">
        <v>0.1028928616098636</v>
      </c>
      <c r="O224" t="n">
        <v>-0.001601083487000205</v>
      </c>
      <c r="P224" t="n">
        <v>0.6383515092420805</v>
      </c>
      <c r="Q224" t="n">
        <v>0.1017148108472201</v>
      </c>
      <c r="R224" t="n">
        <v>-0.001503836591115006</v>
      </c>
    </row>
    <row r="225">
      <c r="F225" t="n">
        <v>0.05648732730437729</v>
      </c>
      <c r="G225" t="n">
        <v>0.1014587240405685</v>
      </c>
      <c r="H225" t="n">
        <v>-0.001612412591115693</v>
      </c>
      <c r="J225" t="n">
        <v>0.1749104111994245</v>
      </c>
      <c r="K225" t="n">
        <v>0.1057539051191485</v>
      </c>
      <c r="L225" t="n">
        <v>-0.00159149728938722</v>
      </c>
      <c r="M225" t="n">
        <v>0.4022260402170881</v>
      </c>
      <c r="N225" t="n">
        <v>0.103633098024323</v>
      </c>
      <c r="O225" t="n">
        <v>-0.001601083487000205</v>
      </c>
      <c r="P225" t="n">
        <v>0.6393855036811056</v>
      </c>
      <c r="Q225" t="n">
        <v>0.1024465720763368</v>
      </c>
      <c r="R225" t="n">
        <v>-0.001503836591115006</v>
      </c>
    </row>
    <row r="226">
      <c r="F226" t="n">
        <v>0.05654546298925234</v>
      </c>
      <c r="G226" t="n">
        <v>0.1021834292122868</v>
      </c>
      <c r="H226" t="n">
        <v>-0.001612412591115693</v>
      </c>
      <c r="J226" t="n">
        <v>0.1750600457108891</v>
      </c>
      <c r="K226" t="n">
        <v>0.1065092901557139</v>
      </c>
      <c r="L226" t="n">
        <v>-0.00159149728938722</v>
      </c>
      <c r="M226" t="n">
        <v>0.4020620312091512</v>
      </c>
      <c r="N226" t="n">
        <v>0.1043733344387825</v>
      </c>
      <c r="O226" t="n">
        <v>-0.001601083487000205</v>
      </c>
      <c r="P226" t="n">
        <v>0.6410468497694899</v>
      </c>
      <c r="Q226" t="n">
        <v>0.1031783333054535</v>
      </c>
      <c r="R226" t="n">
        <v>-0.001503836591115006</v>
      </c>
    </row>
    <row r="227">
      <c r="F227" t="n">
        <v>0.05669011204000113</v>
      </c>
      <c r="G227" t="n">
        <v>0.1029081343840052</v>
      </c>
      <c r="H227" t="n">
        <v>-0.001612412591115693</v>
      </c>
      <c r="J227" t="n">
        <v>0.1753212011160132</v>
      </c>
      <c r="K227" t="n">
        <v>0.1072646751922793</v>
      </c>
      <c r="L227" t="n">
        <v>-0.00159149728938722</v>
      </c>
      <c r="M227" t="n">
        <v>0.4032853703654792</v>
      </c>
      <c r="N227" t="n">
        <v>0.1051135708532419</v>
      </c>
      <c r="O227" t="n">
        <v>-0.001601083487000205</v>
      </c>
      <c r="P227" t="n">
        <v>0.6412880165451451</v>
      </c>
      <c r="Q227" t="n">
        <v>0.1039100945345701</v>
      </c>
      <c r="R227" t="n">
        <v>-0.001503836591115006</v>
      </c>
    </row>
    <row r="228">
      <c r="F228" t="n">
        <v>0.05674036659348135</v>
      </c>
      <c r="G228" t="n">
        <v>0.1036328395557235</v>
      </c>
      <c r="H228" t="n">
        <v>-0.001599190595231313</v>
      </c>
      <c r="J228" t="n">
        <v>0.1754236183157645</v>
      </c>
      <c r="K228" t="n">
        <v>0.1080200602288446</v>
      </c>
      <c r="L228" t="n">
        <v>-0.001578447390512045</v>
      </c>
      <c r="M228" t="n">
        <v>0.4030753441391997</v>
      </c>
      <c r="N228" t="n">
        <v>0.1058538072677014</v>
      </c>
      <c r="O228" t="n">
        <v>-0.001589556495764441</v>
      </c>
      <c r="P228" t="n">
        <v>0.6425128764492505</v>
      </c>
      <c r="Q228" t="n">
        <v>0.1046418557636868</v>
      </c>
      <c r="R228" t="n">
        <v>-0.001448846233347529</v>
      </c>
    </row>
    <row r="229">
      <c r="F229" t="n">
        <v>0.05686152703504894</v>
      </c>
      <c r="G229" t="n">
        <v>0.1043575447274419</v>
      </c>
      <c r="H229" t="n">
        <v>-0.001599190595231313</v>
      </c>
      <c r="J229" t="n">
        <v>0.1758180842703039</v>
      </c>
      <c r="K229" t="n">
        <v>0.1087754452654099</v>
      </c>
      <c r="L229" t="n">
        <v>-0.001578447390512045</v>
      </c>
      <c r="M229" t="n">
        <v>0.4043631259086362</v>
      </c>
      <c r="N229" t="n">
        <v>0.1065940436821608</v>
      </c>
      <c r="O229" t="n">
        <v>-0.001589556495764441</v>
      </c>
      <c r="P229" t="n">
        <v>0.642314255331509</v>
      </c>
      <c r="Q229" t="n">
        <v>0.1053736169928035</v>
      </c>
      <c r="R229" t="n">
        <v>-0.001448846233347529</v>
      </c>
    </row>
    <row r="230">
      <c r="F230" t="n">
        <v>0.05697487772410505</v>
      </c>
      <c r="G230" t="n">
        <v>0.1050822498991602</v>
      </c>
      <c r="H230" t="n">
        <v>-0.001599190595231313</v>
      </c>
      <c r="J230" t="n">
        <v>0.1758278863400196</v>
      </c>
      <c r="K230" t="n">
        <v>0.1095308303019753</v>
      </c>
      <c r="L230" t="n">
        <v>-0.001578447390512045</v>
      </c>
      <c r="M230" t="n">
        <v>0.404658385790805</v>
      </c>
      <c r="N230" t="n">
        <v>0.1073342800966202</v>
      </c>
      <c r="O230" t="n">
        <v>-0.001589556495764441</v>
      </c>
      <c r="P230" t="n">
        <v>0.6437255145657368</v>
      </c>
      <c r="Q230" t="n">
        <v>0.1061053782219202</v>
      </c>
      <c r="R230" t="n">
        <v>-0.001448846233347529</v>
      </c>
    </row>
    <row r="231">
      <c r="F231" t="n">
        <v>0.05694606349665111</v>
      </c>
      <c r="G231" t="n">
        <v>0.1058069550708786</v>
      </c>
      <c r="H231" t="n">
        <v>-0.001599190595231313</v>
      </c>
      <c r="J231" t="n">
        <v>0.1762203977758275</v>
      </c>
      <c r="K231" t="n">
        <v>0.1102862153385406</v>
      </c>
      <c r="L231" t="n">
        <v>-0.001578447390512045</v>
      </c>
      <c r="M231" t="n">
        <v>0.4047350824308338</v>
      </c>
      <c r="N231" t="n">
        <v>0.1080745165110797</v>
      </c>
      <c r="O231" t="n">
        <v>-0.001589556495764441</v>
      </c>
      <c r="P231" t="n">
        <v>0.6439792750464739</v>
      </c>
      <c r="Q231" t="n">
        <v>0.1068371394510369</v>
      </c>
      <c r="R231" t="n">
        <v>-0.001448846233347529</v>
      </c>
    </row>
    <row r="232">
      <c r="F232" t="n">
        <v>0.0570752220769835</v>
      </c>
      <c r="G232" t="n">
        <v>0.1065316602425969</v>
      </c>
      <c r="H232" t="n">
        <v>-0.001585242558781982</v>
      </c>
      <c r="J232" t="n">
        <v>0.1763406108862678</v>
      </c>
      <c r="K232" t="n">
        <v>0.111041600375106</v>
      </c>
      <c r="L232" t="n">
        <v>-0.001559039087748966</v>
      </c>
      <c r="M232" t="n">
        <v>0.4059254382970423</v>
      </c>
      <c r="N232" t="n">
        <v>0.1088147529255391</v>
      </c>
      <c r="O232" t="n">
        <v>-0.001578255110855841</v>
      </c>
      <c r="P232" t="n">
        <v>0.645578044997166</v>
      </c>
      <c r="Q232" t="n">
        <v>0.1075689006801536</v>
      </c>
      <c r="R232" t="n">
        <v>-0.001394584420638762</v>
      </c>
    </row>
    <row r="233">
      <c r="F233" t="n">
        <v>0.05710946308280965</v>
      </c>
      <c r="G233" t="n">
        <v>0.1072563654143152</v>
      </c>
      <c r="H233" t="n">
        <v>-0.001585242558781982</v>
      </c>
      <c r="J233" t="n">
        <v>0.1763689054122534</v>
      </c>
      <c r="K233" t="n">
        <v>0.1117969854116713</v>
      </c>
      <c r="L233" t="n">
        <v>-0.001559039087748966</v>
      </c>
      <c r="M233" t="n">
        <v>0.4056754486196008</v>
      </c>
      <c r="N233" t="n">
        <v>0.1095549893399986</v>
      </c>
      <c r="O233" t="n">
        <v>-0.001578255110855841</v>
      </c>
      <c r="P233" t="n">
        <v>0.6464653695828145</v>
      </c>
      <c r="Q233" t="n">
        <v>0.1083006619092703</v>
      </c>
      <c r="R233" t="n">
        <v>-0.001394584420638762</v>
      </c>
    </row>
    <row r="234">
      <c r="F234" t="n">
        <v>0.05720701871685814</v>
      </c>
      <c r="G234" t="n">
        <v>0.1079810705860336</v>
      </c>
      <c r="H234" t="n">
        <v>-0.001585242558781982</v>
      </c>
      <c r="J234" t="n">
        <v>0.1765542296015977</v>
      </c>
      <c r="K234" t="n">
        <v>0.1125523704482367</v>
      </c>
      <c r="L234" t="n">
        <v>-0.001559039087748966</v>
      </c>
      <c r="M234" t="n">
        <v>0.4069856670837891</v>
      </c>
      <c r="N234" t="n">
        <v>0.110295225754458</v>
      </c>
      <c r="O234" t="n">
        <v>-0.001578255110855841</v>
      </c>
      <c r="P234" t="n">
        <v>0.6472668398528647</v>
      </c>
      <c r="Q234" t="n">
        <v>0.109032423138387</v>
      </c>
      <c r="R234" t="n">
        <v>-0.001394584420638762</v>
      </c>
    </row>
    <row r="235">
      <c r="F235" t="n">
        <v>0.05726493668782209</v>
      </c>
      <c r="G235" t="n">
        <v>0.1087057757577519</v>
      </c>
      <c r="H235" t="n">
        <v>-0.001585242558781982</v>
      </c>
      <c r="J235" t="n">
        <v>0.1768289109985653</v>
      </c>
      <c r="K235" t="n">
        <v>0.113307755484802</v>
      </c>
      <c r="L235" t="n">
        <v>-0.001559039087748966</v>
      </c>
      <c r="M235" t="n">
        <v>0.4068529333364374</v>
      </c>
      <c r="N235" t="n">
        <v>0.1110354621689175</v>
      </c>
      <c r="O235" t="n">
        <v>-0.001567132894052025</v>
      </c>
      <c r="P235" t="n">
        <v>0.6480719230369564</v>
      </c>
      <c r="Q235" t="n">
        <v>0.1097641843675037</v>
      </c>
      <c r="R235" t="n">
        <v>-0.001394584420638762</v>
      </c>
    </row>
    <row r="236">
      <c r="F236" t="n">
        <v>0.0574578331306914</v>
      </c>
      <c r="G236" t="n">
        <v>0.1094304809294703</v>
      </c>
      <c r="H236" t="n">
        <v>-0.001566248322180348</v>
      </c>
      <c r="J236" t="n">
        <v>0.176920823600583</v>
      </c>
      <c r="K236" t="n">
        <v>0.1140631405213673</v>
      </c>
      <c r="L236" t="n">
        <v>-0.00153366835108365</v>
      </c>
      <c r="M236" t="n">
        <v>0.4073915398649354</v>
      </c>
      <c r="N236" t="n">
        <v>0.1117756985833769</v>
      </c>
      <c r="O236" t="n">
        <v>-0.001567132894052025</v>
      </c>
      <c r="P236" t="n">
        <v>0.6481621422811632</v>
      </c>
      <c r="Q236" t="n">
        <v>0.1104959455966204</v>
      </c>
      <c r="R236" t="n">
        <v>-0.001341072377287417</v>
      </c>
    </row>
    <row r="237">
      <c r="F237" t="n">
        <v>0.05745218944989761</v>
      </c>
      <c r="G237" t="n">
        <v>0.1101551861011886</v>
      </c>
      <c r="H237" t="n">
        <v>-0.001566248322180348</v>
      </c>
      <c r="J237" t="n">
        <v>0.177215564129348</v>
      </c>
      <c r="K237" t="n">
        <v>0.1148185255579327</v>
      </c>
      <c r="L237" t="n">
        <v>-0.00153366835108365</v>
      </c>
      <c r="M237" t="n">
        <v>0.408045348323128</v>
      </c>
      <c r="N237" t="n">
        <v>0.1125159349978364</v>
      </c>
      <c r="O237" t="n">
        <v>-0.001567132894052025</v>
      </c>
      <c r="P237" t="n">
        <v>0.6490636335039992</v>
      </c>
      <c r="Q237" t="n">
        <v>0.1112277068257371</v>
      </c>
      <c r="R237" t="n">
        <v>-0.001341072377287417</v>
      </c>
    </row>
    <row r="238">
      <c r="F238" t="n">
        <v>0.05762146646169239</v>
      </c>
      <c r="G238" t="n">
        <v>0.110879891272907</v>
      </c>
      <c r="H238" t="n">
        <v>-0.001566248322180348</v>
      </c>
      <c r="J238" t="n">
        <v>0.177213559611932</v>
      </c>
      <c r="K238" t="n">
        <v>0.115573910594498</v>
      </c>
      <c r="L238" t="n">
        <v>-0.00153366835108365</v>
      </c>
      <c r="M238" t="n">
        <v>0.4090380903890322</v>
      </c>
      <c r="N238" t="n">
        <v>0.1132561714122959</v>
      </c>
      <c r="O238" t="n">
        <v>-0.001567132894052025</v>
      </c>
      <c r="P238" t="n">
        <v>0.6497889010696598</v>
      </c>
      <c r="Q238" t="n">
        <v>0.1119594680548538</v>
      </c>
      <c r="R238" t="n">
        <v>-0.001341072377287417</v>
      </c>
    </row>
    <row r="239">
      <c r="F239" t="n">
        <v>0.05759174557843781</v>
      </c>
      <c r="G239" t="n">
        <v>0.1116045964446253</v>
      </c>
      <c r="H239" t="n">
        <v>-0.001566248322180348</v>
      </c>
      <c r="J239" t="n">
        <v>0.1774599764940221</v>
      </c>
      <c r="K239" t="n">
        <v>0.1163292956310634</v>
      </c>
      <c r="L239" t="n">
        <v>-0.00153366835108365</v>
      </c>
      <c r="M239" t="n">
        <v>0.4089728732274514</v>
      </c>
      <c r="N239" t="n">
        <v>0.1139964078267553</v>
      </c>
      <c r="O239" t="n">
        <v>-0.001567132894052025</v>
      </c>
      <c r="P239" t="n">
        <v>0.6513280051959806</v>
      </c>
      <c r="Q239" t="n">
        <v>0.1126912292839704</v>
      </c>
      <c r="R239" t="n">
        <v>-0.001341072377287417</v>
      </c>
    </row>
    <row r="240">
      <c r="F240" t="n">
        <v>0.05770535453370482</v>
      </c>
      <c r="G240" t="n">
        <v>0.1123293016163437</v>
      </c>
      <c r="H240" t="n">
        <v>-0.00153330324208819</v>
      </c>
      <c r="J240" t="n">
        <v>0.1778643067256722</v>
      </c>
      <c r="K240" t="n">
        <v>0.1170846806676287</v>
      </c>
      <c r="L240" t="n">
        <v>-0.001502731150501761</v>
      </c>
      <c r="M240" t="n">
        <v>0.4100293260831666</v>
      </c>
      <c r="N240" t="n">
        <v>0.1147366442412147</v>
      </c>
      <c r="O240" t="n">
        <v>-0.001556194097185795</v>
      </c>
      <c r="P240" t="n">
        <v>0.6515199303982369</v>
      </c>
      <c r="Q240" t="n">
        <v>0.1134229905130871</v>
      </c>
      <c r="R240" t="n">
        <v>-0.001288331327592205</v>
      </c>
    </row>
    <row r="241">
      <c r="F241" t="n">
        <v>0.05780306389574007</v>
      </c>
      <c r="G241" t="n">
        <v>0.113054006788062</v>
      </c>
      <c r="H241" t="n">
        <v>-0.00153330324208819</v>
      </c>
      <c r="J241" t="n">
        <v>0.1779940341039783</v>
      </c>
      <c r="K241" t="n">
        <v>0.1178400657041941</v>
      </c>
      <c r="L241" t="n">
        <v>-0.001502731150501761</v>
      </c>
      <c r="M241" t="n">
        <v>0.4107540936554408</v>
      </c>
      <c r="N241" t="n">
        <v>0.1154768806556742</v>
      </c>
      <c r="O241" t="n">
        <v>-0.001556194097185795</v>
      </c>
      <c r="P241" t="n">
        <v>0.6522554979015615</v>
      </c>
      <c r="Q241" t="n">
        <v>0.1141547517422038</v>
      </c>
      <c r="R241" t="n">
        <v>-0.001288331327592205</v>
      </c>
    </row>
    <row r="242">
      <c r="F242" t="n">
        <v>0.05792478320436395</v>
      </c>
      <c r="G242" t="n">
        <v>0.1137787119597804</v>
      </c>
      <c r="H242" t="n">
        <v>-0.00153330324208819</v>
      </c>
      <c r="J242" t="n">
        <v>0.1780992728522715</v>
      </c>
      <c r="K242" t="n">
        <v>0.1185954507407594</v>
      </c>
      <c r="L242" t="n">
        <v>-0.001502731150501761</v>
      </c>
      <c r="M242" t="n">
        <v>0.4108657404302426</v>
      </c>
      <c r="N242" t="n">
        <v>0.1162171170701336</v>
      </c>
      <c r="O242" t="n">
        <v>-0.001556194097185795</v>
      </c>
      <c r="P242" t="n">
        <v>0.6533555749156026</v>
      </c>
      <c r="Q242" t="n">
        <v>0.1148865129713205</v>
      </c>
      <c r="R242" t="n">
        <v>-0.001288331327592205</v>
      </c>
    </row>
    <row r="243">
      <c r="F243" t="n">
        <v>0.0580305865637933</v>
      </c>
      <c r="G243" t="n">
        <v>0.1145034171314987</v>
      </c>
      <c r="H243" t="n">
        <v>-0.00153330324208819</v>
      </c>
      <c r="J243" t="n">
        <v>0.1783396422128981</v>
      </c>
      <c r="K243" t="n">
        <v>0.1193508357773248</v>
      </c>
      <c r="L243" t="n">
        <v>-0.001502731150501761</v>
      </c>
      <c r="M243" t="n">
        <v>0.4114289869975345</v>
      </c>
      <c r="N243" t="n">
        <v>0.1169573534845931</v>
      </c>
      <c r="O243" t="n">
        <v>-0.001556194097185795</v>
      </c>
      <c r="P243" t="n">
        <v>0.6545499924155623</v>
      </c>
      <c r="Q243" t="n">
        <v>0.1156182742004372</v>
      </c>
      <c r="R243" t="n">
        <v>-0.001288331327592205</v>
      </c>
    </row>
    <row r="244">
      <c r="F244" t="n">
        <v>0.05803233614914974</v>
      </c>
      <c r="G244" t="n">
        <v>0.115228122303217</v>
      </c>
      <c r="H244" t="n">
        <v>-0.001493957376358108</v>
      </c>
      <c r="J244" t="n">
        <v>0.1782815880043782</v>
      </c>
      <c r="K244" t="n">
        <v>0.1201062208138901</v>
      </c>
      <c r="L244" t="n">
        <v>-0.001466623455988965</v>
      </c>
      <c r="M244" t="n">
        <v>0.4123327647665013</v>
      </c>
      <c r="N244" t="n">
        <v>0.1176975898990525</v>
      </c>
      <c r="O244" t="n">
        <v>-0.001545442972089955</v>
      </c>
      <c r="P244" t="n">
        <v>0.6542105920612339</v>
      </c>
      <c r="Q244" t="n">
        <v>0.1163500354295539</v>
      </c>
      <c r="R244" t="n">
        <v>-0.001236382495851837</v>
      </c>
    </row>
    <row r="245">
      <c r="F245" t="n">
        <v>0.05817020047150892</v>
      </c>
      <c r="G245" t="n">
        <v>0.1159528274749354</v>
      </c>
      <c r="H245" t="n">
        <v>-0.001493957376358108</v>
      </c>
      <c r="J245" t="n">
        <v>0.17847280130952</v>
      </c>
      <c r="K245" t="n">
        <v>0.1208616058504555</v>
      </c>
      <c r="L245" t="n">
        <v>-0.001466623455988965</v>
      </c>
      <c r="M245" t="n">
        <v>0.4122280448843904</v>
      </c>
      <c r="N245" t="n">
        <v>0.118437826313512</v>
      </c>
      <c r="O245" t="n">
        <v>-0.001545442972089955</v>
      </c>
      <c r="P245" t="n">
        <v>0.6564078384884623</v>
      </c>
      <c r="Q245" t="n">
        <v>0.1170817966586706</v>
      </c>
      <c r="R245" t="n">
        <v>-0.001236382495851837</v>
      </c>
    </row>
    <row r="246">
      <c r="F246" t="n">
        <v>0.05824398595327769</v>
      </c>
      <c r="G246" t="n">
        <v>0.1166775326466538</v>
      </c>
      <c r="H246" t="n">
        <v>-0.001493957376358108</v>
      </c>
      <c r="J246" t="n">
        <v>0.1787080010883052</v>
      </c>
      <c r="K246" t="n">
        <v>0.1216169908870208</v>
      </c>
      <c r="L246" t="n">
        <v>-0.001466623455988965</v>
      </c>
      <c r="M246" t="n">
        <v>0.4135892686787312</v>
      </c>
      <c r="N246" t="n">
        <v>0.1191780627279714</v>
      </c>
      <c r="O246" t="n">
        <v>-0.001545442972089955</v>
      </c>
      <c r="P246" t="n">
        <v>0.6562545152750148</v>
      </c>
      <c r="Q246" t="n">
        <v>0.1178135578877873</v>
      </c>
      <c r="R246" t="n">
        <v>-0.001236382495851837</v>
      </c>
    </row>
    <row r="247">
      <c r="F247" t="n">
        <v>0.0583579201388357</v>
      </c>
      <c r="G247" t="n">
        <v>0.1174022378183721</v>
      </c>
      <c r="H247" t="n">
        <v>-0.001493957376358108</v>
      </c>
      <c r="J247" t="n">
        <v>0.1788728320045813</v>
      </c>
      <c r="K247" t="n">
        <v>0.1223723759235862</v>
      </c>
      <c r="L247" t="n">
        <v>-0.001466623455988965</v>
      </c>
      <c r="M247" t="n">
        <v>0.4136589595433531</v>
      </c>
      <c r="N247" t="n">
        <v>0.1199182991424309</v>
      </c>
      <c r="O247" t="n">
        <v>-0.001534883770597308</v>
      </c>
      <c r="P247" t="n">
        <v>0.6571913454672309</v>
      </c>
      <c r="Q247" t="n">
        <v>0.118545319116904</v>
      </c>
      <c r="R247" t="n">
        <v>-0.001236382495851837</v>
      </c>
    </row>
    <row r="248">
      <c r="F248" t="n">
        <v>0.05835935095154343</v>
      </c>
      <c r="G248" t="n">
        <v>0.1181269429900905</v>
      </c>
      <c r="H248" t="n">
        <v>-0.001448095180324751</v>
      </c>
      <c r="J248" t="n">
        <v>0.1789442066000227</v>
      </c>
      <c r="K248" t="n">
        <v>0.1231277609601515</v>
      </c>
      <c r="L248" t="n">
        <v>-0.001425741237530927</v>
      </c>
      <c r="M248" t="n">
        <v>0.4145772057236378</v>
      </c>
      <c r="N248" t="n">
        <v>0.1206585355568903</v>
      </c>
      <c r="O248" t="n">
        <v>-0.001534883770597308</v>
      </c>
      <c r="P248" t="n">
        <v>0.6588581410289995</v>
      </c>
      <c r="Q248" t="n">
        <v>0.1192770803460207</v>
      </c>
      <c r="R248" t="n">
        <v>-0.001185247106365024</v>
      </c>
    </row>
    <row r="249">
      <c r="F249" t="n">
        <v>0.05846525665399321</v>
      </c>
      <c r="G249" t="n">
        <v>0.1188516481618088</v>
      </c>
      <c r="H249" t="n">
        <v>-0.001448095180324751</v>
      </c>
      <c r="J249" t="n">
        <v>0.1790364669986393</v>
      </c>
      <c r="K249" t="n">
        <v>0.1238831459967169</v>
      </c>
      <c r="L249" t="n">
        <v>-0.001425741237530927</v>
      </c>
      <c r="M249" t="n">
        <v>0.4150474996735944</v>
      </c>
      <c r="N249" t="n">
        <v>0.1213987719713498</v>
      </c>
      <c r="O249" t="n">
        <v>-0.001534883770597308</v>
      </c>
      <c r="P249" t="n">
        <v>0.659166475207222</v>
      </c>
      <c r="Q249" t="n">
        <v>0.1200088415751374</v>
      </c>
      <c r="R249" t="n">
        <v>-0.001185247106365024</v>
      </c>
    </row>
    <row r="250">
      <c r="F250" t="n">
        <v>0.05860344198001091</v>
      </c>
      <c r="G250" t="n">
        <v>0.1195763533335271</v>
      </c>
      <c r="H250" t="n">
        <v>-0.001448095180324751</v>
      </c>
      <c r="J250" t="n">
        <v>0.1791954851343111</v>
      </c>
      <c r="K250" t="n">
        <v>0.1246385310332822</v>
      </c>
      <c r="L250" t="n">
        <v>-0.001425741237530927</v>
      </c>
      <c r="M250" t="n">
        <v>0.4158034381205788</v>
      </c>
      <c r="N250" t="n">
        <v>0.1221390083858093</v>
      </c>
      <c r="O250" t="n">
        <v>-0.001534883770597308</v>
      </c>
      <c r="P250" t="n">
        <v>0.6596590600446006</v>
      </c>
      <c r="Q250" t="n">
        <v>0.120740602804254</v>
      </c>
      <c r="R250" t="n">
        <v>-0.001185247106365024</v>
      </c>
    </row>
    <row r="251">
      <c r="F251" t="n">
        <v>0.0585723724173276</v>
      </c>
      <c r="G251" t="n">
        <v>0.1203010585052455</v>
      </c>
      <c r="H251" t="n">
        <v>-0.001448095180324751</v>
      </c>
      <c r="J251" t="n">
        <v>0.1796967247682771</v>
      </c>
      <c r="K251" t="n">
        <v>0.1253939160698476</v>
      </c>
      <c r="L251" t="n">
        <v>-0.001425741237530927</v>
      </c>
      <c r="M251" t="n">
        <v>0.4163364734698607</v>
      </c>
      <c r="N251" t="n">
        <v>0.1228792448002687</v>
      </c>
      <c r="O251" t="n">
        <v>-0.001534883770597308</v>
      </c>
      <c r="P251" t="n">
        <v>0.6601542644108011</v>
      </c>
      <c r="Q251" t="n">
        <v>0.1214723640333707</v>
      </c>
      <c r="R251" t="n">
        <v>-0.001185247106365024</v>
      </c>
    </row>
    <row r="252">
      <c r="F252" t="n">
        <v>0.05871869255009808</v>
      </c>
      <c r="G252" t="n">
        <v>0.1210257636769638</v>
      </c>
      <c r="H252" t="n">
        <v>-0.001402988628387936</v>
      </c>
      <c r="J252" t="n">
        <v>0.1795305053535216</v>
      </c>
      <c r="K252" t="n">
        <v>0.1261493011064129</v>
      </c>
      <c r="L252" t="n">
        <v>-0.001380480465113314</v>
      </c>
      <c r="M252" t="n">
        <v>0.416759183213269</v>
      </c>
      <c r="N252" t="n">
        <v>0.1236194812147281</v>
      </c>
      <c r="O252" t="n">
        <v>-0.001524520744540656</v>
      </c>
      <c r="P252" t="n">
        <v>0.6617458322553281</v>
      </c>
      <c r="Q252" t="n">
        <v>0.1222041252624874</v>
      </c>
      <c r="R252" t="n">
        <v>-0.001134946383430479</v>
      </c>
    </row>
    <row r="253">
      <c r="F253" t="n">
        <v>0.05877624729401897</v>
      </c>
      <c r="G253" t="n">
        <v>0.1217504688486822</v>
      </c>
      <c r="H253" t="n">
        <v>-0.001402988628387936</v>
      </c>
      <c r="J253" t="n">
        <v>0.1798673005702803</v>
      </c>
      <c r="K253" t="n">
        <v>0.1269046861429783</v>
      </c>
      <c r="L253" t="n">
        <v>-0.001380480465113314</v>
      </c>
      <c r="M253" t="n">
        <v>0.4175249245150596</v>
      </c>
      <c r="N253" t="n">
        <v>0.1243597176291876</v>
      </c>
      <c r="O253" t="n">
        <v>-0.001524520744540656</v>
      </c>
      <c r="P253" t="n">
        <v>0.662885883195658</v>
      </c>
      <c r="Q253" t="n">
        <v>0.1229358864916041</v>
      </c>
      <c r="R253" t="n">
        <v>-0.001134946383430479</v>
      </c>
    </row>
    <row r="254">
      <c r="F254" t="n">
        <v>0.05890656354279133</v>
      </c>
      <c r="G254" t="n">
        <v>0.1224751740204005</v>
      </c>
      <c r="H254" t="n">
        <v>-0.001402988628387936</v>
      </c>
      <c r="J254" t="n">
        <v>0.1799263257236725</v>
      </c>
      <c r="K254" t="n">
        <v>0.1276600711795436</v>
      </c>
      <c r="L254" t="n">
        <v>-0.001380480465113314</v>
      </c>
      <c r="M254" t="n">
        <v>0.4176695082812374</v>
      </c>
      <c r="N254" t="n">
        <v>0.125099954043647</v>
      </c>
      <c r="O254" t="n">
        <v>-0.001524520744540656</v>
      </c>
      <c r="P254" t="n">
        <v>0.6641210267537984</v>
      </c>
      <c r="Q254" t="n">
        <v>0.1236676477207208</v>
      </c>
      <c r="R254" t="n">
        <v>-0.001134946383430479</v>
      </c>
    </row>
    <row r="255">
      <c r="F255" t="n">
        <v>0.05893170574463812</v>
      </c>
      <c r="G255" t="n">
        <v>0.1231998791921189</v>
      </c>
      <c r="H255" t="n">
        <v>-0.001402988628387936</v>
      </c>
      <c r="J255" t="n">
        <v>0.1801211351042104</v>
      </c>
      <c r="K255" t="n">
        <v>0.1284154562161089</v>
      </c>
      <c r="L255" t="n">
        <v>-0.001380480465113314</v>
      </c>
      <c r="M255" t="n">
        <v>0.4183845275566759</v>
      </c>
      <c r="N255" t="n">
        <v>0.1258401904581065</v>
      </c>
      <c r="O255" t="n">
        <v>-0.001524520744540656</v>
      </c>
      <c r="P255" t="n">
        <v>0.6641717960899662</v>
      </c>
      <c r="Q255" t="n">
        <v>0.1243994089498375</v>
      </c>
      <c r="R255" t="n">
        <v>-0.001134946383430479</v>
      </c>
    </row>
    <row r="256">
      <c r="F256" t="n">
        <v>0.05907022218883634</v>
      </c>
      <c r="G256" t="n">
        <v>0.1239245843638372</v>
      </c>
      <c r="H256" t="n">
        <v>-0.001357657895001424</v>
      </c>
      <c r="J256" t="n">
        <v>0.1801296446466258</v>
      </c>
      <c r="K256" t="n">
        <v>0.1291708412526743</v>
      </c>
      <c r="L256" t="n">
        <v>-0.00133123710872179</v>
      </c>
      <c r="M256" t="n">
        <v>0.4192165649850775</v>
      </c>
      <c r="N256" t="n">
        <v>0.126580426872566</v>
      </c>
      <c r="O256" t="n">
        <v>-0.001514358145752804</v>
      </c>
      <c r="P256" t="n">
        <v>0.6644986904034262</v>
      </c>
      <c r="Q256" t="n">
        <v>0.1251311701789542</v>
      </c>
      <c r="R256" t="n">
        <v>-0.001085501551346911</v>
      </c>
    </row>
    <row r="257">
      <c r="F257" t="n">
        <v>0.05907902518650858</v>
      </c>
      <c r="G257" t="n">
        <v>0.1246492895355556</v>
      </c>
      <c r="H257" t="n">
        <v>-0.001357657895001424</v>
      </c>
      <c r="J257" t="n">
        <v>0.1805734548720792</v>
      </c>
      <c r="K257" t="n">
        <v>0.1299262262892396</v>
      </c>
      <c r="L257" t="n">
        <v>-0.00133123710872179</v>
      </c>
      <c r="M257" t="n">
        <v>0.4196533177150807</v>
      </c>
      <c r="N257" t="n">
        <v>0.1273206632870254</v>
      </c>
      <c r="O257" t="n">
        <v>-0.001514358145752804</v>
      </c>
      <c r="P257" t="n">
        <v>0.6655603907331924</v>
      </c>
      <c r="Q257" t="n">
        <v>0.1258629314080709</v>
      </c>
      <c r="R257" t="n">
        <v>-0.001085501551346911</v>
      </c>
    </row>
    <row r="258">
      <c r="F258" t="n">
        <v>0.05924201144693035</v>
      </c>
      <c r="G258" t="n">
        <v>0.1253739947072739</v>
      </c>
      <c r="H258" t="n">
        <v>-0.001357657895001424</v>
      </c>
      <c r="J258" t="n">
        <v>0.180462154343159</v>
      </c>
      <c r="K258" t="n">
        <v>0.130681611325805</v>
      </c>
      <c r="L258" t="n">
        <v>-0.00133123710872179</v>
      </c>
      <c r="M258" t="n">
        <v>0.4199215579350341</v>
      </c>
      <c r="N258" t="n">
        <v>0.1280608997014848</v>
      </c>
      <c r="O258" t="n">
        <v>-0.001514358145752804</v>
      </c>
      <c r="P258" t="n">
        <v>0.6670839743610388</v>
      </c>
      <c r="Q258" t="n">
        <v>0.1265946926371876</v>
      </c>
      <c r="R258" t="n">
        <v>-0.001085501551346911</v>
      </c>
    </row>
    <row r="259">
      <c r="F259" t="n">
        <v>0.05933198671923957</v>
      </c>
      <c r="G259" t="n">
        <v>0.1260986998789922</v>
      </c>
      <c r="H259" t="n">
        <v>-0.001357657895001424</v>
      </c>
      <c r="J259" t="n">
        <v>0.1806480851015492</v>
      </c>
      <c r="K259" t="n">
        <v>0.1314369963623704</v>
      </c>
      <c r="L259" t="n">
        <v>-0.001278407138342021</v>
      </c>
      <c r="M259" t="n">
        <v>0.4213335844815865</v>
      </c>
      <c r="N259" t="n">
        <v>0.1288011361159443</v>
      </c>
      <c r="O259" t="n">
        <v>-0.001514358145752804</v>
      </c>
      <c r="P259" t="n">
        <v>0.667694348289113</v>
      </c>
      <c r="Q259" t="n">
        <v>0.1273264538663043</v>
      </c>
      <c r="R259" t="n">
        <v>-0.001085501551346911</v>
      </c>
    </row>
    <row r="260">
      <c r="F260" t="n">
        <v>0.0593894247158251</v>
      </c>
      <c r="G260" t="n">
        <v>0.1268234050507106</v>
      </c>
      <c r="H260" t="n">
        <v>-0.001292364898040015</v>
      </c>
      <c r="J260" t="n">
        <v>0.1808548082088722</v>
      </c>
      <c r="K260" t="n">
        <v>0.1321923813989357</v>
      </c>
      <c r="L260" t="n">
        <v>-0.001278407138342021</v>
      </c>
      <c r="M260" t="n">
        <v>0.4216073125688284</v>
      </c>
      <c r="N260" t="n">
        <v>0.1295413725304038</v>
      </c>
      <c r="O260" t="n">
        <v>-0.001504400226066554</v>
      </c>
      <c r="P260" t="n">
        <v>0.6683073258546963</v>
      </c>
      <c r="Q260" t="n">
        <v>0.128058215095421</v>
      </c>
      <c r="R260" t="n">
        <v>-0.001036933834413034</v>
      </c>
    </row>
    <row r="261">
      <c r="F261" t="n">
        <v>0.05949569815899962</v>
      </c>
      <c r="G261" t="n">
        <v>0.1275481102224289</v>
      </c>
      <c r="H261" t="n">
        <v>-0.001292364898040015</v>
      </c>
      <c r="J261" t="n">
        <v>0.1810130464285877</v>
      </c>
      <c r="K261" t="n">
        <v>0.132947766435501</v>
      </c>
      <c r="L261" t="n">
        <v>-0.001278407138342021</v>
      </c>
      <c r="M261" t="n">
        <v>0.4225695837438044</v>
      </c>
      <c r="N261" t="n">
        <v>0.1302816089448632</v>
      </c>
      <c r="O261" t="n">
        <v>-0.001504400226066554</v>
      </c>
      <c r="P261" t="n">
        <v>0.669474514822496</v>
      </c>
      <c r="Q261" t="n">
        <v>0.1287899763245376</v>
      </c>
      <c r="R261" t="n">
        <v>-0.001036933834413034</v>
      </c>
    </row>
    <row r="262">
      <c r="F262" t="n">
        <v>0.05953678053245537</v>
      </c>
      <c r="G262" t="n">
        <v>0.1282728153941473</v>
      </c>
      <c r="H262" t="n">
        <v>-0.001292364898040015</v>
      </c>
      <c r="J262" t="n">
        <v>0.1809609404737442</v>
      </c>
      <c r="K262" t="n">
        <v>0.1337031514720664</v>
      </c>
      <c r="L262" t="n">
        <v>-0.001278407138342021</v>
      </c>
      <c r="M262" t="n">
        <v>0.4229627105043648</v>
      </c>
      <c r="N262" t="n">
        <v>0.1310218453593227</v>
      </c>
      <c r="O262" t="n">
        <v>-0.001504400226066554</v>
      </c>
      <c r="P262" t="n">
        <v>0.6706453374681187</v>
      </c>
      <c r="Q262" t="n">
        <v>0.1295217375536543</v>
      </c>
      <c r="R262" t="n">
        <v>-0.001036933834413034</v>
      </c>
    </row>
    <row r="263">
      <c r="F263" t="n">
        <v>0.05961860032859269</v>
      </c>
      <c r="G263" t="n">
        <v>0.1289975205658656</v>
      </c>
      <c r="H263" t="n">
        <v>-0.001292364898040015</v>
      </c>
      <c r="J263" t="n">
        <v>0.1814147669602096</v>
      </c>
      <c r="K263" t="n">
        <v>0.1344585365086317</v>
      </c>
      <c r="L263" t="n">
        <v>-0.001278407138342021</v>
      </c>
      <c r="M263" t="n">
        <v>0.4234154231263174</v>
      </c>
      <c r="N263" t="n">
        <v>0.1317620817737821</v>
      </c>
      <c r="O263" t="n">
        <v>-0.001504400226066554</v>
      </c>
      <c r="P263" t="n">
        <v>0.670806485146586</v>
      </c>
      <c r="Q263" t="n">
        <v>0.130253498782771</v>
      </c>
      <c r="R263" t="n">
        <v>-0.001036933834413034</v>
      </c>
    </row>
    <row r="264">
      <c r="F264" t="n">
        <v>0.05970042210424301</v>
      </c>
      <c r="G264" t="n">
        <v>0.129722225737584</v>
      </c>
      <c r="H264" t="n">
        <v>-0.001238787885515135</v>
      </c>
      <c r="J264" t="n">
        <v>0.1812650404281519</v>
      </c>
      <c r="K264" t="n">
        <v>0.1352139215451971</v>
      </c>
      <c r="L264" t="n">
        <v>-0.001222386523959673</v>
      </c>
      <c r="M264" t="n">
        <v>0.4239278741124489</v>
      </c>
      <c r="N264" t="n">
        <v>0.1325023181882415</v>
      </c>
      <c r="O264" t="n">
        <v>-0.001494651237314709</v>
      </c>
      <c r="P264" t="n">
        <v>0.6728134038440725</v>
      </c>
      <c r="Q264" t="n">
        <v>0.1309852600118877</v>
      </c>
      <c r="R264" t="n">
        <v>-0.0009892644569275569</v>
      </c>
    </row>
    <row r="265">
      <c r="F265" t="n">
        <v>0.05971680740536997</v>
      </c>
      <c r="G265" t="n">
        <v>0.1304469309093023</v>
      </c>
      <c r="H265" t="n">
        <v>-0.001238787885515135</v>
      </c>
      <c r="J265" t="n">
        <v>0.1815984851460508</v>
      </c>
      <c r="K265" t="n">
        <v>0.1359693065817624</v>
      </c>
      <c r="L265" t="n">
        <v>-0.001222386523959673</v>
      </c>
      <c r="M265" t="n">
        <v>0.4247300406995322</v>
      </c>
      <c r="N265" t="n">
        <v>0.133242554602701</v>
      </c>
      <c r="O265" t="n">
        <v>-0.001494651237314709</v>
      </c>
      <c r="P265" t="n">
        <v>0.6730718699283754</v>
      </c>
      <c r="Q265" t="n">
        <v>0.1317170212410044</v>
      </c>
      <c r="R265" t="n">
        <v>-0.0009892644569275569</v>
      </c>
    </row>
    <row r="266">
      <c r="F266" t="n">
        <v>0.05982313164275624</v>
      </c>
      <c r="G266" t="n">
        <v>0.1311716360810207</v>
      </c>
      <c r="H266" t="n">
        <v>-0.001238787885515135</v>
      </c>
      <c r="J266" t="n">
        <v>0.1816748535350146</v>
      </c>
      <c r="K266" t="n">
        <v>0.1367246916183278</v>
      </c>
      <c r="L266" t="n">
        <v>-0.001222386523959673</v>
      </c>
      <c r="M266" t="n">
        <v>0.4255927615819874</v>
      </c>
      <c r="N266" t="n">
        <v>0.1339827910171605</v>
      </c>
      <c r="O266" t="n">
        <v>-0.001494651237314709</v>
      </c>
      <c r="P266" t="n">
        <v>0.6741635882516352</v>
      </c>
      <c r="Q266" t="n">
        <v>0.1324487824701211</v>
      </c>
      <c r="R266" t="n">
        <v>-0.0009892644569275569</v>
      </c>
    </row>
    <row r="267">
      <c r="F267" t="n">
        <v>0.05997868392424205</v>
      </c>
      <c r="G267" t="n">
        <v>0.131896341252739</v>
      </c>
      <c r="H267" t="n">
        <v>-0.001185728382052786</v>
      </c>
      <c r="J267" t="n">
        <v>0.1816790457080473</v>
      </c>
      <c r="K267" t="n">
        <v>0.1374800766548931</v>
      </c>
      <c r="L267" t="n">
        <v>-0.001222386523959673</v>
      </c>
      <c r="M267" t="n">
        <v>0.4257676245384615</v>
      </c>
      <c r="N267" t="n">
        <v>0.1347230274316199</v>
      </c>
      <c r="O267" t="n">
        <v>-0.001494651237314709</v>
      </c>
      <c r="P267" t="n">
        <v>0.6751661938520724</v>
      </c>
      <c r="Q267" t="n">
        <v>0.1331805436992378</v>
      </c>
      <c r="R267" t="n">
        <v>-0.0009892644569275569</v>
      </c>
    </row>
    <row r="268">
      <c r="F268" t="n">
        <v>0.06006875063679</v>
      </c>
      <c r="G268" t="n">
        <v>0.1326210464244574</v>
      </c>
      <c r="H268" t="n">
        <v>-0.001185728382052786</v>
      </c>
      <c r="J268" t="n">
        <v>0.1819122527739981</v>
      </c>
      <c r="K268" t="n">
        <v>0.1382354616914584</v>
      </c>
      <c r="L268" t="n">
        <v>-0.001163571235560411</v>
      </c>
      <c r="M268" t="n">
        <v>0.4261746453236331</v>
      </c>
      <c r="N268" t="n">
        <v>0.1354632638460793</v>
      </c>
      <c r="O268" t="n">
        <v>-0.001485115431330072</v>
      </c>
      <c r="P268" t="n">
        <v>0.6755239702309457</v>
      </c>
      <c r="Q268" t="n">
        <v>0.1339123049283545</v>
      </c>
      <c r="R268" t="n">
        <v>-0.0009425146431891925</v>
      </c>
    </row>
    <row r="269">
      <c r="F269" t="n">
        <v>0.06015883566591174</v>
      </c>
      <c r="G269" t="n">
        <v>0.1333457515961757</v>
      </c>
      <c r="H269" t="n">
        <v>-0.001185728382052786</v>
      </c>
      <c r="J269" t="n">
        <v>0.1819573427123583</v>
      </c>
      <c r="K269" t="n">
        <v>0.1389908467280238</v>
      </c>
      <c r="L269" t="n">
        <v>-0.001163571235560411</v>
      </c>
      <c r="M269" t="n">
        <v>0.4273916568163438</v>
      </c>
      <c r="N269" t="n">
        <v>0.1362035002605388</v>
      </c>
      <c r="O269" t="n">
        <v>-0.001485115431330072</v>
      </c>
      <c r="P269" t="n">
        <v>0.6769955634557799</v>
      </c>
      <c r="Q269" t="n">
        <v>0.1346440661574712</v>
      </c>
      <c r="R269" t="n">
        <v>-0.0009425146431891925</v>
      </c>
    </row>
    <row r="270">
      <c r="F270" t="n">
        <v>0.06019139404644069</v>
      </c>
      <c r="G270" t="n">
        <v>0.1340704567678941</v>
      </c>
      <c r="H270" t="n">
        <v>-0.001185728382052786</v>
      </c>
      <c r="J270" t="n">
        <v>0.1822548461583271</v>
      </c>
      <c r="K270" t="n">
        <v>0.1397462317645891</v>
      </c>
      <c r="L270" t="n">
        <v>-0.001163571235560411</v>
      </c>
      <c r="M270" t="n">
        <v>0.4283236060876159</v>
      </c>
      <c r="N270" t="n">
        <v>0.1369437366749982</v>
      </c>
      <c r="O270" t="n">
        <v>-0.001485115431330072</v>
      </c>
      <c r="P270" t="n">
        <v>0.6777291694163394</v>
      </c>
      <c r="Q270" t="n">
        <v>0.1353758273865878</v>
      </c>
      <c r="R270" t="n">
        <v>-0.0009425146431891925</v>
      </c>
    </row>
    <row r="271">
      <c r="F271" t="n">
        <v>0.06022385619932644</v>
      </c>
      <c r="G271" t="n">
        <v>0.1347951619396124</v>
      </c>
      <c r="H271" t="n">
        <v>-0.001185728382052786</v>
      </c>
      <c r="J271" t="n">
        <v>0.1821319028971947</v>
      </c>
      <c r="K271" t="n">
        <v>0.1405016168011545</v>
      </c>
      <c r="L271" t="n">
        <v>-0.001163571235560411</v>
      </c>
      <c r="M271" t="n">
        <v>0.4286224657598992</v>
      </c>
      <c r="N271" t="n">
        <v>0.1376839730894577</v>
      </c>
      <c r="O271" t="n">
        <v>-0.001485115431330072</v>
      </c>
      <c r="P271" t="n">
        <v>0.6791152604002628</v>
      </c>
      <c r="Q271" t="n">
        <v>0.1361075886157045</v>
      </c>
      <c r="R271" t="n">
        <v>-0.0009425146431891925</v>
      </c>
    </row>
    <row r="272">
      <c r="F272" t="n">
        <v>0.0603880152529811</v>
      </c>
      <c r="G272" t="n">
        <v>0.1355198671113308</v>
      </c>
      <c r="H272" t="n">
        <v>-0.001108022981436343</v>
      </c>
      <c r="J272" t="n">
        <v>0.1821684876154243</v>
      </c>
      <c r="K272" t="n">
        <v>0.1412570018377198</v>
      </c>
      <c r="L272" t="n">
        <v>-0.001102357243129899</v>
      </c>
      <c r="M272" t="n">
        <v>0.4295599551313664</v>
      </c>
      <c r="N272" t="n">
        <v>0.1384242095039172</v>
      </c>
      <c r="O272" t="n">
        <v>-0.001475797059945447</v>
      </c>
      <c r="P272" t="n">
        <v>0.6801334284001238</v>
      </c>
      <c r="Q272" t="n">
        <v>0.1368393498448212</v>
      </c>
      <c r="R272" t="n">
        <v>-0.0008967056174966517</v>
      </c>
    </row>
    <row r="273">
      <c r="F273" t="n">
        <v>0.06047813259653004</v>
      </c>
      <c r="G273" t="n">
        <v>0.1362445722830491</v>
      </c>
      <c r="H273" t="n">
        <v>-0.001108022981436343</v>
      </c>
      <c r="J273" t="n">
        <v>0.1824344883097946</v>
      </c>
      <c r="K273" t="n">
        <v>0.1420123868742852</v>
      </c>
      <c r="L273" t="n">
        <v>-0.001102357243129899</v>
      </c>
      <c r="M273" t="n">
        <v>0.4293991160413158</v>
      </c>
      <c r="N273" t="n">
        <v>0.1391644459183766</v>
      </c>
      <c r="O273" t="n">
        <v>-0.001475797059945447</v>
      </c>
      <c r="P273" t="n">
        <v>0.6803173871182481</v>
      </c>
      <c r="Q273" t="n">
        <v>0.1375711110739379</v>
      </c>
      <c r="R273" t="n">
        <v>-0.0008967056174966517</v>
      </c>
    </row>
    <row r="274">
      <c r="F274" t="n">
        <v>0.06048573389129759</v>
      </c>
      <c r="G274" t="n">
        <v>0.1369692774547674</v>
      </c>
      <c r="H274" t="n">
        <v>-0.001108022981436343</v>
      </c>
      <c r="J274" t="n">
        <v>0.1823723080192138</v>
      </c>
      <c r="K274" t="n">
        <v>0.1427677719108505</v>
      </c>
      <c r="L274" t="n">
        <v>-0.001102357243129899</v>
      </c>
      <c r="M274" t="n">
        <v>0.4302834638146559</v>
      </c>
      <c r="N274" t="n">
        <v>0.139904682332836</v>
      </c>
      <c r="O274" t="n">
        <v>-0.001475797059945447</v>
      </c>
      <c r="P274" t="n">
        <v>0.681340852423839</v>
      </c>
      <c r="Q274" t="n">
        <v>0.1383028723030546</v>
      </c>
      <c r="R274" t="n">
        <v>-0.0008967056174966517</v>
      </c>
    </row>
    <row r="275">
      <c r="F275" t="n">
        <v>0.06055102115021602</v>
      </c>
      <c r="G275" t="n">
        <v>0.1376939826264858</v>
      </c>
      <c r="H275" t="n">
        <v>-0.001108022981436343</v>
      </c>
      <c r="J275" t="n">
        <v>0.1826326015805757</v>
      </c>
      <c r="K275" t="n">
        <v>0.1435231569474159</v>
      </c>
      <c r="L275" t="n">
        <v>-0.001102357243129899</v>
      </c>
      <c r="M275" t="n">
        <v>0.4309964001849489</v>
      </c>
      <c r="N275" t="n">
        <v>0.1406449187472955</v>
      </c>
      <c r="O275" t="n">
        <v>-0.001475797059945447</v>
      </c>
      <c r="P275" t="n">
        <v>0.6830198819237991</v>
      </c>
      <c r="Q275" t="n">
        <v>0.1390346335321713</v>
      </c>
      <c r="R275" t="n">
        <v>-0.0008967056174966517</v>
      </c>
    </row>
    <row r="276">
      <c r="F276" t="n">
        <v>0.06061627759932686</v>
      </c>
      <c r="G276" t="n">
        <v>0.1384186877982041</v>
      </c>
      <c r="H276" t="n">
        <v>-0.001050603826379714</v>
      </c>
      <c r="J276" t="n">
        <v>0.1827969907928453</v>
      </c>
      <c r="K276" t="n">
        <v>0.1442785419839812</v>
      </c>
      <c r="L276" t="n">
        <v>-0.001039140516653805</v>
      </c>
      <c r="M276" t="n">
        <v>0.4318281309366481</v>
      </c>
      <c r="N276" t="n">
        <v>0.141385155161755</v>
      </c>
      <c r="O276" t="n">
        <v>-0.001466700374993637</v>
      </c>
      <c r="P276" t="n">
        <v>0.6840500594285331</v>
      </c>
      <c r="Q276" t="n">
        <v>0.139766394761288</v>
      </c>
      <c r="R276" t="n">
        <v>-0.0008518586041486461</v>
      </c>
    </row>
    <row r="277">
      <c r="F277" t="n">
        <v>0.06080567293834012</v>
      </c>
      <c r="G277" t="n">
        <v>0.1391433929699225</v>
      </c>
      <c r="H277" t="n">
        <v>-0.001050603826379714</v>
      </c>
      <c r="J277" t="n">
        <v>0.1829584096028387</v>
      </c>
      <c r="K277" t="n">
        <v>0.1450339270205466</v>
      </c>
      <c r="L277" t="n">
        <v>-0.001039140516653805</v>
      </c>
      <c r="M277" t="n">
        <v>0.4323131696113166</v>
      </c>
      <c r="N277" t="n">
        <v>0.1421253915762144</v>
      </c>
      <c r="O277" t="n">
        <v>-0.001466700374993637</v>
      </c>
      <c r="P277" t="n">
        <v>0.6848030234736434</v>
      </c>
      <c r="Q277" t="n">
        <v>0.1404981559904047</v>
      </c>
      <c r="R277" t="n">
        <v>-0.0008518586041486461</v>
      </c>
    </row>
    <row r="278">
      <c r="F278" t="n">
        <v>0.06089584897444354</v>
      </c>
      <c r="G278" t="n">
        <v>0.1398680981416408</v>
      </c>
      <c r="H278" t="n">
        <v>-0.001050603826379714</v>
      </c>
      <c r="J278" t="n">
        <v>0.1828141566892508</v>
      </c>
      <c r="K278" t="n">
        <v>0.1457893120571119</v>
      </c>
      <c r="L278" t="n">
        <v>-0.001039140516653805</v>
      </c>
      <c r="M278" t="n">
        <v>0.4329166746462298</v>
      </c>
      <c r="N278" t="n">
        <v>0.1428656279906738</v>
      </c>
      <c r="O278" t="n">
        <v>-0.001466700374993637</v>
      </c>
      <c r="P278" t="n">
        <v>0.6848104097394999</v>
      </c>
      <c r="Q278" t="n">
        <v>0.1412299172195214</v>
      </c>
      <c r="R278" t="n">
        <v>-0.0008518586041486461</v>
      </c>
    </row>
    <row r="279">
      <c r="F279" t="n">
        <v>0.06090309982622694</v>
      </c>
      <c r="G279" t="n">
        <v>0.1405928033133592</v>
      </c>
      <c r="H279" t="n">
        <v>-0.001050603826379714</v>
      </c>
      <c r="J279" t="n">
        <v>0.1829228150098025</v>
      </c>
      <c r="K279" t="n">
        <v>0.1465446970936773</v>
      </c>
      <c r="L279" t="n">
        <v>-0.001039140516653805</v>
      </c>
      <c r="M279" t="n">
        <v>0.4342226491158111</v>
      </c>
      <c r="N279" t="n">
        <v>0.1436058644051333</v>
      </c>
      <c r="O279" t="n">
        <v>-0.001457829628307444</v>
      </c>
      <c r="P279" t="n">
        <v>0.6865969738998152</v>
      </c>
      <c r="Q279" t="n">
        <v>0.1419616784486381</v>
      </c>
      <c r="R279" t="n">
        <v>-0.0008518586041486461</v>
      </c>
    </row>
    <row r="280">
      <c r="F280" t="n">
        <v>0.06096002045717309</v>
      </c>
      <c r="G280" t="n">
        <v>0.1413175084850775</v>
      </c>
      <c r="H280" t="n">
        <v>-0.0009855017753272316</v>
      </c>
      <c r="J280" t="n">
        <v>0.1830982397537786</v>
      </c>
      <c r="K280" t="n">
        <v>0.1473000821302426</v>
      </c>
      <c r="L280" t="n">
        <v>-0.0009743170261177928</v>
      </c>
      <c r="M280" t="n">
        <v>0.4342468206361126</v>
      </c>
      <c r="N280" t="n">
        <v>0.1443461008195927</v>
      </c>
      <c r="O280" t="n">
        <v>-0.001457829628307444</v>
      </c>
      <c r="P280" t="n">
        <v>0.687825865082545</v>
      </c>
      <c r="Q280" t="n">
        <v>0.1426934396777548</v>
      </c>
      <c r="R280" t="n">
        <v>-0.0008079948274438869</v>
      </c>
    </row>
    <row r="281">
      <c r="F281" t="n">
        <v>0.06113324384171918</v>
      </c>
      <c r="G281" t="n">
        <v>0.1420422136567959</v>
      </c>
      <c r="H281" t="n">
        <v>-0.0009855017753272316</v>
      </c>
      <c r="J281" t="n">
        <v>0.182967563696454</v>
      </c>
      <c r="K281" t="n">
        <v>0.148055467166808</v>
      </c>
      <c r="L281" t="n">
        <v>-0.0009743170261177928</v>
      </c>
      <c r="M281" t="n">
        <v>0.4349736629731421</v>
      </c>
      <c r="N281" t="n">
        <v>0.1450863372340522</v>
      </c>
      <c r="O281" t="n">
        <v>-0.001457829628307444</v>
      </c>
      <c r="P281" t="n">
        <v>0.6877450907956525</v>
      </c>
      <c r="Q281" t="n">
        <v>0.1434252009068715</v>
      </c>
      <c r="R281" t="n">
        <v>-0.0008079948274438869</v>
      </c>
    </row>
    <row r="282">
      <c r="F282" t="n">
        <v>0.06119018462159979</v>
      </c>
      <c r="G282" t="n">
        <v>0.1427669188285142</v>
      </c>
      <c r="H282" t="n">
        <v>-0.0009855017753272316</v>
      </c>
      <c r="J282" t="n">
        <v>0.1832531706116923</v>
      </c>
      <c r="K282" t="n">
        <v>0.1488108522033733</v>
      </c>
      <c r="L282" t="n">
        <v>-0.0009743170261177928</v>
      </c>
      <c r="M282" t="n">
        <v>0.435644213204574</v>
      </c>
      <c r="N282" t="n">
        <v>0.1458265736485116</v>
      </c>
      <c r="O282" t="n">
        <v>-0.001457829628307444</v>
      </c>
      <c r="P282" t="n">
        <v>0.688885370539944</v>
      </c>
      <c r="Q282" t="n">
        <v>0.1441569621359882</v>
      </c>
      <c r="R282" t="n">
        <v>-0.0008079948274438869</v>
      </c>
    </row>
    <row r="283">
      <c r="F283" t="n">
        <v>0.06131225978997792</v>
      </c>
      <c r="G283" t="n">
        <v>0.1434916240002325</v>
      </c>
      <c r="H283" t="n">
        <v>-0.000927102889603955</v>
      </c>
      <c r="J283" t="n">
        <v>0.1832783958330954</v>
      </c>
      <c r="K283" t="n">
        <v>0.1495662372399387</v>
      </c>
      <c r="L283" t="n">
        <v>-0.0009248831699959646</v>
      </c>
      <c r="M283" t="n">
        <v>0.4369915995785062</v>
      </c>
      <c r="N283" t="n">
        <v>0.1465668100629711</v>
      </c>
      <c r="O283" t="n">
        <v>-0.001451327398022782</v>
      </c>
      <c r="P283" t="n">
        <v>0.6907048033239169</v>
      </c>
      <c r="Q283" t="n">
        <v>0.1448887233651048</v>
      </c>
      <c r="R283" t="n">
        <v>-0.0007757550117046415</v>
      </c>
    </row>
    <row r="284">
      <c r="F284" t="n">
        <v>0.06132059505143958</v>
      </c>
      <c r="G284" t="n">
        <v>0.1442163291719509</v>
      </c>
      <c r="H284" t="n">
        <v>-0.000927102889603955</v>
      </c>
      <c r="J284" t="n">
        <v>0.183395035031012</v>
      </c>
      <c r="K284" t="n">
        <v>0.150321622276504</v>
      </c>
      <c r="L284" t="n">
        <v>-0.0009248831699959646</v>
      </c>
      <c r="M284" t="n">
        <v>0.4372263962183376</v>
      </c>
      <c r="N284" t="n">
        <v>0.1473070464774305</v>
      </c>
      <c r="O284" t="n">
        <v>-0.001451327398022782</v>
      </c>
      <c r="P284" t="n">
        <v>0.6907988738042493</v>
      </c>
      <c r="Q284" t="n">
        <v>0.1456204845942215</v>
      </c>
      <c r="R284" t="n">
        <v>-0.0007757550117046415</v>
      </c>
    </row>
  </sheetData>
  <mergeCells count="28">
    <mergeCell ref="L82:V82"/>
    <mergeCell ref="A82:K82"/>
    <mergeCell ref="L2:V2"/>
    <mergeCell ref="L16:V16"/>
    <mergeCell ref="L7:V7"/>
    <mergeCell ref="A1:K1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P48:Q48"/>
    <mergeCell ref="A3:K3"/>
    <mergeCell ref="A2:K2"/>
    <mergeCell ref="L1:V1"/>
    <mergeCell ref="A5:K5"/>
    <mergeCell ref="P47:Q47"/>
    <mergeCell ref="L22:V22"/>
    <mergeCell ref="A22:K22"/>
    <mergeCell ref="L9:V9"/>
    <mergeCell ref="L6:V6"/>
    <mergeCell ref="A81:K81"/>
    <mergeCell ref="A9:K9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92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2023-08-11T22:38:19Z</dcterms:modified>
  <cp:lastModifiedBy>MSI GP66</cp:lastModifiedBy>
  <cp:lastPrinted>2023-08-06T08:35:47Z</cp:lastPrinted>
</cp:coreProperties>
</file>