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General_)"/>
    <numFmt numFmtId="167" formatCode="0.000"/>
    <numFmt numFmtId="168" formatCode="0.0000"/>
  </numFmts>
  <fonts count="1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8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84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0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0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0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0" fillId="0" borderId="0" pivotButton="0" quotePrefix="0" xfId="2"/>
    <xf numFmtId="0" fontId="8" fillId="0" borderId="0" applyAlignment="1" pivotButton="0" quotePrefix="0" xfId="2">
      <alignment horizontal="right"/>
    </xf>
    <xf numFmtId="0" fontId="10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1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9" fillId="0" borderId="0" pivotButton="0" quotePrefix="0" xfId="0"/>
    <xf numFmtId="14" fontId="10" fillId="0" borderId="0" pivotButton="0" quotePrefix="0" xfId="2"/>
    <xf numFmtId="14" fontId="10" fillId="0" borderId="0" applyProtection="1" pivotButton="0" quotePrefix="0" xfId="2">
      <protection locked="0" hidden="0"/>
    </xf>
    <xf numFmtId="1" fontId="8" fillId="0" borderId="0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6" fontId="8" fillId="0" borderId="0" pivotButton="0" quotePrefix="0" xfId="2"/>
    <xf numFmtId="167" fontId="8" fillId="0" borderId="0" pivotButton="0" quotePrefix="0" xfId="0"/>
    <xf numFmtId="167" fontId="0" fillId="0" borderId="1" applyAlignment="1" pivotButton="0" quotePrefix="0" xfId="0">
      <alignment horizontal="center" vertical="center"/>
    </xf>
    <xf numFmtId="167" fontId="4" fillId="0" borderId="0" applyAlignment="1" pivotButton="0" quotePrefix="0" xfId="0">
      <alignment horizontal="left"/>
    </xf>
    <xf numFmtId="167" fontId="9" fillId="0" borderId="0" pivotButton="0" quotePrefix="0" xfId="0"/>
    <xf numFmtId="168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2" fontId="12" fillId="0" borderId="0" applyAlignment="1" pivotButton="0" quotePrefix="0" xfId="0">
      <alignment horizontal="left"/>
    </xf>
    <xf numFmtId="0" fontId="13" fillId="0" borderId="0" pivotButton="0" quotePrefix="0" xfId="0"/>
    <xf numFmtId="167" fontId="13" fillId="0" borderId="0" pivotButton="0" quotePrefix="0" xfId="0"/>
    <xf numFmtId="2" fontId="12" fillId="0" borderId="0" applyAlignment="1" pivotButton="0" quotePrefix="0" xfId="0">
      <alignment horizontal="center"/>
    </xf>
    <xf numFmtId="165" fontId="12" fillId="0" borderId="0" applyAlignment="1" pivotButton="0" quotePrefix="0" xfId="0">
      <alignment horizontal="center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5" fontId="8" fillId="0" borderId="0" pivotButton="0" quotePrefix="0" xfId="0"/>
    <xf numFmtId="0" fontId="6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7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6" fontId="8" fillId="0" borderId="0" pivotButton="0" quotePrefix="0" xfId="2"/>
    <xf numFmtId="167" fontId="8" fillId="0" borderId="0" pivotButton="0" quotePrefix="0" xfId="0"/>
    <xf numFmtId="0" fontId="0" fillId="0" borderId="4" pivotButton="0" quotePrefix="0" xfId="0"/>
    <xf numFmtId="167" fontId="0" fillId="0" borderId="1" applyAlignment="1" pivotButton="0" quotePrefix="0" xfId="0">
      <alignment horizontal="center" vertical="center"/>
    </xf>
    <xf numFmtId="167" fontId="2" fillId="0" borderId="1" applyAlignment="1" pivotButton="0" quotePrefix="0" xfId="0">
      <alignment horizontal="center" vertical="center" wrapText="1"/>
    </xf>
    <xf numFmtId="167" fontId="13" fillId="0" borderId="0" pivotButton="0" quotePrefix="0" xfId="0"/>
    <xf numFmtId="167" fontId="4" fillId="0" borderId="0" applyAlignment="1" pivotButton="0" quotePrefix="0" xfId="0">
      <alignment horizontal="left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8" fontId="9" fillId="0" borderId="0" pivotButton="0" quotePrefix="0" xfId="0"/>
    <xf numFmtId="167" fontId="9" fillId="0" borderId="0" pivotButton="0" quotePrefix="0" xfId="0"/>
  </cellXfs>
  <cellStyles count="4">
    <cellStyle name="Обычный" xfId="0" builtinId="0"/>
    <cellStyle name="Обычный 2 2" xfId="1"/>
    <cellStyle name="Обычный 2" xfId="2"/>
    <cellStyle name="Обычный 2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General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General</formatCode>
                <ptCount val="19916"/>
              </numCache>
            </numRef>
          </xVal>
          <yVal>
            <numRef>
              <f>'1'!$J$85:$J$20000</f>
              <numCache>
                <formatCode>General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General</formatCode>
                <ptCount val="19916"/>
              </numCache>
            </numRef>
          </xVal>
          <yVal>
            <numRef>
              <f>'1'!$M$85:$M$20000</f>
              <numCache>
                <formatCode>General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General</formatCode>
                <ptCount val="19916"/>
              </numCache>
            </numRef>
          </xVal>
          <yVal>
            <numRef>
              <f>'1'!$P$85:$P$20000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General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General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General</formatCode>
                <ptCount val="199936"/>
              </numCache>
            </numRef>
          </xVal>
          <yVal>
            <numRef>
              <f>'1'!$F$85:$F$200020</f>
              <numCache>
                <formatCode>General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General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General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General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84"/>
  <sheetViews>
    <sheetView tabSelected="1" view="pageBreakPreview" zoomScale="85" zoomScaleNormal="40" zoomScaleSheetLayoutView="85" workbookViewId="0">
      <selection activeCell="K12" sqref="K12"/>
    </sheetView>
  </sheetViews>
  <sheetFormatPr baseColWidth="8" defaultColWidth="9.140625" defaultRowHeight="14.25"/>
  <cols>
    <col width="13.28515625" customWidth="1" style="65" min="1" max="22"/>
    <col width="9.140625" customWidth="1" style="65" min="23" max="39"/>
    <col width="9.140625" customWidth="1" style="65" min="40" max="16384"/>
  </cols>
  <sheetData>
    <row r="1" ht="15" customHeight="1">
      <c r="A1" s="64" t="inlineStr">
        <is>
          <t>Общество с ограниченной ответственностью "Инженерная геология" (ООО "ИнжГео")</t>
        </is>
      </c>
      <c r="L1" s="64" t="inlineStr">
        <is>
          <t>Общество с ограниченной ответственностью "Инженерная геология" (ООО "ИнжГео")</t>
        </is>
      </c>
      <c r="X1" s="65">
        <f>AF51-AH51</f>
        <v/>
      </c>
      <c r="AF1" s="65">
        <f>AF48-AH48</f>
        <v/>
      </c>
      <c r="AN1" s="65">
        <f>AF49-AH49</f>
        <v/>
      </c>
      <c r="AV1" s="65">
        <f>AF50-AH50</f>
        <v/>
      </c>
    </row>
    <row r="2" ht="15" customHeight="1">
      <c r="A2" s="64" t="inlineStr">
        <is>
          <t>Юр. адрес: 117279, г. Москва, ул. Миклухо-Маклая, 36 а, этаж 5, пом. XXIII к. 76-84</t>
        </is>
      </c>
      <c r="L2" s="64" t="inlineStr">
        <is>
          <t>Юр. адрес: 117279, г. Москва, ул. Миклухо-Маклая, 36 а, этаж 5, пом. XXIII к. 76-84</t>
        </is>
      </c>
      <c r="X2" s="65">
        <f>AG51-AH51</f>
        <v/>
      </c>
      <c r="Y2" s="65" t="inlineStr">
        <is>
          <t>нагр</t>
        </is>
      </c>
      <c r="AC2" s="65" t="inlineStr">
        <is>
          <t>X0</t>
        </is>
      </c>
      <c r="AD2" s="65" t="inlineStr">
        <is>
          <t>Y0</t>
        </is>
      </c>
      <c r="AE2" s="65" t="inlineStr">
        <is>
          <t>R</t>
        </is>
      </c>
      <c r="AF2" s="65">
        <f>AG48-AH48</f>
        <v/>
      </c>
      <c r="AG2" s="65" t="inlineStr">
        <is>
          <t>нагр</t>
        </is>
      </c>
      <c r="AK2" s="65" t="inlineStr">
        <is>
          <t>X0</t>
        </is>
      </c>
      <c r="AL2" s="65" t="inlineStr">
        <is>
          <t>Y0</t>
        </is>
      </c>
      <c r="AM2" s="65" t="inlineStr">
        <is>
          <t>R</t>
        </is>
      </c>
      <c r="AN2" s="65">
        <f>AG49-AH49</f>
        <v/>
      </c>
      <c r="AO2" s="65" t="inlineStr">
        <is>
          <t>нагр</t>
        </is>
      </c>
      <c r="AS2" s="65" t="inlineStr">
        <is>
          <t>X0</t>
        </is>
      </c>
      <c r="AT2" s="65" t="inlineStr">
        <is>
          <t>Y0</t>
        </is>
      </c>
      <c r="AU2" s="65" t="inlineStr">
        <is>
          <t>R</t>
        </is>
      </c>
      <c r="AV2" s="65">
        <f>AG50-AH50</f>
        <v/>
      </c>
      <c r="AW2" s="65" t="inlineStr">
        <is>
          <t>нагр</t>
        </is>
      </c>
      <c r="BA2" s="65" t="inlineStr">
        <is>
          <t>X0</t>
        </is>
      </c>
      <c r="BB2" s="65" t="inlineStr">
        <is>
          <t>Y0</t>
        </is>
      </c>
      <c r="BC2" s="65" t="inlineStr">
        <is>
          <t>R</t>
        </is>
      </c>
    </row>
    <row r="3" ht="15" customHeight="1">
      <c r="A3" s="64" t="inlineStr">
        <is>
          <t>Телефон/факс +7 (495) 132-30-00,  Адрес электронной почты inbox@inj-geo.ru</t>
        </is>
      </c>
      <c r="L3" s="64" t="inlineStr">
        <is>
          <t>Телефон/факс +7 (495) 132-30-00,  Адрес электронной почты inbox@inj-geo.ru</t>
        </is>
      </c>
      <c r="AC3" s="65">
        <f>X5</f>
        <v/>
      </c>
      <c r="AD3" s="65" t="n">
        <v>0</v>
      </c>
      <c r="AE3" s="65">
        <f>X4/2</f>
        <v/>
      </c>
      <c r="AK3" s="65">
        <f>AF5</f>
        <v/>
      </c>
      <c r="AL3" s="65" t="n">
        <v>0</v>
      </c>
      <c r="AM3" s="65">
        <f>AF4/2</f>
        <v/>
      </c>
      <c r="AS3" s="65">
        <f>AN5</f>
        <v/>
      </c>
      <c r="AT3" s="65" t="n">
        <v>0</v>
      </c>
      <c r="AU3" s="65">
        <f>AN4/2</f>
        <v/>
      </c>
      <c r="BA3" s="65">
        <f>AV5</f>
        <v/>
      </c>
      <c r="BB3" s="65" t="n">
        <v>0</v>
      </c>
      <c r="BC3" s="65">
        <f>AV4/2</f>
        <v/>
      </c>
    </row>
    <row r="4" ht="15" customHeight="1">
      <c r="A4" s="64" t="n"/>
      <c r="B4" s="64" t="n"/>
      <c r="C4" s="64" t="n"/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X4" s="65">
        <f>X2-X1</f>
        <v/>
      </c>
      <c r="Y4" s="65" t="inlineStr">
        <is>
          <t>девиатор</t>
        </is>
      </c>
      <c r="AF4" s="65">
        <f>AF2-AF1</f>
        <v/>
      </c>
      <c r="AG4" s="65" t="inlineStr">
        <is>
          <t>девиатор</t>
        </is>
      </c>
      <c r="AN4" s="65">
        <f>AN2-AN1</f>
        <v/>
      </c>
      <c r="AO4" s="65" t="inlineStr">
        <is>
          <t>девиатор</t>
        </is>
      </c>
      <c r="AV4" s="65">
        <f>AV2-AV1</f>
        <v/>
      </c>
      <c r="AW4" s="65" t="inlineStr">
        <is>
          <t>девиатор</t>
        </is>
      </c>
    </row>
    <row r="5" ht="15" customHeight="1">
      <c r="A5" s="64" t="inlineStr">
        <is>
          <t>Испытательная лаборатория ООО «ИнжГео»</t>
        </is>
      </c>
      <c r="L5" s="64" t="inlineStr">
        <is>
          <t>Испытательная лаборатория ООО «ИнжГео»</t>
        </is>
      </c>
      <c r="X5" s="65">
        <f>X4/2+X1</f>
        <v/>
      </c>
      <c r="Y5" s="65" t="inlineStr">
        <is>
          <t>x0</t>
        </is>
      </c>
      <c r="AA5" s="65" t="inlineStr">
        <is>
          <t>Угол</t>
        </is>
      </c>
      <c r="AB5" s="65" t="inlineStr">
        <is>
          <t>X</t>
        </is>
      </c>
      <c r="AC5" s="65" t="inlineStr">
        <is>
          <t>Y</t>
        </is>
      </c>
      <c r="AF5" s="65">
        <f>AF4/2+AF1</f>
        <v/>
      </c>
      <c r="AG5" s="65" t="inlineStr">
        <is>
          <t>x0</t>
        </is>
      </c>
      <c r="AI5" s="65" t="inlineStr">
        <is>
          <t>Угол</t>
        </is>
      </c>
      <c r="AJ5" s="65" t="inlineStr">
        <is>
          <t>X</t>
        </is>
      </c>
      <c r="AK5" s="65" t="inlineStr">
        <is>
          <t>Y</t>
        </is>
      </c>
      <c r="AN5" s="65">
        <f>AN4/2+AN1</f>
        <v/>
      </c>
      <c r="AO5" s="65" t="inlineStr">
        <is>
          <t>x0</t>
        </is>
      </c>
      <c r="AQ5" s="65" t="inlineStr">
        <is>
          <t>Угол</t>
        </is>
      </c>
      <c r="AR5" s="65" t="inlineStr">
        <is>
          <t>X</t>
        </is>
      </c>
      <c r="AS5" s="65" t="inlineStr">
        <is>
          <t>Y</t>
        </is>
      </c>
      <c r="AV5" s="65">
        <f>AV4/2+AV1</f>
        <v/>
      </c>
      <c r="AW5" s="65" t="inlineStr">
        <is>
          <t>x0</t>
        </is>
      </c>
      <c r="AY5" s="65" t="inlineStr">
        <is>
          <t>Угол</t>
        </is>
      </c>
      <c r="AZ5" s="65" t="inlineStr">
        <is>
          <t>X</t>
        </is>
      </c>
      <c r="BA5" s="65" t="inlineStr">
        <is>
          <t>Y</t>
        </is>
      </c>
    </row>
    <row r="6" ht="15" customHeight="1">
      <c r="A6" s="69" t="inlineStr">
        <is>
          <t>Адрес места осуществления деятельности лаборатории: г. Москва, просп. Вернадского, д. 51, стр. 1</t>
        </is>
      </c>
      <c r="L6" s="69" t="inlineStr">
        <is>
          <t>Адрес места осуществления деятельности лаборатории: г. Москва, просп. Вернадского, д. 51, стр. 1</t>
        </is>
      </c>
      <c r="AA6" s="65" t="n">
        <v>0</v>
      </c>
      <c r="AB6" s="65">
        <f>$AC$3+$AE$3*COS(AA6*PI()/180)</f>
        <v/>
      </c>
      <c r="AC6" s="65">
        <f>$AD$3+$AE$3*SIN(AA6*PI()/180)</f>
        <v/>
      </c>
      <c r="AI6" s="65" t="n">
        <v>0</v>
      </c>
      <c r="AJ6" s="65">
        <f>$AK$3+$AM$3*COS(AI6*PI()/180)</f>
        <v/>
      </c>
      <c r="AK6" s="65">
        <f>$AL$3+$AM$3*SIN(AI6*PI()/180)</f>
        <v/>
      </c>
      <c r="AQ6" s="65" t="n">
        <v>0</v>
      </c>
      <c r="AR6" s="65">
        <f>$AS$3+$AU$3*COS(AQ6*PI()/180)</f>
        <v/>
      </c>
      <c r="AS6" s="65">
        <f>$AT$3+$AU$3*SIN(AQ6*PI()/180)</f>
        <v/>
      </c>
      <c r="AY6" s="65" t="n">
        <v>0</v>
      </c>
      <c r="AZ6" s="65">
        <f>$BA$3+$BC$3*COS(AY6*PI()/180)</f>
        <v/>
      </c>
      <c r="BA6" s="65">
        <f>$BB$3+$BC$3*SIN(AY6*PI()/180)</f>
        <v/>
      </c>
      <c r="BF6" s="33" t="n"/>
    </row>
    <row r="7" ht="15" customHeight="1">
      <c r="A7" s="64" t="inlineStr">
        <is>
          <t>Телефон +7(910)4557682, E-mail: slg85@mail.ru</t>
        </is>
      </c>
      <c r="L7" s="64" t="inlineStr">
        <is>
          <t>Телефон +7(910)4557682, E-mail: slg85@mail.ru</t>
        </is>
      </c>
      <c r="AA7" s="65" t="n">
        <v>5</v>
      </c>
      <c r="AB7" s="65">
        <f>$AC$3+$AE$3*COS(AA7*PI()/180)</f>
        <v/>
      </c>
      <c r="AC7" s="65">
        <f>$AD$3+$AE$3*SIN(AA7*PI()/180)</f>
        <v/>
      </c>
      <c r="AI7" s="65" t="n">
        <v>5</v>
      </c>
      <c r="AJ7" s="65">
        <f>$AK$3+$AM$3*COS(AI7*PI()/180)</f>
        <v/>
      </c>
      <c r="AK7" s="65">
        <f>$AL$3+$AM$3*SIN(AI7*PI()/180)</f>
        <v/>
      </c>
      <c r="AQ7" s="65" t="n">
        <v>5</v>
      </c>
      <c r="AR7" s="65">
        <f>$AS$3+$AU$3*COS(AQ7*PI()/180)</f>
        <v/>
      </c>
      <c r="AS7" s="65">
        <f>$AT$3+$AU$3*SIN(AQ7*PI()/180)</f>
        <v/>
      </c>
      <c r="AY7" s="65" t="n">
        <v>5</v>
      </c>
      <c r="AZ7" s="65">
        <f>$BA$3+$BC$3*COS(AY7*PI()/180)</f>
        <v/>
      </c>
      <c r="BA7" s="65">
        <f>$BB$3+$BC$3*SIN(AY7*PI()/180)</f>
        <v/>
      </c>
      <c r="BF7" s="34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AA8" s="65" t="n">
        <v>10</v>
      </c>
      <c r="AB8" s="65">
        <f>$AC$3+$AE$3*COS(AA8*PI()/180)</f>
        <v/>
      </c>
      <c r="AC8" s="65">
        <f>$AD$3+$AE$3*SIN(AA8*PI()/180)</f>
        <v/>
      </c>
      <c r="AI8" s="65" t="n">
        <v>10</v>
      </c>
      <c r="AJ8" s="65">
        <f>$AK$3+$AM$3*COS(AI8*PI()/180)</f>
        <v/>
      </c>
      <c r="AK8" s="65">
        <f>$AL$3+$AM$3*SIN(AI8*PI()/180)</f>
        <v/>
      </c>
      <c r="AQ8" s="65" t="n">
        <v>10</v>
      </c>
      <c r="AR8" s="65">
        <f>$AS$3+$AU$3*COS(AQ8*PI()/180)</f>
        <v/>
      </c>
      <c r="AS8" s="65">
        <f>$AT$3+$AU$3*SIN(AQ8*PI()/180)</f>
        <v/>
      </c>
      <c r="AY8" s="65" t="n">
        <v>10</v>
      </c>
      <c r="AZ8" s="65">
        <f>$BA$3+$BC$3*COS(AY8*PI()/180)</f>
        <v/>
      </c>
      <c r="BA8" s="65">
        <f>$BB$3+$BC$3*SIN(AY8*PI()/180)</f>
        <v/>
      </c>
      <c r="BF8" s="33" t="n"/>
    </row>
    <row r="9" ht="15" customHeight="1">
      <c r="A9" s="67" t="inlineStr">
        <is>
          <t>Протокол испытаний № 13-63/41 от 09-12-2022</t>
        </is>
      </c>
      <c r="L9" s="68" t="n"/>
      <c r="AA9" s="65" t="n">
        <v>15</v>
      </c>
      <c r="AB9" s="65">
        <f>$AC$3+$AE$3*COS(AA9*PI()/180)</f>
        <v/>
      </c>
      <c r="AC9" s="65">
        <f>$AD$3+$AE$3*SIN(AA9*PI()/180)</f>
        <v/>
      </c>
      <c r="AI9" s="65" t="n">
        <v>15</v>
      </c>
      <c r="AJ9" s="65">
        <f>$AK$3+$AM$3*COS(AI9*PI()/180)</f>
        <v/>
      </c>
      <c r="AK9" s="65">
        <f>$AL$3+$AM$3*SIN(AI9*PI()/180)</f>
        <v/>
      </c>
      <c r="AQ9" s="65" t="n">
        <v>15</v>
      </c>
      <c r="AR9" s="65">
        <f>$AS$3+$AU$3*COS(AQ9*PI()/180)</f>
        <v/>
      </c>
      <c r="AS9" s="65">
        <f>$AT$3+$AU$3*SIN(AQ9*PI()/180)</f>
        <v/>
      </c>
      <c r="AY9" s="65" t="n">
        <v>15</v>
      </c>
      <c r="AZ9" s="65">
        <f>$BA$3+$BC$3*COS(AY9*PI()/180)</f>
        <v/>
      </c>
      <c r="BA9" s="65">
        <f>$BB$3+$BC$3*SIN(AY9*PI()/180)</f>
        <v/>
      </c>
      <c r="BF9" s="33" t="n"/>
    </row>
    <row r="10" ht="15" customHeight="1">
      <c r="A10" s="16" t="inlineStr">
        <is>
          <t>Наименование и адрес заказчика: ООО Регионстрой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AA10" s="65" t="n">
        <v>20</v>
      </c>
      <c r="AB10" s="65">
        <f>$AC$3+$AE$3*COS(AA10*PI()/180)</f>
        <v/>
      </c>
      <c r="AC10" s="65">
        <f>$AD$3+$AE$3*SIN(AA10*PI()/180)</f>
        <v/>
      </c>
      <c r="AI10" s="65" t="n">
        <v>20</v>
      </c>
      <c r="AJ10" s="65">
        <f>$AK$3+$AM$3*COS(AI10*PI()/180)</f>
        <v/>
      </c>
      <c r="AK10" s="65">
        <f>$AL$3+$AM$3*SIN(AI10*PI()/180)</f>
        <v/>
      </c>
      <c r="AQ10" s="65" t="n">
        <v>20</v>
      </c>
      <c r="AR10" s="65">
        <f>$AS$3+$AU$3*COS(AQ10*PI()/180)</f>
        <v/>
      </c>
      <c r="AS10" s="65">
        <f>$AT$3+$AU$3*SIN(AQ10*PI()/180)</f>
        <v/>
      </c>
      <c r="AY10" s="65" t="n">
        <v>20</v>
      </c>
      <c r="AZ10" s="65">
        <f>$BA$3+$BC$3*COS(AY10*PI()/180)</f>
        <v/>
      </c>
      <c r="BA10" s="65">
        <f>$BB$3+$BC$3*SIN(AY10*PI()/180)</f>
        <v/>
      </c>
      <c r="BF10" s="33" t="n"/>
    </row>
    <row r="11" ht="15" customHeight="1">
      <c r="A11" s="10" t="inlineStr">
        <is>
          <t>Наименование объекта: Переход трубопровода через р. Енисей</t>
        </is>
      </c>
      <c r="B11" s="11" t="n"/>
      <c r="C11" s="11" t="n"/>
      <c r="D11" s="41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AA11" s="65" t="n">
        <v>25</v>
      </c>
      <c r="AB11" s="65">
        <f>$AC$3+$AE$3*COS(AA11*PI()/180)</f>
        <v/>
      </c>
      <c r="AC11" s="65">
        <f>$AD$3+$AE$3*SIN(AA11*PI()/180)</f>
        <v/>
      </c>
      <c r="AI11" s="65" t="n">
        <v>25</v>
      </c>
      <c r="AJ11" s="65">
        <f>$AK$3+$AM$3*COS(AI11*PI()/180)</f>
        <v/>
      </c>
      <c r="AK11" s="65">
        <f>$AL$3+$AM$3*SIN(AI11*PI()/180)</f>
        <v/>
      </c>
      <c r="AQ11" s="65" t="n">
        <v>25</v>
      </c>
      <c r="AR11" s="65">
        <f>$AS$3+$AU$3*COS(AQ11*PI()/180)</f>
        <v/>
      </c>
      <c r="AS11" s="65">
        <f>$AT$3+$AU$3*SIN(AQ11*PI()/180)</f>
        <v/>
      </c>
      <c r="AY11" s="65" t="n">
        <v>25</v>
      </c>
      <c r="AZ11" s="65">
        <f>$BA$3+$BC$3*COS(AY11*PI()/180)</f>
        <v/>
      </c>
      <c r="BA11" s="65">
        <f>$BB$3+$BC$3*SIN(AY11*PI()/180)</f>
        <v/>
      </c>
      <c r="BF11" s="3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AA12" s="65" t="n">
        <v>30</v>
      </c>
      <c r="AB12" s="65">
        <f>$AC$3+$AE$3*COS(AA12*PI()/180)</f>
        <v/>
      </c>
      <c r="AC12" s="65">
        <f>$AD$3+$AE$3*SIN(AA12*PI()/180)</f>
        <v/>
      </c>
      <c r="AI12" s="65" t="n">
        <v>30</v>
      </c>
      <c r="AJ12" s="65">
        <f>$AK$3+$AM$3*COS(AI12*PI()/180)</f>
        <v/>
      </c>
      <c r="AK12" s="65">
        <f>$AL$3+$AM$3*SIN(AI12*PI()/180)</f>
        <v/>
      </c>
      <c r="AQ12" s="65" t="n">
        <v>30</v>
      </c>
      <c r="AR12" s="65">
        <f>$AS$3+$AU$3*COS(AQ12*PI()/180)</f>
        <v/>
      </c>
      <c r="AS12" s="65">
        <f>$AT$3+$AU$3*SIN(AQ12*PI()/180)</f>
        <v/>
      </c>
      <c r="AY12" s="65" t="n">
        <v>30</v>
      </c>
      <c r="AZ12" s="65">
        <f>$BA$3+$BC$3*COS(AY12*PI()/180)</f>
        <v/>
      </c>
      <c r="BA12" s="65">
        <f>$BB$3+$BC$3*SIN(AY12*PI()/180)</f>
        <v/>
      </c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AA13" s="65" t="n">
        <v>35</v>
      </c>
      <c r="AB13" s="65">
        <f>$AC$3+$AE$3*COS(AA13*PI()/180)</f>
        <v/>
      </c>
      <c r="AC13" s="65">
        <f>$AD$3+$AE$3*SIN(AA13*PI()/180)</f>
        <v/>
      </c>
      <c r="AI13" s="65" t="n">
        <v>35</v>
      </c>
      <c r="AJ13" s="65">
        <f>$AK$3+$AM$3*COS(AI13*PI()/180)</f>
        <v/>
      </c>
      <c r="AK13" s="65">
        <f>$AL$3+$AM$3*SIN(AI13*PI()/180)</f>
        <v/>
      </c>
      <c r="AQ13" s="65" t="n">
        <v>35</v>
      </c>
      <c r="AR13" s="65">
        <f>$AS$3+$AU$3*COS(AQ13*PI()/180)</f>
        <v/>
      </c>
      <c r="AS13" s="65">
        <f>$AT$3+$AU$3*SIN(AQ13*PI()/180)</f>
        <v/>
      </c>
      <c r="AY13" s="65" t="n">
        <v>35</v>
      </c>
      <c r="AZ13" s="65">
        <f>$BA$3+$BC$3*COS(AY13*PI()/180)</f>
        <v/>
      </c>
      <c r="BA13" s="65">
        <f>$BB$3+$BC$3*SIN(AY13*PI()/180)</f>
        <v/>
      </c>
    </row>
    <row r="14" ht="17.65" customHeight="1">
      <c r="A14" s="16" t="inlineStr">
        <is>
          <t>Дата получение объекта подлежащего испытаниям: 12-11-2022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37" t="n"/>
      <c r="Q14" s="19" t="n"/>
      <c r="R14" s="19" t="n"/>
      <c r="S14" s="14" t="n"/>
      <c r="T14" s="14" t="n"/>
      <c r="AA14" s="65" t="n">
        <v>40</v>
      </c>
      <c r="AB14" s="65">
        <f>$AC$3+$AE$3*COS(AA14*PI()/180)</f>
        <v/>
      </c>
      <c r="AC14" s="65">
        <f>$AD$3+$AE$3*SIN(AA14*PI()/180)</f>
        <v/>
      </c>
      <c r="AI14" s="65" t="n">
        <v>40</v>
      </c>
      <c r="AJ14" s="65">
        <f>$AK$3+$AM$3*COS(AI14*PI()/180)</f>
        <v/>
      </c>
      <c r="AK14" s="65">
        <f>$AL$3+$AM$3*SIN(AI14*PI()/180)</f>
        <v/>
      </c>
      <c r="AQ14" s="65" t="n">
        <v>40</v>
      </c>
      <c r="AR14" s="65">
        <f>$AS$3+$AU$3*COS(AQ14*PI()/180)</f>
        <v/>
      </c>
      <c r="AS14" s="65">
        <f>$AT$3+$AU$3*SIN(AQ14*PI()/180)</f>
        <v/>
      </c>
      <c r="AY14" s="65" t="n">
        <v>40</v>
      </c>
      <c r="AZ14" s="65">
        <f>$BA$3+$BC$3*COS(AY14*PI()/180)</f>
        <v/>
      </c>
      <c r="BA14" s="65">
        <f>$BB$3+$BC$3*SIN(AY14*PI()/180)</f>
        <v/>
      </c>
    </row>
    <row r="15" ht="15" customHeight="1">
      <c r="A15" s="16" t="inlineStr">
        <is>
          <t>Дата испытания: 25.10.2022-19.11.2041</t>
        </is>
      </c>
      <c r="B15" s="11" t="n"/>
      <c r="C15" s="11" t="n"/>
      <c r="D15" s="11" t="n"/>
      <c r="E15" s="11" t="n"/>
      <c r="F15" s="36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37" t="n"/>
      <c r="O15" s="11" t="n"/>
      <c r="P15" s="11" t="n"/>
      <c r="Q15" s="19" t="n"/>
      <c r="R15" s="19" t="n"/>
      <c r="S15" s="73" t="n"/>
      <c r="T15" s="14" t="n"/>
      <c r="AA15" s="65" t="n">
        <v>45</v>
      </c>
      <c r="AB15" s="65">
        <f>$AC$3+$AE$3*COS(AA15*PI()/180)</f>
        <v/>
      </c>
      <c r="AC15" s="65">
        <f>$AD$3+$AE$3*SIN(AA15*PI()/180)</f>
        <v/>
      </c>
      <c r="AI15" s="65" t="n">
        <v>45</v>
      </c>
      <c r="AJ15" s="65">
        <f>$AK$3+$AM$3*COS(AI15*PI()/180)</f>
        <v/>
      </c>
      <c r="AK15" s="65">
        <f>$AL$3+$AM$3*SIN(AI15*PI()/180)</f>
        <v/>
      </c>
      <c r="AQ15" s="65" t="n">
        <v>45</v>
      </c>
      <c r="AR15" s="65">
        <f>$AS$3+$AU$3*COS(AQ15*PI()/180)</f>
        <v/>
      </c>
      <c r="AS15" s="65">
        <f>$AT$3+$AU$3*SIN(AQ15*PI()/180)</f>
        <v/>
      </c>
      <c r="AY15" s="65" t="n">
        <v>45</v>
      </c>
      <c r="AZ15" s="65">
        <f>$BA$3+$BC$3*COS(AY15*PI()/180)</f>
        <v/>
      </c>
      <c r="BA15" s="65">
        <f>$BB$3+$BC$3*SIN(AY15*PI()/180)</f>
        <v/>
      </c>
    </row>
    <row r="16" ht="15.6" customHeight="1">
      <c r="A16" s="70" t="inlineStr">
        <is>
          <t>Испытание грунтов методом трехосного сжатия</t>
        </is>
      </c>
      <c r="L16" s="70" t="inlineStr">
        <is>
          <t>Испытание грунтов методом трехосного сжатия</t>
        </is>
      </c>
      <c r="AA16" s="65" t="n">
        <v>50</v>
      </c>
      <c r="AB16" s="65">
        <f>$AC$3+$AE$3*COS(AA16*PI()/180)</f>
        <v/>
      </c>
      <c r="AC16" s="65">
        <f>$AD$3+$AE$3*SIN(AA16*PI()/180)</f>
        <v/>
      </c>
      <c r="AI16" s="65" t="n">
        <v>50</v>
      </c>
      <c r="AJ16" s="65">
        <f>$AK$3+$AM$3*COS(AI16*PI()/180)</f>
        <v/>
      </c>
      <c r="AK16" s="65">
        <f>$AL$3+$AM$3*SIN(AI16*PI()/180)</f>
        <v/>
      </c>
      <c r="AQ16" s="65" t="n">
        <v>50</v>
      </c>
      <c r="AR16" s="65">
        <f>$AS$3+$AU$3*COS(AQ16*PI()/180)</f>
        <v/>
      </c>
      <c r="AS16" s="65">
        <f>$AT$3+$AU$3*SIN(AQ16*PI()/180)</f>
        <v/>
      </c>
      <c r="AY16" s="65" t="n">
        <v>50</v>
      </c>
      <c r="AZ16" s="65">
        <f>$BA$3+$BC$3*COS(AY16*PI()/180)</f>
        <v/>
      </c>
      <c r="BA16" s="65">
        <f>$BB$3+$BC$3*SIN(AY16*PI()/180)</f>
        <v/>
      </c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1076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62" t="n">
        <v>0.4733924640000001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62">
        <f>J17</f>
        <v/>
      </c>
      <c r="AA17" s="65" t="n">
        <v>55</v>
      </c>
      <c r="AB17" s="65">
        <f>$AC$3+$AE$3*COS(AA17*PI()/180)</f>
        <v/>
      </c>
      <c r="AC17" s="65">
        <f>$AD$3+$AE$3*SIN(AA17*PI()/180)</f>
        <v/>
      </c>
      <c r="AI17" s="65" t="n">
        <v>55</v>
      </c>
      <c r="AJ17" s="65">
        <f>$AK$3+$AM$3*COS(AI17*PI()/180)</f>
        <v/>
      </c>
      <c r="AK17" s="65">
        <f>$AL$3+$AM$3*SIN(AI17*PI()/180)</f>
        <v/>
      </c>
      <c r="AQ17" s="65" t="n">
        <v>55</v>
      </c>
      <c r="AR17" s="65">
        <f>$AS$3+$AU$3*COS(AQ17*PI()/180)</f>
        <v/>
      </c>
      <c r="AS17" s="65">
        <f>$AT$3+$AU$3*SIN(AQ17*PI()/180)</f>
        <v/>
      </c>
      <c r="AY17" s="65" t="n">
        <v>55</v>
      </c>
      <c r="AZ17" s="65">
        <f>$BA$3+$BC$3*COS(AY17*PI()/180)</f>
        <v/>
      </c>
      <c r="BA17" s="65">
        <f>$BB$3+$BC$3*SIN(AY17*PI()/180)</f>
        <v/>
      </c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BH-007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40" t="n">
        <v>1.9</v>
      </c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40">
        <f>J18</f>
        <v/>
      </c>
      <c r="AA18" s="65" t="n">
        <v>60</v>
      </c>
      <c r="AB18" s="65">
        <f>$AC$3+$AE$3*COS(AA18*PI()/180)</f>
        <v/>
      </c>
      <c r="AC18" s="65">
        <f>$AD$3+$AE$3*SIN(AA18*PI()/180)</f>
        <v/>
      </c>
      <c r="AI18" s="65" t="n">
        <v>60</v>
      </c>
      <c r="AJ18" s="65">
        <f>$AK$3+$AM$3*COS(AI18*PI()/180)</f>
        <v/>
      </c>
      <c r="AK18" s="65">
        <f>$AL$3+$AM$3*SIN(AI18*PI()/180)</f>
        <v/>
      </c>
      <c r="AQ18" s="65" t="n">
        <v>60</v>
      </c>
      <c r="AR18" s="65">
        <f>$AS$3+$AU$3*COS(AQ18*PI()/180)</f>
        <v/>
      </c>
      <c r="AS18" s="65">
        <f>$AT$3+$AU$3*SIN(AQ18*PI()/180)</f>
        <v/>
      </c>
      <c r="AY18" s="65" t="n">
        <v>60</v>
      </c>
      <c r="AZ18" s="65">
        <f>$BA$3+$BC$3*COS(AY18*PI()/180)</f>
        <v/>
      </c>
      <c r="BA18" s="65">
        <f>$BB$3+$BC$3*SIN(AY18*PI()/180)</f>
        <v/>
      </c>
    </row>
    <row r="19" ht="15" customHeight="1">
      <c r="A19" s="22" t="inlineStr">
        <is>
          <t xml:space="preserve">Глубина отбора, м: </t>
        </is>
      </c>
      <c r="B19" s="23" t="n"/>
      <c r="C19" s="39" t="n">
        <v>2.9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40" t="n">
        <v>2.71</v>
      </c>
      <c r="K19" s="21" t="n"/>
      <c r="L19" s="22" t="inlineStr">
        <is>
          <t xml:space="preserve">Глубина отбора, м: </t>
        </is>
      </c>
      <c r="M19" s="23" t="n"/>
      <c r="N19" s="39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40">
        <f>J19</f>
        <v/>
      </c>
      <c r="AA19" s="65" t="n">
        <v>65</v>
      </c>
      <c r="AB19" s="65">
        <f>$AC$3+$AE$3*COS(AA19*PI()/180)</f>
        <v/>
      </c>
      <c r="AC19" s="65">
        <f>$AD$3+$AE$3*SIN(AA19*PI()/180)</f>
        <v/>
      </c>
      <c r="AI19" s="65" t="n">
        <v>65</v>
      </c>
      <c r="AJ19" s="65">
        <f>$AK$3+$AM$3*COS(AI19*PI()/180)</f>
        <v/>
      </c>
      <c r="AK19" s="65">
        <f>$AL$3+$AM$3*SIN(AI19*PI()/180)</f>
        <v/>
      </c>
      <c r="AQ19" s="65" t="n">
        <v>65</v>
      </c>
      <c r="AR19" s="65">
        <f>$AS$3+$AU$3*COS(AQ19*PI()/180)</f>
        <v/>
      </c>
      <c r="AS19" s="65">
        <f>$AT$3+$AU$3*SIN(AQ19*PI()/180)</f>
        <v/>
      </c>
      <c r="AY19" s="65" t="n">
        <v>65</v>
      </c>
      <c r="AZ19" s="65">
        <f>$BA$3+$BC$3*COS(AY19*PI()/180)</f>
        <v/>
      </c>
      <c r="BA19" s="65">
        <f>$BB$3+$BC$3*SIN(AY19*PI()/180)</f>
        <v/>
      </c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74" t="n">
        <v>1.1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74">
        <f>J20</f>
        <v/>
      </c>
      <c r="AA20" s="65" t="n">
        <v>70</v>
      </c>
      <c r="AB20" s="65">
        <f>$AC$3+$AE$3*COS(AA20*PI()/180)</f>
        <v/>
      </c>
      <c r="AC20" s="65">
        <f>$AD$3+$AE$3*SIN(AA20*PI()/180)</f>
        <v/>
      </c>
      <c r="AI20" s="65" t="n">
        <v>70</v>
      </c>
      <c r="AJ20" s="65">
        <f>$AK$3+$AM$3*COS(AI20*PI()/180)</f>
        <v/>
      </c>
      <c r="AK20" s="65">
        <f>$AL$3+$AM$3*SIN(AI20*PI()/180)</f>
        <v/>
      </c>
      <c r="AQ20" s="65" t="n">
        <v>70</v>
      </c>
      <c r="AR20" s="65">
        <f>$AS$3+$AU$3*COS(AQ20*PI()/180)</f>
        <v/>
      </c>
      <c r="AS20" s="65">
        <f>$AT$3+$AU$3*SIN(AQ20*PI()/180)</f>
        <v/>
      </c>
      <c r="AY20" s="65" t="n">
        <v>70</v>
      </c>
      <c r="AZ20" s="65">
        <f>$BA$3+$BC$3*COS(AY20*PI()/180)</f>
        <v/>
      </c>
      <c r="BA20" s="65">
        <f>$BB$3+$BC$3*SIN(AY20*PI()/180)</f>
        <v/>
      </c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40" t="n">
        <v>2.488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40">
        <f>J21</f>
        <v/>
      </c>
      <c r="AA21" s="65" t="n">
        <v>75</v>
      </c>
      <c r="AB21" s="65">
        <f>$AC$3+$AE$3*COS(AA21*PI()/180)</f>
        <v/>
      </c>
      <c r="AC21" s="65">
        <f>$AD$3+$AE$3*SIN(AA21*PI()/180)</f>
        <v/>
      </c>
      <c r="AI21" s="65" t="n">
        <v>75</v>
      </c>
      <c r="AJ21" s="65">
        <f>$AK$3+$AM$3*COS(AI21*PI()/180)</f>
        <v/>
      </c>
      <c r="AK21" s="65">
        <f>$AL$3+$AM$3*SIN(AI21*PI()/180)</f>
        <v/>
      </c>
      <c r="AQ21" s="65" t="n">
        <v>75</v>
      </c>
      <c r="AR21" s="65">
        <f>$AS$3+$AU$3*COS(AQ21*PI()/180)</f>
        <v/>
      </c>
      <c r="AS21" s="65">
        <f>$AT$3+$AU$3*SIN(AQ21*PI()/180)</f>
        <v/>
      </c>
      <c r="AY21" s="65" t="n">
        <v>75</v>
      </c>
      <c r="AZ21" s="65">
        <f>$BA$3+$BC$3*COS(AY21*PI()/180)</f>
        <v/>
      </c>
      <c r="BA21" s="65">
        <f>$BB$3+$BC$3*SIN(AY21*PI()/180)</f>
        <v/>
      </c>
    </row>
    <row r="22" ht="16.9" customHeight="1">
      <c r="A22" s="70" t="inlineStr">
        <is>
          <t xml:space="preserve">Результаты испытаний </t>
        </is>
      </c>
      <c r="L22" s="70" t="inlineStr">
        <is>
          <t xml:space="preserve">Результаты испытаний </t>
        </is>
      </c>
      <c r="AA22" s="65" t="n">
        <v>80</v>
      </c>
      <c r="AB22" s="65">
        <f>$AC$3+$AE$3*COS(AA22*PI()/180)</f>
        <v/>
      </c>
      <c r="AC22" s="65">
        <f>$AD$3+$AE$3*SIN(AA22*PI()/180)</f>
        <v/>
      </c>
      <c r="AI22" s="65" t="n">
        <v>80</v>
      </c>
      <c r="AJ22" s="65">
        <f>$AK$3+$AM$3*COS(AI22*PI()/180)</f>
        <v/>
      </c>
      <c r="AK22" s="65">
        <f>$AL$3+$AM$3*SIN(AI22*PI()/180)</f>
        <v/>
      </c>
      <c r="AQ22" s="65" t="n">
        <v>80</v>
      </c>
      <c r="AR22" s="65">
        <f>$AS$3+$AU$3*COS(AQ22*PI()/180)</f>
        <v/>
      </c>
      <c r="AS22" s="65">
        <f>$AT$3+$AU$3*SIN(AQ22*PI()/180)</f>
        <v/>
      </c>
      <c r="AY22" s="65" t="n">
        <v>80</v>
      </c>
      <c r="AZ22" s="65">
        <f>$BA$3+$BC$3*COS(AY22*PI()/180)</f>
        <v/>
      </c>
      <c r="BA22" s="65">
        <f>$BB$3+$BC$3*SIN(AY22*PI()/180)</f>
        <v/>
      </c>
    </row>
    <row r="23" ht="15.6" customHeight="1">
      <c r="J23" s="23" t="n"/>
      <c r="K23" s="23" t="n"/>
      <c r="AA23" s="65" t="n">
        <v>85</v>
      </c>
      <c r="AB23" s="65">
        <f>$AC$3+$AE$3*COS(AA23*PI()/180)</f>
        <v/>
      </c>
      <c r="AC23" s="65">
        <f>$AD$3+$AE$3*SIN(AA23*PI()/180)</f>
        <v/>
      </c>
      <c r="AI23" s="65" t="n">
        <v>85</v>
      </c>
      <c r="AJ23" s="65">
        <f>$AK$3+$AM$3*COS(AI23*PI()/180)</f>
        <v/>
      </c>
      <c r="AK23" s="65">
        <f>$AL$3+$AM$3*SIN(AI23*PI()/180)</f>
        <v/>
      </c>
      <c r="AQ23" s="65" t="n">
        <v>85</v>
      </c>
      <c r="AR23" s="65">
        <f>$AS$3+$AU$3*COS(AQ23*PI()/180)</f>
        <v/>
      </c>
      <c r="AS23" s="65">
        <f>$AT$3+$AU$3*SIN(AQ23*PI()/180)</f>
        <v/>
      </c>
      <c r="AY23" s="65" t="n">
        <v>85</v>
      </c>
      <c r="AZ23" s="65">
        <f>$BA$3+$BC$3*COS(AY23*PI()/180)</f>
        <v/>
      </c>
      <c r="BA23" s="65">
        <f>$BB$3+$BC$3*SIN(AY23*PI()/180)</f>
        <v/>
      </c>
    </row>
    <row r="24" ht="16.9" customHeight="1">
      <c r="J24" s="38" t="n"/>
      <c r="K24" s="23" t="n"/>
      <c r="L24" s="23" t="n"/>
      <c r="AA24" s="65" t="n">
        <v>90</v>
      </c>
      <c r="AB24" s="65">
        <f>$AC$3+$AE$3*COS(AA24*PI()/180)</f>
        <v/>
      </c>
      <c r="AC24" s="65">
        <f>$AD$3+$AE$3*SIN(AA24*PI()/180)</f>
        <v/>
      </c>
      <c r="AI24" s="65" t="n">
        <v>90</v>
      </c>
      <c r="AJ24" s="65">
        <f>$AK$3+$AM$3*COS(AI24*PI()/180)</f>
        <v/>
      </c>
      <c r="AK24" s="65">
        <f>$AL$3+$AM$3*SIN(AI24*PI()/180)</f>
        <v/>
      </c>
      <c r="AQ24" s="65" t="n">
        <v>90</v>
      </c>
      <c r="AR24" s="65">
        <f>$AS$3+$AU$3*COS(AQ24*PI()/180)</f>
        <v/>
      </c>
      <c r="AS24" s="65">
        <f>$AT$3+$AU$3*SIN(AQ24*PI()/180)</f>
        <v/>
      </c>
      <c r="AY24" s="65" t="n">
        <v>90</v>
      </c>
      <c r="AZ24" s="65">
        <f>$BA$3+$BC$3*COS(AY24*PI()/180)</f>
        <v/>
      </c>
      <c r="BA24" s="65">
        <f>$BB$3+$BC$3*SIN(AY24*PI()/180)</f>
        <v/>
      </c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AA25" s="65" t="n">
        <v>95</v>
      </c>
      <c r="AB25" s="65">
        <f>$AC$3+$AE$3*COS(AA25*PI()/180)</f>
        <v/>
      </c>
      <c r="AC25" s="65">
        <f>$AD$3+$AE$3*SIN(AA25*PI()/180)</f>
        <v/>
      </c>
      <c r="AI25" s="65" t="n">
        <v>95</v>
      </c>
      <c r="AJ25" s="65">
        <f>$AK$3+$AM$3*COS(AI25*PI()/180)</f>
        <v/>
      </c>
      <c r="AK25" s="65">
        <f>$AL$3+$AM$3*SIN(AI25*PI()/180)</f>
        <v/>
      </c>
      <c r="AQ25" s="65" t="n">
        <v>95</v>
      </c>
      <c r="AR25" s="65">
        <f>$AS$3+$AU$3*COS(AQ25*PI()/180)</f>
        <v/>
      </c>
      <c r="AS25" s="65">
        <f>$AT$3+$AU$3*SIN(AQ25*PI()/180)</f>
        <v/>
      </c>
      <c r="AY25" s="65" t="n">
        <v>95</v>
      </c>
      <c r="AZ25" s="65">
        <f>$BA$3+$BC$3*COS(AY25*PI()/180)</f>
        <v/>
      </c>
      <c r="BA25" s="65">
        <f>$BB$3+$BC$3*SIN(AY25*PI()/180)</f>
        <v/>
      </c>
    </row>
    <row r="26" ht="15" customHeight="1">
      <c r="AA26" s="65" t="n">
        <v>100</v>
      </c>
      <c r="AB26" s="65">
        <f>$AC$3+$AE$3*COS(AA26*PI()/180)</f>
        <v/>
      </c>
      <c r="AC26" s="65">
        <f>$AD$3+$AE$3*SIN(AA26*PI()/180)</f>
        <v/>
      </c>
      <c r="AI26" s="65" t="n">
        <v>100</v>
      </c>
      <c r="AJ26" s="65">
        <f>$AK$3+$AM$3*COS(AI26*PI()/180)</f>
        <v/>
      </c>
      <c r="AK26" s="65">
        <f>$AL$3+$AM$3*SIN(AI26*PI()/180)</f>
        <v/>
      </c>
      <c r="AQ26" s="65" t="n">
        <v>100</v>
      </c>
      <c r="AR26" s="65">
        <f>$AS$3+$AU$3*COS(AQ26*PI()/180)</f>
        <v/>
      </c>
      <c r="AS26" s="65">
        <f>$AT$3+$AU$3*SIN(AQ26*PI()/180)</f>
        <v/>
      </c>
      <c r="AY26" s="65" t="n">
        <v>100</v>
      </c>
      <c r="AZ26" s="65">
        <f>$BA$3+$BC$3*COS(AY26*PI()/180)</f>
        <v/>
      </c>
      <c r="BA26" s="65">
        <f>$BB$3+$BC$3*SIN(AY26*PI()/180)</f>
        <v/>
      </c>
    </row>
    <row r="27" ht="15" customHeight="1">
      <c r="L27" s="70" t="n"/>
      <c r="AA27" s="65" t="n">
        <v>105</v>
      </c>
      <c r="AB27" s="65">
        <f>$AC$3+$AE$3*COS(AA27*PI()/180)</f>
        <v/>
      </c>
      <c r="AC27" s="65">
        <f>$AD$3+$AE$3*SIN(AA27*PI()/180)</f>
        <v/>
      </c>
      <c r="AI27" s="65" t="n">
        <v>105</v>
      </c>
      <c r="AJ27" s="65">
        <f>$AK$3+$AM$3*COS(AI27*PI()/180)</f>
        <v/>
      </c>
      <c r="AK27" s="65">
        <f>$AL$3+$AM$3*SIN(AI27*PI()/180)</f>
        <v/>
      </c>
      <c r="AQ27" s="65" t="n">
        <v>105</v>
      </c>
      <c r="AR27" s="65">
        <f>$AS$3+$AU$3*COS(AQ27*PI()/180)</f>
        <v/>
      </c>
      <c r="AS27" s="65">
        <f>$AT$3+$AU$3*SIN(AQ27*PI()/180)</f>
        <v/>
      </c>
      <c r="AY27" s="65" t="n">
        <v>105</v>
      </c>
      <c r="AZ27" s="65">
        <f>$BA$3+$BC$3*COS(AY27*PI()/180)</f>
        <v/>
      </c>
      <c r="BA27" s="65">
        <f>$BB$3+$BC$3*SIN(AY27*PI()/180)</f>
        <v/>
      </c>
    </row>
    <row r="28" ht="15" customHeight="1">
      <c r="AA28" s="65" t="n">
        <v>110</v>
      </c>
      <c r="AB28" s="65">
        <f>$AC$3+$AE$3*COS(AA28*PI()/180)</f>
        <v/>
      </c>
      <c r="AC28" s="65">
        <f>$AD$3+$AE$3*SIN(AA28*PI()/180)</f>
        <v/>
      </c>
      <c r="AI28" s="65" t="n">
        <v>110</v>
      </c>
      <c r="AJ28" s="65">
        <f>$AK$3+$AM$3*COS(AI28*PI()/180)</f>
        <v/>
      </c>
      <c r="AK28" s="65">
        <f>$AL$3+$AM$3*SIN(AI28*PI()/180)</f>
        <v/>
      </c>
      <c r="AQ28" s="65" t="n">
        <v>110</v>
      </c>
      <c r="AR28" s="65">
        <f>$AS$3+$AU$3*COS(AQ28*PI()/180)</f>
        <v/>
      </c>
      <c r="AS28" s="65">
        <f>$AT$3+$AU$3*SIN(AQ28*PI()/180)</f>
        <v/>
      </c>
      <c r="AY28" s="65" t="n">
        <v>110</v>
      </c>
      <c r="AZ28" s="65">
        <f>$BA$3+$BC$3*COS(AY28*PI()/180)</f>
        <v/>
      </c>
      <c r="BA28" s="65">
        <f>$BB$3+$BC$3*SIN(AY28*PI()/180)</f>
        <v/>
      </c>
    </row>
    <row r="29" ht="15" customHeight="1">
      <c r="AA29" s="65" t="n">
        <v>115</v>
      </c>
      <c r="AB29" s="65">
        <f>$AC$3+$AE$3*COS(AA29*PI()/180)</f>
        <v/>
      </c>
      <c r="AC29" s="65">
        <f>$AD$3+$AE$3*SIN(AA29*PI()/180)</f>
        <v/>
      </c>
      <c r="AI29" s="65" t="n">
        <v>115</v>
      </c>
      <c r="AJ29" s="65">
        <f>$AK$3+$AM$3*COS(AI29*PI()/180)</f>
        <v/>
      </c>
      <c r="AK29" s="65">
        <f>$AL$3+$AM$3*SIN(AI29*PI()/180)</f>
        <v/>
      </c>
      <c r="AQ29" s="65" t="n">
        <v>115</v>
      </c>
      <c r="AR29" s="65">
        <f>$AS$3+$AU$3*COS(AQ29*PI()/180)</f>
        <v/>
      </c>
      <c r="AS29" s="65">
        <f>$AT$3+$AU$3*SIN(AQ29*PI()/180)</f>
        <v/>
      </c>
      <c r="AY29" s="65" t="n">
        <v>115</v>
      </c>
      <c r="AZ29" s="65">
        <f>$BA$3+$BC$3*COS(AY29*PI()/180)</f>
        <v/>
      </c>
      <c r="BA29" s="65">
        <f>$BB$3+$BC$3*SIN(AY29*PI()/180)</f>
        <v/>
      </c>
    </row>
    <row r="30" ht="15.6" customHeight="1">
      <c r="AA30" s="65" t="n">
        <v>120</v>
      </c>
      <c r="AB30" s="65">
        <f>$AC$3+$AE$3*COS(AA30*PI()/180)</f>
        <v/>
      </c>
      <c r="AC30" s="65">
        <f>$AD$3+$AE$3*SIN(AA30*PI()/180)</f>
        <v/>
      </c>
      <c r="AI30" s="65" t="n">
        <v>120</v>
      </c>
      <c r="AJ30" s="65">
        <f>$AK$3+$AM$3*COS(AI30*PI()/180)</f>
        <v/>
      </c>
      <c r="AK30" s="65">
        <f>$AL$3+$AM$3*SIN(AI30*PI()/180)</f>
        <v/>
      </c>
      <c r="AQ30" s="65" t="n">
        <v>120</v>
      </c>
      <c r="AR30" s="65">
        <f>$AS$3+$AU$3*COS(AQ30*PI()/180)</f>
        <v/>
      </c>
      <c r="AS30" s="65">
        <f>$AT$3+$AU$3*SIN(AQ30*PI()/180)</f>
        <v/>
      </c>
      <c r="AY30" s="65" t="n">
        <v>120</v>
      </c>
      <c r="AZ30" s="65">
        <f>$BA$3+$BC$3*COS(AY30*PI()/180)</f>
        <v/>
      </c>
      <c r="BA30" s="65">
        <f>$BB$3+$BC$3*SIN(AY30*PI()/180)</f>
        <v/>
      </c>
    </row>
    <row r="31" ht="15" customHeight="1">
      <c r="AA31" s="65" t="n">
        <v>125</v>
      </c>
      <c r="AB31" s="65">
        <f>$AC$3+$AE$3*COS(AA31*PI()/180)</f>
        <v/>
      </c>
      <c r="AC31" s="65">
        <f>$AD$3+$AE$3*SIN(AA31*PI()/180)</f>
        <v/>
      </c>
      <c r="AI31" s="65" t="n">
        <v>125</v>
      </c>
      <c r="AJ31" s="65">
        <f>$AK$3+$AM$3*COS(AI31*PI()/180)</f>
        <v/>
      </c>
      <c r="AK31" s="65">
        <f>$AL$3+$AM$3*SIN(AI31*PI()/180)</f>
        <v/>
      </c>
      <c r="AQ31" s="65" t="n">
        <v>125</v>
      </c>
      <c r="AR31" s="65">
        <f>$AS$3+$AU$3*COS(AQ31*PI()/180)</f>
        <v/>
      </c>
      <c r="AS31" s="65">
        <f>$AT$3+$AU$3*SIN(AQ31*PI()/180)</f>
        <v/>
      </c>
      <c r="AY31" s="65" t="n">
        <v>125</v>
      </c>
      <c r="AZ31" s="65">
        <f>$BA$3+$BC$3*COS(AY31*PI()/180)</f>
        <v/>
      </c>
      <c r="BA31" s="65">
        <f>$BB$3+$BC$3*SIN(AY31*PI()/180)</f>
        <v/>
      </c>
    </row>
    <row r="32" ht="15" customHeight="1">
      <c r="AA32" s="65" t="n">
        <v>130</v>
      </c>
      <c r="AB32" s="65">
        <f>$AC$3+$AE$3*COS(AA32*PI()/180)</f>
        <v/>
      </c>
      <c r="AC32" s="65">
        <f>$AD$3+$AE$3*SIN(AA32*PI()/180)</f>
        <v/>
      </c>
      <c r="AI32" s="65" t="n">
        <v>130</v>
      </c>
      <c r="AJ32" s="65">
        <f>$AK$3+$AM$3*COS(AI32*PI()/180)</f>
        <v/>
      </c>
      <c r="AK32" s="65">
        <f>$AL$3+$AM$3*SIN(AI32*PI()/180)</f>
        <v/>
      </c>
      <c r="AQ32" s="65" t="n">
        <v>130</v>
      </c>
      <c r="AR32" s="65">
        <f>$AS$3+$AU$3*COS(AQ32*PI()/180)</f>
        <v/>
      </c>
      <c r="AS32" s="65">
        <f>$AT$3+$AU$3*SIN(AQ32*PI()/180)</f>
        <v/>
      </c>
      <c r="AY32" s="65" t="n">
        <v>130</v>
      </c>
      <c r="AZ32" s="65">
        <f>$BA$3+$BC$3*COS(AY32*PI()/180)</f>
        <v/>
      </c>
      <c r="BA32" s="65">
        <f>$BB$3+$BC$3*SIN(AY32*PI()/180)</f>
        <v/>
      </c>
    </row>
    <row r="33" ht="15" customHeight="1">
      <c r="AA33" s="65" t="n">
        <v>135</v>
      </c>
      <c r="AB33" s="65">
        <f>$AC$3+$AE$3*COS(AA33*PI()/180)</f>
        <v/>
      </c>
      <c r="AC33" s="65">
        <f>$AD$3+$AE$3*SIN(AA33*PI()/180)</f>
        <v/>
      </c>
      <c r="AI33" s="65" t="n">
        <v>135</v>
      </c>
      <c r="AJ33" s="65">
        <f>$AK$3+$AM$3*COS(AI33*PI()/180)</f>
        <v/>
      </c>
      <c r="AK33" s="65">
        <f>$AL$3+$AM$3*SIN(AI33*PI()/180)</f>
        <v/>
      </c>
      <c r="AQ33" s="65" t="n">
        <v>135</v>
      </c>
      <c r="AR33" s="65">
        <f>$AS$3+$AU$3*COS(AQ33*PI()/180)</f>
        <v/>
      </c>
      <c r="AS33" s="65">
        <f>$AT$3+$AU$3*SIN(AQ33*PI()/180)</f>
        <v/>
      </c>
      <c r="AY33" s="65" t="n">
        <v>135</v>
      </c>
      <c r="AZ33" s="65">
        <f>$BA$3+$BC$3*COS(AY33*PI()/180)</f>
        <v/>
      </c>
      <c r="BA33" s="65">
        <f>$BB$3+$BC$3*SIN(AY33*PI()/180)</f>
        <v/>
      </c>
    </row>
    <row r="34" ht="15" customHeight="1">
      <c r="AA34" s="65" t="n">
        <v>140</v>
      </c>
      <c r="AB34" s="65">
        <f>$AC$3+$AE$3*COS(AA34*PI()/180)</f>
        <v/>
      </c>
      <c r="AC34" s="65">
        <f>$AD$3+$AE$3*SIN(AA34*PI()/180)</f>
        <v/>
      </c>
      <c r="AI34" s="65" t="n">
        <v>140</v>
      </c>
      <c r="AJ34" s="65">
        <f>$AK$3+$AM$3*COS(AI34*PI()/180)</f>
        <v/>
      </c>
      <c r="AK34" s="65">
        <f>$AL$3+$AM$3*SIN(AI34*PI()/180)</f>
        <v/>
      </c>
      <c r="AQ34" s="65" t="n">
        <v>140</v>
      </c>
      <c r="AR34" s="65">
        <f>$AS$3+$AU$3*COS(AQ34*PI()/180)</f>
        <v/>
      </c>
      <c r="AS34" s="65">
        <f>$AT$3+$AU$3*SIN(AQ34*PI()/180)</f>
        <v/>
      </c>
      <c r="AY34" s="65" t="n">
        <v>140</v>
      </c>
      <c r="AZ34" s="65">
        <f>$BA$3+$BC$3*COS(AY34*PI()/180)</f>
        <v/>
      </c>
      <c r="BA34" s="65">
        <f>$BB$3+$BC$3*SIN(AY34*PI()/180)</f>
        <v/>
      </c>
    </row>
    <row r="35" ht="15" customHeight="1">
      <c r="AA35" s="65" t="n">
        <v>145</v>
      </c>
      <c r="AB35" s="65">
        <f>$AC$3+$AE$3*COS(AA35*PI()/180)</f>
        <v/>
      </c>
      <c r="AC35" s="65">
        <f>$AD$3+$AE$3*SIN(AA35*PI()/180)</f>
        <v/>
      </c>
      <c r="AI35" s="65" t="n">
        <v>145</v>
      </c>
      <c r="AJ35" s="65">
        <f>$AK$3+$AM$3*COS(AI35*PI()/180)</f>
        <v/>
      </c>
      <c r="AK35" s="65">
        <f>$AL$3+$AM$3*SIN(AI35*PI()/180)</f>
        <v/>
      </c>
      <c r="AQ35" s="65" t="n">
        <v>145</v>
      </c>
      <c r="AR35" s="65">
        <f>$AS$3+$AU$3*COS(AQ35*PI()/180)</f>
        <v/>
      </c>
      <c r="AS35" s="65">
        <f>$AT$3+$AU$3*SIN(AQ35*PI()/180)</f>
        <v/>
      </c>
      <c r="AY35" s="65" t="n">
        <v>145</v>
      </c>
      <c r="AZ35" s="65">
        <f>$BA$3+$BC$3*COS(AY35*PI()/180)</f>
        <v/>
      </c>
      <c r="BA35" s="65">
        <f>$BB$3+$BC$3*SIN(AY35*PI()/180)</f>
        <v/>
      </c>
    </row>
    <row r="36" ht="15" customHeight="1">
      <c r="AA36" s="65" t="n">
        <v>150</v>
      </c>
      <c r="AB36" s="65">
        <f>$AC$3+$AE$3*COS(AA36*PI()/180)</f>
        <v/>
      </c>
      <c r="AC36" s="65">
        <f>$AD$3+$AE$3*SIN(AA36*PI()/180)</f>
        <v/>
      </c>
      <c r="AI36" s="65" t="n">
        <v>150</v>
      </c>
      <c r="AJ36" s="65">
        <f>$AK$3+$AM$3*COS(AI36*PI()/180)</f>
        <v/>
      </c>
      <c r="AK36" s="65">
        <f>$AL$3+$AM$3*SIN(AI36*PI()/180)</f>
        <v/>
      </c>
      <c r="AQ36" s="65" t="n">
        <v>150</v>
      </c>
      <c r="AR36" s="65">
        <f>$AS$3+$AU$3*COS(AQ36*PI()/180)</f>
        <v/>
      </c>
      <c r="AS36" s="65">
        <f>$AT$3+$AU$3*SIN(AQ36*PI()/180)</f>
        <v/>
      </c>
      <c r="AY36" s="65" t="n">
        <v>150</v>
      </c>
      <c r="AZ36" s="65">
        <f>$BA$3+$BC$3*COS(AY36*PI()/180)</f>
        <v/>
      </c>
      <c r="BA36" s="65">
        <f>$BB$3+$BC$3*SIN(AY36*PI()/180)</f>
        <v/>
      </c>
    </row>
    <row r="37" ht="15" customHeight="1">
      <c r="AA37" s="65" t="n">
        <v>155</v>
      </c>
      <c r="AB37" s="65">
        <f>$AC$3+$AE$3*COS(AA37*PI()/180)</f>
        <v/>
      </c>
      <c r="AC37" s="65">
        <f>$AD$3+$AE$3*SIN(AA37*PI()/180)</f>
        <v/>
      </c>
      <c r="AI37" s="65" t="n">
        <v>155</v>
      </c>
      <c r="AJ37" s="65">
        <f>$AK$3+$AM$3*COS(AI37*PI()/180)</f>
        <v/>
      </c>
      <c r="AK37" s="65">
        <f>$AL$3+$AM$3*SIN(AI37*PI()/180)</f>
        <v/>
      </c>
      <c r="AQ37" s="65" t="n">
        <v>155</v>
      </c>
      <c r="AR37" s="65">
        <f>$AS$3+$AU$3*COS(AQ37*PI()/180)</f>
        <v/>
      </c>
      <c r="AS37" s="65">
        <f>$AT$3+$AU$3*SIN(AQ37*PI()/180)</f>
        <v/>
      </c>
      <c r="AY37" s="65" t="n">
        <v>155</v>
      </c>
      <c r="AZ37" s="65">
        <f>$BA$3+$BC$3*COS(AY37*PI()/180)</f>
        <v/>
      </c>
      <c r="BA37" s="65">
        <f>$BB$3+$BC$3*SIN(AY37*PI()/180)</f>
        <v/>
      </c>
    </row>
    <row r="38" ht="15" customHeight="1">
      <c r="AA38" s="65" t="n">
        <v>160</v>
      </c>
      <c r="AB38" s="65">
        <f>$AC$3+$AE$3*COS(AA38*PI()/180)</f>
        <v/>
      </c>
      <c r="AC38" s="65">
        <f>$AD$3+$AE$3*SIN(AA38*PI()/180)</f>
        <v/>
      </c>
      <c r="AI38" s="65" t="n">
        <v>160</v>
      </c>
      <c r="AJ38" s="65">
        <f>$AK$3+$AM$3*COS(AI38*PI()/180)</f>
        <v/>
      </c>
      <c r="AK38" s="65">
        <f>$AL$3+$AM$3*SIN(AI38*PI()/180)</f>
        <v/>
      </c>
      <c r="AQ38" s="65" t="n">
        <v>160</v>
      </c>
      <c r="AR38" s="65">
        <f>$AS$3+$AU$3*COS(AQ38*PI()/180)</f>
        <v/>
      </c>
      <c r="AS38" s="65">
        <f>$AT$3+$AU$3*SIN(AQ38*PI()/180)</f>
        <v/>
      </c>
      <c r="AY38" s="65" t="n">
        <v>160</v>
      </c>
      <c r="AZ38" s="65">
        <f>$BA$3+$BC$3*COS(AY38*PI()/180)</f>
        <v/>
      </c>
      <c r="BA38" s="65">
        <f>$BB$3+$BC$3*SIN(AY38*PI()/180)</f>
        <v/>
      </c>
    </row>
    <row r="39" ht="15" customHeight="1">
      <c r="AA39" s="65" t="n">
        <v>165</v>
      </c>
      <c r="AB39" s="65">
        <f>$AC$3+$AE$3*COS(AA39*PI()/180)</f>
        <v/>
      </c>
      <c r="AC39" s="65">
        <f>$AD$3+$AE$3*SIN(AA39*PI()/180)</f>
        <v/>
      </c>
      <c r="AI39" s="65" t="n">
        <v>165</v>
      </c>
      <c r="AJ39" s="65">
        <f>$AK$3+$AM$3*COS(AI39*PI()/180)</f>
        <v/>
      </c>
      <c r="AK39" s="65">
        <f>$AL$3+$AM$3*SIN(AI39*PI()/180)</f>
        <v/>
      </c>
      <c r="AQ39" s="65" t="n">
        <v>165</v>
      </c>
      <c r="AR39" s="65">
        <f>$AS$3+$AU$3*COS(AQ39*PI()/180)</f>
        <v/>
      </c>
      <c r="AS39" s="65">
        <f>$AT$3+$AU$3*SIN(AQ39*PI()/180)</f>
        <v/>
      </c>
      <c r="AY39" s="65" t="n">
        <v>165</v>
      </c>
      <c r="AZ39" s="65">
        <f>$BA$3+$BC$3*COS(AY39*PI()/180)</f>
        <v/>
      </c>
      <c r="BA39" s="65">
        <f>$BB$3+$BC$3*SIN(AY39*PI()/180)</f>
        <v/>
      </c>
    </row>
    <row r="40" ht="15" customHeight="1">
      <c r="AA40" s="65" t="n">
        <v>170</v>
      </c>
      <c r="AB40" s="65">
        <f>$AC$3+$AE$3*COS(AA40*PI()/180)</f>
        <v/>
      </c>
      <c r="AC40" s="65">
        <f>$AD$3+$AE$3*SIN(AA40*PI()/180)</f>
        <v/>
      </c>
      <c r="AI40" s="65" t="n">
        <v>170</v>
      </c>
      <c r="AJ40" s="65">
        <f>$AK$3+$AM$3*COS(AI40*PI()/180)</f>
        <v/>
      </c>
      <c r="AK40" s="65">
        <f>$AL$3+$AM$3*SIN(AI40*PI()/180)</f>
        <v/>
      </c>
      <c r="AQ40" s="65" t="n">
        <v>170</v>
      </c>
      <c r="AR40" s="65">
        <f>$AS$3+$AU$3*COS(AQ40*PI()/180)</f>
        <v/>
      </c>
      <c r="AS40" s="65">
        <f>$AT$3+$AU$3*SIN(AQ40*PI()/180)</f>
        <v/>
      </c>
      <c r="AY40" s="65" t="n">
        <v>170</v>
      </c>
      <c r="AZ40" s="65">
        <f>$BA$3+$BC$3*COS(AY40*PI()/180)</f>
        <v/>
      </c>
      <c r="BA40" s="65">
        <f>$BB$3+$BC$3*SIN(AY40*PI()/180)</f>
        <v/>
      </c>
    </row>
    <row r="41" ht="15" customHeight="1">
      <c r="AA41" s="65" t="n">
        <v>175</v>
      </c>
      <c r="AB41" s="65">
        <f>$AC$3+$AE$3*COS(AA41*PI()/180)</f>
        <v/>
      </c>
      <c r="AC41" s="65">
        <f>$AD$3+$AE$3*SIN(AA41*PI()/180)</f>
        <v/>
      </c>
      <c r="AI41" s="65" t="n">
        <v>175</v>
      </c>
      <c r="AJ41" s="65">
        <f>$AK$3+$AM$3*COS(AI41*PI()/180)</f>
        <v/>
      </c>
      <c r="AK41" s="65">
        <f>$AL$3+$AM$3*SIN(AI41*PI()/180)</f>
        <v/>
      </c>
      <c r="AQ41" s="65" t="n">
        <v>175</v>
      </c>
      <c r="AR41" s="65">
        <f>$AS$3+$AU$3*COS(AQ41*PI()/180)</f>
        <v/>
      </c>
      <c r="AS41" s="65">
        <f>$AT$3+$AU$3*SIN(AQ41*PI()/180)</f>
        <v/>
      </c>
      <c r="AY41" s="65" t="n">
        <v>175</v>
      </c>
      <c r="AZ41" s="65">
        <f>$BA$3+$BC$3*COS(AY41*PI()/180)</f>
        <v/>
      </c>
      <c r="BA41" s="65">
        <f>$BB$3+$BC$3*SIN(AY41*PI()/180)</f>
        <v/>
      </c>
    </row>
    <row r="42" ht="15" customHeight="1">
      <c r="D42" s="53" t="n"/>
      <c r="E42" s="53" t="n"/>
      <c r="F42" s="53" t="n"/>
      <c r="G42" s="53" t="n"/>
      <c r="K42" s="53" t="n"/>
      <c r="AA42" s="65" t="n">
        <v>180</v>
      </c>
      <c r="AB42" s="65">
        <f>$AC$3+$AE$3*COS(AA42*PI()/180)</f>
        <v/>
      </c>
      <c r="AC42" s="65">
        <f>$AD$3+$AE$3*SIN(AA42*PI()/180)</f>
        <v/>
      </c>
      <c r="AI42" s="65" t="n">
        <v>180</v>
      </c>
      <c r="AJ42" s="65">
        <f>$AK$3+$AM$3*COS(AI42*PI()/180)</f>
        <v/>
      </c>
      <c r="AK42" s="65">
        <f>$AL$3+$AM$3*SIN(AI42*PI()/180)</f>
        <v/>
      </c>
      <c r="AQ42" s="65" t="n">
        <v>180</v>
      </c>
      <c r="AR42" s="65">
        <f>$AS$3+$AU$3*COS(AQ42*PI()/180)</f>
        <v/>
      </c>
      <c r="AS42" s="65">
        <f>$AT$3+$AU$3*SIN(AQ42*PI()/180)</f>
        <v/>
      </c>
      <c r="AY42" s="65" t="n">
        <v>180</v>
      </c>
      <c r="AZ42" s="65">
        <f>$BA$3+$BC$3*COS(AY42*PI()/180)</f>
        <v/>
      </c>
      <c r="BA42" s="65">
        <f>$BB$3+$BC$3*SIN(AY42*PI()/180)</f>
        <v/>
      </c>
    </row>
    <row r="43" ht="15.75" customHeight="1">
      <c r="D43" s="53" t="n"/>
      <c r="E43" s="53" t="n"/>
      <c r="F43" s="53" t="n"/>
      <c r="G43" s="53" t="n"/>
      <c r="H43" s="53" t="n"/>
      <c r="I43" s="53" t="n"/>
      <c r="J43" s="53" t="n"/>
      <c r="K43" s="53" t="n"/>
    </row>
    <row r="44" ht="15.75" customHeight="1">
      <c r="B44" s="53" t="n"/>
      <c r="C44" s="53" t="n"/>
      <c r="D44" s="54" t="n"/>
      <c r="E44" s="53" t="n"/>
      <c r="F44" s="53" t="n"/>
      <c r="G44" s="53" t="n"/>
      <c r="H44" s="53" t="n"/>
      <c r="I44" s="53" t="n"/>
      <c r="J44" s="53" t="n"/>
      <c r="K44" s="53" t="n"/>
    </row>
    <row r="45" ht="15.75" customHeight="1">
      <c r="B45" s="53" t="n"/>
      <c r="C45" s="53" t="n"/>
      <c r="D45" s="54" t="n"/>
    </row>
    <row r="46" ht="43.5" customHeight="1">
      <c r="B46" s="53" t="n"/>
      <c r="C46" s="53" t="n"/>
      <c r="D46" s="54" t="n"/>
      <c r="K46" s="53" t="n"/>
      <c r="N46" s="72" t="inlineStr">
        <is>
          <t xml:space="preserve">Давление в камере, Мпа
σ3 </t>
        </is>
      </c>
      <c r="O46" s="72" t="inlineStr">
        <is>
          <t>Вертикальная нагрузка, Мпа
σ1</t>
        </is>
      </c>
      <c r="P46" s="72" t="inlineStr">
        <is>
          <t>Поровое давление, Мпа
u</t>
        </is>
      </c>
      <c r="Q46" s="75" t="n"/>
    </row>
    <row r="47" ht="16.5" customHeight="1">
      <c r="A47" s="53" t="n"/>
      <c r="B47" s="53" t="n"/>
      <c r="C47" s="53" t="n"/>
      <c r="D47" s="54" t="n"/>
      <c r="E47" s="55" t="n"/>
      <c r="F47" s="53" t="n"/>
      <c r="G47" s="53" t="n"/>
      <c r="H47" s="53" t="n"/>
      <c r="I47" s="53" t="n"/>
      <c r="J47" s="53" t="n"/>
      <c r="K47" s="53" t="n"/>
      <c r="L47" s="53" t="n"/>
      <c r="N47" s="76" t="n">
        <v>0.05</v>
      </c>
      <c r="O47" s="76" t="n">
        <v>0.282671061116525</v>
      </c>
      <c r="P47" s="77" t="n"/>
      <c r="Q47" s="75" t="n"/>
      <c r="W47" s="65" t="n">
        <v>1</v>
      </c>
      <c r="AF47" s="65" t="inlineStr">
        <is>
          <t>σ3,кПа</t>
        </is>
      </c>
      <c r="AG47" s="65" t="inlineStr">
        <is>
          <t>σ1,кПа</t>
        </is>
      </c>
      <c r="AH47" s="65" t="inlineStr">
        <is>
          <t>u, кПа</t>
        </is>
      </c>
      <c r="AL47" s="65" t="n">
        <v>4</v>
      </c>
    </row>
    <row r="48" ht="16.5" customHeight="1">
      <c r="A48" s="53" t="n"/>
      <c r="L48" s="53" t="n"/>
      <c r="N48" s="76" t="n">
        <v>0.15</v>
      </c>
      <c r="O48" s="76" t="n">
        <v>0.7222205674042845</v>
      </c>
      <c r="P48" s="77" t="n"/>
      <c r="Q48" s="75" t="n"/>
      <c r="AF48" s="65">
        <f>N47*1000</f>
        <v/>
      </c>
      <c r="AG48" s="65">
        <f>O47*1000</f>
        <v/>
      </c>
      <c r="AH48" s="65">
        <f>P47*1000</f>
        <v/>
      </c>
      <c r="AV48" s="65" t="inlineStr">
        <is>
          <t>δ3, Мпа</t>
        </is>
      </c>
      <c r="AW48" s="65" t="inlineStr">
        <is>
          <t>δ1-δ3, МПа</t>
        </is>
      </c>
      <c r="AX48" s="65" t="inlineStr">
        <is>
          <t>δ1, МПа</t>
        </is>
      </c>
      <c r="AY48" s="65" t="inlineStr">
        <is>
          <t>δ1, КПа</t>
        </is>
      </c>
    </row>
    <row r="49" ht="16.5" customHeight="1">
      <c r="A49" s="53" t="n"/>
      <c r="L49" s="53" t="n"/>
      <c r="N49" s="76" t="n">
        <v>0.25</v>
      </c>
      <c r="O49" s="76" t="n">
        <v>1.161770073692044</v>
      </c>
      <c r="P49" s="77" t="n"/>
      <c r="Q49" s="75" t="n"/>
      <c r="AF49" s="65">
        <f>N48*1000</f>
        <v/>
      </c>
      <c r="AG49" s="65">
        <f>O48*1000</f>
        <v/>
      </c>
      <c r="AH49" s="65">
        <f>P48*1000</f>
        <v/>
      </c>
      <c r="AP49" s="65" t="inlineStr">
        <is>
          <t>С, МПа:</t>
        </is>
      </c>
      <c r="AQ49" s="65">
        <f>O57</f>
        <v/>
      </c>
      <c r="AU49" s="65">
        <f>CONCATENATE(ROUND(AV49,2)," МПа")</f>
        <v/>
      </c>
      <c r="AV49" s="65">
        <f>N47</f>
        <v/>
      </c>
      <c r="AW49" s="65">
        <f>2*(AV49+AQ49/TAN(RADIANS(AQ50)))*SIN(RADIANS(AQ50))/(1-SIN(RADIANS(AQ50)))+AZ49</f>
        <v/>
      </c>
      <c r="AX49" s="65">
        <f>AW49+AV49</f>
        <v/>
      </c>
      <c r="AY49" s="65">
        <f>AX49*1000</f>
        <v/>
      </c>
      <c r="AZ49" s="65">
        <f>-AZ50-AZ51</f>
        <v/>
      </c>
    </row>
    <row r="50" ht="16.5" customHeight="1">
      <c r="A50" s="53" t="n"/>
      <c r="L50" s="53" t="n"/>
      <c r="N50" s="56">
        <f>J63</f>
        <v/>
      </c>
      <c r="O50" s="78">
        <f>MAX(F85:F553)+N50</f>
        <v/>
      </c>
      <c r="Q50" s="26" t="n"/>
      <c r="AF50" s="65">
        <f>N49*1000</f>
        <v/>
      </c>
      <c r="AG50" s="65">
        <f>O49*1000</f>
        <v/>
      </c>
      <c r="AH50" s="65">
        <f>P49*1000</f>
        <v/>
      </c>
      <c r="AP50" s="65" t="inlineStr">
        <is>
          <t>φ, град:</t>
        </is>
      </c>
      <c r="AQ50" s="65">
        <f>O56</f>
        <v/>
      </c>
      <c r="AU50" s="65">
        <f>CONCATENATE(ROUND(AV50,2)," МПа")</f>
        <v/>
      </c>
      <c r="AV50" s="65">
        <f>N48</f>
        <v/>
      </c>
      <c r="AW50" s="65">
        <f>2*(AV50+AQ49/TAN(RADIANS(AQ50)))*SIN(RADIANS(AQ50))/(1-SIN(RADIANS(AQ50)))+AZ50</f>
        <v/>
      </c>
      <c r="AX50" s="65">
        <f>AW50+AV50</f>
        <v/>
      </c>
      <c r="AY50" s="65">
        <f>AX50*1000</f>
        <v/>
      </c>
      <c r="AZ50" s="65">
        <f>RANDBETWEEN(-3,3)*0.01</f>
        <v/>
      </c>
    </row>
    <row r="51" ht="16.5" customHeight="1">
      <c r="A51" s="53" t="n"/>
      <c r="L51" s="53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65">
        <f>N50*1000</f>
        <v/>
      </c>
      <c r="AG51" s="65">
        <f>O50*1000</f>
        <v/>
      </c>
      <c r="AH51" s="65">
        <f>P50*1000</f>
        <v/>
      </c>
      <c r="AP51" s="65" t="inlineStr">
        <is>
          <t>E, Мпа</t>
        </is>
      </c>
      <c r="AQ51" s="65">
        <f>D63</f>
        <v/>
      </c>
      <c r="AU51" s="65">
        <f>CONCATENATE(ROUND(AV51,2)," МПа")</f>
        <v/>
      </c>
      <c r="AV51" s="65">
        <f>N49</f>
        <v/>
      </c>
      <c r="AW51" s="65">
        <f>2*(AV51+AQ49/TAN(RADIANS(AQ50)))*SIN(RADIANS(AQ50))/(1-SIN(RADIANS(AQ50)))+AZ51</f>
        <v/>
      </c>
      <c r="AX51" s="65">
        <f>AW51+AV51</f>
        <v/>
      </c>
      <c r="AY51" s="65">
        <f>AX51*1000</f>
        <v/>
      </c>
      <c r="AZ51" s="65">
        <f>RANDBETWEEN(-3,3)*0.01</f>
        <v/>
      </c>
    </row>
    <row r="52" ht="16.5" customHeight="1">
      <c r="A52" s="53" t="n"/>
      <c r="L52" s="53" t="n"/>
      <c r="M52" s="1" t="n"/>
      <c r="U52" s="1" t="n"/>
      <c r="AF52" s="65" t="inlineStr">
        <is>
          <t>x</t>
        </is>
      </c>
      <c r="AG52" s="65" t="n">
        <v>0</v>
      </c>
      <c r="AH52" s="65">
        <f>AG50</f>
        <v/>
      </c>
    </row>
    <row r="53" ht="16.5" customHeight="1">
      <c r="L53" s="53" t="n"/>
      <c r="M53" s="1" t="n"/>
      <c r="U53" s="1" t="n"/>
      <c r="AF53" s="65" t="inlineStr">
        <is>
          <t>y</t>
        </is>
      </c>
      <c r="AG53" s="65">
        <f>AQ49*1000</f>
        <v/>
      </c>
      <c r="AH53" s="65">
        <f>((AH52)*TAN(RADIANS(AQ50))+AQ49*1000)</f>
        <v/>
      </c>
      <c r="AJ53" s="65" t="inlineStr">
        <is>
          <t>С, кПа</t>
        </is>
      </c>
      <c r="AK53" s="65" t="inlineStr">
        <is>
          <t>φ,°</t>
        </is>
      </c>
    </row>
    <row r="54" ht="16.5" customHeight="1">
      <c r="L54" s="53" t="n"/>
      <c r="M54" s="1" t="n"/>
      <c r="U54" s="1" t="n"/>
      <c r="AJ54" s="65">
        <f>AQ49*1000</f>
        <v/>
      </c>
      <c r="AK54" s="65">
        <f>AQ50</f>
        <v/>
      </c>
    </row>
    <row r="55" ht="15" customHeight="1"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N56" s="29" t="inlineStr">
        <is>
          <t>ϕ', град. =</t>
        </is>
      </c>
      <c r="O56" s="31" t="n">
        <v>39</v>
      </c>
      <c r="P56" s="1" t="n"/>
      <c r="Q56" s="1" t="n"/>
      <c r="R56" s="1" t="n"/>
      <c r="S56" s="1" t="n"/>
      <c r="T56" s="1" t="n"/>
    </row>
    <row r="57" ht="15" customHeight="1">
      <c r="N57" s="29" t="inlineStr">
        <is>
          <t>С', МПа =</t>
        </is>
      </c>
      <c r="O57" s="79" t="n">
        <v>0.015</v>
      </c>
      <c r="P57" s="1" t="n"/>
      <c r="Q57" s="1" t="n"/>
      <c r="R57" s="1" t="n"/>
      <c r="S57" s="1" t="n"/>
      <c r="T57" s="1" t="n"/>
    </row>
    <row r="59" ht="15.75" customHeight="1">
      <c r="L59" s="53" t="n"/>
    </row>
    <row r="60" ht="15.75" customHeight="1">
      <c r="L60" s="53" t="n"/>
    </row>
    <row r="61">
      <c r="L61" s="6" t="n"/>
    </row>
    <row r="62" ht="15.75" customHeight="1">
      <c r="A62" s="53" t="n"/>
      <c r="C62" s="53" t="inlineStr">
        <is>
          <t>K0, д.е.</t>
        </is>
      </c>
      <c r="D62" s="58" t="n">
        <v>0.3706796089501626</v>
      </c>
      <c r="E62" s="53" t="inlineStr">
        <is>
          <t>Эффективное напряжение, Мпа:</t>
        </is>
      </c>
      <c r="G62" s="54" t="n"/>
      <c r="J62" s="80" t="n">
        <v>0.01853398044750813</v>
      </c>
      <c r="K62" s="81" t="n"/>
      <c r="L62" s="6" t="n"/>
    </row>
    <row r="63" ht="15.75" customHeight="1">
      <c r="A63" s="53" t="n"/>
      <c r="C63" s="54" t="inlineStr">
        <is>
          <t>Модуль деформации E0, МПа:</t>
        </is>
      </c>
      <c r="D63" s="59">
        <f>A85/B85</f>
        <v/>
      </c>
      <c r="E63" s="53" t="inlineStr">
        <is>
          <t>Точки нахождения модуля Е0, Мпа (полное напряжение):</t>
        </is>
      </c>
      <c r="F63" s="53" t="n"/>
      <c r="G63" s="53" t="n"/>
      <c r="H63" s="53" t="n"/>
      <c r="J63" s="80" t="n">
        <v>0.01853398044750813</v>
      </c>
      <c r="K63" s="80" t="n">
        <v>0.02965436871601301</v>
      </c>
      <c r="L63" s="9" t="n"/>
    </row>
    <row r="64" ht="15.75" customHeight="1">
      <c r="C64" s="54" t="inlineStr">
        <is>
          <t>Модуль деформации E50, МПа:</t>
        </is>
      </c>
      <c r="D64" s="59">
        <f>D85/E85</f>
        <v/>
      </c>
      <c r="E64" s="53" t="inlineStr">
        <is>
          <t>qmax Давление при разрушении образца, Мпа (девиатор):</t>
        </is>
      </c>
      <c r="F64" s="53" t="n"/>
      <c r="G64" s="53" t="n"/>
      <c r="H64" s="53" t="n"/>
      <c r="J64" s="80" t="n">
        <v>0.05310552764959472</v>
      </c>
      <c r="K64" s="81" t="n"/>
      <c r="L64" s="71" t="n"/>
    </row>
    <row r="65" ht="15.75" customHeight="1">
      <c r="B65" s="54" t="n"/>
      <c r="C65" s="54" t="inlineStr">
        <is>
          <t>Коэф. Поперечной деформации, ϑ:</t>
        </is>
      </c>
      <c r="E65" s="53" t="inlineStr">
        <is>
          <t>0,5 qmax, Мпа (девиатор):</t>
        </is>
      </c>
      <c r="J65" s="80" t="n">
        <v>0.02655276382479737</v>
      </c>
      <c r="K65" s="81" t="n"/>
      <c r="L65" s="63" t="n"/>
    </row>
    <row r="66">
      <c r="L66" s="63" t="n"/>
    </row>
    <row r="67">
      <c r="L67" s="63" t="n"/>
    </row>
    <row r="68">
      <c r="L68" s="63" t="n"/>
    </row>
    <row r="69">
      <c r="L69" s="63" t="n"/>
    </row>
    <row r="70">
      <c r="A70" s="63" t="n"/>
      <c r="L70" s="63" t="n"/>
    </row>
    <row r="71">
      <c r="L71" s="63" t="n"/>
    </row>
    <row r="72">
      <c r="L72" s="63" t="n"/>
    </row>
    <row r="73" ht="15.75" customHeight="1">
      <c r="B73" s="53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63" t="n"/>
    </row>
    <row r="74" ht="15.75" customHeight="1">
      <c r="B74" s="53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63" t="n"/>
    </row>
    <row r="75" ht="15.75" customHeight="1">
      <c r="A75" s="53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63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53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63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63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L78" s="63" t="n"/>
    </row>
    <row r="79">
      <c r="A79" s="9" t="n"/>
      <c r="L79" s="63" t="n"/>
    </row>
    <row r="80">
      <c r="A80" s="71" t="inlineStr">
        <is>
          <t>Лист 1 , всего листов 2</t>
        </is>
      </c>
      <c r="L80" s="63" t="n"/>
      <c r="M80" s="71" t="inlineStr">
        <is>
          <t>Лист 2 , всего листов 2</t>
        </is>
      </c>
    </row>
    <row r="81">
      <c r="A81" s="63" t="inlineStr">
        <is>
          <t>Частичное воспроизведение протокола испытаний без письменного разрешения  ООО «ИнжГео» ЗАПРЕЩАЕТСЯ</t>
        </is>
      </c>
      <c r="L81" s="63" t="n"/>
      <c r="M81" s="6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>
      <c r="A82" s="63" t="n"/>
      <c r="L82" s="63" t="n"/>
    </row>
    <row r="83" ht="18.75" customHeight="1">
      <c r="A83" s="65" t="inlineStr">
        <is>
          <t>E0</t>
        </is>
      </c>
      <c r="D83" s="65" t="inlineStr">
        <is>
          <t>E50</t>
        </is>
      </c>
      <c r="F83" s="65" t="inlineStr">
        <is>
          <t>Деформация</t>
        </is>
      </c>
      <c r="J83" s="65" t="inlineStr">
        <is>
          <t>Первая прочность</t>
        </is>
      </c>
      <c r="M83" s="65" t="inlineStr">
        <is>
          <t>Вторая прочность</t>
        </is>
      </c>
      <c r="P83" s="65" t="inlineStr">
        <is>
          <t>Третья прочность</t>
        </is>
      </c>
    </row>
    <row r="84">
      <c r="A84" s="65" t="inlineStr">
        <is>
          <t>devE0</t>
        </is>
      </c>
      <c r="B84" s="65" t="inlineStr">
        <is>
          <t>epsE0</t>
        </is>
      </c>
      <c r="D84" s="65" t="inlineStr">
        <is>
          <t>dev50</t>
        </is>
      </c>
      <c r="E84" s="65" t="inlineStr">
        <is>
          <t>epsE50</t>
        </is>
      </c>
      <c r="F84" s="65" t="inlineStr">
        <is>
          <t>dev</t>
        </is>
      </c>
      <c r="G84" s="65" t="inlineStr">
        <is>
          <t>eps</t>
        </is>
      </c>
      <c r="H84" s="65" t="inlineStr">
        <is>
          <t>ev</t>
        </is>
      </c>
      <c r="J84" s="65" t="inlineStr">
        <is>
          <t>dev1</t>
        </is>
      </c>
      <c r="K84" s="65" t="inlineStr">
        <is>
          <t>eps1</t>
        </is>
      </c>
      <c r="L84" s="65" t="inlineStr">
        <is>
          <t>ev1</t>
        </is>
      </c>
      <c r="M84" s="65" t="inlineStr">
        <is>
          <t>dev1</t>
        </is>
      </c>
      <c r="N84" s="65" t="inlineStr">
        <is>
          <t>eps1</t>
        </is>
      </c>
      <c r="O84" s="65" t="inlineStr">
        <is>
          <t>ev2</t>
        </is>
      </c>
      <c r="P84" s="65" t="inlineStr">
        <is>
          <t>dev1</t>
        </is>
      </c>
      <c r="Q84" s="65" t="inlineStr">
        <is>
          <t>eps1</t>
        </is>
      </c>
      <c r="R84" s="65" t="inlineStr">
        <is>
          <t>ev3</t>
        </is>
      </c>
    </row>
    <row r="85">
      <c r="A85" s="65" t="n">
        <v>0.01112038826850488</v>
      </c>
      <c r="B85" s="65" t="n">
        <v>0.0002267813352549266</v>
      </c>
      <c r="D85" s="65" t="n">
        <v>0.02655276382479737</v>
      </c>
      <c r="E85" s="65" t="n">
        <v>0.0006803440057647798</v>
      </c>
      <c r="F85" t="n">
        <v>0.01112038826850488</v>
      </c>
      <c r="G85" t="n">
        <v>0.0002267813352549266</v>
      </c>
      <c r="H85" t="n">
        <v>0.001333455297775384</v>
      </c>
      <c r="J85" t="n">
        <v>0</v>
      </c>
      <c r="K85" t="n">
        <v>0</v>
      </c>
      <c r="L85" t="n">
        <v>0.001126104601682006</v>
      </c>
      <c r="M85" t="n">
        <v>0</v>
      </c>
      <c r="N85" t="n">
        <v>0</v>
      </c>
      <c r="O85" t="n">
        <v>0.001149143567914604</v>
      </c>
      <c r="P85" t="n">
        <v>0</v>
      </c>
      <c r="Q85" t="n">
        <v>0</v>
      </c>
      <c r="R85" t="n">
        <v>0.00100710333261972</v>
      </c>
    </row>
    <row r="86">
      <c r="F86" t="n">
        <v>0.02655276382479737</v>
      </c>
      <c r="G86" t="n">
        <v>0.0006803440057647798</v>
      </c>
      <c r="H86" t="n">
        <v>0.001333455297775384</v>
      </c>
      <c r="J86" t="n">
        <v>0.03000000000000001</v>
      </c>
      <c r="K86" t="n">
        <v>0.0006117987873603728</v>
      </c>
      <c r="L86" t="n">
        <v>0.001126104601682006</v>
      </c>
      <c r="M86" t="n">
        <v>0.09000000000000002</v>
      </c>
      <c r="N86" t="n">
        <v>0.0006723063597366732</v>
      </c>
      <c r="O86" t="n">
        <v>0.001149143567914604</v>
      </c>
      <c r="P86" t="n">
        <v>0.15</v>
      </c>
      <c r="Q86" t="n">
        <v>0.0006723063597366732</v>
      </c>
      <c r="R86" t="n">
        <v>0.00100710333261972</v>
      </c>
    </row>
    <row r="87">
      <c r="A87" s="65" t="inlineStr">
        <is>
          <t>Секущая модуля Е0</t>
        </is>
      </c>
      <c r="D87" s="65" t="inlineStr">
        <is>
          <t>Линия Q max</t>
        </is>
      </c>
      <c r="F87" t="n">
        <v>0.02781696012097658</v>
      </c>
      <c r="G87" t="n">
        <v>0.001448551582215368</v>
      </c>
      <c r="H87" t="n">
        <v>0.001333455297775384</v>
      </c>
      <c r="J87" t="n">
        <v>0.06932566436017622</v>
      </c>
      <c r="K87" t="n">
        <v>0.001462431616312272</v>
      </c>
      <c r="L87" t="n">
        <v>0.001126104601682006</v>
      </c>
      <c r="M87" t="n">
        <v>0.1907794011759231</v>
      </c>
      <c r="N87" t="n">
        <v>0.001485822899768986</v>
      </c>
      <c r="O87" t="n">
        <v>0.001149143567914604</v>
      </c>
      <c r="P87" t="n">
        <v>0.3248209093984195</v>
      </c>
      <c r="Q87" t="n">
        <v>0.001523634638253081</v>
      </c>
      <c r="R87" t="n">
        <v>0.00100710333261972</v>
      </c>
    </row>
    <row r="88">
      <c r="A88" s="65">
        <f>J63-J62</f>
        <v/>
      </c>
      <c r="B88" s="65" t="n">
        <v>0</v>
      </c>
      <c r="D88" s="65">
        <f>J64</f>
        <v/>
      </c>
      <c r="E88" s="65" t="n">
        <v>0</v>
      </c>
      <c r="F88" t="n">
        <v>0.02896093835890574</v>
      </c>
      <c r="G88" t="n">
        <v>0.002172827373323052</v>
      </c>
      <c r="H88" t="n">
        <v>-0.002158566294931559</v>
      </c>
      <c r="J88" t="n">
        <v>0.09954036818788416</v>
      </c>
      <c r="K88" t="n">
        <v>0.002193647424468407</v>
      </c>
      <c r="L88" t="n">
        <v>-0.002324414562964188</v>
      </c>
      <c r="M88" t="n">
        <v>0.2657876376182033</v>
      </c>
      <c r="N88" t="n">
        <v>0.002228734349653478</v>
      </c>
      <c r="O88" t="n">
        <v>-0.0006476732868736152</v>
      </c>
      <c r="P88" t="n">
        <v>0.455885036846022</v>
      </c>
      <c r="Q88" t="n">
        <v>0.00256721813152787</v>
      </c>
      <c r="R88" t="n">
        <v>-0.001993270340919014</v>
      </c>
    </row>
    <row r="89">
      <c r="A89" s="65">
        <f>A85</f>
        <v/>
      </c>
      <c r="B89" s="65">
        <f>B85</f>
        <v/>
      </c>
      <c r="D89" s="65">
        <f>J64</f>
        <v/>
      </c>
      <c r="E89" s="65">
        <f>MAX(G85:G20000)</f>
        <v/>
      </c>
      <c r="F89" t="n">
        <v>0.02997104895920872</v>
      </c>
      <c r="G89" t="n">
        <v>0.002897103164430736</v>
      </c>
      <c r="H89" t="n">
        <v>-0.002158566294931559</v>
      </c>
      <c r="J89" t="n">
        <v>0.1163355305582625</v>
      </c>
      <c r="K89" t="n">
        <v>0.002980788794530818</v>
      </c>
      <c r="L89" t="n">
        <v>-0.002324414562964188</v>
      </c>
      <c r="M89" t="n">
        <v>0.2861102837021423</v>
      </c>
      <c r="N89" t="n">
        <v>0.002685280456590224</v>
      </c>
      <c r="O89" t="n">
        <v>-0.0006476732868736152</v>
      </c>
      <c r="P89" t="n">
        <v>0.4670283280606441</v>
      </c>
      <c r="Q89" t="n">
        <v>0.003047269276506161</v>
      </c>
      <c r="R89" t="n">
        <v>-0.001993270340919014</v>
      </c>
    </row>
    <row r="90" ht="15" customHeight="1">
      <c r="A90" s="65">
        <f>J64*0.9</f>
        <v/>
      </c>
      <c r="B90" s="65">
        <f>_xlfn.FORECAST.LINEAR(A90,B88:B89,A88:A89)</f>
        <v/>
      </c>
      <c r="F90" t="n">
        <v>0.03096700845108049</v>
      </c>
      <c r="G90" t="n">
        <v>0.00362137895553842</v>
      </c>
      <c r="H90" t="n">
        <v>-0.002158566294931559</v>
      </c>
      <c r="J90" t="n">
        <v>0.1205249704099982</v>
      </c>
      <c r="K90" t="n">
        <v>0.003656079040780679</v>
      </c>
      <c r="L90" t="n">
        <v>-0.002324414562964188</v>
      </c>
      <c r="M90" t="n">
        <v>0.3003441985845121</v>
      </c>
      <c r="N90" t="n">
        <v>0.003714557249422463</v>
      </c>
      <c r="O90" t="n">
        <v>-0.0006476732868736152</v>
      </c>
      <c r="P90" t="n">
        <v>0.4840668378434348</v>
      </c>
      <c r="Q90" t="n">
        <v>0.003809086595632701</v>
      </c>
      <c r="R90" t="n">
        <v>-0.001993270340919014</v>
      </c>
    </row>
    <row r="91">
      <c r="D91" s="65" t="inlineStr">
        <is>
          <t>Линия 0,5 Q max</t>
        </is>
      </c>
      <c r="F91" t="n">
        <v>0.03181060185396509</v>
      </c>
      <c r="G91" t="n">
        <v>0.004345654746646104</v>
      </c>
      <c r="H91" t="n">
        <v>-0.002158566294931559</v>
      </c>
      <c r="J91" t="n">
        <v>0.1243942965720448</v>
      </c>
      <c r="K91" t="n">
        <v>0.004387294848936815</v>
      </c>
      <c r="L91" t="n">
        <v>-0.002324414562964188</v>
      </c>
      <c r="M91" t="n">
        <v>0.3092230058724517</v>
      </c>
      <c r="N91" t="n">
        <v>0.004457468699306957</v>
      </c>
      <c r="O91" t="n">
        <v>-0.0006476732868736152</v>
      </c>
      <c r="P91" t="n">
        <v>0.4989467237850318</v>
      </c>
      <c r="Q91" t="n">
        <v>0.004570903914759242</v>
      </c>
      <c r="R91" t="n">
        <v>-0.001993270340919014</v>
      </c>
    </row>
    <row r="92">
      <c r="D92" s="65">
        <f>J65</f>
        <v/>
      </c>
      <c r="E92" s="65" t="n">
        <v>0</v>
      </c>
      <c r="F92" t="n">
        <v>0.03258383019995315</v>
      </c>
      <c r="G92" t="n">
        <v>0.005069930537753789</v>
      </c>
      <c r="H92" t="n">
        <v>-0.002086525718735633</v>
      </c>
      <c r="J92" t="n">
        <v>0.1282830339480348</v>
      </c>
      <c r="K92" t="n">
        <v>0.005118510657092951</v>
      </c>
      <c r="L92" t="n">
        <v>-0.002395433341181087</v>
      </c>
      <c r="M92" t="n">
        <v>0.317958568334908</v>
      </c>
      <c r="N92" t="n">
        <v>0.005200380149191449</v>
      </c>
      <c r="O92" t="n">
        <v>-0.0007381721883896198</v>
      </c>
      <c r="P92" t="n">
        <v>0.5124567715007966</v>
      </c>
      <c r="Q92" t="n">
        <v>0.005332721233885782</v>
      </c>
      <c r="R92" t="n">
        <v>-0.002309136502489202</v>
      </c>
    </row>
    <row r="93">
      <c r="D93" s="65">
        <f>J65</f>
        <v/>
      </c>
      <c r="E93" s="65">
        <f>MAX(G85:G20000)</f>
        <v/>
      </c>
      <c r="F93" t="n">
        <v>0.03330657269704941</v>
      </c>
      <c r="G93" t="n">
        <v>0.005794206328861472</v>
      </c>
      <c r="H93" t="n">
        <v>-0.002086525718735633</v>
      </c>
      <c r="J93" t="n">
        <v>0.1316074529611279</v>
      </c>
      <c r="K93" t="n">
        <v>0.005849726465249086</v>
      </c>
      <c r="L93" t="n">
        <v>-0.002395433341181087</v>
      </c>
      <c r="M93" t="n">
        <v>0.325901218643947</v>
      </c>
      <c r="N93" t="n">
        <v>0.005943291599075942</v>
      </c>
      <c r="O93" t="n">
        <v>-0.0007381721883896198</v>
      </c>
      <c r="P93" t="n">
        <v>0.5259873650962661</v>
      </c>
      <c r="Q93" t="n">
        <v>0.006094538553012323</v>
      </c>
      <c r="R93" t="n">
        <v>-0.002309136502489202</v>
      </c>
    </row>
    <row r="94">
      <c r="F94" t="n">
        <v>0.03399944800662326</v>
      </c>
      <c r="G94" t="n">
        <v>0.006518482119969156</v>
      </c>
      <c r="H94" t="n">
        <v>-0.002086525718735633</v>
      </c>
      <c r="J94" t="n">
        <v>0.1348463950746586</v>
      </c>
      <c r="K94" t="n">
        <v>0.006580942273405223</v>
      </c>
      <c r="L94" t="n">
        <v>-0.002395433341181087</v>
      </c>
      <c r="M94" t="n">
        <v>0.333174299775278</v>
      </c>
      <c r="N94" t="n">
        <v>0.006686203048960435</v>
      </c>
      <c r="O94" t="n">
        <v>-0.0007381721883896198</v>
      </c>
      <c r="P94" t="n">
        <v>0.5376245735014492</v>
      </c>
      <c r="Q94" t="n">
        <v>0.006856355872138863</v>
      </c>
      <c r="R94" t="n">
        <v>-0.002309136502489202</v>
      </c>
    </row>
    <row r="95">
      <c r="F95" t="n">
        <v>0.03459867757993983</v>
      </c>
      <c r="G95" t="n">
        <v>0.00724275791107684</v>
      </c>
      <c r="H95" t="n">
        <v>-0.002086525718735633</v>
      </c>
      <c r="J95" t="n">
        <v>0.1379672657867841</v>
      </c>
      <c r="K95" t="n">
        <v>0.007312158081561358</v>
      </c>
      <c r="L95" t="n">
        <v>-0.002395433341181087</v>
      </c>
      <c r="M95" t="n">
        <v>0.3399076150771019</v>
      </c>
      <c r="N95" t="n">
        <v>0.007429114498844927</v>
      </c>
      <c r="O95" t="n">
        <v>-0.0007381721883896198</v>
      </c>
      <c r="P95" t="n">
        <v>0.5481257110168015</v>
      </c>
      <c r="Q95" t="n">
        <v>0.007618173191265403</v>
      </c>
      <c r="R95" t="n">
        <v>-0.002309136502489202</v>
      </c>
    </row>
    <row r="96">
      <c r="F96" t="n">
        <v>0.03507499626246281</v>
      </c>
      <c r="G96" t="n">
        <v>0.007967033702184524</v>
      </c>
      <c r="H96" t="n">
        <v>-0.00195658899767957</v>
      </c>
      <c r="J96" t="n">
        <v>0.1407230724027986</v>
      </c>
      <c r="K96" t="n">
        <v>0.008043373889717494</v>
      </c>
      <c r="L96" t="n">
        <v>-0.002449048020750539</v>
      </c>
      <c r="M96" t="n">
        <v>0.3462362169924689</v>
      </c>
      <c r="N96" t="n">
        <v>0.008172025948729421</v>
      </c>
      <c r="O96" t="n">
        <v>-0.0009456000039253608</v>
      </c>
      <c r="P96" t="n">
        <v>0.5573203421363709</v>
      </c>
      <c r="Q96" t="n">
        <v>0.008379990510391943</v>
      </c>
      <c r="R96" t="n">
        <v>-0.002563922202830778</v>
      </c>
    </row>
    <row r="97" ht="15" customHeight="1">
      <c r="A97" s="65" t="inlineStr">
        <is>
          <t>Коэфф. Точки</t>
        </is>
      </c>
      <c r="B97" s="65">
        <f>(J62+A85)/J62</f>
        <v/>
      </c>
      <c r="F97" t="n">
        <v>0.03558758159753043</v>
      </c>
      <c r="G97" t="n">
        <v>0.008691309493292209</v>
      </c>
      <c r="H97" t="n">
        <v>-0.00195658899767957</v>
      </c>
      <c r="J97" t="n">
        <v>0.1430256145416607</v>
      </c>
      <c r="K97" t="n">
        <v>0.00877458969787363</v>
      </c>
      <c r="L97" t="n">
        <v>-0.002449048020750539</v>
      </c>
      <c r="M97" t="n">
        <v>0.3512963380252191</v>
      </c>
      <c r="N97" t="n">
        <v>0.008914937398613914</v>
      </c>
      <c r="O97" t="n">
        <v>-0.0009456000039253608</v>
      </c>
      <c r="P97" t="n">
        <v>0.5658437223762012</v>
      </c>
      <c r="Q97" t="n">
        <v>0.009141807829518483</v>
      </c>
      <c r="R97" t="n">
        <v>-0.002563922202830778</v>
      </c>
    </row>
    <row r="98" ht="15" customHeight="1">
      <c r="F98" t="n">
        <v>0.03604462158492729</v>
      </c>
      <c r="G98" t="n">
        <v>0.009415585284399891</v>
      </c>
      <c r="H98" t="n">
        <v>-0.00195658899767957</v>
      </c>
      <c r="J98" t="n">
        <v>0.145564632004522</v>
      </c>
      <c r="K98" t="n">
        <v>0.009505805506029766</v>
      </c>
      <c r="L98" t="n">
        <v>-0.002449048020750539</v>
      </c>
      <c r="M98" t="n">
        <v>0.3568715518094491</v>
      </c>
      <c r="N98" t="n">
        <v>0.009657848848498405</v>
      </c>
      <c r="O98" t="n">
        <v>-0.0009456000039253608</v>
      </c>
      <c r="P98" t="n">
        <v>0.5736962913361767</v>
      </c>
      <c r="Q98" t="n">
        <v>0.009903625148645024</v>
      </c>
      <c r="R98" t="n">
        <v>-0.002563922202830778</v>
      </c>
    </row>
    <row r="99" ht="15" customHeight="1">
      <c r="F99" t="n">
        <v>0.03642794589182548</v>
      </c>
      <c r="G99" t="n">
        <v>0.01013986107550758</v>
      </c>
      <c r="H99" t="n">
        <v>-0.00195658899767957</v>
      </c>
      <c r="J99" t="n">
        <v>0.1474806688120091</v>
      </c>
      <c r="K99" t="n">
        <v>0.0102370213141859</v>
      </c>
      <c r="L99" t="n">
        <v>-0.002488076293080535</v>
      </c>
      <c r="M99" t="n">
        <v>0.3615426851074612</v>
      </c>
      <c r="N99" t="n">
        <v>0.0104007602983829</v>
      </c>
      <c r="O99" t="n">
        <v>-0.0009456000039253608</v>
      </c>
      <c r="P99" t="n">
        <v>0.5806251373633767</v>
      </c>
      <c r="Q99" t="n">
        <v>0.01066544246777156</v>
      </c>
      <c r="R99" t="n">
        <v>-0.002563922202830778</v>
      </c>
    </row>
    <row r="100" ht="15" customHeight="1">
      <c r="F100" t="n">
        <v>0.03673545384867827</v>
      </c>
      <c r="G100" t="n">
        <v>0.01086413686661526</v>
      </c>
      <c r="H100" t="n">
        <v>-0.001805925758189648</v>
      </c>
      <c r="J100" t="n">
        <v>0.1494725675818294</v>
      </c>
      <c r="K100" t="n">
        <v>0.01096823712234204</v>
      </c>
      <c r="L100" t="n">
        <v>-0.002488076293080535</v>
      </c>
      <c r="M100" t="n">
        <v>0.3653311478464494</v>
      </c>
      <c r="N100" t="n">
        <v>0.01114367174826739</v>
      </c>
      <c r="O100" t="n">
        <v>-0.00122214541688167</v>
      </c>
      <c r="P100" t="n">
        <v>0.586700993744766</v>
      </c>
      <c r="Q100" t="n">
        <v>0.0114272597868981</v>
      </c>
      <c r="R100" t="n">
        <v>-0.002761655148987228</v>
      </c>
    </row>
    <row r="101" ht="15" customHeight="1">
      <c r="F101" t="n">
        <v>0.03708729250713762</v>
      </c>
      <c r="G101" t="n">
        <v>0.01158841265772294</v>
      </c>
      <c r="H101" t="n">
        <v>-0.001805925758189648</v>
      </c>
      <c r="J101" t="n">
        <v>0.1511393300287384</v>
      </c>
      <c r="K101" t="n">
        <v>0.01169945293049817</v>
      </c>
      <c r="L101" t="n">
        <v>-0.002488076293080535</v>
      </c>
      <c r="M101" t="n">
        <v>0.3697148775400982</v>
      </c>
      <c r="N101" t="n">
        <v>0.01188658319815188</v>
      </c>
      <c r="O101" t="n">
        <v>-0.00122214541688167</v>
      </c>
      <c r="P101" t="n">
        <v>0.5918269052145233</v>
      </c>
      <c r="Q101" t="n">
        <v>0.01218907710602465</v>
      </c>
      <c r="R101" t="n">
        <v>-0.002761655148987228</v>
      </c>
    </row>
    <row r="102" ht="15" customHeight="1">
      <c r="F102" t="n">
        <v>0.03733798000169916</v>
      </c>
      <c r="G102" t="n">
        <v>0.01231268844883063</v>
      </c>
      <c r="H102" t="n">
        <v>-0.001805925758189648</v>
      </c>
      <c r="J102" t="n">
        <v>0.1528359239321779</v>
      </c>
      <c r="K102" t="n">
        <v>0.01243066873865431</v>
      </c>
      <c r="L102" t="n">
        <v>-0.002488076293080535</v>
      </c>
      <c r="M102" t="n">
        <v>0.3728141055662645</v>
      </c>
      <c r="N102" t="n">
        <v>0.01262949464803638</v>
      </c>
      <c r="O102" t="n">
        <v>-0.00122214541688167</v>
      </c>
      <c r="P102" t="n">
        <v>0.5973430115715136</v>
      </c>
      <c r="Q102" t="n">
        <v>0.01295089442515119</v>
      </c>
      <c r="R102" t="n">
        <v>-0.002761655148987228</v>
      </c>
    </row>
    <row r="103" ht="15" customHeight="1">
      <c r="F103" t="n">
        <v>0.0375915069442689</v>
      </c>
      <c r="G103" t="n">
        <v>0.01303696423993831</v>
      </c>
      <c r="H103" t="n">
        <v>-0.001805925758189648</v>
      </c>
      <c r="J103" t="n">
        <v>0.154253809893671</v>
      </c>
      <c r="K103" t="n">
        <v>0.01316188454681045</v>
      </c>
      <c r="L103" t="n">
        <v>-0.002488076293080535</v>
      </c>
      <c r="M103" t="n">
        <v>0.3760125296530238</v>
      </c>
      <c r="N103" t="n">
        <v>0.01337240609792087</v>
      </c>
      <c r="O103" t="n">
        <v>-0.001519997110659379</v>
      </c>
      <c r="P103" t="n">
        <v>0.6024032019625301</v>
      </c>
      <c r="Q103" t="n">
        <v>0.01371271174427773</v>
      </c>
      <c r="R103" t="n">
        <v>-0.002761655148987228</v>
      </c>
    </row>
    <row r="104" ht="15" customHeight="1">
      <c r="F104" t="n">
        <v>0.03778474345174423</v>
      </c>
      <c r="G104" t="n">
        <v>0.01376124003104599</v>
      </c>
      <c r="H104" t="n">
        <v>-0.001652444596503844</v>
      </c>
      <c r="J104" t="n">
        <v>0.1557126579157344</v>
      </c>
      <c r="K104" t="n">
        <v>0.01389310035496658</v>
      </c>
      <c r="L104" t="n">
        <v>-0.002514733181049525</v>
      </c>
      <c r="M104" t="n">
        <v>0.3795105876042291</v>
      </c>
      <c r="N104" t="n">
        <v>0.01411531754780536</v>
      </c>
      <c r="O104" t="n">
        <v>-0.001519997110659379</v>
      </c>
      <c r="P104" t="n">
        <v>0.6064821346083831</v>
      </c>
      <c r="Q104" t="n">
        <v>0.01447452906340427</v>
      </c>
      <c r="R104" t="n">
        <v>-0.002906363048002043</v>
      </c>
    </row>
    <row r="105" ht="15" customHeight="1">
      <c r="F105" t="n">
        <v>0.03793262767986041</v>
      </c>
      <c r="G105" t="n">
        <v>0.01448551582215368</v>
      </c>
      <c r="H105" t="n">
        <v>-0.001652444596503844</v>
      </c>
      <c r="J105" t="n">
        <v>0.1568986537322821</v>
      </c>
      <c r="K105" t="n">
        <v>0.01462431616312272</v>
      </c>
      <c r="L105" t="n">
        <v>-0.002514733181049525</v>
      </c>
      <c r="M105" t="n">
        <v>0.3821813613148485</v>
      </c>
      <c r="N105" t="n">
        <v>0.01485822899768985</v>
      </c>
      <c r="O105" t="n">
        <v>-0.001519997110659379</v>
      </c>
      <c r="P105" t="n">
        <v>0.6111085347471528</v>
      </c>
      <c r="Q105" t="n">
        <v>0.01523634638253081</v>
      </c>
      <c r="R105" t="n">
        <v>-0.002906363048002043</v>
      </c>
    </row>
    <row r="106" ht="15" customHeight="1">
      <c r="F106" t="n">
        <v>0.03811260335716413</v>
      </c>
      <c r="G106" t="n">
        <v>0.01520979161326136</v>
      </c>
      <c r="H106" t="n">
        <v>-0.001652444596503844</v>
      </c>
      <c r="J106" t="n">
        <v>0.1582808075039068</v>
      </c>
      <c r="K106" t="n">
        <v>0.01535553197127885</v>
      </c>
      <c r="L106" t="n">
        <v>-0.002514733181049525</v>
      </c>
      <c r="M106" t="n">
        <v>0.3845842245458084</v>
      </c>
      <c r="N106" t="n">
        <v>0.01560114044757435</v>
      </c>
      <c r="O106" t="n">
        <v>-0.001519997110659379</v>
      </c>
      <c r="P106" t="n">
        <v>0.6148993965403994</v>
      </c>
      <c r="Q106" t="n">
        <v>0.01599816370165735</v>
      </c>
      <c r="R106" t="n">
        <v>-0.002906363048002043</v>
      </c>
    </row>
    <row r="107" ht="15" customHeight="1">
      <c r="F107" t="n">
        <v>0.03830072472434115</v>
      </c>
      <c r="G107" t="n">
        <v>0.01593406740436905</v>
      </c>
      <c r="H107" t="n">
        <v>-0.001652444596503844</v>
      </c>
      <c r="J107" t="n">
        <v>0.1593131717785842</v>
      </c>
      <c r="K107" t="n">
        <v>0.01608674777943499</v>
      </c>
      <c r="L107" t="n">
        <v>-0.002514733181049525</v>
      </c>
      <c r="M107" t="n">
        <v>0.386216124383462</v>
      </c>
      <c r="N107" t="n">
        <v>0.01634405189745884</v>
      </c>
      <c r="O107" t="n">
        <v>-0.001519997110659379</v>
      </c>
      <c r="P107" t="n">
        <v>0.6186157972495163</v>
      </c>
      <c r="Q107" t="n">
        <v>0.01675998102078389</v>
      </c>
      <c r="R107" t="n">
        <v>-0.002906363048002043</v>
      </c>
    </row>
    <row r="108" ht="15" customHeight="1">
      <c r="F108" t="n">
        <v>0.03837590512057812</v>
      </c>
      <c r="G108" t="n">
        <v>0.01665834319547673</v>
      </c>
      <c r="H108" t="n">
        <v>-0.00154586072592808</v>
      </c>
      <c r="J108" t="n">
        <v>0.1600898249583455</v>
      </c>
      <c r="K108" t="n">
        <v>0.01681796358759112</v>
      </c>
      <c r="L108" t="n">
        <v>-0.002531233707535958</v>
      </c>
      <c r="M108" t="n">
        <v>0.3887736742719025</v>
      </c>
      <c r="N108" t="n">
        <v>0.01708696334734333</v>
      </c>
      <c r="O108" t="n">
        <v>-0.00179134376865932</v>
      </c>
      <c r="P108" t="n">
        <v>0.6217235232237994</v>
      </c>
      <c r="Q108" t="n">
        <v>0.01752179833991043</v>
      </c>
      <c r="R108" t="n">
        <v>-0.003002073606918708</v>
      </c>
    </row>
    <row r="109" ht="15" customHeight="1">
      <c r="F109" t="n">
        <v>0.03857537903510964</v>
      </c>
      <c r="G109" t="n">
        <v>0.01738261898658442</v>
      </c>
      <c r="H109" t="n">
        <v>-0.00154586072592808</v>
      </c>
      <c r="J109" t="n">
        <v>0.1612979432725243</v>
      </c>
      <c r="K109" t="n">
        <v>0.01754917939574726</v>
      </c>
      <c r="L109" t="n">
        <v>-0.002531233707535958</v>
      </c>
      <c r="M109" t="n">
        <v>0.3905195338915626</v>
      </c>
      <c r="N109" t="n">
        <v>0.01782987479722783</v>
      </c>
      <c r="O109" t="n">
        <v>-0.00179134376865932</v>
      </c>
      <c r="P109" t="n">
        <v>0.6254284548320802</v>
      </c>
      <c r="Q109" t="n">
        <v>0.01828361565903697</v>
      </c>
      <c r="R109" t="n">
        <v>-0.003002073606918708</v>
      </c>
    </row>
    <row r="110" ht="15" customHeight="1">
      <c r="F110" t="n">
        <v>0.03869815136631459</v>
      </c>
      <c r="G110" t="n">
        <v>0.0181068947776921</v>
      </c>
      <c r="H110" t="n">
        <v>-0.00154586072592808</v>
      </c>
      <c r="J110" t="n">
        <v>0.1619404350773404</v>
      </c>
      <c r="K110" t="n">
        <v>0.0182803952039034</v>
      </c>
      <c r="L110" t="n">
        <v>-0.002531233707535958</v>
      </c>
      <c r="M110" t="n">
        <v>0.3923479935715483</v>
      </c>
      <c r="N110" t="n">
        <v>0.01857278624711232</v>
      </c>
      <c r="O110" t="n">
        <v>-0.00179134376865932</v>
      </c>
      <c r="P110" t="n">
        <v>0.6290220710676679</v>
      </c>
      <c r="Q110" t="n">
        <v>0.01904543297816351</v>
      </c>
      <c r="R110" t="n">
        <v>-0.003002073606918708</v>
      </c>
    </row>
    <row r="111" ht="15" customHeight="1">
      <c r="F111" t="n">
        <v>0.03878209954480655</v>
      </c>
      <c r="G111" t="n">
        <v>0.01883117056879978</v>
      </c>
      <c r="H111" t="n">
        <v>-0.00154586072592808</v>
      </c>
      <c r="J111" t="n">
        <v>0.1629189321594063</v>
      </c>
      <c r="K111" t="n">
        <v>0.01901161101205953</v>
      </c>
      <c r="L111" t="n">
        <v>-0.002531233707535958</v>
      </c>
      <c r="M111" t="n">
        <v>0.3942404257780804</v>
      </c>
      <c r="N111" t="n">
        <v>0.01931569769699681</v>
      </c>
      <c r="O111" t="n">
        <v>-0.00179134376865932</v>
      </c>
      <c r="P111" t="n">
        <v>0.632753397029575</v>
      </c>
      <c r="Q111" t="n">
        <v>0.01980725029729005</v>
      </c>
      <c r="R111" t="n">
        <v>-0.003002073606918708</v>
      </c>
    </row>
    <row r="112" ht="15" customHeight="1">
      <c r="F112" t="n">
        <v>0.03896313056245949</v>
      </c>
      <c r="G112" t="n">
        <v>0.01955544635990747</v>
      </c>
      <c r="H112" t="n">
        <v>-0.00146708975252035</v>
      </c>
      <c r="J112" t="n">
        <v>0.1637390302982574</v>
      </c>
      <c r="K112" t="n">
        <v>0.01974282682021567</v>
      </c>
      <c r="L112" t="n">
        <v>-0.002539792895418285</v>
      </c>
      <c r="M112" t="n">
        <v>0.3966143928388383</v>
      </c>
      <c r="N112" t="n">
        <v>0.0200586091468813</v>
      </c>
      <c r="O112" t="n">
        <v>-0.001988374074282325</v>
      </c>
      <c r="P112" t="n">
        <v>0.6371402924190842</v>
      </c>
      <c r="Q112" t="n">
        <v>0.02056906761641659</v>
      </c>
      <c r="R112" t="n">
        <v>-0.00305281453278071</v>
      </c>
    </row>
    <row r="113" ht="15" customHeight="1">
      <c r="F113" t="n">
        <v>0.03909034045238917</v>
      </c>
      <c r="G113" t="n">
        <v>0.02027972215101516</v>
      </c>
      <c r="H113" t="n">
        <v>-0.00146708975252035</v>
      </c>
      <c r="J113" t="n">
        <v>0.1646062497720691</v>
      </c>
      <c r="K113" t="n">
        <v>0.0204740426283718</v>
      </c>
      <c r="L113" t="n">
        <v>-0.002539792895418285</v>
      </c>
      <c r="M113" t="n">
        <v>0.398083759304432</v>
      </c>
      <c r="N113" t="n">
        <v>0.0208015205967658</v>
      </c>
      <c r="O113" t="n">
        <v>-0.001988374074282325</v>
      </c>
      <c r="P113" t="n">
        <v>0.6403938191402613</v>
      </c>
      <c r="Q113" t="n">
        <v>0.02133088493554313</v>
      </c>
      <c r="R113" t="n">
        <v>-0.00305281453278071</v>
      </c>
    </row>
    <row r="114" ht="15" customHeight="1">
      <c r="F114" t="n">
        <v>0.03923078839910672</v>
      </c>
      <c r="G114" t="n">
        <v>0.02100399794212284</v>
      </c>
      <c r="H114" t="n">
        <v>-0.00146708975252035</v>
      </c>
      <c r="J114" t="n">
        <v>0.1656215224515393</v>
      </c>
      <c r="K114" t="n">
        <v>0.02120525843652794</v>
      </c>
      <c r="L114" t="n">
        <v>-0.002539792895418285</v>
      </c>
      <c r="M114" t="n">
        <v>0.4001581075512206</v>
      </c>
      <c r="N114" t="n">
        <v>0.02154443204665029</v>
      </c>
      <c r="O114" t="n">
        <v>-0.001988374074282325</v>
      </c>
      <c r="P114" t="n">
        <v>0.6456104674364762</v>
      </c>
      <c r="Q114" t="n">
        <v>0.02209270225466967</v>
      </c>
      <c r="R114" t="n">
        <v>-0.00305281453278071</v>
      </c>
    </row>
    <row r="115" ht="15" customHeight="1">
      <c r="A115" s="52" t="n"/>
      <c r="B115" s="52" t="n"/>
      <c r="F115" t="n">
        <v>0.03945222634381172</v>
      </c>
      <c r="G115" t="n">
        <v>0.02172827373323052</v>
      </c>
      <c r="H115" t="n">
        <v>-0.00146708975252035</v>
      </c>
      <c r="J115" t="n">
        <v>0.1666058051768657</v>
      </c>
      <c r="K115" t="n">
        <v>0.02193647424468408</v>
      </c>
      <c r="L115" t="n">
        <v>-0.002539792895418285</v>
      </c>
      <c r="M115" t="n">
        <v>0.4024356647753786</v>
      </c>
      <c r="N115" t="n">
        <v>0.02228734349653478</v>
      </c>
      <c r="O115" t="n">
        <v>-0.001988374074282325</v>
      </c>
      <c r="P115" t="n">
        <v>0.6505504517822486</v>
      </c>
      <c r="Q115" t="n">
        <v>0.02285451957379621</v>
      </c>
      <c r="R115" t="n">
        <v>-0.00305281453278071</v>
      </c>
    </row>
    <row r="116" ht="15" customHeight="1">
      <c r="F116" t="n">
        <v>0.03963948477135998</v>
      </c>
      <c r="G116" t="n">
        <v>0.0224525495243382</v>
      </c>
      <c r="H116" t="n">
        <v>-0.001481819387327271</v>
      </c>
      <c r="J116" t="n">
        <v>0.1675724379918733</v>
      </c>
      <c r="K116" t="n">
        <v>0.02266769005284021</v>
      </c>
      <c r="L116" t="n">
        <v>-0.002542625767574954</v>
      </c>
      <c r="M116" t="n">
        <v>0.4045637604501706</v>
      </c>
      <c r="N116" t="n">
        <v>0.02303025494641928</v>
      </c>
      <c r="O116" t="n">
        <v>-0.002063286838085981</v>
      </c>
      <c r="P116" t="n">
        <v>0.6560007527574057</v>
      </c>
      <c r="Q116" t="n">
        <v>0.02361633689292275</v>
      </c>
      <c r="R116" t="n">
        <v>-0.00306299526337539</v>
      </c>
    </row>
    <row r="117" ht="15" customHeight="1">
      <c r="F117" t="n">
        <v>0.03983671482637893</v>
      </c>
      <c r="G117" t="n">
        <v>0.02317682531544589</v>
      </c>
      <c r="H117" t="n">
        <v>-0.001481819387327271</v>
      </c>
      <c r="J117" t="n">
        <v>0.1686221101551496</v>
      </c>
      <c r="K117" t="n">
        <v>0.02339890586099634</v>
      </c>
      <c r="L117" t="n">
        <v>-0.002542625767574954</v>
      </c>
      <c r="M117" t="n">
        <v>0.4069625088341432</v>
      </c>
      <c r="N117" t="n">
        <v>0.02377316639630377</v>
      </c>
      <c r="O117" t="n">
        <v>-0.002063286838085981</v>
      </c>
      <c r="P117" t="n">
        <v>0.6614935965962835</v>
      </c>
      <c r="Q117" t="n">
        <v>0.02437815421204929</v>
      </c>
      <c r="R117" t="n">
        <v>-0.00306299526337539</v>
      </c>
    </row>
    <row r="118" ht="15" customHeight="1">
      <c r="A118" s="82" t="n"/>
      <c r="F118" t="n">
        <v>0.03998587125743934</v>
      </c>
      <c r="G118" t="n">
        <v>0.02390110110655357</v>
      </c>
      <c r="H118" t="n">
        <v>-0.001481819387327271</v>
      </c>
      <c r="J118" t="n">
        <v>0.1697683235660518</v>
      </c>
      <c r="K118" t="n">
        <v>0.02413012166915248</v>
      </c>
      <c r="L118" t="n">
        <v>-0.002542625767574954</v>
      </c>
      <c r="M118" t="n">
        <v>0.4093546270605248</v>
      </c>
      <c r="N118" t="n">
        <v>0.02451607784618826</v>
      </c>
      <c r="O118" t="n">
        <v>-0.002063286838085981</v>
      </c>
      <c r="P118" t="n">
        <v>0.6683281736220557</v>
      </c>
      <c r="Q118" t="n">
        <v>0.02513997153117583</v>
      </c>
      <c r="R118" t="n">
        <v>-0.00306299526337539</v>
      </c>
    </row>
    <row r="119" ht="15" customHeight="1">
      <c r="F119" t="n">
        <v>0.04019253718700626</v>
      </c>
      <c r="G119" t="n">
        <v>0.02462537689766126</v>
      </c>
      <c r="H119" t="n">
        <v>-0.001481819387327271</v>
      </c>
      <c r="J119" t="n">
        <v>0.1710217601607409</v>
      </c>
      <c r="K119" t="n">
        <v>0.02486133747730862</v>
      </c>
      <c r="L119" t="n">
        <v>-0.002542625767574954</v>
      </c>
      <c r="M119" t="n">
        <v>0.4116310818263156</v>
      </c>
      <c r="N119" t="n">
        <v>0.02525898929607276</v>
      </c>
      <c r="O119" t="n">
        <v>-0.002063286838085981</v>
      </c>
      <c r="P119" t="n">
        <v>0.6730081471237719</v>
      </c>
      <c r="Q119" t="n">
        <v>0.02590178885030237</v>
      </c>
      <c r="R119" t="n">
        <v>-0.00306299526337539</v>
      </c>
    </row>
    <row r="120" ht="15" customHeight="1">
      <c r="A120" s="82" t="n"/>
      <c r="F120" t="n">
        <v>0.04027515953892084</v>
      </c>
      <c r="G120" t="n">
        <v>0.02534965268876894</v>
      </c>
      <c r="H120" t="n">
        <v>-0.001574730038094877</v>
      </c>
      <c r="J120" t="n">
        <v>0.1720118509787045</v>
      </c>
      <c r="K120" t="n">
        <v>0.02559255328546475</v>
      </c>
      <c r="L120" t="n">
        <v>-0.002534644924641523</v>
      </c>
      <c r="M120" t="n">
        <v>0.4135673243687209</v>
      </c>
      <c r="N120" t="n">
        <v>0.02600190074595725</v>
      </c>
      <c r="O120" t="n">
        <v>-0.002045532369139836</v>
      </c>
      <c r="P120" t="n">
        <v>0.6797530586680879</v>
      </c>
      <c r="Q120" t="n">
        <v>0.02666360616942891</v>
      </c>
      <c r="R120" t="n">
        <v>-0.003045238004812046</v>
      </c>
    </row>
    <row r="121" ht="15" customHeight="1">
      <c r="A121" s="82" t="n"/>
      <c r="F121" t="n">
        <v>0.04045139034577977</v>
      </c>
      <c r="G121" t="n">
        <v>0.02607392847987662</v>
      </c>
      <c r="H121" t="n">
        <v>-0.001574730038094877</v>
      </c>
      <c r="J121" t="n">
        <v>0.1730695833209251</v>
      </c>
      <c r="K121" t="n">
        <v>0.02632376909362089</v>
      </c>
      <c r="L121" t="n">
        <v>-0.002534644924641523</v>
      </c>
      <c r="M121" t="n">
        <v>0.4165199627912424</v>
      </c>
      <c r="N121" t="n">
        <v>0.02674481219584174</v>
      </c>
      <c r="O121" t="n">
        <v>-0.002045532369139836</v>
      </c>
      <c r="P121" t="n">
        <v>0.685690313592101</v>
      </c>
      <c r="Q121" t="n">
        <v>0.02742542348855545</v>
      </c>
      <c r="R121" t="n">
        <v>-0.003045238004812046</v>
      </c>
    </row>
    <row r="122" ht="15" customHeight="1">
      <c r="F122" t="n">
        <v>0.04057447022381849</v>
      </c>
      <c r="G122" t="n">
        <v>0.02679820427098431</v>
      </c>
      <c r="H122" t="n">
        <v>-0.001574730038094877</v>
      </c>
      <c r="J122" t="n">
        <v>0.1743308331016372</v>
      </c>
      <c r="K122" t="n">
        <v>0.02705498490177702</v>
      </c>
      <c r="L122" t="n">
        <v>-0.002534644924641523</v>
      </c>
      <c r="M122" t="n">
        <v>0.418628266043637</v>
      </c>
      <c r="N122" t="n">
        <v>0.02748772364572624</v>
      </c>
      <c r="O122" t="n">
        <v>-0.002045532369139836</v>
      </c>
      <c r="P122" t="n">
        <v>0.6920150255919909</v>
      </c>
      <c r="Q122" t="n">
        <v>0.02818724080768199</v>
      </c>
      <c r="R122" t="n">
        <v>-0.003045238004812046</v>
      </c>
    </row>
    <row r="123" ht="15" customHeight="1">
      <c r="F123" t="n">
        <v>0.04078663722999937</v>
      </c>
      <c r="G123" t="n">
        <v>0.02752248006209199</v>
      </c>
      <c r="H123" t="n">
        <v>-0.001574730038094877</v>
      </c>
      <c r="J123" t="n">
        <v>0.1752132934983058</v>
      </c>
      <c r="K123" t="n">
        <v>0.02778620070993316</v>
      </c>
      <c r="L123" t="n">
        <v>-0.002534644924641523</v>
      </c>
      <c r="M123" t="n">
        <v>0.4206831101397022</v>
      </c>
      <c r="N123" t="n">
        <v>0.02823063509561072</v>
      </c>
      <c r="O123" t="n">
        <v>-0.002045532369139836</v>
      </c>
      <c r="P123" t="n">
        <v>0.6973954553244562</v>
      </c>
      <c r="Q123" t="n">
        <v>0.02894905812680853</v>
      </c>
      <c r="R123" t="n">
        <v>-0.003045238004812046</v>
      </c>
    </row>
    <row r="124" ht="15" customHeight="1">
      <c r="A124" s="82" t="n"/>
      <c r="B124" s="82" t="n"/>
      <c r="F124" t="n">
        <v>0.04092250147220595</v>
      </c>
      <c r="G124" t="n">
        <v>0.02824675585319968</v>
      </c>
      <c r="H124" t="n">
        <v>-0.001745811442809515</v>
      </c>
      <c r="J124" t="n">
        <v>0.1762323529391314</v>
      </c>
      <c r="K124" t="n">
        <v>0.0285174165180893</v>
      </c>
      <c r="L124" t="n">
        <v>-0.002503922786814604</v>
      </c>
      <c r="M124" t="n">
        <v>0.4223427680951657</v>
      </c>
      <c r="N124" t="n">
        <v>0.02897354654549521</v>
      </c>
      <c r="O124" t="n">
        <v>-0.001998193464247997</v>
      </c>
      <c r="P124" t="n">
        <v>0.7040894513859549</v>
      </c>
      <c r="Q124" t="n">
        <v>0.02971087544593507</v>
      </c>
      <c r="R124" t="n">
        <v>-0.003007573560966582</v>
      </c>
    </row>
    <row r="125" ht="15" customHeight="1">
      <c r="F125" t="n">
        <v>0.04101166058813024</v>
      </c>
      <c r="G125" t="n">
        <v>0.02897103164430736</v>
      </c>
      <c r="H125" t="n">
        <v>-0.001745811442809515</v>
      </c>
      <c r="J125" t="n">
        <v>0.1774357106375388</v>
      </c>
      <c r="K125" t="n">
        <v>0.02924863232624543</v>
      </c>
      <c r="L125" t="n">
        <v>-0.002503922786814604</v>
      </c>
      <c r="M125" t="n">
        <v>0.4244092798013653</v>
      </c>
      <c r="N125" t="n">
        <v>0.02971645799537971</v>
      </c>
      <c r="O125" t="n">
        <v>-0.001998193464247997</v>
      </c>
      <c r="P125" t="n">
        <v>0.7094231172590737</v>
      </c>
      <c r="Q125" t="n">
        <v>0.03047269276506161</v>
      </c>
      <c r="R125" t="n">
        <v>-0.003007573560966582</v>
      </c>
    </row>
    <row r="126" ht="15" customHeight="1">
      <c r="F126" t="n">
        <v>0.04113770420748811</v>
      </c>
      <c r="G126" t="n">
        <v>0.02969530743541505</v>
      </c>
      <c r="H126" t="n">
        <v>-0.001745811442809515</v>
      </c>
      <c r="J126" t="n">
        <v>0.1783695708055891</v>
      </c>
      <c r="K126" t="n">
        <v>0.02997984813440157</v>
      </c>
      <c r="L126" t="n">
        <v>-0.002503922786814604</v>
      </c>
      <c r="M126" t="n">
        <v>0.4264280765898298</v>
      </c>
      <c r="N126" t="n">
        <v>0.0304593694452642</v>
      </c>
      <c r="O126" t="n">
        <v>-0.001998193464247997</v>
      </c>
      <c r="P126" t="n">
        <v>0.7163518272600274</v>
      </c>
      <c r="Q126" t="n">
        <v>0.03123451008418815</v>
      </c>
      <c r="R126" t="n">
        <v>-0.003007573560966582</v>
      </c>
    </row>
    <row r="127" ht="15" customHeight="1">
      <c r="A127" s="83" t="n"/>
      <c r="B127" s="83" t="n"/>
      <c r="F127" t="n">
        <v>0.04123543831497313</v>
      </c>
      <c r="G127" t="n">
        <v>0.03041958322652273</v>
      </c>
      <c r="H127" t="n">
        <v>-0.001745811442809515</v>
      </c>
      <c r="J127" t="n">
        <v>0.1791682522404497</v>
      </c>
      <c r="K127" t="n">
        <v>0.0307110639425577</v>
      </c>
      <c r="L127" t="n">
        <v>-0.002503922786814604</v>
      </c>
      <c r="M127" t="n">
        <v>0.4281116872337951</v>
      </c>
      <c r="N127" t="n">
        <v>0.03120228089514869</v>
      </c>
      <c r="O127" t="n">
        <v>-0.001998193464247997</v>
      </c>
      <c r="P127" t="n">
        <v>0.7213963152111775</v>
      </c>
      <c r="Q127" t="n">
        <v>0.03199632740331469</v>
      </c>
      <c r="R127" t="n">
        <v>-0.00295462917150926</v>
      </c>
    </row>
    <row r="128" ht="15" customHeight="1">
      <c r="A128" s="83" t="n"/>
      <c r="B128" s="83" t="n"/>
      <c r="F128" t="n">
        <v>0.04141886629345415</v>
      </c>
      <c r="G128" t="n">
        <v>0.03114385901763041</v>
      </c>
      <c r="H128" t="n">
        <v>-0.001969720787196526</v>
      </c>
      <c r="J128" t="n">
        <v>0.1801066465878565</v>
      </c>
      <c r="K128" t="n">
        <v>0.03144227975071384</v>
      </c>
      <c r="L128" t="n">
        <v>-0.002455457103880191</v>
      </c>
      <c r="M128" t="n">
        <v>0.4297489412051027</v>
      </c>
      <c r="N128" t="n">
        <v>0.03194519234503319</v>
      </c>
      <c r="O128" t="n">
        <v>-0.001928778750490471</v>
      </c>
      <c r="P128" t="n">
        <v>0.7282240874280739</v>
      </c>
      <c r="Q128" t="n">
        <v>0.03275814472244123</v>
      </c>
      <c r="R128" t="n">
        <v>-0.00295462917150926</v>
      </c>
    </row>
    <row r="129" ht="15" customHeight="1">
      <c r="F129" t="n">
        <v>0.0415507616910957</v>
      </c>
      <c r="G129" t="n">
        <v>0.0318681348087381</v>
      </c>
      <c r="H129" t="n">
        <v>-0.001969720787196526</v>
      </c>
      <c r="J129" t="n">
        <v>0.1811637135302444</v>
      </c>
      <c r="K129" t="n">
        <v>0.03217349555886997</v>
      </c>
      <c r="L129" t="n">
        <v>-0.002455457103880191</v>
      </c>
      <c r="M129" t="n">
        <v>0.4318070103189176</v>
      </c>
      <c r="N129" t="n">
        <v>0.03268810379491768</v>
      </c>
      <c r="O129" t="n">
        <v>-0.001928778750490471</v>
      </c>
      <c r="P129" t="n">
        <v>0.7332185769379448</v>
      </c>
      <c r="Q129" t="n">
        <v>0.03351996204156777</v>
      </c>
      <c r="R129" t="n">
        <v>-0.00295462917150926</v>
      </c>
    </row>
    <row r="130" ht="15" customHeight="1">
      <c r="A130" s="83" t="n"/>
      <c r="F130" t="n">
        <v>0.04163116187976691</v>
      </c>
      <c r="G130" t="n">
        <v>0.03259241059984578</v>
      </c>
      <c r="H130" t="n">
        <v>-0.001969720787196526</v>
      </c>
      <c r="J130" t="n">
        <v>0.1821555004738195</v>
      </c>
      <c r="K130" t="n">
        <v>0.03290471136702611</v>
      </c>
      <c r="L130" t="n">
        <v>-0.002455457103880191</v>
      </c>
      <c r="M130" t="n">
        <v>0.4338249349007516</v>
      </c>
      <c r="N130" t="n">
        <v>0.03343101524480217</v>
      </c>
      <c r="O130" t="n">
        <v>-0.001928778750490471</v>
      </c>
      <c r="P130" t="n">
        <v>0.7383137311509648</v>
      </c>
      <c r="Q130" t="n">
        <v>0.03428177936069431</v>
      </c>
      <c r="R130" t="n">
        <v>-0.00295462917150926</v>
      </c>
    </row>
    <row r="131" ht="15" customHeight="1">
      <c r="A131" s="83" t="n"/>
      <c r="B131" s="83" t="n"/>
      <c r="F131" t="n">
        <v>0.04173843565382954</v>
      </c>
      <c r="G131" t="n">
        <v>0.03331668639095347</v>
      </c>
      <c r="H131" t="n">
        <v>-0.001969720787196526</v>
      </c>
      <c r="J131" t="n">
        <v>0.1829183948201858</v>
      </c>
      <c r="K131" t="n">
        <v>0.03363592717518225</v>
      </c>
      <c r="L131" t="n">
        <v>-0.002394828985785321</v>
      </c>
      <c r="M131" t="n">
        <v>0.4351603595140988</v>
      </c>
      <c r="N131" t="n">
        <v>0.03417392669468667</v>
      </c>
      <c r="O131" t="n">
        <v>-0.001928778750490471</v>
      </c>
      <c r="P131" t="n">
        <v>0.7441966416186268</v>
      </c>
      <c r="Q131" t="n">
        <v>0.03504359667982086</v>
      </c>
      <c r="R131" t="n">
        <v>-0.00295462917150926</v>
      </c>
    </row>
    <row r="132" ht="15" customHeight="1">
      <c r="F132" t="n">
        <v>0.04181271120879575</v>
      </c>
      <c r="G132" t="n">
        <v>0.03404096218206115</v>
      </c>
      <c r="H132" t="n">
        <v>-0.002220572901717156</v>
      </c>
      <c r="J132" t="n">
        <v>0.1839645620217102</v>
      </c>
      <c r="K132" t="n">
        <v>0.03436714298333838</v>
      </c>
      <c r="L132" t="n">
        <v>-0.002394828985785321</v>
      </c>
      <c r="M132" t="n">
        <v>0.4369247260035897</v>
      </c>
      <c r="N132" t="n">
        <v>0.03491683814457116</v>
      </c>
      <c r="O132" t="n">
        <v>-0.001844796854947267</v>
      </c>
      <c r="P132" t="n">
        <v>0.7504698844996864</v>
      </c>
      <c r="Q132" t="n">
        <v>0.0358054139989474</v>
      </c>
      <c r="R132" t="n">
        <v>-0.002891032076110341</v>
      </c>
    </row>
    <row r="133" ht="15" customHeight="1">
      <c r="F133" t="n">
        <v>0.04192668790860875</v>
      </c>
      <c r="G133" t="n">
        <v>0.03476523797316883</v>
      </c>
      <c r="H133" t="n">
        <v>-0.002220572901717156</v>
      </c>
      <c r="J133" t="n">
        <v>0.1849453526177078</v>
      </c>
      <c r="K133" t="n">
        <v>0.03509835879149452</v>
      </c>
      <c r="L133" t="n">
        <v>-0.002394828985785321</v>
      </c>
      <c r="M133" t="n">
        <v>0.4388882381689879</v>
      </c>
      <c r="N133" t="n">
        <v>0.03565974959445566</v>
      </c>
      <c r="O133" t="n">
        <v>-0.001844796854947267</v>
      </c>
      <c r="P133" t="n">
        <v>0.7557217125058937</v>
      </c>
      <c r="Q133" t="n">
        <v>0.03656723131807393</v>
      </c>
      <c r="R133" t="n">
        <v>-0.002891032076110341</v>
      </c>
    </row>
    <row r="134" ht="15" customHeight="1">
      <c r="F134" t="n">
        <v>0.04205667299054124</v>
      </c>
      <c r="G134" t="n">
        <v>0.03548951376427652</v>
      </c>
      <c r="H134" t="n">
        <v>-0.002220572901717156</v>
      </c>
      <c r="J134" t="n">
        <v>0.1856718075918138</v>
      </c>
      <c r="K134" t="n">
        <v>0.03582957459965066</v>
      </c>
      <c r="L134" t="n">
        <v>-0.002394828985785321</v>
      </c>
      <c r="M134" t="n">
        <v>0.4401098255471991</v>
      </c>
      <c r="N134" t="n">
        <v>0.03640266104434015</v>
      </c>
      <c r="O134" t="n">
        <v>-0.001844796854947267</v>
      </c>
      <c r="P134" t="n">
        <v>0.759824197862077</v>
      </c>
      <c r="Q134" t="n">
        <v>0.03732904863720048</v>
      </c>
      <c r="R134" t="n">
        <v>-0.002891032076110341</v>
      </c>
    </row>
    <row r="135" ht="15" customHeight="1">
      <c r="F135" t="n">
        <v>0.0421060333708506</v>
      </c>
      <c r="G135" t="n">
        <v>0.0362137895553842</v>
      </c>
      <c r="H135" t="n">
        <v>-0.002220572901717156</v>
      </c>
      <c r="J135" t="n">
        <v>0.1866142791584491</v>
      </c>
      <c r="K135" t="n">
        <v>0.03656079040780679</v>
      </c>
      <c r="L135" t="n">
        <v>-0.002394828985785321</v>
      </c>
      <c r="M135" t="n">
        <v>0.4423021185904881</v>
      </c>
      <c r="N135" t="n">
        <v>0.03714557249422464</v>
      </c>
      <c r="O135" t="n">
        <v>-0.001844796854947267</v>
      </c>
      <c r="P135" t="n">
        <v>0.7657958687776318</v>
      </c>
      <c r="Q135" t="n">
        <v>0.03809086595632702</v>
      </c>
      <c r="R135" t="n">
        <v>-0.002821409514440086</v>
      </c>
    </row>
    <row r="136" ht="15" customHeight="1">
      <c r="F136" t="n">
        <v>0.04222656096239374</v>
      </c>
      <c r="G136" t="n">
        <v>0.03693806534649189</v>
      </c>
      <c r="H136" t="n">
        <v>-0.002497550809330778</v>
      </c>
      <c r="J136" t="n">
        <v>0.1873245689091725</v>
      </c>
      <c r="K136" t="n">
        <v>0.03729200621596293</v>
      </c>
      <c r="L136" t="n">
        <v>-0.00232761954247703</v>
      </c>
      <c r="M136" t="n">
        <v>0.443575373791735</v>
      </c>
      <c r="N136" t="n">
        <v>0.03788848394410913</v>
      </c>
      <c r="O136" t="n">
        <v>-0.001753756404698395</v>
      </c>
      <c r="P136" t="n">
        <v>0.7706953110048027</v>
      </c>
      <c r="Q136" t="n">
        <v>0.03885268327545355</v>
      </c>
      <c r="R136" t="n">
        <v>-0.002821409514440086</v>
      </c>
    </row>
    <row r="137" ht="15" customHeight="1">
      <c r="F137" t="n">
        <v>0.04233374246135312</v>
      </c>
      <c r="G137" t="n">
        <v>0.03766234113759957</v>
      </c>
      <c r="H137" t="n">
        <v>-0.002497550809330778</v>
      </c>
      <c r="J137" t="n">
        <v>0.1879671721628873</v>
      </c>
      <c r="K137" t="n">
        <v>0.03802322202411906</v>
      </c>
      <c r="L137" t="n">
        <v>-0.00232761954247703</v>
      </c>
      <c r="M137" t="n">
        <v>0.4455905216874689</v>
      </c>
      <c r="N137" t="n">
        <v>0.03863139539399362</v>
      </c>
      <c r="O137" t="n">
        <v>-0.001753756404698395</v>
      </c>
      <c r="P137" t="n">
        <v>0.7753168187976547</v>
      </c>
      <c r="Q137" t="n">
        <v>0.0396145005945801</v>
      </c>
      <c r="R137" t="n">
        <v>-0.002821409514440086</v>
      </c>
    </row>
    <row r="138" ht="15" customHeight="1">
      <c r="F138" t="n">
        <v>0.04244611342824579</v>
      </c>
      <c r="G138" t="n">
        <v>0.03838661692870726</v>
      </c>
      <c r="H138" t="n">
        <v>-0.002497550809330778</v>
      </c>
      <c r="J138" t="n">
        <v>0.1887327084329416</v>
      </c>
      <c r="K138" t="n">
        <v>0.0387544378322752</v>
      </c>
      <c r="L138" t="n">
        <v>-0.00232761954247703</v>
      </c>
      <c r="M138" t="n">
        <v>0.4467442368750436</v>
      </c>
      <c r="N138" t="n">
        <v>0.03937430684387812</v>
      </c>
      <c r="O138" t="n">
        <v>-0.001753756404698395</v>
      </c>
      <c r="P138" t="n">
        <v>0.779440621922225</v>
      </c>
      <c r="Q138" t="n">
        <v>0.04037631791370664</v>
      </c>
      <c r="R138" t="n">
        <v>-0.002821409514440086</v>
      </c>
    </row>
    <row r="139" ht="15" customHeight="1">
      <c r="F139" t="n">
        <v>0.0425518103959872</v>
      </c>
      <c r="G139" t="n">
        <v>0.03911089271981494</v>
      </c>
      <c r="H139" t="n">
        <v>-0.002497550809330778</v>
      </c>
      <c r="J139" t="n">
        <v>0.1895747055741404</v>
      </c>
      <c r="K139" t="n">
        <v>0.03948565364043134</v>
      </c>
      <c r="L139" t="n">
        <v>-0.00232761954247703</v>
      </c>
      <c r="M139" t="n">
        <v>0.448527122257194</v>
      </c>
      <c r="N139" t="n">
        <v>0.04011721829376261</v>
      </c>
      <c r="O139" t="n">
        <v>-0.001753756404698395</v>
      </c>
      <c r="P139" t="n">
        <v>0.7848079704478659</v>
      </c>
      <c r="Q139" t="n">
        <v>0.04113813523283318</v>
      </c>
      <c r="R139" t="n">
        <v>-0.002821409514440086</v>
      </c>
    </row>
    <row r="140" ht="15" customHeight="1">
      <c r="F140" t="n">
        <v>0.04257777760752393</v>
      </c>
      <c r="G140" t="n">
        <v>0.03983516851092262</v>
      </c>
      <c r="H140" t="n">
        <v>-0.002730978285498957</v>
      </c>
      <c r="J140" t="n">
        <v>0.1903019023866707</v>
      </c>
      <c r="K140" t="n">
        <v>0.04021686944858747</v>
      </c>
      <c r="L140" t="n">
        <v>-0.002259409883902353</v>
      </c>
      <c r="M140" t="n">
        <v>0.4492668774742999</v>
      </c>
      <c r="N140" t="n">
        <v>0.0408601297436471</v>
      </c>
      <c r="O140" t="n">
        <v>-0.001663166026823863</v>
      </c>
      <c r="P140" t="n">
        <v>0.7881023329201411</v>
      </c>
      <c r="Q140" t="n">
        <v>0.04189995255195972</v>
      </c>
      <c r="R140" t="n">
        <v>-0.002750388726168755</v>
      </c>
    </row>
    <row r="141" ht="15" customHeight="1">
      <c r="F141" t="n">
        <v>0.04273820436001649</v>
      </c>
      <c r="G141" t="n">
        <v>0.04055944430203031</v>
      </c>
      <c r="H141" t="n">
        <v>-0.002730978285498957</v>
      </c>
      <c r="J141" t="n">
        <v>0.1908411955173796</v>
      </c>
      <c r="K141" t="n">
        <v>0.04094808525674361</v>
      </c>
      <c r="L141" t="n">
        <v>-0.002259409883902353</v>
      </c>
      <c r="M141" t="n">
        <v>0.4509410824593413</v>
      </c>
      <c r="N141" t="n">
        <v>0.04160304119353159</v>
      </c>
      <c r="O141" t="n">
        <v>-0.001663166026823863</v>
      </c>
      <c r="P141" t="n">
        <v>0.7914774793977259</v>
      </c>
      <c r="Q141" t="n">
        <v>0.04266176987108625</v>
      </c>
      <c r="R141" t="n">
        <v>-0.002750388726168755</v>
      </c>
    </row>
    <row r="142" ht="15" customHeight="1">
      <c r="F142" t="n">
        <v>0.04274588959139485</v>
      </c>
      <c r="G142" t="n">
        <v>0.04128372009313799</v>
      </c>
      <c r="H142" t="n">
        <v>-0.002730978285498957</v>
      </c>
      <c r="J142" t="n">
        <v>0.1916502789537371</v>
      </c>
      <c r="K142" t="n">
        <v>0.04167930106489974</v>
      </c>
      <c r="L142" t="n">
        <v>-0.002259409883902353</v>
      </c>
      <c r="M142" t="n">
        <v>0.4526546044241158</v>
      </c>
      <c r="N142" t="n">
        <v>0.04234595264341609</v>
      </c>
      <c r="O142" t="n">
        <v>-0.001663166026823863</v>
      </c>
      <c r="P142" t="n">
        <v>0.7960748725985554</v>
      </c>
      <c r="Q142" t="n">
        <v>0.0434235871902128</v>
      </c>
      <c r="R142" t="n">
        <v>-0.002750388726168755</v>
      </c>
    </row>
    <row r="143" ht="15" customHeight="1">
      <c r="F143" t="n">
        <v>0.04285217733598412</v>
      </c>
      <c r="G143" t="n">
        <v>0.04200799588424568</v>
      </c>
      <c r="H143" t="n">
        <v>-0.002730978285498957</v>
      </c>
      <c r="J143" t="n">
        <v>0.1922470620194334</v>
      </c>
      <c r="K143" t="n">
        <v>0.04241051687305588</v>
      </c>
      <c r="L143" t="n">
        <v>-0.002259409883902353</v>
      </c>
      <c r="M143" t="n">
        <v>0.4540471795454886</v>
      </c>
      <c r="N143" t="n">
        <v>0.04308886409330058</v>
      </c>
      <c r="O143" t="n">
        <v>-0.00158053434840368</v>
      </c>
      <c r="P143" t="n">
        <v>0.7991694071208995</v>
      </c>
      <c r="Q143" t="n">
        <v>0.04418540450933934</v>
      </c>
      <c r="R143" t="n">
        <v>-0.002682596950966612</v>
      </c>
    </row>
    <row r="144" ht="15" customHeight="1">
      <c r="F144" t="n">
        <v>0.04297789218283869</v>
      </c>
      <c r="G144" t="n">
        <v>0.04273227167535336</v>
      </c>
      <c r="H144" t="n">
        <v>-0.00292264291693852</v>
      </c>
      <c r="J144" t="n">
        <v>0.1929944243548045</v>
      </c>
      <c r="K144" t="n">
        <v>0.04314173268121201</v>
      </c>
      <c r="L144" t="n">
        <v>-0.002195781120008326</v>
      </c>
      <c r="M144" t="n">
        <v>0.4549973111653782</v>
      </c>
      <c r="N144" t="n">
        <v>0.04383177554318507</v>
      </c>
      <c r="O144" t="n">
        <v>-0.00158053434840368</v>
      </c>
      <c r="P144" t="n">
        <v>0.8026303489415707</v>
      </c>
      <c r="Q144" t="n">
        <v>0.04494722182846587</v>
      </c>
      <c r="R144" t="n">
        <v>-0.002682596950966612</v>
      </c>
    </row>
    <row r="145" ht="15" customHeight="1">
      <c r="F145" t="n">
        <v>0.04309264028739168</v>
      </c>
      <c r="G145" t="n">
        <v>0.04345654746646104</v>
      </c>
      <c r="H145" t="n">
        <v>-0.00292264291693852</v>
      </c>
      <c r="J145" t="n">
        <v>0.1935527511210494</v>
      </c>
      <c r="K145" t="n">
        <v>0.04387294848936815</v>
      </c>
      <c r="L145" t="n">
        <v>-0.002195781120008326</v>
      </c>
      <c r="M145" t="n">
        <v>0.456898809833704</v>
      </c>
      <c r="N145" t="n">
        <v>0.04457468699306957</v>
      </c>
      <c r="O145" t="n">
        <v>-0.00158053434840368</v>
      </c>
      <c r="P145" t="n">
        <v>0.8045516556360592</v>
      </c>
      <c r="Q145" t="n">
        <v>0.04570903914759242</v>
      </c>
      <c r="R145" t="n">
        <v>-0.002682596950966612</v>
      </c>
    </row>
    <row r="146" ht="15" customHeight="1">
      <c r="F146" t="n">
        <v>0.04315966650979772</v>
      </c>
      <c r="G146" t="n">
        <v>0.04418082325756872</v>
      </c>
      <c r="H146" t="n">
        <v>-0.00292264291693852</v>
      </c>
      <c r="J146" t="n">
        <v>0.1944091628067767</v>
      </c>
      <c r="K146" t="n">
        <v>0.04460416429752428</v>
      </c>
      <c r="L146" t="n">
        <v>-0.002195781120008326</v>
      </c>
      <c r="M146" t="n">
        <v>0.4578145692785942</v>
      </c>
      <c r="N146" t="n">
        <v>0.04531759844295406</v>
      </c>
      <c r="O146" t="n">
        <v>-0.00158053434840368</v>
      </c>
      <c r="P146" t="n">
        <v>0.8072378973093419</v>
      </c>
      <c r="Q146" t="n">
        <v>0.04647085646671896</v>
      </c>
      <c r="R146" t="n">
        <v>-0.002682596950966612</v>
      </c>
    </row>
    <row r="147" ht="15" customHeight="1">
      <c r="F147" t="n">
        <v>0.04324701300565785</v>
      </c>
      <c r="G147" t="n">
        <v>0.04490509904867641</v>
      </c>
      <c r="H147" t="n">
        <v>-0.00292264291693852</v>
      </c>
      <c r="J147" t="n">
        <v>0.1947337795032377</v>
      </c>
      <c r="K147" t="n">
        <v>0.04533538010568042</v>
      </c>
      <c r="L147" t="n">
        <v>-0.002195781120008326</v>
      </c>
      <c r="M147" t="n">
        <v>0.4592018958716462</v>
      </c>
      <c r="N147" t="n">
        <v>0.04606050989283855</v>
      </c>
      <c r="O147" t="n">
        <v>-0.00158053434840368</v>
      </c>
      <c r="P147" t="n">
        <v>0.8096243895728876</v>
      </c>
      <c r="Q147" t="n">
        <v>0.0472326737858455</v>
      </c>
      <c r="R147" t="n">
        <v>-0.002682596950966612</v>
      </c>
    </row>
    <row r="148" ht="15" customHeight="1">
      <c r="F148" t="n">
        <v>0.0433550821131045</v>
      </c>
      <c r="G148" t="n">
        <v>0.0456293748397841</v>
      </c>
      <c r="H148" t="n">
        <v>-0.003086496857240299</v>
      </c>
      <c r="J148" t="n">
        <v>0.1955289402529578</v>
      </c>
      <c r="K148" t="n">
        <v>0.04606659591383656</v>
      </c>
      <c r="L148" t="n">
        <v>-0.002142314360741987</v>
      </c>
      <c r="M148" t="n">
        <v>0.460638236604236</v>
      </c>
      <c r="N148" t="n">
        <v>0.04680342134272304</v>
      </c>
      <c r="O148" t="n">
        <v>-0.001513369996517856</v>
      </c>
      <c r="P148" t="n">
        <v>0.8119109082820206</v>
      </c>
      <c r="Q148" t="n">
        <v>0.04799449110497204</v>
      </c>
      <c r="R148" t="n">
        <v>-0.00262256978060104</v>
      </c>
    </row>
    <row r="149" ht="15" customHeight="1">
      <c r="F149" t="n">
        <v>0.04350287810003128</v>
      </c>
      <c r="G149" t="n">
        <v>0.04635365063089178</v>
      </c>
      <c r="H149" t="n">
        <v>-0.003086496857240299</v>
      </c>
      <c r="J149" t="n">
        <v>0.1961587179643894</v>
      </c>
      <c r="K149" t="n">
        <v>0.04679781172199269</v>
      </c>
      <c r="L149" t="n">
        <v>-0.002142314360741987</v>
      </c>
      <c r="M149" t="n">
        <v>0.462431516333741</v>
      </c>
      <c r="N149" t="n">
        <v>0.04754633279260754</v>
      </c>
      <c r="O149" t="n">
        <v>-0.001513369996517856</v>
      </c>
      <c r="P149" t="n">
        <v>0.8133712884340971</v>
      </c>
      <c r="Q149" t="n">
        <v>0.04875630842409858</v>
      </c>
      <c r="R149" t="n">
        <v>-0.00262256978060104</v>
      </c>
    </row>
    <row r="150" ht="15" customHeight="1">
      <c r="F150" t="n">
        <v>0.04359154742931623</v>
      </c>
      <c r="G150" t="n">
        <v>0.04707792642199946</v>
      </c>
      <c r="H150" t="n">
        <v>-0.003086496857240299</v>
      </c>
      <c r="J150" t="n">
        <v>0.19644963116623</v>
      </c>
      <c r="K150" t="n">
        <v>0.04752902753014883</v>
      </c>
      <c r="L150" t="n">
        <v>-0.002142314360741987</v>
      </c>
      <c r="M150" t="n">
        <v>0.4634820814831352</v>
      </c>
      <c r="N150" t="n">
        <v>0.04828924424249203</v>
      </c>
      <c r="O150" t="n">
        <v>-0.001513369996517856</v>
      </c>
      <c r="P150" t="n">
        <v>0.8158145570339899</v>
      </c>
      <c r="Q150" t="n">
        <v>0.04951812574322512</v>
      </c>
      <c r="R150" t="n">
        <v>-0.00262256978060104</v>
      </c>
    </row>
    <row r="151" ht="15" customHeight="1">
      <c r="F151" t="n">
        <v>0.04372061702639289</v>
      </c>
      <c r="G151" t="n">
        <v>0.04780220221310715</v>
      </c>
      <c r="H151" t="n">
        <v>-0.003086496857240299</v>
      </c>
      <c r="J151" t="n">
        <v>0.197215214745636</v>
      </c>
      <c r="K151" t="n">
        <v>0.04826024333830497</v>
      </c>
      <c r="L151" t="n">
        <v>-0.00210185977250069</v>
      </c>
      <c r="M151" t="n">
        <v>0.4645856300303111</v>
      </c>
      <c r="N151" t="n">
        <v>0.04903215569237653</v>
      </c>
      <c r="O151" t="n">
        <v>-0.001513369996517856</v>
      </c>
      <c r="P151" t="n">
        <v>0.8173706321594743</v>
      </c>
      <c r="Q151" t="n">
        <v>0.05027994306235166</v>
      </c>
      <c r="R151" t="n">
        <v>-0.00262256978060104</v>
      </c>
    </row>
    <row r="152" ht="15" customHeight="1">
      <c r="F152" t="n">
        <v>0.04384074272154705</v>
      </c>
      <c r="G152" t="n">
        <v>0.04852647800421483</v>
      </c>
      <c r="H152" t="n">
        <v>-0.003129085683458205</v>
      </c>
      <c r="J152" t="n">
        <v>0.197551503461676</v>
      </c>
      <c r="K152" t="n">
        <v>0.0489914591464611</v>
      </c>
      <c r="L152" t="n">
        <v>-0.00210185977250069</v>
      </c>
      <c r="M152" t="n">
        <v>0.4661135918181544</v>
      </c>
      <c r="N152" t="n">
        <v>0.04977506714226101</v>
      </c>
      <c r="O152" t="n">
        <v>-0.001469181598246399</v>
      </c>
      <c r="P152" t="n">
        <v>0.8185705418942966</v>
      </c>
      <c r="Q152" t="n">
        <v>0.0510417603814782</v>
      </c>
      <c r="R152" t="n">
        <v>-0.002565314048733345</v>
      </c>
    </row>
    <row r="153" ht="15" customHeight="1">
      <c r="F153" t="n">
        <v>0.04393968273648265</v>
      </c>
      <c r="G153" t="n">
        <v>0.04925075379532252</v>
      </c>
      <c r="H153" t="n">
        <v>-0.003129085683458205</v>
      </c>
      <c r="J153" t="n">
        <v>0.1982029235470777</v>
      </c>
      <c r="K153" t="n">
        <v>0.04972267495461723</v>
      </c>
      <c r="L153" t="n">
        <v>-0.00210185977250069</v>
      </c>
      <c r="M153" t="n">
        <v>0.4674533211159257</v>
      </c>
      <c r="N153" t="n">
        <v>0.05051797859214551</v>
      </c>
      <c r="O153" t="n">
        <v>-0.001469181598246399</v>
      </c>
      <c r="P153" t="n">
        <v>0.8202693413982554</v>
      </c>
      <c r="Q153" t="n">
        <v>0.05180357770060474</v>
      </c>
      <c r="R153" t="n">
        <v>-0.002565314048733345</v>
      </c>
    </row>
    <row r="154" ht="15" customHeight="1">
      <c r="F154" t="n">
        <v>0.04406127762779259</v>
      </c>
      <c r="G154" t="n">
        <v>0.0499750295864302</v>
      </c>
      <c r="H154" t="n">
        <v>-0.003129085683458205</v>
      </c>
      <c r="J154" t="n">
        <v>0.1985503110890502</v>
      </c>
      <c r="K154" t="n">
        <v>0.05045389076277337</v>
      </c>
      <c r="L154" t="n">
        <v>-0.00210185977250069</v>
      </c>
      <c r="M154" t="n">
        <v>0.4682343549172436</v>
      </c>
      <c r="N154" t="n">
        <v>0.05126089004203</v>
      </c>
      <c r="O154" t="n">
        <v>-0.001469181598246399</v>
      </c>
      <c r="P154" t="n">
        <v>0.8213988479349781</v>
      </c>
      <c r="Q154" t="n">
        <v>0.05256539501973129</v>
      </c>
      <c r="R154" t="n">
        <v>-0.002565314048733345</v>
      </c>
    </row>
    <row r="155" ht="15" customHeight="1">
      <c r="F155" t="n">
        <v>0.04419255385270028</v>
      </c>
      <c r="G155" t="n">
        <v>0.05069930537753788</v>
      </c>
      <c r="H155" t="n">
        <v>-0.003129085683458205</v>
      </c>
      <c r="J155" t="n">
        <v>0.1988658312255837</v>
      </c>
      <c r="K155" t="n">
        <v>0.05118510657092951</v>
      </c>
      <c r="L155" t="n">
        <v>-0.00210185977250069</v>
      </c>
      <c r="M155" t="n">
        <v>0.4691982920822999</v>
      </c>
      <c r="N155" t="n">
        <v>0.05200380149191449</v>
      </c>
      <c r="O155" t="n">
        <v>-0.001469181598246399</v>
      </c>
      <c r="P155" t="n">
        <v>0.8220648549723917</v>
      </c>
      <c r="Q155" t="n">
        <v>0.05332721233885782</v>
      </c>
      <c r="R155" t="n">
        <v>-0.002506001312532922</v>
      </c>
    </row>
    <row r="156" ht="15" customHeight="1">
      <c r="F156" t="n">
        <v>0.0443270306665646</v>
      </c>
      <c r="G156" t="n">
        <v>0.05142358116864557</v>
      </c>
      <c r="H156" t="n">
        <v>-0.003118723698610187</v>
      </c>
      <c r="J156" t="n">
        <v>0.1996732701428486</v>
      </c>
      <c r="K156" t="n">
        <v>0.05191632237908565</v>
      </c>
      <c r="L156" t="n">
        <v>-0.002065231418139836</v>
      </c>
      <c r="M156" t="n">
        <v>0.4706582976918509</v>
      </c>
      <c r="N156" t="n">
        <v>0.05274671294179898</v>
      </c>
      <c r="O156" t="n">
        <v>-0.001455277239697943</v>
      </c>
      <c r="P156" t="n">
        <v>0.8249511140818786</v>
      </c>
      <c r="Q156" t="n">
        <v>0.05408902965798437</v>
      </c>
      <c r="R156" t="n">
        <v>-0.002506001312532922</v>
      </c>
    </row>
    <row r="157" ht="15" customHeight="1">
      <c r="F157" t="n">
        <v>0.04438901939814714</v>
      </c>
      <c r="G157" t="n">
        <v>0.05214785695975325</v>
      </c>
      <c r="H157" t="n">
        <v>-0.003118723698610187</v>
      </c>
      <c r="J157" t="n">
        <v>0.2000008700800264</v>
      </c>
      <c r="K157" t="n">
        <v>0.05264753818724179</v>
      </c>
      <c r="L157" t="n">
        <v>-0.002065231418139836</v>
      </c>
      <c r="M157" t="n">
        <v>0.4718095168195444</v>
      </c>
      <c r="N157" t="n">
        <v>0.05348962439168348</v>
      </c>
      <c r="O157" t="n">
        <v>-0.001455277239697943</v>
      </c>
      <c r="P157" t="n">
        <v>0.825873503170403</v>
      </c>
      <c r="Q157" t="n">
        <v>0.0548508469771109</v>
      </c>
      <c r="R157" t="n">
        <v>-0.002506001312532922</v>
      </c>
    </row>
    <row r="158" ht="15" customHeight="1">
      <c r="F158" t="n">
        <v>0.044586057918582</v>
      </c>
      <c r="G158" t="n">
        <v>0.05287213275086093</v>
      </c>
      <c r="H158" t="n">
        <v>-0.003118723698610187</v>
      </c>
      <c r="J158" t="n">
        <v>0.2006472698145685</v>
      </c>
      <c r="K158" t="n">
        <v>0.05337875399539791</v>
      </c>
      <c r="L158" t="n">
        <v>-0.002065231418139836</v>
      </c>
      <c r="M158" t="n">
        <v>0.4734544367386675</v>
      </c>
      <c r="N158" t="n">
        <v>0.05423253584156797</v>
      </c>
      <c r="O158" t="n">
        <v>-0.001455277239697943</v>
      </c>
      <c r="P158" t="n">
        <v>0.8260096549442075</v>
      </c>
      <c r="Q158" t="n">
        <v>0.05561266429623744</v>
      </c>
      <c r="R158" t="n">
        <v>-0.002506001312532922</v>
      </c>
    </row>
    <row r="159" ht="15" customHeight="1">
      <c r="F159" t="n">
        <v>0.04467861496651081</v>
      </c>
      <c r="G159" t="n">
        <v>0.05359640854196862</v>
      </c>
      <c r="H159" t="n">
        <v>-0.003118723698610187</v>
      </c>
      <c r="J159" t="n">
        <v>0.2009370440485077</v>
      </c>
      <c r="K159" t="n">
        <v>0.05410996980355404</v>
      </c>
      <c r="L159" t="n">
        <v>-0.002065231418139836</v>
      </c>
      <c r="M159" t="n">
        <v>0.4743454036388108</v>
      </c>
      <c r="N159" t="n">
        <v>0.05497544729145247</v>
      </c>
      <c r="O159" t="n">
        <v>-0.001455277239697943</v>
      </c>
      <c r="P159" t="n">
        <v>0.8278366135971087</v>
      </c>
      <c r="Q159" t="n">
        <v>0.05637448161536398</v>
      </c>
      <c r="R159" t="n">
        <v>-0.002506001312532922</v>
      </c>
    </row>
    <row r="160" ht="15" customHeight="1">
      <c r="F160" t="n">
        <v>0.04481789592088636</v>
      </c>
      <c r="G160" t="n">
        <v>0.0543206843330763</v>
      </c>
      <c r="H160" t="n">
        <v>-0.003087031622620658</v>
      </c>
      <c r="J160" t="n">
        <v>0.2012704432562841</v>
      </c>
      <c r="K160" t="n">
        <v>0.05484118561171019</v>
      </c>
      <c r="L160" t="n">
        <v>-0.002030817458671982</v>
      </c>
      <c r="M160" t="n">
        <v>0.4763553618703078</v>
      </c>
      <c r="N160" t="n">
        <v>0.05571835874133696</v>
      </c>
      <c r="O160" t="n">
        <v>-0.001456887397193292</v>
      </c>
      <c r="P160" t="n">
        <v>0.8300662942921053</v>
      </c>
      <c r="Q160" t="n">
        <v>0.05713629893449052</v>
      </c>
      <c r="R160" t="n">
        <v>-0.002444987629224817</v>
      </c>
    </row>
    <row r="161" ht="15" customHeight="1">
      <c r="F161" t="n">
        <v>0.04500404152299101</v>
      </c>
      <c r="G161" t="n">
        <v>0.05504496012418398</v>
      </c>
      <c r="H161" t="n">
        <v>-0.003087031622620658</v>
      </c>
      <c r="J161" t="n">
        <v>0.2018240707113001</v>
      </c>
      <c r="K161" t="n">
        <v>0.05557240141986632</v>
      </c>
      <c r="L161" t="n">
        <v>-0.002030817458671982</v>
      </c>
      <c r="M161" t="n">
        <v>0.4771080050806282</v>
      </c>
      <c r="N161" t="n">
        <v>0.05646127019122144</v>
      </c>
      <c r="O161" t="n">
        <v>-0.001456887397193292</v>
      </c>
      <c r="P161" t="n">
        <v>0.8306481999092092</v>
      </c>
      <c r="Q161" t="n">
        <v>0.05789811625361706</v>
      </c>
      <c r="R161" t="n">
        <v>-0.002444987629224817</v>
      </c>
    </row>
    <row r="162" ht="15" customHeight="1">
      <c r="F162" t="n">
        <v>0.04510355026479552</v>
      </c>
      <c r="G162" t="n">
        <v>0.05576923591529167</v>
      </c>
      <c r="H162" t="n">
        <v>-0.003087031622620658</v>
      </c>
      <c r="J162" t="n">
        <v>0.2022713327733517</v>
      </c>
      <c r="K162" t="n">
        <v>0.05630361722802246</v>
      </c>
      <c r="L162" t="n">
        <v>-0.002030817458671982</v>
      </c>
      <c r="M162" t="n">
        <v>0.4785436542575024</v>
      </c>
      <c r="N162" t="n">
        <v>0.05720418164110595</v>
      </c>
      <c r="O162" t="n">
        <v>-0.001456887397193292</v>
      </c>
      <c r="P162" t="n">
        <v>0.8324976558833366</v>
      </c>
      <c r="Q162" t="n">
        <v>0.05865993357274361</v>
      </c>
      <c r="R162" t="n">
        <v>-0.002444987629224817</v>
      </c>
    </row>
    <row r="163" ht="15" customHeight="1">
      <c r="F163" t="n">
        <v>0.04531978928847506</v>
      </c>
      <c r="G163" t="n">
        <v>0.05649351170639936</v>
      </c>
      <c r="H163" t="n">
        <v>-0.003024385105420154</v>
      </c>
      <c r="J163" t="n">
        <v>0.2028139000336837</v>
      </c>
      <c r="K163" t="n">
        <v>0.05703483303617859</v>
      </c>
      <c r="L163" t="n">
        <v>-0.002030817458671982</v>
      </c>
      <c r="M163" t="n">
        <v>0.4801626675727325</v>
      </c>
      <c r="N163" t="n">
        <v>0.05794709309099043</v>
      </c>
      <c r="O163" t="n">
        <v>-0.001456887397193292</v>
      </c>
      <c r="P163" t="n">
        <v>0.8321549930498153</v>
      </c>
      <c r="Q163" t="n">
        <v>0.05942175089187015</v>
      </c>
      <c r="R163" t="n">
        <v>-0.002444987629224817</v>
      </c>
    </row>
    <row r="164" ht="15" customHeight="1">
      <c r="F164" t="n">
        <v>0.04543601285820527</v>
      </c>
      <c r="G164" t="n">
        <v>0.05721778749750704</v>
      </c>
      <c r="H164" t="n">
        <v>-0.003024385105420154</v>
      </c>
      <c r="J164" t="n">
        <v>0.2033005139376433</v>
      </c>
      <c r="K164" t="n">
        <v>0.05776604884433473</v>
      </c>
      <c r="L164" t="n">
        <v>-0.001998333620803653</v>
      </c>
      <c r="M164" t="n">
        <v>0.4808305804943853</v>
      </c>
      <c r="N164" t="n">
        <v>0.05869000454087493</v>
      </c>
      <c r="O164" t="n">
        <v>-0.001460916928594829</v>
      </c>
      <c r="P164" t="n">
        <v>0.8349248036975105</v>
      </c>
      <c r="Q164" t="n">
        <v>0.06018356821099669</v>
      </c>
      <c r="R164" t="n">
        <v>-0.002382629056034073</v>
      </c>
    </row>
    <row r="165" ht="15" customHeight="1">
      <c r="F165" t="n">
        <v>0.04561157566868718</v>
      </c>
      <c r="G165" t="n">
        <v>0.05794206328861472</v>
      </c>
      <c r="H165" t="n">
        <v>-0.003024385105420154</v>
      </c>
      <c r="J165" t="n">
        <v>0.2036295758046292</v>
      </c>
      <c r="K165" t="n">
        <v>0.05849726465249087</v>
      </c>
      <c r="L165" t="n">
        <v>-0.001998333620803653</v>
      </c>
      <c r="M165" t="n">
        <v>0.4821219267535413</v>
      </c>
      <c r="N165" t="n">
        <v>0.05943291599075941</v>
      </c>
      <c r="O165" t="n">
        <v>-0.001460916928594829</v>
      </c>
      <c r="P165" t="n">
        <v>0.8344163576304651</v>
      </c>
      <c r="Q165" t="n">
        <v>0.06094538553012322</v>
      </c>
      <c r="R165" t="n">
        <v>-0.002382629056034073</v>
      </c>
    </row>
    <row r="166">
      <c r="F166" t="n">
        <v>0.04567971006716302</v>
      </c>
      <c r="G166" t="n">
        <v>0.05866633907972241</v>
      </c>
      <c r="H166" t="n">
        <v>-0.003024385105420154</v>
      </c>
      <c r="J166" t="n">
        <v>0.2041305340495544</v>
      </c>
      <c r="K166" t="n">
        <v>0.059228480460647</v>
      </c>
      <c r="L166" t="n">
        <v>-0.001998333620803653</v>
      </c>
      <c r="M166" t="n">
        <v>0.4835970176138341</v>
      </c>
      <c r="N166" t="n">
        <v>0.06017582744064392</v>
      </c>
      <c r="O166" t="n">
        <v>-0.001460916928594829</v>
      </c>
      <c r="P166" t="n">
        <v>0.8361592577065586</v>
      </c>
      <c r="Q166" t="n">
        <v>0.06170720284924976</v>
      </c>
      <c r="R166" t="n">
        <v>-0.002382629056034073</v>
      </c>
    </row>
    <row r="167">
      <c r="F167" t="n">
        <v>0.04584554140595332</v>
      </c>
      <c r="G167" t="n">
        <v>0.0593906148708301</v>
      </c>
      <c r="H167" t="n">
        <v>-0.003024385105420154</v>
      </c>
      <c r="J167" t="n">
        <v>0.2046008553308142</v>
      </c>
      <c r="K167" t="n">
        <v>0.05995969626880314</v>
      </c>
      <c r="L167" t="n">
        <v>-0.001967495631241369</v>
      </c>
      <c r="M167" t="n">
        <v>0.4851299707198509</v>
      </c>
      <c r="N167" t="n">
        <v>0.0609187388905284</v>
      </c>
      <c r="O167" t="n">
        <v>-0.001460916928594829</v>
      </c>
      <c r="P167" t="n">
        <v>0.8382042150879081</v>
      </c>
      <c r="Q167" t="n">
        <v>0.06246902016837631</v>
      </c>
      <c r="R167" t="n">
        <v>-0.002382629056034073</v>
      </c>
    </row>
    <row r="168">
      <c r="F168" t="n">
        <v>0.04601278708544931</v>
      </c>
      <c r="G168" t="n">
        <v>0.06011489066193777</v>
      </c>
      <c r="H168" t="n">
        <v>-0.002962134277814273</v>
      </c>
      <c r="J168" t="n">
        <v>0.2047857023796537</v>
      </c>
      <c r="K168" t="n">
        <v>0.06069091207695927</v>
      </c>
      <c r="L168" t="n">
        <v>-0.001967495631241369</v>
      </c>
      <c r="M168" t="n">
        <v>0.4854496578833398</v>
      </c>
      <c r="N168" t="n">
        <v>0.0616616503404129</v>
      </c>
      <c r="O168" t="n">
        <v>-0.001467051571286683</v>
      </c>
      <c r="P168" t="n">
        <v>0.8385941251177185</v>
      </c>
      <c r="Q168" t="n">
        <v>0.06323083748750284</v>
      </c>
      <c r="R168" t="n">
        <v>-0.002319281650185735</v>
      </c>
    </row>
    <row r="169">
      <c r="F169" t="n">
        <v>0.04614894503214279</v>
      </c>
      <c r="G169" t="n">
        <v>0.06083916645304546</v>
      </c>
      <c r="H169" t="n">
        <v>-0.002962134277814273</v>
      </c>
      <c r="J169" t="n">
        <v>0.2052962674923967</v>
      </c>
      <c r="K169" t="n">
        <v>0.0614221278851154</v>
      </c>
      <c r="L169" t="n">
        <v>-0.001967495631241369</v>
      </c>
      <c r="M169" t="n">
        <v>0.4872878386050009</v>
      </c>
      <c r="N169" t="n">
        <v>0.06240456179029739</v>
      </c>
      <c r="O169" t="n">
        <v>-0.001467051571286683</v>
      </c>
      <c r="P169" t="n">
        <v>0.8395033848585949</v>
      </c>
      <c r="Q169" t="n">
        <v>0.06399265480662938</v>
      </c>
      <c r="R169" t="n">
        <v>-0.002319281650185735</v>
      </c>
    </row>
    <row r="170">
      <c r="F170" t="n">
        <v>0.04632497414170131</v>
      </c>
      <c r="G170" t="n">
        <v>0.06156344224415315</v>
      </c>
      <c r="H170" t="n">
        <v>-0.002962134277814273</v>
      </c>
      <c r="J170" t="n">
        <v>0.2054952213003583</v>
      </c>
      <c r="K170" t="n">
        <v>0.06215334369327154</v>
      </c>
      <c r="L170" t="n">
        <v>-0.001967495631241369</v>
      </c>
      <c r="M170" t="n">
        <v>0.4886749581509116</v>
      </c>
      <c r="N170" t="n">
        <v>0.06314747324018188</v>
      </c>
      <c r="O170" t="n">
        <v>-0.001467051571286683</v>
      </c>
      <c r="P170" t="n">
        <v>0.8397350289170387</v>
      </c>
      <c r="Q170" t="n">
        <v>0.06475447212575593</v>
      </c>
      <c r="R170" t="n">
        <v>-0.002319281650185735</v>
      </c>
    </row>
    <row r="171">
      <c r="F171" t="n">
        <v>0.04650199556592237</v>
      </c>
      <c r="G171" t="n">
        <v>0.06228771803526082</v>
      </c>
      <c r="H171" t="n">
        <v>-0.002962134277814273</v>
      </c>
      <c r="J171" t="n">
        <v>0.2060979893918716</v>
      </c>
      <c r="K171" t="n">
        <v>0.06288455950142768</v>
      </c>
      <c r="L171" t="n">
        <v>-0.001967495631241369</v>
      </c>
      <c r="M171" t="n">
        <v>0.4897362838121896</v>
      </c>
      <c r="N171" t="n">
        <v>0.06389038469006637</v>
      </c>
      <c r="O171" t="n">
        <v>-0.001467051571286683</v>
      </c>
      <c r="P171" t="n">
        <v>0.8415794036907627</v>
      </c>
      <c r="Q171" t="n">
        <v>0.06551628944488247</v>
      </c>
      <c r="R171" t="n">
        <v>-0.002255301468904848</v>
      </c>
    </row>
    <row r="172">
      <c r="F172" t="n">
        <v>0.04662771854794522</v>
      </c>
      <c r="G172" t="n">
        <v>0.0630119938263685</v>
      </c>
      <c r="H172" t="n">
        <v>-0.002854219518873986</v>
      </c>
      <c r="J172" t="n">
        <v>0.2063117432030924</v>
      </c>
      <c r="K172" t="n">
        <v>0.06361577530958382</v>
      </c>
      <c r="L172" t="n">
        <v>-0.001938019216691654</v>
      </c>
      <c r="M172" t="n">
        <v>0.4906621036406225</v>
      </c>
      <c r="N172" t="n">
        <v>0.06463329613995086</v>
      </c>
      <c r="O172" t="n">
        <v>-0.00147497706265298</v>
      </c>
      <c r="P172" t="n">
        <v>0.8420928678157915</v>
      </c>
      <c r="Q172" t="n">
        <v>0.066278106764009</v>
      </c>
      <c r="R172" t="n">
        <v>-0.002255301468904848</v>
      </c>
    </row>
    <row r="173">
      <c r="F173" t="n">
        <v>0.04678001098768463</v>
      </c>
      <c r="G173" t="n">
        <v>0.06373626961747619</v>
      </c>
      <c r="H173" t="n">
        <v>-0.002854219518873986</v>
      </c>
      <c r="J173" t="n">
        <v>0.2070078426623258</v>
      </c>
      <c r="K173" t="n">
        <v>0.06434699111773995</v>
      </c>
      <c r="L173" t="n">
        <v>-0.001938019216691654</v>
      </c>
      <c r="M173" t="n">
        <v>0.4921574509382441</v>
      </c>
      <c r="N173" t="n">
        <v>0.06537620758983537</v>
      </c>
      <c r="O173" t="n">
        <v>-0.00147497706265298</v>
      </c>
      <c r="P173" t="n">
        <v>0.844114571294855</v>
      </c>
      <c r="Q173" t="n">
        <v>0.06703992408313554</v>
      </c>
      <c r="R173" t="n">
        <v>-0.002255301468904848</v>
      </c>
    </row>
    <row r="174">
      <c r="F174" t="n">
        <v>0.04695891164885337</v>
      </c>
      <c r="G174" t="n">
        <v>0.06446054540858388</v>
      </c>
      <c r="H174" t="n">
        <v>-0.002854219518873986</v>
      </c>
      <c r="J174" t="n">
        <v>0.2072113518873184</v>
      </c>
      <c r="K174" t="n">
        <v>0.06507820692589608</v>
      </c>
      <c r="L174" t="n">
        <v>-0.001938019216691654</v>
      </c>
      <c r="M174" t="n">
        <v>0.4934540369436983</v>
      </c>
      <c r="N174" t="n">
        <v>0.06611911903971986</v>
      </c>
      <c r="O174" t="n">
        <v>-0.00147497706265298</v>
      </c>
      <c r="P174" t="n">
        <v>0.8448048245229642</v>
      </c>
      <c r="Q174" t="n">
        <v>0.06780174140226208</v>
      </c>
      <c r="R174" t="n">
        <v>-0.002255301468904848</v>
      </c>
    </row>
    <row r="175">
      <c r="F175" t="n">
        <v>0.04717102554612204</v>
      </c>
      <c r="G175" t="n">
        <v>0.06518482119969156</v>
      </c>
      <c r="H175" t="n">
        <v>-0.002854219518873986</v>
      </c>
      <c r="J175" t="n">
        <v>0.2075125122769098</v>
      </c>
      <c r="K175" t="n">
        <v>0.06580942273405223</v>
      </c>
      <c r="L175" t="n">
        <v>-0.001938019216691654</v>
      </c>
      <c r="M175" t="n">
        <v>0.4942287464989769</v>
      </c>
      <c r="N175" t="n">
        <v>0.06686203048960435</v>
      </c>
      <c r="O175" t="n">
        <v>-0.00147497706265298</v>
      </c>
      <c r="P175" t="n">
        <v>0.845693803753228</v>
      </c>
      <c r="Q175" t="n">
        <v>0.06856355872138863</v>
      </c>
      <c r="R175" t="n">
        <v>-0.002255301468904848</v>
      </c>
    </row>
    <row r="176">
      <c r="F176" t="n">
        <v>0.04731114121614535</v>
      </c>
      <c r="G176" t="n">
        <v>0.06590909699079925</v>
      </c>
      <c r="H176" t="n">
        <v>-0.002717600386616318</v>
      </c>
      <c r="J176" t="n">
        <v>0.2081697714249546</v>
      </c>
      <c r="K176" t="n">
        <v>0.06654063854220836</v>
      </c>
      <c r="L176" t="n">
        <v>-0.00190962010386103</v>
      </c>
      <c r="M176" t="n">
        <v>0.4949303205449922</v>
      </c>
      <c r="N176" t="n">
        <v>0.06760494193948884</v>
      </c>
      <c r="O176" t="n">
        <v>-0.001484379140077848</v>
      </c>
      <c r="P176" t="n">
        <v>0.8461253188870805</v>
      </c>
      <c r="Q176" t="n">
        <v>0.06932537604051517</v>
      </c>
      <c r="R176" t="n">
        <v>-0.002191044569416456</v>
      </c>
    </row>
    <row r="177">
      <c r="F177" t="n">
        <v>0.04747094057777211</v>
      </c>
      <c r="G177" t="n">
        <v>0.06663337278190694</v>
      </c>
      <c r="H177" t="n">
        <v>-0.002717600386616318</v>
      </c>
      <c r="J177" t="n">
        <v>0.2083582618939936</v>
      </c>
      <c r="K177" t="n">
        <v>0.06727185435036449</v>
      </c>
      <c r="L177" t="n">
        <v>-0.00190962010386103</v>
      </c>
      <c r="M177" t="n">
        <v>0.4968508921616698</v>
      </c>
      <c r="N177" t="n">
        <v>0.06834785338937334</v>
      </c>
      <c r="O177" t="n">
        <v>-0.001484379140077848</v>
      </c>
      <c r="P177" t="n">
        <v>0.8471955758757583</v>
      </c>
      <c r="Q177" t="n">
        <v>0.07008719335964171</v>
      </c>
      <c r="R177" t="n">
        <v>-0.002191044569416456</v>
      </c>
    </row>
    <row r="178">
      <c r="F178" t="n">
        <v>0.04757767093033526</v>
      </c>
      <c r="G178" t="n">
        <v>0.06735764857301461</v>
      </c>
      <c r="H178" t="n">
        <v>-0.002717600386616318</v>
      </c>
      <c r="J178" t="n">
        <v>0.2087226912905173</v>
      </c>
      <c r="K178" t="n">
        <v>0.06800307015852063</v>
      </c>
      <c r="L178" t="n">
        <v>-0.00190962010386103</v>
      </c>
      <c r="M178" t="n">
        <v>0.497860444640211</v>
      </c>
      <c r="N178" t="n">
        <v>0.06909076483925783</v>
      </c>
      <c r="O178" t="n">
        <v>-0.001484379140077848</v>
      </c>
      <c r="P178" t="n">
        <v>0.8468217802821889</v>
      </c>
      <c r="Q178" t="n">
        <v>0.07084901067876825</v>
      </c>
      <c r="R178" t="n">
        <v>-0.002191044569416456</v>
      </c>
    </row>
    <row r="179">
      <c r="F179" t="n">
        <v>0.04773686350407311</v>
      </c>
      <c r="G179" t="n">
        <v>0.0680819243641223</v>
      </c>
      <c r="H179" t="n">
        <v>-0.002717600386616318</v>
      </c>
      <c r="J179" t="n">
        <v>0.2089530962591724</v>
      </c>
      <c r="K179" t="n">
        <v>0.06873428596667676</v>
      </c>
      <c r="L179" t="n">
        <v>-0.00190962010386103</v>
      </c>
      <c r="M179" t="n">
        <v>0.4990566422362178</v>
      </c>
      <c r="N179" t="n">
        <v>0.06983367628914232</v>
      </c>
      <c r="O179" t="n">
        <v>-0.001484379140077848</v>
      </c>
      <c r="P179" t="n">
        <v>0.847746894773459</v>
      </c>
      <c r="Q179" t="n">
        <v>0.0716108279978948</v>
      </c>
      <c r="R179" t="n">
        <v>-0.002191044569416456</v>
      </c>
    </row>
    <row r="180">
      <c r="F180" t="n">
        <v>0.04796868356433309</v>
      </c>
      <c r="G180" t="n">
        <v>0.06880620015522998</v>
      </c>
      <c r="H180" t="n">
        <v>-0.002608750561661474</v>
      </c>
      <c r="J180" t="n">
        <v>0.2092565093633533</v>
      </c>
      <c r="K180" t="n">
        <v>0.06946550177483291</v>
      </c>
      <c r="L180" t="n">
        <v>-0.001882014019456019</v>
      </c>
      <c r="M180" t="n">
        <v>0.4999206965732541</v>
      </c>
      <c r="N180" t="n">
        <v>0.07057658773902681</v>
      </c>
      <c r="O180" t="n">
        <v>-0.001494943540945415</v>
      </c>
      <c r="P180" t="n">
        <v>0.8488755543953492</v>
      </c>
      <c r="Q180" t="n">
        <v>0.07237264531702133</v>
      </c>
      <c r="R180" t="n">
        <v>-0.002126867008945604</v>
      </c>
    </row>
    <row r="181">
      <c r="F181" t="n">
        <v>0.04814028606161759</v>
      </c>
      <c r="G181" t="n">
        <v>0.06953047594633767</v>
      </c>
      <c r="H181" t="n">
        <v>-0.002608750561661474</v>
      </c>
      <c r="J181" t="n">
        <v>0.2097631860600585</v>
      </c>
      <c r="K181" t="n">
        <v>0.07019671758298904</v>
      </c>
      <c r="L181" t="n">
        <v>-0.001882014019456019</v>
      </c>
      <c r="M181" t="n">
        <v>0.5009064006880118</v>
      </c>
      <c r="N181" t="n">
        <v>0.07131949918891131</v>
      </c>
      <c r="O181" t="n">
        <v>-0.001494943540945415</v>
      </c>
      <c r="P181" t="n">
        <v>0.850098935793165</v>
      </c>
      <c r="Q181" t="n">
        <v>0.07313446263614787</v>
      </c>
      <c r="R181" t="n">
        <v>-0.002126867008945604</v>
      </c>
    </row>
    <row r="182">
      <c r="F182" t="n">
        <v>0.04828447439659327</v>
      </c>
      <c r="G182" t="n">
        <v>0.07025475173744535</v>
      </c>
      <c r="H182" t="n">
        <v>-0.002608750561661474</v>
      </c>
      <c r="J182" t="n">
        <v>0.2100059340609117</v>
      </c>
      <c r="K182" t="n">
        <v>0.07092793339114518</v>
      </c>
      <c r="L182" t="n">
        <v>-0.001882014019456019</v>
      </c>
      <c r="M182" t="n">
        <v>0.5022099186898933</v>
      </c>
      <c r="N182" t="n">
        <v>0.0720624106387958</v>
      </c>
      <c r="O182" t="n">
        <v>-0.001494943540945415</v>
      </c>
      <c r="P182" t="n">
        <v>0.8505375141723654</v>
      </c>
      <c r="Q182" t="n">
        <v>0.07389627995527441</v>
      </c>
      <c r="R182" t="n">
        <v>-0.002126867008945604</v>
      </c>
    </row>
    <row r="183">
      <c r="F183" t="n">
        <v>0.04836744770119902</v>
      </c>
      <c r="G183" t="n">
        <v>0.07097902752855303</v>
      </c>
      <c r="H183" t="n">
        <v>-0.002608750561661474</v>
      </c>
      <c r="J183" t="n">
        <v>0.2102702361345494</v>
      </c>
      <c r="K183" t="n">
        <v>0.07165914919930132</v>
      </c>
      <c r="L183" t="n">
        <v>-0.001882014019456019</v>
      </c>
      <c r="M183" t="n">
        <v>0.5028533543571998</v>
      </c>
      <c r="N183" t="n">
        <v>0.07280532208868029</v>
      </c>
      <c r="O183" t="n">
        <v>-0.001494943540945415</v>
      </c>
      <c r="P183" t="n">
        <v>0.8519524436622521</v>
      </c>
      <c r="Q183" t="n">
        <v>0.07465809727440095</v>
      </c>
      <c r="R183" t="n">
        <v>-0.002126867008945604</v>
      </c>
    </row>
    <row r="184">
      <c r="F184" t="n">
        <v>0.04852949670799983</v>
      </c>
      <c r="G184" t="n">
        <v>0.07170330331966072</v>
      </c>
      <c r="H184" t="n">
        <v>-0.002456472004224941</v>
      </c>
      <c r="J184" t="n">
        <v>0.2107127194117694</v>
      </c>
      <c r="K184" t="n">
        <v>0.07239036500745744</v>
      </c>
      <c r="L184" t="n">
        <v>-0.001854916690183144</v>
      </c>
      <c r="M184" t="n">
        <v>0.5042723167239682</v>
      </c>
      <c r="N184" t="n">
        <v>0.07354823353856478</v>
      </c>
      <c r="O184" t="n">
        <v>-0.001506356002639809</v>
      </c>
      <c r="P184" t="n">
        <v>0.8525831731144518</v>
      </c>
      <c r="Q184" t="n">
        <v>0.0754199145935275</v>
      </c>
      <c r="R184" t="n">
        <v>-0.002063124844717337</v>
      </c>
    </row>
    <row r="185">
      <c r="F185" t="n">
        <v>0.04875758242659871</v>
      </c>
      <c r="G185" t="n">
        <v>0.0724275791107684</v>
      </c>
      <c r="H185" t="n">
        <v>-0.002456472004224941</v>
      </c>
      <c r="J185" t="n">
        <v>0.2109947719087594</v>
      </c>
      <c r="K185" t="n">
        <v>0.07312158081561358</v>
      </c>
      <c r="L185" t="n">
        <v>-0.001854916690183144</v>
      </c>
      <c r="M185" t="n">
        <v>0.505094814032863</v>
      </c>
      <c r="N185" t="n">
        <v>0.07429114498844927</v>
      </c>
      <c r="O185" t="n">
        <v>-0.001506356002639809</v>
      </c>
      <c r="P185" t="n">
        <v>0.8524288398748971</v>
      </c>
      <c r="Q185" t="n">
        <v>0.07618173191265404</v>
      </c>
      <c r="R185" t="n">
        <v>-0.002063124844717337</v>
      </c>
    </row>
    <row r="186">
      <c r="F186" t="n">
        <v>0.04883638286958009</v>
      </c>
      <c r="G186" t="n">
        <v>0.07315185490187609</v>
      </c>
      <c r="H186" t="n">
        <v>-0.002456472004224941</v>
      </c>
      <c r="J186" t="n">
        <v>0.2113249943373033</v>
      </c>
      <c r="K186" t="n">
        <v>0.07385279662376971</v>
      </c>
      <c r="L186" t="n">
        <v>-0.001854916690183144</v>
      </c>
      <c r="M186" t="n">
        <v>0.5065647030692433</v>
      </c>
      <c r="N186" t="n">
        <v>0.07503405643833377</v>
      </c>
      <c r="O186" t="n">
        <v>-0.001506356002639809</v>
      </c>
      <c r="P186" t="n">
        <v>0.8532541943792986</v>
      </c>
      <c r="Q186" t="n">
        <v>0.07694354923178058</v>
      </c>
      <c r="R186" t="n">
        <v>-0.002063124844717337</v>
      </c>
    </row>
    <row r="187">
      <c r="F187" t="n">
        <v>0.04905514395789942</v>
      </c>
      <c r="G187" t="n">
        <v>0.07387613069298378</v>
      </c>
      <c r="H187" t="n">
        <v>-0.002456472004224941</v>
      </c>
      <c r="J187" t="n">
        <v>0.2119130461225192</v>
      </c>
      <c r="K187" t="n">
        <v>0.07458401243192586</v>
      </c>
      <c r="L187" t="n">
        <v>-0.001828043842748926</v>
      </c>
      <c r="M187" t="n">
        <v>0.5077648964961747</v>
      </c>
      <c r="N187" t="n">
        <v>0.07577696788821826</v>
      </c>
      <c r="O187" t="n">
        <v>-0.001506356002639809</v>
      </c>
      <c r="P187" t="n">
        <v>0.8541785102599824</v>
      </c>
      <c r="Q187" t="n">
        <v>0.07770536655090711</v>
      </c>
      <c r="R187" t="n">
        <v>-0.002063124844717337</v>
      </c>
    </row>
    <row r="188">
      <c r="F188" t="n">
        <v>0.04914392305272708</v>
      </c>
      <c r="G188" t="n">
        <v>0.07460040648409146</v>
      </c>
      <c r="H188" t="n">
        <v>-0.002325565927127677</v>
      </c>
      <c r="J188" t="n">
        <v>0.2121048413226507</v>
      </c>
      <c r="K188" t="n">
        <v>0.07531522824008199</v>
      </c>
      <c r="L188" t="n">
        <v>-0.001828043842748926</v>
      </c>
      <c r="M188" t="n">
        <v>0.5085623597535239</v>
      </c>
      <c r="N188" t="n">
        <v>0.07651987933810275</v>
      </c>
      <c r="O188" t="n">
        <v>-0.001518302262545158</v>
      </c>
      <c r="P188" t="n">
        <v>0.8552026803275832</v>
      </c>
      <c r="Q188" t="n">
        <v>0.07846718387003365</v>
      </c>
      <c r="R188" t="n">
        <v>-0.002000174133956699</v>
      </c>
    </row>
    <row r="189">
      <c r="F189" t="n">
        <v>0.04927130190177054</v>
      </c>
      <c r="G189" t="n">
        <v>0.07532468227519913</v>
      </c>
      <c r="H189" t="n">
        <v>-0.002325565927127677</v>
      </c>
      <c r="J189" t="n">
        <v>0.2123712795295543</v>
      </c>
      <c r="K189" t="n">
        <v>0.07604644404823813</v>
      </c>
      <c r="L189" t="n">
        <v>-0.001828043842748926</v>
      </c>
      <c r="M189" t="n">
        <v>0.509944244716538</v>
      </c>
      <c r="N189" t="n">
        <v>0.07726279078798724</v>
      </c>
      <c r="O189" t="n">
        <v>-0.001518302262545158</v>
      </c>
      <c r="P189" t="n">
        <v>0.8557748146819224</v>
      </c>
      <c r="Q189" t="n">
        <v>0.07922900118916019</v>
      </c>
      <c r="R189" t="n">
        <v>-0.002000174133956699</v>
      </c>
    </row>
    <row r="190">
      <c r="F190" t="n">
        <v>0.04941020515045114</v>
      </c>
      <c r="G190" t="n">
        <v>0.07604895806630682</v>
      </c>
      <c r="H190" t="n">
        <v>-0.002325565927127677</v>
      </c>
      <c r="J190" t="n">
        <v>0.2126601900429466</v>
      </c>
      <c r="K190" t="n">
        <v>0.07677765985639426</v>
      </c>
      <c r="L190" t="n">
        <v>-0.001828043842748926</v>
      </c>
      <c r="M190" t="n">
        <v>0.5109226136182538</v>
      </c>
      <c r="N190" t="n">
        <v>0.07800570223787175</v>
      </c>
      <c r="O190" t="n">
        <v>-0.001518302262545158</v>
      </c>
      <c r="P190" t="n">
        <v>0.8557841630144591</v>
      </c>
      <c r="Q190" t="n">
        <v>0.07999081850828674</v>
      </c>
      <c r="R190" t="n">
        <v>-0.002000174133956699</v>
      </c>
    </row>
    <row r="191">
      <c r="F191" t="n">
        <v>0.04959463012249239</v>
      </c>
      <c r="G191" t="n">
        <v>0.07677323385741451</v>
      </c>
      <c r="H191" t="n">
        <v>-0.002200490510064748</v>
      </c>
      <c r="J191" t="n">
        <v>0.2130769450997231</v>
      </c>
      <c r="K191" t="n">
        <v>0.07750887566455039</v>
      </c>
      <c r="L191" t="n">
        <v>-0.001828043842748926</v>
      </c>
      <c r="M191" t="n">
        <v>0.5114955156180618</v>
      </c>
      <c r="N191" t="n">
        <v>0.07874861368775624</v>
      </c>
      <c r="O191" t="n">
        <v>-0.001518302262545158</v>
      </c>
      <c r="P191" t="n">
        <v>0.8565586894175141</v>
      </c>
      <c r="Q191" t="n">
        <v>0.08075263582741328</v>
      </c>
      <c r="R191" t="n">
        <v>-0.002000174133956699</v>
      </c>
    </row>
    <row r="192">
      <c r="F192" t="n">
        <v>0.04976328586288542</v>
      </c>
      <c r="G192" t="n">
        <v>0.07749750964852219</v>
      </c>
      <c r="H192" t="n">
        <v>-0.002200490510064748</v>
      </c>
      <c r="J192" t="n">
        <v>0.2131744648339635</v>
      </c>
      <c r="K192" t="n">
        <v>0.07824009147270654</v>
      </c>
      <c r="L192" t="n">
        <v>-0.001801111203859889</v>
      </c>
      <c r="M192" t="n">
        <v>0.5131848313871474</v>
      </c>
      <c r="N192" t="n">
        <v>0.07949152513764073</v>
      </c>
      <c r="O192" t="n">
        <v>-0.001530468058045589</v>
      </c>
      <c r="P192" t="n">
        <v>0.8572144373146982</v>
      </c>
      <c r="Q192" t="n">
        <v>0.08151445314653982</v>
      </c>
      <c r="R192" t="n">
        <v>-0.001938370933888734</v>
      </c>
    </row>
    <row r="193">
      <c r="F193" t="n">
        <v>0.04986121140620807</v>
      </c>
      <c r="G193" t="n">
        <v>0.07822178543962988</v>
      </c>
      <c r="H193" t="n">
        <v>-0.002200490510064748</v>
      </c>
      <c r="J193" t="n">
        <v>0.2138216412833887</v>
      </c>
      <c r="K193" t="n">
        <v>0.07897130728086267</v>
      </c>
      <c r="L193" t="n">
        <v>-0.001801111203859889</v>
      </c>
      <c r="M193" t="n">
        <v>0.5140714293910332</v>
      </c>
      <c r="N193" t="n">
        <v>0.08023443658752522</v>
      </c>
      <c r="O193" t="n">
        <v>-0.001530468058045589</v>
      </c>
      <c r="P193" t="n">
        <v>0.8577518981254439</v>
      </c>
      <c r="Q193" t="n">
        <v>0.08227627046566637</v>
      </c>
      <c r="R193" t="n">
        <v>-0.001938370933888734</v>
      </c>
    </row>
    <row r="194">
      <c r="F194" t="n">
        <v>0.04997694286193331</v>
      </c>
      <c r="G194" t="n">
        <v>0.07894606123073757</v>
      </c>
      <c r="H194" t="n">
        <v>-0.002200490510064748</v>
      </c>
      <c r="J194" t="n">
        <v>0.2140703746392223</v>
      </c>
      <c r="K194" t="n">
        <v>0.0797025230890188</v>
      </c>
      <c r="L194" t="n">
        <v>-0.001801111203859889</v>
      </c>
      <c r="M194" t="n">
        <v>0.5145503042435766</v>
      </c>
      <c r="N194" t="n">
        <v>0.0809773480374097</v>
      </c>
      <c r="O194" t="n">
        <v>-0.001530468058045589</v>
      </c>
      <c r="P194" t="n">
        <v>0.8599457066049498</v>
      </c>
      <c r="Q194" t="n">
        <v>0.08303808778479289</v>
      </c>
      <c r="R194" t="n">
        <v>-0.001938370933888734</v>
      </c>
    </row>
    <row r="195">
      <c r="F195" t="n">
        <v>0.0501585239433308</v>
      </c>
      <c r="G195" t="n">
        <v>0.07967033702184524</v>
      </c>
      <c r="H195" t="n">
        <v>-0.002200490510064748</v>
      </c>
      <c r="J195" t="n">
        <v>0.2143949665028778</v>
      </c>
      <c r="K195" t="n">
        <v>0.08043373889717494</v>
      </c>
      <c r="L195" t="n">
        <v>-0.001801111203859889</v>
      </c>
      <c r="M195" t="n">
        <v>0.5161503524080765</v>
      </c>
      <c r="N195" t="n">
        <v>0.08172025948729421</v>
      </c>
      <c r="O195" t="n">
        <v>-0.001530468058045589</v>
      </c>
      <c r="P195" t="n">
        <v>0.8589177341859902</v>
      </c>
      <c r="Q195" t="n">
        <v>0.08379990510391944</v>
      </c>
      <c r="R195" t="n">
        <v>-0.001938370933888734</v>
      </c>
    </row>
    <row r="196">
      <c r="F196" t="n">
        <v>0.05023419116128515</v>
      </c>
      <c r="G196" t="n">
        <v>0.08039461281295293</v>
      </c>
      <c r="H196" t="n">
        <v>-0.002064146934149363</v>
      </c>
      <c r="J196" t="n">
        <v>0.2147693110586463</v>
      </c>
      <c r="K196" t="n">
        <v>0.08116495470533107</v>
      </c>
      <c r="L196" t="n">
        <v>-0.001773834500222554</v>
      </c>
      <c r="M196" t="n">
        <v>0.5168769497034438</v>
      </c>
      <c r="N196" t="n">
        <v>0.0824631709371787</v>
      </c>
      <c r="O196" t="n">
        <v>-0.00154253912652523</v>
      </c>
      <c r="P196" t="n">
        <v>0.8603246872654544</v>
      </c>
      <c r="Q196" t="n">
        <v>0.08456172242304598</v>
      </c>
      <c r="R196" t="n">
        <v>-0.001878071301738488</v>
      </c>
    </row>
    <row r="197">
      <c r="F197" t="n">
        <v>0.050423788815047</v>
      </c>
      <c r="G197" t="n">
        <v>0.08111888860406062</v>
      </c>
      <c r="H197" t="n">
        <v>-0.002064146934149363</v>
      </c>
      <c r="J197" t="n">
        <v>0.2149288633165365</v>
      </c>
      <c r="K197" t="n">
        <v>0.08189617051348722</v>
      </c>
      <c r="L197" t="n">
        <v>-0.001773834500222554</v>
      </c>
      <c r="M197" t="n">
        <v>0.5173936889549249</v>
      </c>
      <c r="N197" t="n">
        <v>0.08320608238706319</v>
      </c>
      <c r="O197" t="n">
        <v>-0.00154253912652523</v>
      </c>
      <c r="P197" t="n">
        <v>0.8611724384050223</v>
      </c>
      <c r="Q197" t="n">
        <v>0.08532353974217251</v>
      </c>
      <c r="R197" t="n">
        <v>-0.001878071301738488</v>
      </c>
    </row>
    <row r="198">
      <c r="F198" t="n">
        <v>0.0505275490132453</v>
      </c>
      <c r="G198" t="n">
        <v>0.0818431643951683</v>
      </c>
      <c r="H198" t="n">
        <v>-0.002064146934149363</v>
      </c>
      <c r="J198" t="n">
        <v>0.2153236499218077</v>
      </c>
      <c r="K198" t="n">
        <v>0.08262738632164335</v>
      </c>
      <c r="L198" t="n">
        <v>-0.001773834500222554</v>
      </c>
      <c r="M198" t="n">
        <v>0.5184349807115106</v>
      </c>
      <c r="N198" t="n">
        <v>0.08394899383694768</v>
      </c>
      <c r="O198" t="n">
        <v>-0.00154253912652523</v>
      </c>
      <c r="P198" t="n">
        <v>0.8624609497417375</v>
      </c>
      <c r="Q198" t="n">
        <v>0.08608535706129905</v>
      </c>
      <c r="R198" t="n">
        <v>-0.001878071301738488</v>
      </c>
    </row>
    <row r="199">
      <c r="F199" t="n">
        <v>0.05061405092412599</v>
      </c>
      <c r="G199" t="n">
        <v>0.08256744018627597</v>
      </c>
      <c r="H199" t="n">
        <v>-0.002064146934149363</v>
      </c>
      <c r="J199" t="n">
        <v>0.215450319652055</v>
      </c>
      <c r="K199" t="n">
        <v>0.08335860212979948</v>
      </c>
      <c r="L199" t="n">
        <v>-0.001773834500222554</v>
      </c>
      <c r="M199" t="n">
        <v>0.5196014059886134</v>
      </c>
      <c r="N199" t="n">
        <v>0.08469190528683218</v>
      </c>
      <c r="O199" t="n">
        <v>-0.00154253912652523</v>
      </c>
      <c r="P199" t="n">
        <v>0.8615229271109544</v>
      </c>
      <c r="Q199" t="n">
        <v>0.08684717438042559</v>
      </c>
      <c r="R199" t="n">
        <v>-0.001878071301738488</v>
      </c>
    </row>
    <row r="200">
      <c r="F200" t="n">
        <v>0.05075929801103628</v>
      </c>
      <c r="G200" t="n">
        <v>0.08329171597738366</v>
      </c>
      <c r="H200" t="n">
        <v>-0.001930269154710027</v>
      </c>
      <c r="J200" t="n">
        <v>0.2158128397755756</v>
      </c>
      <c r="K200" t="n">
        <v>0.08408981793795563</v>
      </c>
      <c r="L200" t="n">
        <v>-0.001745929458543444</v>
      </c>
      <c r="M200" t="n">
        <v>0.5208264187861403</v>
      </c>
      <c r="N200" t="n">
        <v>0.08543481673671667</v>
      </c>
      <c r="O200" t="n">
        <v>-0.001554201205368208</v>
      </c>
      <c r="P200" t="n">
        <v>0.8621381445183856</v>
      </c>
      <c r="Q200" t="n">
        <v>0.08760899169955214</v>
      </c>
      <c r="R200" t="n">
        <v>-0.001819631294731005</v>
      </c>
    </row>
    <row r="201">
      <c r="F201" t="n">
        <v>0.05090098516372399</v>
      </c>
      <c r="G201" t="n">
        <v>0.08401599176849135</v>
      </c>
      <c r="H201" t="n">
        <v>-0.001930269154710027</v>
      </c>
      <c r="J201" t="n">
        <v>0.2158269951824112</v>
      </c>
      <c r="K201" t="n">
        <v>0.08482103374611176</v>
      </c>
      <c r="L201" t="n">
        <v>-0.001745929458543444</v>
      </c>
      <c r="M201" t="n">
        <v>0.5215059857604545</v>
      </c>
      <c r="N201" t="n">
        <v>0.08617772818660116</v>
      </c>
      <c r="O201" t="n">
        <v>-0.001554201205368208</v>
      </c>
      <c r="P201" t="n">
        <v>0.8638645974060679</v>
      </c>
      <c r="Q201" t="n">
        <v>0.08837080901867868</v>
      </c>
      <c r="R201" t="n">
        <v>-0.001819631294731005</v>
      </c>
    </row>
    <row r="202">
      <c r="F202" t="n">
        <v>0.0510250527262803</v>
      </c>
      <c r="G202" t="n">
        <v>0.08474026755959903</v>
      </c>
      <c r="H202" t="n">
        <v>-0.001930269154710027</v>
      </c>
      <c r="J202" t="n">
        <v>0.2162371693347159</v>
      </c>
      <c r="K202" t="n">
        <v>0.08555224955426789</v>
      </c>
      <c r="L202" t="n">
        <v>-0.001745929458543444</v>
      </c>
      <c r="M202" t="n">
        <v>0.5225117720208402</v>
      </c>
      <c r="N202" t="n">
        <v>0.08692063963648565</v>
      </c>
      <c r="O202" t="n">
        <v>-0.001554201205368208</v>
      </c>
      <c r="P202" t="n">
        <v>0.8641430501738945</v>
      </c>
      <c r="Q202" t="n">
        <v>0.08913262633780521</v>
      </c>
      <c r="R202" t="n">
        <v>-0.001819631294731005</v>
      </c>
    </row>
    <row r="203">
      <c r="F203" t="n">
        <v>0.05113128056616847</v>
      </c>
      <c r="G203" t="n">
        <v>0.08546454335070672</v>
      </c>
      <c r="H203" t="n">
        <v>-0.001930269154710027</v>
      </c>
      <c r="J203" t="n">
        <v>0.2165117128353293</v>
      </c>
      <c r="K203" t="n">
        <v>0.08628346536242402</v>
      </c>
      <c r="L203" t="n">
        <v>-0.001745929458543444</v>
      </c>
      <c r="M203" t="n">
        <v>0.5233065160629082</v>
      </c>
      <c r="N203" t="n">
        <v>0.08766355108637014</v>
      </c>
      <c r="O203" t="n">
        <v>-0.001554201205368208</v>
      </c>
      <c r="P203" t="n">
        <v>0.8640862244122005</v>
      </c>
      <c r="Q203" t="n">
        <v>0.08989444365693175</v>
      </c>
      <c r="R203" t="n">
        <v>-0.001819631294731005</v>
      </c>
    </row>
    <row r="204">
      <c r="F204" t="n">
        <v>0.05121945323726727</v>
      </c>
      <c r="G204" t="n">
        <v>0.08618881914181441</v>
      </c>
      <c r="H204" t="n">
        <v>-0.001845037158389712</v>
      </c>
      <c r="J204" t="n">
        <v>0.2168370211468134</v>
      </c>
      <c r="K204" t="n">
        <v>0.08701468117058016</v>
      </c>
      <c r="L204" t="n">
        <v>-0.001717111805529082</v>
      </c>
      <c r="M204" t="n">
        <v>0.5248331349530223</v>
      </c>
      <c r="N204" t="n">
        <v>0.08840646253625464</v>
      </c>
      <c r="O204" t="n">
        <v>-0.001565140031958653</v>
      </c>
      <c r="P204" t="n">
        <v>0.8659243229415288</v>
      </c>
      <c r="Q204" t="n">
        <v>0.09065626097605829</v>
      </c>
      <c r="R204" t="n">
        <v>-0.001763406970091329</v>
      </c>
    </row>
    <row r="205">
      <c r="F205" t="n">
        <v>0.05128936028324481</v>
      </c>
      <c r="G205" t="n">
        <v>0.08691309493292208</v>
      </c>
      <c r="H205" t="n">
        <v>-0.001845037158389712</v>
      </c>
      <c r="J205" t="n">
        <v>0.2171866306596316</v>
      </c>
      <c r="K205" t="n">
        <v>0.0877458969787363</v>
      </c>
      <c r="L205" t="n">
        <v>-0.001717111805529082</v>
      </c>
      <c r="M205" t="n">
        <v>0.5252718764230959</v>
      </c>
      <c r="N205" t="n">
        <v>0.08914937398613913</v>
      </c>
      <c r="O205" t="n">
        <v>-0.001565140031958653</v>
      </c>
      <c r="P205" t="n">
        <v>0.8657564000428439</v>
      </c>
      <c r="Q205" t="n">
        <v>0.09141807829518483</v>
      </c>
      <c r="R205" t="n">
        <v>-0.001763406970091329</v>
      </c>
    </row>
    <row r="206">
      <c r="F206" t="n">
        <v>0.0513967299225524</v>
      </c>
      <c r="G206" t="n">
        <v>0.08763737072402977</v>
      </c>
      <c r="H206" t="n">
        <v>-0.001845037158389712</v>
      </c>
      <c r="J206" t="n">
        <v>0.2175606973910731</v>
      </c>
      <c r="K206" t="n">
        <v>0.08847711278689244</v>
      </c>
      <c r="L206" t="n">
        <v>-0.001717111805529082</v>
      </c>
      <c r="M206" t="n">
        <v>0.5258350621297705</v>
      </c>
      <c r="N206" t="n">
        <v>0.08989228543602362</v>
      </c>
      <c r="O206" t="n">
        <v>-0.001565140031958653</v>
      </c>
      <c r="P206" t="n">
        <v>0.8658123508801596</v>
      </c>
      <c r="Q206" t="n">
        <v>0.09217989561431138</v>
      </c>
      <c r="R206" t="n">
        <v>-0.001763406970091329</v>
      </c>
    </row>
    <row r="207">
      <c r="F207" t="n">
        <v>0.05145756910449423</v>
      </c>
      <c r="G207" t="n">
        <v>0.08836164651513745</v>
      </c>
      <c r="H207" t="n">
        <v>-0.001845037158389712</v>
      </c>
      <c r="J207" t="n">
        <v>0.2177988411844258</v>
      </c>
      <c r="K207" t="n">
        <v>0.08920832859504857</v>
      </c>
      <c r="L207" t="n">
        <v>-0.001687097267885989</v>
      </c>
      <c r="M207" t="n">
        <v>0.527200033591443</v>
      </c>
      <c r="N207" t="n">
        <v>0.09063519688590811</v>
      </c>
      <c r="O207" t="n">
        <v>-0.001565140031958653</v>
      </c>
      <c r="P207" t="n">
        <v>0.8677685422037298</v>
      </c>
      <c r="Q207" t="n">
        <v>0.09294171293343792</v>
      </c>
      <c r="R207" t="n">
        <v>-0.001763406970091329</v>
      </c>
    </row>
    <row r="208">
      <c r="F208" t="n">
        <v>0.05154867054272509</v>
      </c>
      <c r="G208" t="n">
        <v>0.08908592230624512</v>
      </c>
      <c r="H208" t="n">
        <v>-0.001729152997792149</v>
      </c>
      <c r="J208" t="n">
        <v>0.2179810893075932</v>
      </c>
      <c r="K208" t="n">
        <v>0.0899395444032047</v>
      </c>
      <c r="L208" t="n">
        <v>-0.001687097267885989</v>
      </c>
      <c r="M208" t="n">
        <v>0.527811094894807</v>
      </c>
      <c r="N208" t="n">
        <v>0.09137810833579262</v>
      </c>
      <c r="O208" t="n">
        <v>-0.001575041343680691</v>
      </c>
      <c r="P208" t="n">
        <v>0.867158839055528</v>
      </c>
      <c r="Q208" t="n">
        <v>0.09370353025256446</v>
      </c>
      <c r="R208" t="n">
        <v>-0.001709754385044505</v>
      </c>
    </row>
    <row r="209">
      <c r="F209" t="n">
        <v>0.05162088899182407</v>
      </c>
      <c r="G209" t="n">
        <v>0.08981019809735281</v>
      </c>
      <c r="H209" t="n">
        <v>-0.001729152997792149</v>
      </c>
      <c r="J209" t="n">
        <v>0.2182414040522083</v>
      </c>
      <c r="K209" t="n">
        <v>0.09067076021136083</v>
      </c>
      <c r="L209" t="n">
        <v>-0.001687097267885989</v>
      </c>
      <c r="M209" t="n">
        <v>0.5283438884844834</v>
      </c>
      <c r="N209" t="n">
        <v>0.09212101978567711</v>
      </c>
      <c r="O209" t="n">
        <v>-0.001575041343680691</v>
      </c>
      <c r="P209" t="n">
        <v>0.869234794913547</v>
      </c>
      <c r="Q209" t="n">
        <v>0.09446534757169101</v>
      </c>
      <c r="R209" t="n">
        <v>-0.001709754385044505</v>
      </c>
    </row>
    <row r="210">
      <c r="F210" t="n">
        <v>0.0516740267545238</v>
      </c>
      <c r="G210" t="n">
        <v>0.0905344738884605</v>
      </c>
      <c r="H210" t="n">
        <v>-0.001729152997792149</v>
      </c>
      <c r="J210" t="n">
        <v>0.2183654261286246</v>
      </c>
      <c r="K210" t="n">
        <v>0.09140197601951698</v>
      </c>
      <c r="L210" t="n">
        <v>-0.001687097267885989</v>
      </c>
      <c r="M210" t="n">
        <v>0.5299532043750569</v>
      </c>
      <c r="N210" t="n">
        <v>0.09286393123556159</v>
      </c>
      <c r="O210" t="n">
        <v>-0.001575041343680691</v>
      </c>
      <c r="P210" t="n">
        <v>0.8690791265600724</v>
      </c>
      <c r="Q210" t="n">
        <v>0.09522716489081753</v>
      </c>
      <c r="R210" t="n">
        <v>-0.001709754385044505</v>
      </c>
    </row>
    <row r="211">
      <c r="F211" t="n">
        <v>0.05182039177202115</v>
      </c>
      <c r="G211" t="n">
        <v>0.09125874967956819</v>
      </c>
      <c r="H211" t="n">
        <v>-0.001650931314101373</v>
      </c>
      <c r="J211" t="n">
        <v>0.2185677246345548</v>
      </c>
      <c r="K211" t="n">
        <v>0.09213319182767311</v>
      </c>
      <c r="L211" t="n">
        <v>-0.001687097267885989</v>
      </c>
      <c r="M211" t="n">
        <v>0.5300578200741632</v>
      </c>
      <c r="N211" t="n">
        <v>0.09360684268544608</v>
      </c>
      <c r="O211" t="n">
        <v>-0.001575041343680691</v>
      </c>
      <c r="P211" t="n">
        <v>0.8693752515810638</v>
      </c>
      <c r="Q211" t="n">
        <v>0.09598898220994408</v>
      </c>
      <c r="R211" t="n">
        <v>-0.001709754385044505</v>
      </c>
    </row>
    <row r="212">
      <c r="F212" t="n">
        <v>0.05188416506398909</v>
      </c>
      <c r="G212" t="n">
        <v>0.09198302547067587</v>
      </c>
      <c r="H212" t="n">
        <v>-0.001650931314101373</v>
      </c>
      <c r="J212" t="n">
        <v>0.2188217237003701</v>
      </c>
      <c r="K212" t="n">
        <v>0.09286440763582926</v>
      </c>
      <c r="L212" t="n">
        <v>-0.001655601572320688</v>
      </c>
      <c r="M212" t="n">
        <v>0.5314448746367609</v>
      </c>
      <c r="N212" t="n">
        <v>0.09434975413533059</v>
      </c>
      <c r="O212" t="n">
        <v>-0.001583590877918449</v>
      </c>
      <c r="P212" t="n">
        <v>0.8704606159740431</v>
      </c>
      <c r="Q212" t="n">
        <v>0.09675079952907062</v>
      </c>
      <c r="R212" t="n">
        <v>-0.001659029596815578</v>
      </c>
    </row>
    <row r="213">
      <c r="F213" t="n">
        <v>0.05189315836653427</v>
      </c>
      <c r="G213" t="n">
        <v>0.09270730126178356</v>
      </c>
      <c r="H213" t="n">
        <v>-0.001650931314101373</v>
      </c>
      <c r="J213" t="n">
        <v>0.2189931027487161</v>
      </c>
      <c r="K213" t="n">
        <v>0.09359562344398538</v>
      </c>
      <c r="L213" t="n">
        <v>-0.001655601572320688</v>
      </c>
      <c r="M213" t="n">
        <v>0.5324140589673695</v>
      </c>
      <c r="N213" t="n">
        <v>0.09509266558521508</v>
      </c>
      <c r="O213" t="n">
        <v>-0.001583590877918449</v>
      </c>
      <c r="P213" t="n">
        <v>0.8705442044060672</v>
      </c>
      <c r="Q213" t="n">
        <v>0.09751261684819716</v>
      </c>
      <c r="R213" t="n">
        <v>-0.001659029596815578</v>
      </c>
    </row>
    <row r="214">
      <c r="F214" t="n">
        <v>0.05200922904837865</v>
      </c>
      <c r="G214" t="n">
        <v>0.09343157705289125</v>
      </c>
      <c r="H214" t="n">
        <v>-0.001650931314101373</v>
      </c>
      <c r="J214" t="n">
        <v>0.2192163893863798</v>
      </c>
      <c r="K214" t="n">
        <v>0.09432683925214151</v>
      </c>
      <c r="L214" t="n">
        <v>-0.001655601572320688</v>
      </c>
      <c r="M214" t="n">
        <v>0.5326223801434457</v>
      </c>
      <c r="N214" t="n">
        <v>0.09583557703509955</v>
      </c>
      <c r="O214" t="n">
        <v>-0.001583590877918449</v>
      </c>
      <c r="P214" t="n">
        <v>0.8708583946025408</v>
      </c>
      <c r="Q214" t="n">
        <v>0.0982744341673237</v>
      </c>
      <c r="R214" t="n">
        <v>-0.001659029596815578</v>
      </c>
    </row>
    <row r="215">
      <c r="F215" t="n">
        <v>0.05204202145683673</v>
      </c>
      <c r="G215" t="n">
        <v>0.09415585284399892</v>
      </c>
      <c r="H215" t="n">
        <v>-0.001650931314101373</v>
      </c>
      <c r="J215" t="n">
        <v>0.21954573162138</v>
      </c>
      <c r="K215" t="n">
        <v>0.09505805506029766</v>
      </c>
      <c r="L215" t="n">
        <v>-0.001655601572320688</v>
      </c>
      <c r="M215" t="n">
        <v>0.5342547230711242</v>
      </c>
      <c r="N215" t="n">
        <v>0.09657848848498406</v>
      </c>
      <c r="O215" t="n">
        <v>-0.001583590877918449</v>
      </c>
      <c r="P215" t="n">
        <v>0.8724140275137202</v>
      </c>
      <c r="Q215" t="n">
        <v>0.09903625148645025</v>
      </c>
      <c r="R215" t="n">
        <v>-0.001611588662629592</v>
      </c>
    </row>
    <row r="216">
      <c r="F216" t="n">
        <v>0.05202652014111184</v>
      </c>
      <c r="G216" t="n">
        <v>0.0948801286351066</v>
      </c>
      <c r="H216" t="n">
        <v>-0.001602845980954111</v>
      </c>
      <c r="J216" t="n">
        <v>0.2199815036063966</v>
      </c>
      <c r="K216" t="n">
        <v>0.09578927086845379</v>
      </c>
      <c r="L216" t="n">
        <v>-0.001622340445539702</v>
      </c>
      <c r="M216" t="n">
        <v>0.5350574362371213</v>
      </c>
      <c r="N216" t="n">
        <v>0.09732139993486855</v>
      </c>
      <c r="O216" t="n">
        <v>-0.001590474372056057</v>
      </c>
      <c r="P216" t="n">
        <v>0.8729687202334893</v>
      </c>
      <c r="Q216" t="n">
        <v>0.09979806880557679</v>
      </c>
      <c r="R216" t="n">
        <v>-0.001611588662629592</v>
      </c>
    </row>
    <row r="217">
      <c r="F217" t="n">
        <v>0.05205430651362845</v>
      </c>
      <c r="G217" t="n">
        <v>0.09560440442621429</v>
      </c>
      <c r="H217" t="n">
        <v>-0.001602845980954111</v>
      </c>
      <c r="J217" t="n">
        <v>0.2201189377770921</v>
      </c>
      <c r="K217" t="n">
        <v>0.09652048667660994</v>
      </c>
      <c r="L217" t="n">
        <v>-0.001622340445539702</v>
      </c>
      <c r="M217" t="n">
        <v>0.5358498373672347</v>
      </c>
      <c r="N217" t="n">
        <v>0.09806431138475305</v>
      </c>
      <c r="O217" t="n">
        <v>-0.001590474372056057</v>
      </c>
      <c r="P217" t="n">
        <v>0.8743186504653375</v>
      </c>
      <c r="Q217" t="n">
        <v>0.1005598861247033</v>
      </c>
      <c r="R217" t="n">
        <v>-0.001611588662629592</v>
      </c>
    </row>
    <row r="218">
      <c r="F218" t="n">
        <v>0.05211849206117869</v>
      </c>
      <c r="G218" t="n">
        <v>0.09632868021732198</v>
      </c>
      <c r="H218" t="n">
        <v>-0.001602845980954111</v>
      </c>
      <c r="J218" t="n">
        <v>0.2203898408821717</v>
      </c>
      <c r="K218" t="n">
        <v>0.09725170248476607</v>
      </c>
      <c r="L218" t="n">
        <v>-0.001622340445539702</v>
      </c>
      <c r="M218" t="n">
        <v>0.536151641406324</v>
      </c>
      <c r="N218" t="n">
        <v>0.09880722283463754</v>
      </c>
      <c r="O218" t="n">
        <v>-0.001590474372056057</v>
      </c>
      <c r="P218" t="n">
        <v>0.8736559606623222</v>
      </c>
      <c r="Q218" t="n">
        <v>0.1013217034438299</v>
      </c>
      <c r="R218" t="n">
        <v>-0.001611588662629592</v>
      </c>
    </row>
    <row r="219">
      <c r="F219" t="n">
        <v>0.0521102389892005</v>
      </c>
      <c r="G219" t="n">
        <v>0.09705295600842966</v>
      </c>
      <c r="H219" t="n">
        <v>-0.001602845980954111</v>
      </c>
      <c r="J219" t="n">
        <v>0.2208217134913722</v>
      </c>
      <c r="K219" t="n">
        <v>0.0979829182929222</v>
      </c>
      <c r="L219" t="n">
        <v>-0.001622340445539702</v>
      </c>
      <c r="M219" t="n">
        <v>0.5366479399004455</v>
      </c>
      <c r="N219" t="n">
        <v>0.09955013428452203</v>
      </c>
      <c r="O219" t="n">
        <v>-0.001590474372056057</v>
      </c>
      <c r="P219" t="n">
        <v>0.8741221350471882</v>
      </c>
      <c r="Q219" t="n">
        <v>0.1020835207629564</v>
      </c>
      <c r="R219" t="n">
        <v>-0.001611588662629592</v>
      </c>
    </row>
    <row r="220">
      <c r="F220" t="n">
        <v>0.05215823845176835</v>
      </c>
      <c r="G220" t="n">
        <v>0.09777723179953735</v>
      </c>
      <c r="H220" t="n">
        <v>-0.00157499634918253</v>
      </c>
      <c r="J220" t="n">
        <v>0.2208192723814343</v>
      </c>
      <c r="K220" t="n">
        <v>0.09871413410107834</v>
      </c>
      <c r="L220" t="n">
        <v>-0.001587089729711187</v>
      </c>
      <c r="M220" t="n">
        <v>0.5378206462465031</v>
      </c>
      <c r="N220" t="n">
        <v>0.1002930457344065</v>
      </c>
      <c r="O220" t="n">
        <v>-0.001595377563477641</v>
      </c>
      <c r="P220" t="n">
        <v>0.8752606797932045</v>
      </c>
      <c r="Q220" t="n">
        <v>0.1028453380820829</v>
      </c>
      <c r="R220" t="n">
        <v>-0.001567019951284868</v>
      </c>
    </row>
    <row r="221">
      <c r="F221" t="n">
        <v>0.05222719083782804</v>
      </c>
      <c r="G221" t="n">
        <v>0.09850150759064503</v>
      </c>
      <c r="H221" t="n">
        <v>-0.00157499634918253</v>
      </c>
      <c r="J221" t="n">
        <v>0.2213302965491819</v>
      </c>
      <c r="K221" t="n">
        <v>0.09944534990923447</v>
      </c>
      <c r="L221" t="n">
        <v>-0.001587089729711187</v>
      </c>
      <c r="M221" t="n">
        <v>0.5389836521009826</v>
      </c>
      <c r="N221" t="n">
        <v>0.101035957184291</v>
      </c>
      <c r="O221" t="n">
        <v>-0.001595377563477641</v>
      </c>
      <c r="P221" t="n">
        <v>0.8766221638966958</v>
      </c>
      <c r="Q221" t="n">
        <v>0.1036071554012095</v>
      </c>
      <c r="R221" t="n">
        <v>-0.001567019951284868</v>
      </c>
    </row>
    <row r="222">
      <c r="F222" t="n">
        <v>0.05221807222988711</v>
      </c>
      <c r="G222" t="n">
        <v>0.09922578338175271</v>
      </c>
      <c r="H222" t="n">
        <v>-0.00157499634918253</v>
      </c>
      <c r="J222" t="n">
        <v>0.2214880458790557</v>
      </c>
      <c r="K222" t="n">
        <v>0.1001765657173906</v>
      </c>
      <c r="L222" t="n">
        <v>-0.001587089729711187</v>
      </c>
      <c r="M222" t="n">
        <v>0.5396545392933469</v>
      </c>
      <c r="N222" t="n">
        <v>0.1017788686341755</v>
      </c>
      <c r="O222" t="n">
        <v>-0.001595377563477641</v>
      </c>
      <c r="P222" t="n">
        <v>0.8764041648024128</v>
      </c>
      <c r="Q222" t="n">
        <v>0.104368972720336</v>
      </c>
      <c r="R222" t="n">
        <v>-0.001567019951284868</v>
      </c>
    </row>
    <row r="223">
      <c r="F223" t="n">
        <v>0.05227941111501425</v>
      </c>
      <c r="G223" t="n">
        <v>0.0999500591728604</v>
      </c>
      <c r="H223" t="n">
        <v>-0.00157499634918253</v>
      </c>
      <c r="J223" t="n">
        <v>0.221590246569321</v>
      </c>
      <c r="K223" t="n">
        <v>0.1009077815255467</v>
      </c>
      <c r="L223" t="n">
        <v>-0.001587089729711187</v>
      </c>
      <c r="M223" t="n">
        <v>0.5394868027762226</v>
      </c>
      <c r="N223" t="n">
        <v>0.10252178008406</v>
      </c>
      <c r="O223" t="n">
        <v>-0.00159798618956733</v>
      </c>
      <c r="P223" t="n">
        <v>0.8778733039652613</v>
      </c>
      <c r="Q223" t="n">
        <v>0.1051307900394626</v>
      </c>
      <c r="R223" t="n">
        <v>-0.001567019951284868</v>
      </c>
    </row>
    <row r="224">
      <c r="F224" t="n">
        <v>0.05225552810265366</v>
      </c>
      <c r="G224" t="n">
        <v>0.1006743349639681</v>
      </c>
      <c r="H224" t="n">
        <v>-0.001544545761458039</v>
      </c>
      <c r="J224" t="n">
        <v>0.2216910795102702</v>
      </c>
      <c r="K224" t="n">
        <v>0.1016389973337029</v>
      </c>
      <c r="L224" t="n">
        <v>-0.001550530729503498</v>
      </c>
      <c r="M224" t="n">
        <v>0.5405492284820387</v>
      </c>
      <c r="N224" t="n">
        <v>0.1032646915339445</v>
      </c>
      <c r="O224" t="n">
        <v>-0.00159798618956733</v>
      </c>
      <c r="P224" t="n">
        <v>0.8784379654369743</v>
      </c>
      <c r="Q224" t="n">
        <v>0.1058926073585891</v>
      </c>
      <c r="R224" t="n">
        <v>-0.001523357851247619</v>
      </c>
    </row>
    <row r="225">
      <c r="F225" t="n">
        <v>0.05233754640074194</v>
      </c>
      <c r="G225" t="n">
        <v>0.1013986107550758</v>
      </c>
      <c r="H225" t="n">
        <v>-0.001544545761458039</v>
      </c>
      <c r="J225" t="n">
        <v>0.2221713251783896</v>
      </c>
      <c r="K225" t="n">
        <v>0.102370213141859</v>
      </c>
      <c r="L225" t="n">
        <v>-0.001550530729503498</v>
      </c>
      <c r="M225" t="n">
        <v>0.5410485139086953</v>
      </c>
      <c r="N225" t="n">
        <v>0.104007602983829</v>
      </c>
      <c r="O225" t="n">
        <v>-0.00159798618956733</v>
      </c>
      <c r="P225" t="n">
        <v>0.879789643995643</v>
      </c>
      <c r="Q225" t="n">
        <v>0.1066544246777156</v>
      </c>
      <c r="R225" t="n">
        <v>-0.001523357851247619</v>
      </c>
    </row>
    <row r="226">
      <c r="F226" t="n">
        <v>0.05234845757560382</v>
      </c>
      <c r="G226" t="n">
        <v>0.1021228865461834</v>
      </c>
      <c r="H226" t="n">
        <v>-0.001544545761458039</v>
      </c>
      <c r="J226" t="n">
        <v>0.2223785550225276</v>
      </c>
      <c r="K226" t="n">
        <v>0.1031014289500151</v>
      </c>
      <c r="L226" t="n">
        <v>-0.001550530729503498</v>
      </c>
      <c r="M226" t="n">
        <v>0.5418823453634465</v>
      </c>
      <c r="N226" t="n">
        <v>0.1047505144337135</v>
      </c>
      <c r="O226" t="n">
        <v>-0.00159798618956733</v>
      </c>
      <c r="P226" t="n">
        <v>0.8796708186856073</v>
      </c>
      <c r="Q226" t="n">
        <v>0.1074162419968422</v>
      </c>
      <c r="R226" t="n">
        <v>-0.001523357851247619</v>
      </c>
    </row>
    <row r="227">
      <c r="F227" t="n">
        <v>0.05238031561724478</v>
      </c>
      <c r="G227" t="n">
        <v>0.1028471623372911</v>
      </c>
      <c r="H227" t="n">
        <v>-0.001544545761458039</v>
      </c>
      <c r="J227" t="n">
        <v>0.2225845093861237</v>
      </c>
      <c r="K227" t="n">
        <v>0.1038326447581713</v>
      </c>
      <c r="L227" t="n">
        <v>-0.001550530729503498</v>
      </c>
      <c r="M227" t="n">
        <v>0.5431901980958133</v>
      </c>
      <c r="N227" t="n">
        <v>0.105493425883598</v>
      </c>
      <c r="O227" t="n">
        <v>-0.00159798618956733</v>
      </c>
      <c r="P227" t="n">
        <v>0.8805650855520639</v>
      </c>
      <c r="Q227" t="n">
        <v>0.1081780593159687</v>
      </c>
      <c r="R227" t="n">
        <v>-0.001523357851247619</v>
      </c>
    </row>
    <row r="228">
      <c r="F228" t="n">
        <v>0.05239060067009592</v>
      </c>
      <c r="G228" t="n">
        <v>0.1035714381283988</v>
      </c>
      <c r="H228" t="n">
        <v>-0.001502189146904577</v>
      </c>
      <c r="J228" t="n">
        <v>0.2229800511550372</v>
      </c>
      <c r="K228" t="n">
        <v>0.1045638605663274</v>
      </c>
      <c r="L228" t="n">
        <v>-0.001512955835065354</v>
      </c>
      <c r="M228" t="n">
        <v>0.5435212862231158</v>
      </c>
      <c r="N228" t="n">
        <v>0.1062363373334825</v>
      </c>
      <c r="O228" t="n">
        <v>-0.00159708210569227</v>
      </c>
      <c r="P228" t="n">
        <v>0.8803257268453206</v>
      </c>
      <c r="Q228" t="n">
        <v>0.1089398766350953</v>
      </c>
      <c r="R228" t="n">
        <v>-0.001480532208743957</v>
      </c>
    </row>
    <row r="229">
      <c r="F229" t="n">
        <v>0.05239347067810095</v>
      </c>
      <c r="G229" t="n">
        <v>0.1042957139195065</v>
      </c>
      <c r="H229" t="n">
        <v>-0.001502189146904577</v>
      </c>
      <c r="J229" t="n">
        <v>0.2231016378155373</v>
      </c>
      <c r="K229" t="n">
        <v>0.1052950763744836</v>
      </c>
      <c r="L229" t="n">
        <v>-0.001512955835065354</v>
      </c>
      <c r="M229" t="n">
        <v>0.5441950821703097</v>
      </c>
      <c r="N229" t="n">
        <v>0.106979248783367</v>
      </c>
      <c r="O229" t="n">
        <v>-0.00159708210569227</v>
      </c>
      <c r="P229" t="n">
        <v>0.8824581772957492</v>
      </c>
      <c r="Q229" t="n">
        <v>0.1097016939542218</v>
      </c>
      <c r="R229" t="n">
        <v>-0.001480532208743957</v>
      </c>
    </row>
    <row r="230">
      <c r="F230" t="n">
        <v>0.05241729204573932</v>
      </c>
      <c r="G230" t="n">
        <v>0.1050199897106142</v>
      </c>
      <c r="H230" t="n">
        <v>-0.001502189146904577</v>
      </c>
      <c r="J230" t="n">
        <v>0.2233309806510023</v>
      </c>
      <c r="K230" t="n">
        <v>0.1060262921826397</v>
      </c>
      <c r="L230" t="n">
        <v>-0.001512955835065354</v>
      </c>
      <c r="M230" t="n">
        <v>0.5443789819434393</v>
      </c>
      <c r="N230" t="n">
        <v>0.1077221602332515</v>
      </c>
      <c r="O230" t="n">
        <v>-0.00159708210569227</v>
      </c>
      <c r="P230" t="n">
        <v>0.8827777880080656</v>
      </c>
      <c r="Q230" t="n">
        <v>0.1104635112733483</v>
      </c>
      <c r="R230" t="n">
        <v>-0.001480532208743957</v>
      </c>
    </row>
    <row r="231">
      <c r="F231" t="n">
        <v>0.05247627543447518</v>
      </c>
      <c r="G231" t="n">
        <v>0.1057442655017219</v>
      </c>
      <c r="H231" t="n">
        <v>-0.001502189146904577</v>
      </c>
      <c r="J231" t="n">
        <v>0.2234496061200232</v>
      </c>
      <c r="K231" t="n">
        <v>0.1067575079907958</v>
      </c>
      <c r="L231" t="n">
        <v>-0.001512955835065354</v>
      </c>
      <c r="M231" t="n">
        <v>0.5455315082634644</v>
      </c>
      <c r="N231" t="n">
        <v>0.1084650716831359</v>
      </c>
      <c r="O231" t="n">
        <v>-0.00159708210569227</v>
      </c>
      <c r="P231" t="n">
        <v>0.882980489842063</v>
      </c>
      <c r="Q231" t="n">
        <v>0.1112253285924749</v>
      </c>
      <c r="R231" t="n">
        <v>-0.001480532208743957</v>
      </c>
    </row>
    <row r="232">
      <c r="F232" t="n">
        <v>0.0525065595298385</v>
      </c>
      <c r="G232" t="n">
        <v>0.1064685412928296</v>
      </c>
      <c r="H232" t="n">
        <v>-0.001478021416549804</v>
      </c>
      <c r="J232" t="n">
        <v>0.2238402797786653</v>
      </c>
      <c r="K232" t="n">
        <v>0.107488723798952</v>
      </c>
      <c r="L232" t="n">
        <v>-0.001474393322251177</v>
      </c>
      <c r="M232" t="n">
        <v>0.5461243253920391</v>
      </c>
      <c r="N232" t="n">
        <v>0.1092079831330204</v>
      </c>
      <c r="O232" t="n">
        <v>-0.001587204628257403</v>
      </c>
      <c r="P232" t="n">
        <v>0.8829527079938559</v>
      </c>
      <c r="Q232" t="n">
        <v>0.1119871459116014</v>
      </c>
      <c r="R232" t="n">
        <v>-0.001438601304269816</v>
      </c>
    </row>
    <row r="233">
      <c r="F233" t="n">
        <v>0.05253651759282943</v>
      </c>
      <c r="G233" t="n">
        <v>0.1071928170839372</v>
      </c>
      <c r="H233" t="n">
        <v>-0.001478021416549804</v>
      </c>
      <c r="J233" t="n">
        <v>0.2238190297616506</v>
      </c>
      <c r="K233" t="n">
        <v>0.1082199396071081</v>
      </c>
      <c r="L233" t="n">
        <v>-0.001474393322251177</v>
      </c>
      <c r="M233" t="n">
        <v>0.5467826510460361</v>
      </c>
      <c r="N233" t="n">
        <v>0.1099508945829049</v>
      </c>
      <c r="O233" t="n">
        <v>-0.001587204628257403</v>
      </c>
      <c r="P233" t="n">
        <v>0.8841682870111751</v>
      </c>
      <c r="Q233" t="n">
        <v>0.112748963230728</v>
      </c>
      <c r="R233" t="n">
        <v>-0.001438601304269816</v>
      </c>
    </row>
    <row r="234">
      <c r="F234" t="n">
        <v>0.05255904159218591</v>
      </c>
      <c r="G234" t="n">
        <v>0.1079170928750449</v>
      </c>
      <c r="H234" t="n">
        <v>-0.001478021416549804</v>
      </c>
      <c r="J234" t="n">
        <v>0.2240425827138534</v>
      </c>
      <c r="K234" t="n">
        <v>0.1089511554152642</v>
      </c>
      <c r="L234" t="n">
        <v>-0.001474393322251177</v>
      </c>
      <c r="M234" t="n">
        <v>0.5468790670199892</v>
      </c>
      <c r="N234" t="n">
        <v>0.1106938060327894</v>
      </c>
      <c r="O234" t="n">
        <v>-0.001587204628257403</v>
      </c>
      <c r="P234" t="n">
        <v>0.8849272709523985</v>
      </c>
      <c r="Q234" t="n">
        <v>0.1135107805498545</v>
      </c>
      <c r="R234" t="n">
        <v>-0.001438601304269816</v>
      </c>
    </row>
    <row r="235">
      <c r="F235" t="n">
        <v>0.05258833213615038</v>
      </c>
      <c r="G235" t="n">
        <v>0.1086413686661526</v>
      </c>
      <c r="H235" t="n">
        <v>-0.001443242015761517</v>
      </c>
      <c r="J235" t="n">
        <v>0.2243743636110624</v>
      </c>
      <c r="K235" t="n">
        <v>0.1096823712234204</v>
      </c>
      <c r="L235" t="n">
        <v>-0.001474393322251177</v>
      </c>
      <c r="M235" t="n">
        <v>0.5480170212832958</v>
      </c>
      <c r="N235" t="n">
        <v>0.1114367174826739</v>
      </c>
      <c r="O235" t="n">
        <v>-0.001587204628257403</v>
      </c>
      <c r="P235" t="n">
        <v>0.8847747058520752</v>
      </c>
      <c r="Q235" t="n">
        <v>0.114272597868981</v>
      </c>
      <c r="R235" t="n">
        <v>-0.001438601304269816</v>
      </c>
    </row>
    <row r="236">
      <c r="F236" t="n">
        <v>0.05253198722059813</v>
      </c>
      <c r="G236" t="n">
        <v>0.1093656444572603</v>
      </c>
      <c r="H236" t="n">
        <v>-0.001443242015761517</v>
      </c>
      <c r="J236" t="n">
        <v>0.2244577380878286</v>
      </c>
      <c r="K236" t="n">
        <v>0.1104135870315765</v>
      </c>
      <c r="L236" t="n">
        <v>-0.00143487146691539</v>
      </c>
      <c r="M236" t="n">
        <v>0.5483831584840132</v>
      </c>
      <c r="N236" t="n">
        <v>0.1121796289325584</v>
      </c>
      <c r="O236" t="n">
        <v>-0.001568075677239691</v>
      </c>
      <c r="P236" t="n">
        <v>0.8857537823194164</v>
      </c>
      <c r="Q236" t="n">
        <v>0.1150344151881076</v>
      </c>
      <c r="R236" t="n">
        <v>-0.001397623418321127</v>
      </c>
    </row>
    <row r="237">
      <c r="F237" t="n">
        <v>0.05260323009434598</v>
      </c>
      <c r="G237" t="n">
        <v>0.110089920248368</v>
      </c>
      <c r="H237" t="n">
        <v>-0.001443242015761517</v>
      </c>
      <c r="J237" t="n">
        <v>0.224649231487125</v>
      </c>
      <c r="K237" t="n">
        <v>0.1111448028397326</v>
      </c>
      <c r="L237" t="n">
        <v>-0.00143487146691539</v>
      </c>
      <c r="M237" t="n">
        <v>0.5495833202541763</v>
      </c>
      <c r="N237" t="n">
        <v>0.1129225403824429</v>
      </c>
      <c r="O237" t="n">
        <v>-0.001568075677239691</v>
      </c>
      <c r="P237" t="n">
        <v>0.886275109010616</v>
      </c>
      <c r="Q237" t="n">
        <v>0.1157962325072341</v>
      </c>
      <c r="R237" t="n">
        <v>-0.001397623418321127</v>
      </c>
    </row>
    <row r="238">
      <c r="F238" t="n">
        <v>0.05265992610836664</v>
      </c>
      <c r="G238" t="n">
        <v>0.1108141960394757</v>
      </c>
      <c r="H238" t="n">
        <v>-0.001443242015761517</v>
      </c>
      <c r="J238" t="n">
        <v>0.2250315591965493</v>
      </c>
      <c r="K238" t="n">
        <v>0.1118760186478888</v>
      </c>
      <c r="L238" t="n">
        <v>-0.00143487146691539</v>
      </c>
      <c r="M238" t="n">
        <v>0.5496602517780171</v>
      </c>
      <c r="N238" t="n">
        <v>0.1136654518323274</v>
      </c>
      <c r="O238" t="n">
        <v>-0.001568075677239691</v>
      </c>
      <c r="P238" t="n">
        <v>0.8867927824678994</v>
      </c>
      <c r="Q238" t="n">
        <v>0.1165580498263607</v>
      </c>
      <c r="R238" t="n">
        <v>-0.001397623418321127</v>
      </c>
    </row>
    <row r="239">
      <c r="F239" t="n">
        <v>0.05260957112869798</v>
      </c>
      <c r="G239" t="n">
        <v>0.1115384718305833</v>
      </c>
      <c r="H239" t="n">
        <v>-0.001443242015761517</v>
      </c>
      <c r="J239" t="n">
        <v>0.2254125268684811</v>
      </c>
      <c r="K239" t="n">
        <v>0.1126072344560449</v>
      </c>
      <c r="L239" t="n">
        <v>-0.001394418544912415</v>
      </c>
      <c r="M239" t="n">
        <v>0.5507821379088605</v>
      </c>
      <c r="N239" t="n">
        <v>0.1144083632822119</v>
      </c>
      <c r="O239" t="n">
        <v>-0.001540398580975918</v>
      </c>
      <c r="P239" t="n">
        <v>0.8884446379994122</v>
      </c>
      <c r="Q239" t="n">
        <v>0.1173198671454872</v>
      </c>
      <c r="R239" t="n">
        <v>-0.001397623418321127</v>
      </c>
    </row>
    <row r="240">
      <c r="F240" t="n">
        <v>0.05260862918020084</v>
      </c>
      <c r="G240" t="n">
        <v>0.112262747621691</v>
      </c>
      <c r="H240" t="n">
        <v>-0.001419896735003381</v>
      </c>
      <c r="J240" t="n">
        <v>0.2253514924768513</v>
      </c>
      <c r="K240" t="n">
        <v>0.1133384502642011</v>
      </c>
      <c r="L240" t="n">
        <v>-0.001394418544912415</v>
      </c>
      <c r="M240" t="n">
        <v>0.5517599004982908</v>
      </c>
      <c r="N240" t="n">
        <v>0.1151512747320964</v>
      </c>
      <c r="O240" t="n">
        <v>-0.001540398580975918</v>
      </c>
      <c r="P240" t="n">
        <v>0.8896386083024017</v>
      </c>
      <c r="Q240" t="n">
        <v>0.1180816844646137</v>
      </c>
      <c r="R240" t="n">
        <v>-0.001357656831393826</v>
      </c>
    </row>
    <row r="241">
      <c r="F241" t="n">
        <v>0.05261442873249179</v>
      </c>
      <c r="G241" t="n">
        <v>0.1129870234127987</v>
      </c>
      <c r="H241" t="n">
        <v>-0.001419896735003381</v>
      </c>
      <c r="J241" t="n">
        <v>0.2254812609678321</v>
      </c>
      <c r="K241" t="n">
        <v>0.1140696660723572</v>
      </c>
      <c r="L241" t="n">
        <v>-0.001394418544912415</v>
      </c>
      <c r="M241" t="n">
        <v>0.5514703560016643</v>
      </c>
      <c r="N241" t="n">
        <v>0.1158941861819809</v>
      </c>
      <c r="O241" t="n">
        <v>-0.001540398580975918</v>
      </c>
      <c r="P241" t="n">
        <v>0.8902599850683053</v>
      </c>
      <c r="Q241" t="n">
        <v>0.1188435017837403</v>
      </c>
      <c r="R241" t="n">
        <v>-0.001357656831393826</v>
      </c>
    </row>
    <row r="242">
      <c r="F242" t="n">
        <v>0.05269817538519829</v>
      </c>
      <c r="G242" t="n">
        <v>0.1137112992039064</v>
      </c>
      <c r="H242" t="n">
        <v>-0.001419896735003381</v>
      </c>
      <c r="J242" t="n">
        <v>0.2259953089984948</v>
      </c>
      <c r="K242" t="n">
        <v>0.1148008818805133</v>
      </c>
      <c r="L242" t="n">
        <v>-0.001394418544912415</v>
      </c>
      <c r="M242" t="n">
        <v>0.5521574074969147</v>
      </c>
      <c r="N242" t="n">
        <v>0.1166370976318654</v>
      </c>
      <c r="O242" t="n">
        <v>-0.001540398580975918</v>
      </c>
      <c r="P242" t="n">
        <v>0.890649717049359</v>
      </c>
      <c r="Q242" t="n">
        <v>0.1196053191028668</v>
      </c>
      <c r="R242" t="n">
        <v>-0.001357656831393826</v>
      </c>
    </row>
    <row r="243">
      <c r="F243" t="n">
        <v>0.05270323820081434</v>
      </c>
      <c r="G243" t="n">
        <v>0.1144355749950141</v>
      </c>
      <c r="H243" t="n">
        <v>-0.001419896735003381</v>
      </c>
      <c r="J243" t="n">
        <v>0.225928443967539</v>
      </c>
      <c r="K243" t="n">
        <v>0.1155320976886695</v>
      </c>
      <c r="L243" t="n">
        <v>-0.001394418544912415</v>
      </c>
      <c r="M243" t="n">
        <v>0.553050333351792</v>
      </c>
      <c r="N243" t="n">
        <v>0.1173800090817499</v>
      </c>
      <c r="O243" t="n">
        <v>-0.001540398580975918</v>
      </c>
      <c r="P243" t="n">
        <v>0.8912635352382445</v>
      </c>
      <c r="Q243" t="n">
        <v>0.1203671364219934</v>
      </c>
      <c r="R243" t="n">
        <v>-0.001318759823983847</v>
      </c>
    </row>
    <row r="244">
      <c r="F244" t="n">
        <v>0.05270791549577891</v>
      </c>
      <c r="G244" t="n">
        <v>0.1151598507861218</v>
      </c>
      <c r="H244" t="n">
        <v>-0.001393759896108221</v>
      </c>
      <c r="J244" t="n">
        <v>0.2260803554703781</v>
      </c>
      <c r="K244" t="n">
        <v>0.1162633134968256</v>
      </c>
      <c r="L244" t="n">
        <v>-0.001353062832096675</v>
      </c>
      <c r="M244" t="n">
        <v>0.5540088640482057</v>
      </c>
      <c r="N244" t="n">
        <v>0.1181229205316344</v>
      </c>
      <c r="O244" t="n">
        <v>-0.001504876667802871</v>
      </c>
      <c r="P244" t="n">
        <v>0.8907326131526057</v>
      </c>
      <c r="Q244" t="n">
        <v>0.1211289537411199</v>
      </c>
      <c r="R244" t="n">
        <v>-0.001318759823983847</v>
      </c>
    </row>
    <row r="245">
      <c r="F245" t="n">
        <v>0.05279058966797505</v>
      </c>
      <c r="G245" t="n">
        <v>0.1158841265772294</v>
      </c>
      <c r="H245" t="n">
        <v>-0.001393759896108221</v>
      </c>
      <c r="J245" t="n">
        <v>0.2266450059883139</v>
      </c>
      <c r="K245" t="n">
        <v>0.1169945293049817</v>
      </c>
      <c r="L245" t="n">
        <v>-0.001353062832096675</v>
      </c>
      <c r="M245" t="n">
        <v>0.5546105922750546</v>
      </c>
      <c r="N245" t="n">
        <v>0.1188658319815188</v>
      </c>
      <c r="O245" t="n">
        <v>-0.001504876667802871</v>
      </c>
      <c r="P245" t="n">
        <v>0.8924797917041802</v>
      </c>
      <c r="Q245" t="n">
        <v>0.1218907710602464</v>
      </c>
      <c r="R245" t="n">
        <v>-0.001318759823983847</v>
      </c>
    </row>
    <row r="246">
      <c r="F246" t="n">
        <v>0.05276599221390964</v>
      </c>
      <c r="G246" t="n">
        <v>0.1166084023683371</v>
      </c>
      <c r="H246" t="n">
        <v>-0.001393759896108221</v>
      </c>
      <c r="J246" t="n">
        <v>0.2265167703359631</v>
      </c>
      <c r="K246" t="n">
        <v>0.1177257451131379</v>
      </c>
      <c r="L246" t="n">
        <v>-0.001353062832096675</v>
      </c>
      <c r="M246" t="n">
        <v>0.5547840340060863</v>
      </c>
      <c r="N246" t="n">
        <v>0.1196087434314033</v>
      </c>
      <c r="O246" t="n">
        <v>-0.001504876667802871</v>
      </c>
      <c r="P246" t="n">
        <v>0.8921684122430316</v>
      </c>
      <c r="Q246" t="n">
        <v>0.122652588379373</v>
      </c>
      <c r="R246" t="n">
        <v>-0.001318759823983847</v>
      </c>
    </row>
    <row r="247">
      <c r="F247" t="n">
        <v>0.05276237127090463</v>
      </c>
      <c r="G247" t="n">
        <v>0.1173326781594448</v>
      </c>
      <c r="H247" t="n">
        <v>-0.001393759896108221</v>
      </c>
      <c r="J247" t="n">
        <v>0.2267737294992634</v>
      </c>
      <c r="K247" t="n">
        <v>0.118456960921294</v>
      </c>
      <c r="L247" t="n">
        <v>-0.001353062832096675</v>
      </c>
      <c r="M247" t="n">
        <v>0.5553038501945718</v>
      </c>
      <c r="N247" t="n">
        <v>0.1203516548812878</v>
      </c>
      <c r="O247" t="n">
        <v>-0.001462213266057333</v>
      </c>
      <c r="P247" t="n">
        <v>0.8923092785974722</v>
      </c>
      <c r="Q247" t="n">
        <v>0.1234144056984995</v>
      </c>
      <c r="R247" t="n">
        <v>-0.001318759823983847</v>
      </c>
    </row>
    <row r="248">
      <c r="F248" t="n">
        <v>0.05276547612416731</v>
      </c>
      <c r="G248" t="n">
        <v>0.1180569539505525</v>
      </c>
      <c r="H248" t="n">
        <v>-0.001365267742838348</v>
      </c>
      <c r="J248" t="n">
        <v>0.2271673707510236</v>
      </c>
      <c r="K248" t="n">
        <v>0.1191881767294501</v>
      </c>
      <c r="L248" t="n">
        <v>-0.001310832604322592</v>
      </c>
      <c r="M248" t="n">
        <v>0.5565943502873347</v>
      </c>
      <c r="N248" t="n">
        <v>0.1210945663311723</v>
      </c>
      <c r="O248" t="n">
        <v>-0.001462213266057333</v>
      </c>
      <c r="P248" t="n">
        <v>0.894275104060462</v>
      </c>
      <c r="Q248" t="n">
        <v>0.1241762230176261</v>
      </c>
      <c r="R248" t="n">
        <v>-0.00128099067658712</v>
      </c>
    </row>
    <row r="249">
      <c r="F249" t="n">
        <v>0.05283237246339029</v>
      </c>
      <c r="G249" t="n">
        <v>0.1187812297416602</v>
      </c>
      <c r="H249" t="n">
        <v>-0.001365267742838348</v>
      </c>
      <c r="J249" t="n">
        <v>0.2270880583687751</v>
      </c>
      <c r="K249" t="n">
        <v>0.1199193925376063</v>
      </c>
      <c r="L249" t="n">
        <v>-0.001310832604322592</v>
      </c>
      <c r="M249" t="n">
        <v>0.5568911672278654</v>
      </c>
      <c r="N249" t="n">
        <v>0.1218374777810568</v>
      </c>
      <c r="O249" t="n">
        <v>-0.001462213266057333</v>
      </c>
      <c r="P249" t="n">
        <v>0.8939504625010477</v>
      </c>
      <c r="Q249" t="n">
        <v>0.1249380403367526</v>
      </c>
      <c r="R249" t="n">
        <v>-0.00128099067658712</v>
      </c>
    </row>
    <row r="250">
      <c r="F250" t="n">
        <v>0.05280613699146237</v>
      </c>
      <c r="G250" t="n">
        <v>0.1195055055327679</v>
      </c>
      <c r="H250" t="n">
        <v>-0.001365267742838348</v>
      </c>
      <c r="J250" t="n">
        <v>0.22747799335193</v>
      </c>
      <c r="K250" t="n">
        <v>0.1206506083457624</v>
      </c>
      <c r="L250" t="n">
        <v>-0.001310832604322592</v>
      </c>
      <c r="M250" t="n">
        <v>0.557110918619878</v>
      </c>
      <c r="N250" t="n">
        <v>0.1225803892309413</v>
      </c>
      <c r="O250" t="n">
        <v>-0.001462213266057333</v>
      </c>
      <c r="P250" t="n">
        <v>0.8941931230548106</v>
      </c>
      <c r="Q250" t="n">
        <v>0.1256998576558792</v>
      </c>
      <c r="R250" t="n">
        <v>-0.00128099067658712</v>
      </c>
    </row>
    <row r="251">
      <c r="F251" t="n">
        <v>0.05284370103205131</v>
      </c>
      <c r="G251" t="n">
        <v>0.1202297813238755</v>
      </c>
      <c r="H251" t="n">
        <v>-0.001365267742838348</v>
      </c>
      <c r="J251" t="n">
        <v>0.2274775269784244</v>
      </c>
      <c r="K251" t="n">
        <v>0.1213818241539185</v>
      </c>
      <c r="L251" t="n">
        <v>-0.001310832604322592</v>
      </c>
      <c r="M251" t="n">
        <v>0.5578194165069359</v>
      </c>
      <c r="N251" t="n">
        <v>0.1233233006808258</v>
      </c>
      <c r="O251" t="n">
        <v>-0.001462213266057333</v>
      </c>
      <c r="P251" t="n">
        <v>0.8951184387537434</v>
      </c>
      <c r="Q251" t="n">
        <v>0.1264616749750057</v>
      </c>
      <c r="R251" t="n">
        <v>-0.00128099067658712</v>
      </c>
    </row>
    <row r="252">
      <c r="F252" t="n">
        <v>0.05283089688085897</v>
      </c>
      <c r="G252" t="n">
        <v>0.1209540571149832</v>
      </c>
      <c r="H252" t="n">
        <v>-0.001335087468437594</v>
      </c>
      <c r="J252" t="n">
        <v>0.2279192412258686</v>
      </c>
      <c r="K252" t="n">
        <v>0.1221130399620747</v>
      </c>
      <c r="L252" t="n">
        <v>-0.001267756137444588</v>
      </c>
      <c r="M252" t="n">
        <v>0.5585928362347772</v>
      </c>
      <c r="N252" t="n">
        <v>0.1240662121307103</v>
      </c>
      <c r="O252" t="n">
        <v>-0.001413111704076089</v>
      </c>
      <c r="P252" t="n">
        <v>0.8952380067771044</v>
      </c>
      <c r="Q252" t="n">
        <v>0.1272234922941322</v>
      </c>
      <c r="R252" t="n">
        <v>-0.001244407669699581</v>
      </c>
    </row>
    <row r="253">
      <c r="F253" t="n">
        <v>0.05282480325085161</v>
      </c>
      <c r="G253" t="n">
        <v>0.1216783329060909</v>
      </c>
      <c r="H253" t="n">
        <v>-0.001335087468437594</v>
      </c>
      <c r="J253" t="n">
        <v>0.2278866256048424</v>
      </c>
      <c r="K253" t="n">
        <v>0.1228442557702308</v>
      </c>
      <c r="L253" t="n">
        <v>-0.001267756137444588</v>
      </c>
      <c r="M253" t="n">
        <v>0.5592186129872003</v>
      </c>
      <c r="N253" t="n">
        <v>0.1248091235805948</v>
      </c>
      <c r="O253" t="n">
        <v>-0.001413111704076089</v>
      </c>
      <c r="P253" t="n">
        <v>0.8974162521235591</v>
      </c>
      <c r="Q253" t="n">
        <v>0.1279853096132588</v>
      </c>
      <c r="R253" t="n">
        <v>-0.001244407669699581</v>
      </c>
    </row>
    <row r="254">
      <c r="F254" t="n">
        <v>0.05293253489109032</v>
      </c>
      <c r="G254" t="n">
        <v>0.1224026086971986</v>
      </c>
      <c r="H254" t="n">
        <v>-0.001335087468437594</v>
      </c>
      <c r="J254" t="n">
        <v>0.2282410598852723</v>
      </c>
      <c r="K254" t="n">
        <v>0.123575471578387</v>
      </c>
      <c r="L254" t="n">
        <v>-0.001267756137444588</v>
      </c>
      <c r="M254" t="n">
        <v>0.5594835201773654</v>
      </c>
      <c r="N254" t="n">
        <v>0.1255520350304793</v>
      </c>
      <c r="O254" t="n">
        <v>-0.001413111704076089</v>
      </c>
      <c r="P254" t="n">
        <v>0.8976422754747917</v>
      </c>
      <c r="Q254" t="n">
        <v>0.1287471269323853</v>
      </c>
      <c r="R254" t="n">
        <v>-0.001244407669699581</v>
      </c>
    </row>
    <row r="255">
      <c r="F255" t="n">
        <v>0.05293988577971886</v>
      </c>
      <c r="G255" t="n">
        <v>0.1231268844883063</v>
      </c>
      <c r="H255" t="n">
        <v>-0.001335087468437594</v>
      </c>
      <c r="J255" t="n">
        <v>0.2282873682992734</v>
      </c>
      <c r="K255" t="n">
        <v>0.1243066873865431</v>
      </c>
      <c r="L255" t="n">
        <v>-0.001267756137444588</v>
      </c>
      <c r="M255" t="n">
        <v>0.5600964449652162</v>
      </c>
      <c r="N255" t="n">
        <v>0.1262949464803638</v>
      </c>
      <c r="O255" t="n">
        <v>-0.001358275310195926</v>
      </c>
      <c r="P255" t="n">
        <v>0.8984374251806737</v>
      </c>
      <c r="Q255" t="n">
        <v>0.1295089442515119</v>
      </c>
      <c r="R255" t="n">
        <v>-0.001244407669699581</v>
      </c>
    </row>
    <row r="256">
      <c r="F256" t="n">
        <v>0.0528753660843706</v>
      </c>
      <c r="G256" t="n">
        <v>0.123851160279414</v>
      </c>
      <c r="H256" t="n">
        <v>-0.001308678206421814</v>
      </c>
      <c r="J256" t="n">
        <v>0.22874915032225</v>
      </c>
      <c r="K256" t="n">
        <v>0.1250379031946992</v>
      </c>
      <c r="L256" t="n">
        <v>-0.001223861707317087</v>
      </c>
      <c r="M256" t="n">
        <v>0.5607739481936498</v>
      </c>
      <c r="N256" t="n">
        <v>0.1270378579302483</v>
      </c>
      <c r="O256" t="n">
        <v>-0.001358275310195926</v>
      </c>
      <c r="P256" t="n">
        <v>0.8987693358899704</v>
      </c>
      <c r="Q256" t="n">
        <v>0.1302707615706384</v>
      </c>
      <c r="R256" t="n">
        <v>-0.001209069083817162</v>
      </c>
    </row>
    <row r="257">
      <c r="F257" t="n">
        <v>0.05296757569590345</v>
      </c>
      <c r="G257" t="n">
        <v>0.1245754360705216</v>
      </c>
      <c r="H257" t="n">
        <v>-0.001308678206421814</v>
      </c>
      <c r="J257" t="n">
        <v>0.2287631122473868</v>
      </c>
      <c r="K257" t="n">
        <v>0.1257691190028554</v>
      </c>
      <c r="L257" t="n">
        <v>-0.001223861707317087</v>
      </c>
      <c r="M257" t="n">
        <v>0.5615160757051988</v>
      </c>
      <c r="N257" t="n">
        <v>0.1277807693801327</v>
      </c>
      <c r="O257" t="n">
        <v>-0.001358275310195926</v>
      </c>
      <c r="P257" t="n">
        <v>0.8995561134478145</v>
      </c>
      <c r="Q257" t="n">
        <v>0.1310325788897649</v>
      </c>
      <c r="R257" t="n">
        <v>-0.001209069083817162</v>
      </c>
    </row>
    <row r="258">
      <c r="F258" t="n">
        <v>0.05295932574464327</v>
      </c>
      <c r="G258" t="n">
        <v>0.1252997118616293</v>
      </c>
      <c r="H258" t="n">
        <v>-0.001308678206421814</v>
      </c>
      <c r="J258" t="n">
        <v>0.2288861844869418</v>
      </c>
      <c r="K258" t="n">
        <v>0.1265003348110115</v>
      </c>
      <c r="L258" t="n">
        <v>-0.001223861707317087</v>
      </c>
      <c r="M258" t="n">
        <v>0.5621094498129228</v>
      </c>
      <c r="N258" t="n">
        <v>0.1285236808300173</v>
      </c>
      <c r="O258" t="n">
        <v>-0.001358275310195926</v>
      </c>
      <c r="P258" t="n">
        <v>0.8991896770742633</v>
      </c>
      <c r="Q258" t="n">
        <v>0.1317943962088915</v>
      </c>
      <c r="R258" t="n">
        <v>-0.001209069083817162</v>
      </c>
    </row>
    <row r="259">
      <c r="F259" t="n">
        <v>0.05295062540589861</v>
      </c>
      <c r="G259" t="n">
        <v>0.126023987652737</v>
      </c>
      <c r="H259" t="n">
        <v>-0.001308678206421814</v>
      </c>
      <c r="J259" t="n">
        <v>0.2293139138211979</v>
      </c>
      <c r="K259" t="n">
        <v>0.1272315506191676</v>
      </c>
      <c r="L259" t="n">
        <v>-0.00117917758979451</v>
      </c>
      <c r="M259" t="n">
        <v>0.5621976881751554</v>
      </c>
      <c r="N259" t="n">
        <v>0.1292665922799017</v>
      </c>
      <c r="O259" t="n">
        <v>-0.001358275310195926</v>
      </c>
      <c r="P259" t="n">
        <v>0.8996226974322838</v>
      </c>
      <c r="Q259" t="n">
        <v>0.132556213528018</v>
      </c>
      <c r="R259" t="n">
        <v>-0.001209069083817162</v>
      </c>
    </row>
    <row r="260">
      <c r="F260" t="n">
        <v>0.05302010949385187</v>
      </c>
      <c r="G260" t="n">
        <v>0.1267482634438447</v>
      </c>
      <c r="H260" t="n">
        <v>-0.001303302866289197</v>
      </c>
      <c r="J260" t="n">
        <v>0.2292928288411476</v>
      </c>
      <c r="K260" t="n">
        <v>0.1279627664273238</v>
      </c>
      <c r="L260" t="n">
        <v>-0.00117917758979451</v>
      </c>
      <c r="M260" t="n">
        <v>0.5627057584103866</v>
      </c>
      <c r="N260" t="n">
        <v>0.1300095037297862</v>
      </c>
      <c r="O260" t="n">
        <v>-0.001298407412753626</v>
      </c>
      <c r="P260" t="n">
        <v>0.9013163514680886</v>
      </c>
      <c r="Q260" t="n">
        <v>0.1333180308471446</v>
      </c>
      <c r="R260" t="n">
        <v>-0.001175033199435798</v>
      </c>
    </row>
    <row r="261">
      <c r="F261" t="n">
        <v>0.05299620936177711</v>
      </c>
      <c r="G261" t="n">
        <v>0.1274725392349524</v>
      </c>
      <c r="H261" t="n">
        <v>-0.001303302866289197</v>
      </c>
      <c r="J261" t="n">
        <v>0.2294088827267109</v>
      </c>
      <c r="K261" t="n">
        <v>0.1286939822354799</v>
      </c>
      <c r="L261" t="n">
        <v>-0.00117917758979451</v>
      </c>
      <c r="M261" t="n">
        <v>0.5629215423394673</v>
      </c>
      <c r="N261" t="n">
        <v>0.1307524151796707</v>
      </c>
      <c r="O261" t="n">
        <v>-0.001298407412753626</v>
      </c>
      <c r="P261" t="n">
        <v>0.9008202621970123</v>
      </c>
      <c r="Q261" t="n">
        <v>0.1340798481662711</v>
      </c>
      <c r="R261" t="n">
        <v>-0.001175033199435798</v>
      </c>
    </row>
    <row r="262">
      <c r="F262" t="n">
        <v>0.05302190115494251</v>
      </c>
      <c r="G262" t="n">
        <v>0.1281968150260601</v>
      </c>
      <c r="H262" t="n">
        <v>-0.001303302866289197</v>
      </c>
      <c r="J262" t="n">
        <v>0.2298580266127897</v>
      </c>
      <c r="K262" t="n">
        <v>0.129425198043636</v>
      </c>
      <c r="L262" t="n">
        <v>-0.00117917758979451</v>
      </c>
      <c r="M262" t="n">
        <v>0.5633437275475212</v>
      </c>
      <c r="N262" t="n">
        <v>0.1314953266295552</v>
      </c>
      <c r="O262" t="n">
        <v>-0.001298407412753626</v>
      </c>
      <c r="P262" t="n">
        <v>0.9014699230814038</v>
      </c>
      <c r="Q262" t="n">
        <v>0.1348416654853976</v>
      </c>
      <c r="R262" t="n">
        <v>-0.001175033199435798</v>
      </c>
    </row>
    <row r="263">
      <c r="F263" t="n">
        <v>0.05304713746331194</v>
      </c>
      <c r="G263" t="n">
        <v>0.1289210908171678</v>
      </c>
      <c r="H263" t="n">
        <v>-0.001284858197555364</v>
      </c>
      <c r="J263" t="n">
        <v>0.2299134198859742</v>
      </c>
      <c r="K263" t="n">
        <v>0.1301564138517922</v>
      </c>
      <c r="L263" t="n">
        <v>-0.00117917758979451</v>
      </c>
      <c r="M263" t="n">
        <v>0.5636156990485236</v>
      </c>
      <c r="N263" t="n">
        <v>0.1322382380794397</v>
      </c>
      <c r="O263" t="n">
        <v>-0.001298407412753626</v>
      </c>
      <c r="P263" t="n">
        <v>0.9018847711767921</v>
      </c>
      <c r="Q263" t="n">
        <v>0.1356034828045242</v>
      </c>
      <c r="R263" t="n">
        <v>-0.001175033199435798</v>
      </c>
    </row>
    <row r="264">
      <c r="F264" t="n">
        <v>0.05305760682586193</v>
      </c>
      <c r="G264" t="n">
        <v>0.1296453666082754</v>
      </c>
      <c r="H264" t="n">
        <v>-0.001284858197555364</v>
      </c>
      <c r="J264" t="n">
        <v>0.2302181887946566</v>
      </c>
      <c r="K264" t="n">
        <v>0.1308876296599483</v>
      </c>
      <c r="L264" t="n">
        <v>-0.00113373206073128</v>
      </c>
      <c r="M264" t="n">
        <v>0.5640228131447663</v>
      </c>
      <c r="N264" t="n">
        <v>0.1329811495293242</v>
      </c>
      <c r="O264" t="n">
        <v>-0.001234211340085977</v>
      </c>
      <c r="P264" t="n">
        <v>0.9020644484383231</v>
      </c>
      <c r="Q264" t="n">
        <v>0.1363653001236507</v>
      </c>
      <c r="R264" t="n">
        <v>-0.001142358297051421</v>
      </c>
    </row>
    <row r="265">
      <c r="F265" t="n">
        <v>0.05305329865445603</v>
      </c>
      <c r="G265" t="n">
        <v>0.1303696423993831</v>
      </c>
      <c r="H265" t="n">
        <v>-0.001284858197555364</v>
      </c>
      <c r="J265" t="n">
        <v>0.2302965708810095</v>
      </c>
      <c r="K265" t="n">
        <v>0.1316188454681045</v>
      </c>
      <c r="L265" t="n">
        <v>-0.00113373206073128</v>
      </c>
      <c r="M265" t="n">
        <v>0.5652086147441041</v>
      </c>
      <c r="N265" t="n">
        <v>0.1337240609792087</v>
      </c>
      <c r="O265" t="n">
        <v>-0.001234211340085977</v>
      </c>
      <c r="P265" t="n">
        <v>0.9023544470533458</v>
      </c>
      <c r="Q265" t="n">
        <v>0.1371271174427773</v>
      </c>
      <c r="R265" t="n">
        <v>-0.001142358297051421</v>
      </c>
    </row>
    <row r="266">
      <c r="F266" t="n">
        <v>0.05300558137558893</v>
      </c>
      <c r="G266" t="n">
        <v>0.1310939181904908</v>
      </c>
      <c r="H266" t="n">
        <v>-0.001284858197555364</v>
      </c>
      <c r="J266" t="n">
        <v>0.2301201203402959</v>
      </c>
      <c r="K266" t="n">
        <v>0.1323500612762606</v>
      </c>
      <c r="L266" t="n">
        <v>-0.00113373206073128</v>
      </c>
      <c r="M266" t="n">
        <v>0.5649570495215949</v>
      </c>
      <c r="N266" t="n">
        <v>0.1344669724290932</v>
      </c>
      <c r="O266" t="n">
        <v>-0.001234211340085977</v>
      </c>
      <c r="P266" t="n">
        <v>0.9042542155751683</v>
      </c>
      <c r="Q266" t="n">
        <v>0.1378889347619038</v>
      </c>
      <c r="R266" t="n">
        <v>-0.001142358297051421</v>
      </c>
    </row>
    <row r="267">
      <c r="F267" t="n">
        <v>0.05306471680841776</v>
      </c>
      <c r="G267" t="n">
        <v>0.1318181939815985</v>
      </c>
      <c r="H267" t="n">
        <v>-0.001284858197555364</v>
      </c>
      <c r="J267" t="n">
        <v>0.230613759962736</v>
      </c>
      <c r="K267" t="n">
        <v>0.1330812770844167</v>
      </c>
      <c r="L267" t="n">
        <v>-0.00113373206073128</v>
      </c>
      <c r="M267" t="n">
        <v>0.5659851767696574</v>
      </c>
      <c r="N267" t="n">
        <v>0.1352098838789777</v>
      </c>
      <c r="O267" t="n">
        <v>-0.001234211340085977</v>
      </c>
      <c r="P267" t="n">
        <v>0.904765871343191</v>
      </c>
      <c r="Q267" t="n">
        <v>0.1386507520810303</v>
      </c>
      <c r="R267" t="n">
        <v>-0.001142358297051421</v>
      </c>
    </row>
    <row r="268">
      <c r="F268" t="n">
        <v>0.05303034018745956</v>
      </c>
      <c r="G268" t="n">
        <v>0.1325424697727062</v>
      </c>
      <c r="H268" t="n">
        <v>-0.001266206919478795</v>
      </c>
      <c r="J268" t="n">
        <v>0.2304598908786631</v>
      </c>
      <c r="K268" t="n">
        <v>0.1338124928925729</v>
      </c>
      <c r="L268" t="n">
        <v>-0.00108755339598182</v>
      </c>
      <c r="M268" t="n">
        <v>0.5662182947454504</v>
      </c>
      <c r="N268" t="n">
        <v>0.1359527953288622</v>
      </c>
      <c r="O268" t="n">
        <v>-0.001166390420529761</v>
      </c>
      <c r="P268" t="n">
        <v>0.9049264467595139</v>
      </c>
      <c r="Q268" t="n">
        <v>0.1394125694001569</v>
      </c>
      <c r="R268" t="n">
        <v>-0.001111102657159964</v>
      </c>
    </row>
    <row r="269">
      <c r="F269" t="n">
        <v>0.0530956794832808</v>
      </c>
      <c r="G269" t="n">
        <v>0.1332667455638139</v>
      </c>
      <c r="H269" t="n">
        <v>-0.001266206919478795</v>
      </c>
      <c r="J269" t="n">
        <v>0.2307803186605281</v>
      </c>
      <c r="K269" t="n">
        <v>0.134543708700729</v>
      </c>
      <c r="L269" t="n">
        <v>-0.00108755339598182</v>
      </c>
      <c r="M269" t="n">
        <v>0.5669448067740083</v>
      </c>
      <c r="N269" t="n">
        <v>0.1366957067787467</v>
      </c>
      <c r="O269" t="n">
        <v>-0.001166390420529761</v>
      </c>
      <c r="P269" t="n">
        <v>0.9047354488243198</v>
      </c>
      <c r="Q269" t="n">
        <v>0.1401743867192834</v>
      </c>
      <c r="R269" t="n">
        <v>-0.001111102657159964</v>
      </c>
    </row>
    <row r="270">
      <c r="F270" t="n">
        <v>0.05302452556543524</v>
      </c>
      <c r="G270" t="n">
        <v>0.1339910213549216</v>
      </c>
      <c r="H270" t="n">
        <v>-0.001266206919478795</v>
      </c>
      <c r="J270" t="n">
        <v>0.2308735974194865</v>
      </c>
      <c r="K270" t="n">
        <v>0.1352749245088851</v>
      </c>
      <c r="L270" t="n">
        <v>-0.00108755339598182</v>
      </c>
      <c r="M270" t="n">
        <v>0.5667313363219072</v>
      </c>
      <c r="N270" t="n">
        <v>0.1374386182286312</v>
      </c>
      <c r="O270" t="n">
        <v>-0.001166390420529761</v>
      </c>
      <c r="P270" t="n">
        <v>0.9061564844359715</v>
      </c>
      <c r="Q270" t="n">
        <v>0.14093620403841</v>
      </c>
      <c r="R270" t="n">
        <v>-0.001111102657159964</v>
      </c>
    </row>
    <row r="271">
      <c r="F271" t="n">
        <v>0.05308889059904066</v>
      </c>
      <c r="G271" t="n">
        <v>0.1347152971460292</v>
      </c>
      <c r="H271" t="n">
        <v>-0.001266206919478795</v>
      </c>
      <c r="J271" t="n">
        <v>0.2309641538226828</v>
      </c>
      <c r="K271" t="n">
        <v>0.1360061403170413</v>
      </c>
      <c r="L271" t="n">
        <v>-0.00108755339598182</v>
      </c>
      <c r="M271" t="n">
        <v>0.5671546405977309</v>
      </c>
      <c r="N271" t="n">
        <v>0.1381815296785157</v>
      </c>
      <c r="O271" t="n">
        <v>-0.001166390420529761</v>
      </c>
      <c r="P271" t="n">
        <v>0.9053773160902905</v>
      </c>
      <c r="Q271" t="n">
        <v>0.1416980213575365</v>
      </c>
      <c r="R271" t="n">
        <v>-0.001111102657159964</v>
      </c>
    </row>
    <row r="272">
      <c r="F272" t="n">
        <v>0.05310264735179805</v>
      </c>
      <c r="G272" t="n">
        <v>0.1354395729371369</v>
      </c>
      <c r="H272" t="n">
        <v>-0.001257470365143308</v>
      </c>
      <c r="J272" t="n">
        <v>0.2312206555211531</v>
      </c>
      <c r="K272" t="n">
        <v>0.1367373561251974</v>
      </c>
      <c r="L272" t="n">
        <v>-0.001040669871400552</v>
      </c>
      <c r="M272" t="n">
        <v>0.5682157523636138</v>
      </c>
      <c r="N272" t="n">
        <v>0.1389244411284001</v>
      </c>
      <c r="O272" t="n">
        <v>-0.001095647982421765</v>
      </c>
      <c r="P272" t="n">
        <v>0.9058640945980205</v>
      </c>
      <c r="Q272" t="n">
        <v>0.142459838676663</v>
      </c>
      <c r="R272" t="n">
        <v>-0.001081324560257362</v>
      </c>
    </row>
    <row r="273">
      <c r="F273" t="n">
        <v>0.05303713475071696</v>
      </c>
      <c r="G273" t="n">
        <v>0.1361638487282446</v>
      </c>
      <c r="H273" t="n">
        <v>-0.001257470365143308</v>
      </c>
      <c r="J273" t="n">
        <v>0.2313901507608261</v>
      </c>
      <c r="K273" t="n">
        <v>0.1374685719333535</v>
      </c>
      <c r="L273" t="n">
        <v>-0.001040669871400552</v>
      </c>
      <c r="M273" t="n">
        <v>0.5680479873516516</v>
      </c>
      <c r="N273" t="n">
        <v>0.1396673525782846</v>
      </c>
      <c r="O273" t="n">
        <v>-0.001095647982421765</v>
      </c>
      <c r="P273" t="n">
        <v>0.9075027046090438</v>
      </c>
      <c r="Q273" t="n">
        <v>0.1432216559957896</v>
      </c>
      <c r="R273" t="n">
        <v>-0.001081324560257362</v>
      </c>
    </row>
    <row r="274">
      <c r="F274" t="n">
        <v>0.05315013491542608</v>
      </c>
      <c r="G274" t="n">
        <v>0.1368881245193523</v>
      </c>
      <c r="H274" t="n">
        <v>-0.001257470365143308</v>
      </c>
      <c r="J274" t="n">
        <v>0.2315569122040583</v>
      </c>
      <c r="K274" t="n">
        <v>0.1381997877415097</v>
      </c>
      <c r="L274" t="n">
        <v>-0.001040669871400552</v>
      </c>
      <c r="M274" t="n">
        <v>0.5688053816073295</v>
      </c>
      <c r="N274" t="n">
        <v>0.1404102640281691</v>
      </c>
      <c r="O274" t="n">
        <v>-0.001095647982421765</v>
      </c>
      <c r="P274" t="n">
        <v>0.9072855930478303</v>
      </c>
      <c r="Q274" t="n">
        <v>0.1439834733149161</v>
      </c>
      <c r="R274" t="n">
        <v>-0.001081324560257362</v>
      </c>
    </row>
    <row r="275">
      <c r="F275" t="n">
        <v>0.05311940402455337</v>
      </c>
      <c r="G275" t="n">
        <v>0.13761240031046</v>
      </c>
      <c r="H275" t="n">
        <v>-0.001257470365143308</v>
      </c>
      <c r="J275" t="n">
        <v>0.2314956422997249</v>
      </c>
      <c r="K275" t="n">
        <v>0.1389310035496658</v>
      </c>
      <c r="L275" t="n">
        <v>-0.001040669871400552</v>
      </c>
      <c r="M275" t="n">
        <v>0.5695545043914843</v>
      </c>
      <c r="N275" t="n">
        <v>0.1411531754780536</v>
      </c>
      <c r="O275" t="n">
        <v>-0.001095647982421765</v>
      </c>
      <c r="P275" t="n">
        <v>0.9089152621130494</v>
      </c>
      <c r="Q275" t="n">
        <v>0.1447452906340427</v>
      </c>
      <c r="R275" t="n">
        <v>-0.001081324560257362</v>
      </c>
    </row>
    <row r="276">
      <c r="F276" t="n">
        <v>0.05314545007978344</v>
      </c>
      <c r="G276" t="n">
        <v>0.1383366761015676</v>
      </c>
      <c r="H276" t="n">
        <v>-0.001248588184697499</v>
      </c>
      <c r="J276" t="n">
        <v>0.2315722154767122</v>
      </c>
      <c r="K276" t="n">
        <v>0.1396622193578219</v>
      </c>
      <c r="L276" t="n">
        <v>-0.0009931097628418982</v>
      </c>
      <c r="M276" t="n">
        <v>0.5694318273654968</v>
      </c>
      <c r="N276" t="n">
        <v>0.1418960869279381</v>
      </c>
      <c r="O276" t="n">
        <v>-0.001022687354098774</v>
      </c>
      <c r="P276" t="n">
        <v>0.9082243126481886</v>
      </c>
      <c r="Q276" t="n">
        <v>0.1455071079531692</v>
      </c>
      <c r="R276" t="n">
        <v>-0.001053082286839547</v>
      </c>
    </row>
    <row r="277">
      <c r="F277" t="n">
        <v>0.05306353904607268</v>
      </c>
      <c r="G277" t="n">
        <v>0.1390609518926753</v>
      </c>
      <c r="H277" t="n">
        <v>-0.001248588184697499</v>
      </c>
      <c r="J277" t="n">
        <v>0.231702247306642</v>
      </c>
      <c r="K277" t="n">
        <v>0.1403934351659781</v>
      </c>
      <c r="L277" t="n">
        <v>-0.0009931097628418982</v>
      </c>
      <c r="M277" t="n">
        <v>0.5698756390800144</v>
      </c>
      <c r="N277" t="n">
        <v>0.1426389983778226</v>
      </c>
      <c r="O277" t="n">
        <v>-0.001022687354098774</v>
      </c>
      <c r="P277" t="n">
        <v>0.9092653186838953</v>
      </c>
      <c r="Q277" t="n">
        <v>0.1462689252722957</v>
      </c>
      <c r="R277" t="n">
        <v>-0.001053082286839547</v>
      </c>
    </row>
    <row r="278">
      <c r="F278" t="n">
        <v>0.05313151719074688</v>
      </c>
      <c r="G278" t="n">
        <v>0.139785227683783</v>
      </c>
      <c r="H278" t="n">
        <v>-0.001248588184697499</v>
      </c>
      <c r="J278" t="n">
        <v>0.2318857832439626</v>
      </c>
      <c r="K278" t="n">
        <v>0.1411246509741342</v>
      </c>
      <c r="L278" t="n">
        <v>-0.0009931097628418982</v>
      </c>
      <c r="M278" t="n">
        <v>0.5700224323453191</v>
      </c>
      <c r="N278" t="n">
        <v>0.1433819098277071</v>
      </c>
      <c r="O278" t="n">
        <v>-0.001022687354098774</v>
      </c>
      <c r="P278" t="n">
        <v>0.9085628810548514</v>
      </c>
      <c r="Q278" t="n">
        <v>0.1470307425914223</v>
      </c>
      <c r="R278" t="n">
        <v>-0.001053082286839547</v>
      </c>
    </row>
    <row r="279">
      <c r="F279" t="n">
        <v>0.05307003350363806</v>
      </c>
      <c r="G279" t="n">
        <v>0.1405095034748907</v>
      </c>
      <c r="H279" t="n">
        <v>-0.001248588184697499</v>
      </c>
      <c r="J279" t="n">
        <v>0.2321792841915402</v>
      </c>
      <c r="K279" t="n">
        <v>0.1418558667822904</v>
      </c>
      <c r="L279" t="n">
        <v>-0.0009449013461602818</v>
      </c>
      <c r="M279" t="n">
        <v>0.5711687353150147</v>
      </c>
      <c r="N279" t="n">
        <v>0.1441248212775916</v>
      </c>
      <c r="O279" t="n">
        <v>-0.001022687354098774</v>
      </c>
      <c r="P279" t="n">
        <v>0.9092458228217173</v>
      </c>
      <c r="Q279" t="n">
        <v>0.1477925599105488</v>
      </c>
      <c r="R279" t="n">
        <v>-0.001053082286839547</v>
      </c>
    </row>
    <row r="280">
      <c r="F280" t="n">
        <v>0.05312979191571919</v>
      </c>
      <c r="G280" t="n">
        <v>0.1412337792659984</v>
      </c>
      <c r="H280" t="n">
        <v>-0.001238915349308992</v>
      </c>
      <c r="J280" t="n">
        <v>0.2323006453873997</v>
      </c>
      <c r="K280" t="n">
        <v>0.1425870825904465</v>
      </c>
      <c r="L280" t="n">
        <v>-0.0009449013461602818</v>
      </c>
      <c r="M280" t="n">
        <v>0.5709368012210992</v>
      </c>
      <c r="N280" t="n">
        <v>0.1448677327274761</v>
      </c>
      <c r="O280" t="n">
        <v>-0.0009482118638975716</v>
      </c>
      <c r="P280" t="n">
        <v>0.910039680178037</v>
      </c>
      <c r="Q280" t="n">
        <v>0.1485543772296754</v>
      </c>
      <c r="R280" t="n">
        <v>-0.001026434117402453</v>
      </c>
    </row>
    <row r="281">
      <c r="F281" t="n">
        <v>0.05314603415366546</v>
      </c>
      <c r="G281" t="n">
        <v>0.1419580550571061</v>
      </c>
      <c r="H281" t="n">
        <v>-0.001238915349308992</v>
      </c>
      <c r="J281" t="n">
        <v>0.2325601835909771</v>
      </c>
      <c r="K281" t="n">
        <v>0.1433182983986026</v>
      </c>
      <c r="L281" t="n">
        <v>-0.0009449013461602818</v>
      </c>
      <c r="M281" t="n">
        <v>0.571272012355473</v>
      </c>
      <c r="N281" t="n">
        <v>0.1456106441773606</v>
      </c>
      <c r="O281" t="n">
        <v>-0.0009482118638975716</v>
      </c>
      <c r="P281" t="n">
        <v>0.9109445406875065</v>
      </c>
      <c r="Q281" t="n">
        <v>0.1493161945488019</v>
      </c>
      <c r="R281" t="n">
        <v>-0.001026434117402453</v>
      </c>
    </row>
    <row r="282">
      <c r="F282" t="n">
        <v>0.05315457134245571</v>
      </c>
      <c r="G282" t="n">
        <v>0.1426823308482137</v>
      </c>
      <c r="H282" t="n">
        <v>-0.001238915349308992</v>
      </c>
      <c r="J282" t="n">
        <v>0.2327320794456897</v>
      </c>
      <c r="K282" t="n">
        <v>0.1440495142067587</v>
      </c>
      <c r="L282" t="n">
        <v>-0.0009449013461602818</v>
      </c>
      <c r="M282" t="n">
        <v>0.5713813048867832</v>
      </c>
      <c r="N282" t="n">
        <v>0.1463535556272451</v>
      </c>
      <c r="O282" t="n">
        <v>-0.0009482118638975716</v>
      </c>
      <c r="P282" t="n">
        <v>0.9119604886692356</v>
      </c>
      <c r="Q282" t="n">
        <v>0.1500780118679284</v>
      </c>
      <c r="R282" t="n">
        <v>-0.001026434117402453</v>
      </c>
    </row>
    <row r="283">
      <c r="F283" t="n">
        <v>0.05310552764959472</v>
      </c>
      <c r="G283" t="n">
        <v>0.1434066066393214</v>
      </c>
      <c r="H283" t="n">
        <v>-0.00124386546704676</v>
      </c>
      <c r="J283" t="n">
        <v>0.232671061116525</v>
      </c>
      <c r="K283" t="n">
        <v>0.1447807300149149</v>
      </c>
      <c r="L283" t="n">
        <v>-0.0009083365911370508</v>
      </c>
      <c r="M283" t="n">
        <v>0.5722205674042845</v>
      </c>
      <c r="N283" t="n">
        <v>0.1470964670771296</v>
      </c>
      <c r="O283" t="n">
        <v>-0.0008917842140916911</v>
      </c>
      <c r="P283" t="n">
        <v>0.911770073692044</v>
      </c>
      <c r="Q283" t="n">
        <v>0.150839829187055</v>
      </c>
      <c r="R283" t="n">
        <v>-0.001007529180422816</v>
      </c>
    </row>
    <row r="284">
      <c r="F284" t="n">
        <v>0.053098363698785</v>
      </c>
      <c r="G284" t="n">
        <v>0.1441308824304291</v>
      </c>
      <c r="H284" t="n">
        <v>-0.00124386546704676</v>
      </c>
      <c r="J284" t="n">
        <v>0.2327275953287483</v>
      </c>
      <c r="K284" t="n">
        <v>0.145511945823071</v>
      </c>
      <c r="L284" t="n">
        <v>-0.0009083365911370508</v>
      </c>
      <c r="M284" t="n">
        <v>0.5723650115177653</v>
      </c>
      <c r="N284" t="n">
        <v>0.1478393785270141</v>
      </c>
      <c r="O284" t="n">
        <v>-0.0008917842140916911</v>
      </c>
      <c r="P284" t="n">
        <v>0.9126994897509975</v>
      </c>
      <c r="Q284" t="n">
        <v>0.1516016465061815</v>
      </c>
      <c r="R284" t="n">
        <v>-0.001007529180422816</v>
      </c>
    </row>
  </sheetData>
  <mergeCells count="28">
    <mergeCell ref="L82:V82"/>
    <mergeCell ref="A82:K82"/>
    <mergeCell ref="L2:V2"/>
    <mergeCell ref="L16:V16"/>
    <mergeCell ref="L7:V7"/>
    <mergeCell ref="A1:K1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P48:Q48"/>
    <mergeCell ref="A3:K3"/>
    <mergeCell ref="A2:K2"/>
    <mergeCell ref="L1:V1"/>
    <mergeCell ref="A5:K5"/>
    <mergeCell ref="P47:Q47"/>
    <mergeCell ref="L22:V22"/>
    <mergeCell ref="A22:K22"/>
    <mergeCell ref="L9:V9"/>
    <mergeCell ref="L6:V6"/>
    <mergeCell ref="A81:K81"/>
    <mergeCell ref="A9:K9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92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2023-08-11T22:38:20Z</dcterms:modified>
  <cp:lastModifiedBy>MSI GP66</cp:lastModifiedBy>
  <cp:lastPrinted>2023-08-06T08:35:47Z</cp:lastPrinted>
</cp:coreProperties>
</file>