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General_)"/>
    <numFmt numFmtId="167" formatCode="0.000"/>
    <numFmt numFmtId="168" formatCode="0.0000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84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0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0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0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0" fillId="0" borderId="0" pivotButton="0" quotePrefix="0" xfId="2"/>
    <xf numFmtId="0" fontId="8" fillId="0" borderId="0" applyAlignment="1" pivotButton="0" quotePrefix="0" xfId="2">
      <alignment horizontal="right"/>
    </xf>
    <xf numFmtId="0" fontId="10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1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9" fillId="0" borderId="0" pivotButton="0" quotePrefix="0" xfId="0"/>
    <xf numFmtId="14" fontId="10" fillId="0" borderId="0" pivotButton="0" quotePrefix="0" xfId="2"/>
    <xf numFmtId="14" fontId="10" fillId="0" borderId="0" applyProtection="1" pivotButton="0" quotePrefix="0" xfId="2">
      <protection locked="0" hidden="0"/>
    </xf>
    <xf numFmtId="1" fontId="8" fillId="0" borderId="0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6" fontId="8" fillId="0" borderId="0" pivotButton="0" quotePrefix="0" xfId="2"/>
    <xf numFmtId="167" fontId="8" fillId="0" borderId="0" pivotButton="0" quotePrefix="0" xfId="0"/>
    <xf numFmtId="167" fontId="0" fillId="0" borderId="1" applyAlignment="1" pivotButton="0" quotePrefix="0" xfId="0">
      <alignment horizontal="center" vertical="center"/>
    </xf>
    <xf numFmtId="167" fontId="4" fillId="0" borderId="0" applyAlignment="1" pivotButton="0" quotePrefix="0" xfId="0">
      <alignment horizontal="left"/>
    </xf>
    <xf numFmtId="167" fontId="9" fillId="0" borderId="0" pivotButton="0" quotePrefix="0" xfId="0"/>
    <xf numFmtId="168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2" fontId="12" fillId="0" borderId="0" applyAlignment="1" pivotButton="0" quotePrefix="0" xfId="0">
      <alignment horizontal="left"/>
    </xf>
    <xf numFmtId="0" fontId="13" fillId="0" borderId="0" pivotButton="0" quotePrefix="0" xfId="0"/>
    <xf numFmtId="167" fontId="13" fillId="0" borderId="0" pivotButton="0" quotePrefix="0" xfId="0"/>
    <xf numFmtId="2" fontId="12" fillId="0" borderId="0" applyAlignment="1" pivotButton="0" quotePrefix="0" xfId="0">
      <alignment horizontal="center"/>
    </xf>
    <xf numFmtId="165" fontId="12" fillId="0" borderId="0" applyAlignment="1" pivotButton="0" quotePrefix="0" xfId="0">
      <alignment horizontal="center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5" fontId="8" fillId="0" borderId="0" pivotButton="0" quotePrefix="0" xfId="0"/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7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6" fontId="8" fillId="0" borderId="0" pivotButton="0" quotePrefix="0" xfId="2"/>
    <xf numFmtId="167" fontId="8" fillId="0" borderId="0" pivotButton="0" quotePrefix="0" xfId="0"/>
    <xf numFmtId="0" fontId="0" fillId="0" borderId="4" pivotButton="0" quotePrefix="0" xfId="0"/>
    <xf numFmtId="167" fontId="0" fillId="0" borderId="1" applyAlignment="1" pivotButton="0" quotePrefix="0" xfId="0">
      <alignment horizontal="center" vertical="center"/>
    </xf>
    <xf numFmtId="167" fontId="2" fillId="0" borderId="1" applyAlignment="1" pivotButton="0" quotePrefix="0" xfId="0">
      <alignment horizontal="center" vertical="center" wrapText="1"/>
    </xf>
    <xf numFmtId="167" fontId="13" fillId="0" borderId="0" pivotButton="0" quotePrefix="0" xfId="0"/>
    <xf numFmtId="167" fontId="4" fillId="0" borderId="0" applyAlignment="1" pivotButton="0" quotePrefix="0" xfId="0">
      <alignment horizontal="left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8" fontId="9" fillId="0" borderId="0" pivotButton="0" quotePrefix="0" xfId="0"/>
    <xf numFmtId="167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General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General</formatCode>
                <ptCount val="19916"/>
              </numCache>
            </numRef>
          </xVal>
          <yVal>
            <numRef>
              <f>'1'!$J$85:$J$20000</f>
              <numCache>
                <formatCode>General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General</formatCode>
                <ptCount val="19916"/>
              </numCache>
            </numRef>
          </xVal>
          <yVal>
            <numRef>
              <f>'1'!$M$85:$M$20000</f>
              <numCache>
                <formatCode>General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General</formatCode>
                <ptCount val="19916"/>
              </numCache>
            </numRef>
          </xVal>
          <yVal>
            <numRef>
              <f>'1'!$P$85:$P$20000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General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General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General</formatCode>
                <ptCount val="199936"/>
              </numCache>
            </numRef>
          </xVal>
          <yVal>
            <numRef>
              <f>'1'!$F$85:$F$200020</f>
              <numCache>
                <formatCode>General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General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General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General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84"/>
  <sheetViews>
    <sheetView tabSelected="1" view="pageBreakPreview" zoomScale="85" zoomScaleNormal="40" zoomScaleSheetLayoutView="85" workbookViewId="0">
      <selection activeCell="K12" sqref="K12"/>
    </sheetView>
  </sheetViews>
  <sheetFormatPr baseColWidth="8" defaultColWidth="9.140625" defaultRowHeight="14.25"/>
  <cols>
    <col width="13.28515625" customWidth="1" style="65" min="1" max="22"/>
    <col width="9.140625" customWidth="1" style="65" min="23" max="39"/>
    <col width="9.140625" customWidth="1" style="65" min="40" max="16384"/>
  </cols>
  <sheetData>
    <row r="1" ht="15" customHeight="1">
      <c r="A1" s="64" t="inlineStr">
        <is>
          <t>Общество с ограниченной ответственностью "Инженерная геология" (ООО "ИнжГео")</t>
        </is>
      </c>
      <c r="L1" s="64" t="inlineStr">
        <is>
          <t>Общество с ограниченной ответственностью "Инженерная геология" (ООО "ИнжГео")</t>
        </is>
      </c>
      <c r="X1" s="65">
        <f>AF51-AH51</f>
        <v/>
      </c>
      <c r="AF1" s="65">
        <f>AF48-AH48</f>
        <v/>
      </c>
      <c r="AN1" s="65">
        <f>AF49-AH49</f>
        <v/>
      </c>
      <c r="AV1" s="65">
        <f>AF50-AH50</f>
        <v/>
      </c>
    </row>
    <row r="2" ht="15" customHeight="1">
      <c r="A2" s="64" t="inlineStr">
        <is>
          <t>Юр. адрес: 117279, г. Москва, ул. Миклухо-Маклая, 36 а, этаж 5, пом. XXIII к. 76-84</t>
        </is>
      </c>
      <c r="L2" s="64" t="inlineStr">
        <is>
          <t>Юр. адрес: 117279, г. Москва, ул. Миклухо-Маклая, 36 а, этаж 5, пом. XXIII к. 76-84</t>
        </is>
      </c>
      <c r="X2" s="65">
        <f>AG51-AH51</f>
        <v/>
      </c>
      <c r="Y2" s="65" t="inlineStr">
        <is>
          <t>нагр</t>
        </is>
      </c>
      <c r="AC2" s="65" t="inlineStr">
        <is>
          <t>X0</t>
        </is>
      </c>
      <c r="AD2" s="65" t="inlineStr">
        <is>
          <t>Y0</t>
        </is>
      </c>
      <c r="AE2" s="65" t="inlineStr">
        <is>
          <t>R</t>
        </is>
      </c>
      <c r="AF2" s="65">
        <f>AG48-AH48</f>
        <v/>
      </c>
      <c r="AG2" s="65" t="inlineStr">
        <is>
          <t>нагр</t>
        </is>
      </c>
      <c r="AK2" s="65" t="inlineStr">
        <is>
          <t>X0</t>
        </is>
      </c>
      <c r="AL2" s="65" t="inlineStr">
        <is>
          <t>Y0</t>
        </is>
      </c>
      <c r="AM2" s="65" t="inlineStr">
        <is>
          <t>R</t>
        </is>
      </c>
      <c r="AN2" s="65">
        <f>AG49-AH49</f>
        <v/>
      </c>
      <c r="AO2" s="65" t="inlineStr">
        <is>
          <t>нагр</t>
        </is>
      </c>
      <c r="AS2" s="65" t="inlineStr">
        <is>
          <t>X0</t>
        </is>
      </c>
      <c r="AT2" s="65" t="inlineStr">
        <is>
          <t>Y0</t>
        </is>
      </c>
      <c r="AU2" s="65" t="inlineStr">
        <is>
          <t>R</t>
        </is>
      </c>
      <c r="AV2" s="65">
        <f>AG50-AH50</f>
        <v/>
      </c>
      <c r="AW2" s="65" t="inlineStr">
        <is>
          <t>нагр</t>
        </is>
      </c>
      <c r="BA2" s="65" t="inlineStr">
        <is>
          <t>X0</t>
        </is>
      </c>
      <c r="BB2" s="65" t="inlineStr">
        <is>
          <t>Y0</t>
        </is>
      </c>
      <c r="BC2" s="65" t="inlineStr">
        <is>
          <t>R</t>
        </is>
      </c>
    </row>
    <row r="3" ht="15" customHeight="1">
      <c r="A3" s="64" t="inlineStr">
        <is>
          <t>Телефон/факс +7 (495) 132-30-00,  Адрес электронной почты inbox@inj-geo.ru</t>
        </is>
      </c>
      <c r="L3" s="64" t="inlineStr">
        <is>
          <t>Телефон/факс +7 (495) 132-30-00,  Адрес электронной почты inbox@inj-geo.ru</t>
        </is>
      </c>
      <c r="AC3" s="65">
        <f>X5</f>
        <v/>
      </c>
      <c r="AD3" s="65" t="n">
        <v>0</v>
      </c>
      <c r="AE3" s="65">
        <f>X4/2</f>
        <v/>
      </c>
      <c r="AK3" s="65">
        <f>AF5</f>
        <v/>
      </c>
      <c r="AL3" s="65" t="n">
        <v>0</v>
      </c>
      <c r="AM3" s="65">
        <f>AF4/2</f>
        <v/>
      </c>
      <c r="AS3" s="65">
        <f>AN5</f>
        <v/>
      </c>
      <c r="AT3" s="65" t="n">
        <v>0</v>
      </c>
      <c r="AU3" s="65">
        <f>AN4/2</f>
        <v/>
      </c>
      <c r="BA3" s="65">
        <f>AV5</f>
        <v/>
      </c>
      <c r="BB3" s="65" t="n">
        <v>0</v>
      </c>
      <c r="BC3" s="65">
        <f>AV4/2</f>
        <v/>
      </c>
    </row>
    <row r="4" ht="15" customHeight="1">
      <c r="A4" s="64" t="n"/>
      <c r="B4" s="64" t="n"/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X4" s="65">
        <f>X2-X1</f>
        <v/>
      </c>
      <c r="Y4" s="65" t="inlineStr">
        <is>
          <t>девиатор</t>
        </is>
      </c>
      <c r="AF4" s="65">
        <f>AF2-AF1</f>
        <v/>
      </c>
      <c r="AG4" s="65" t="inlineStr">
        <is>
          <t>девиатор</t>
        </is>
      </c>
      <c r="AN4" s="65">
        <f>AN2-AN1</f>
        <v/>
      </c>
      <c r="AO4" s="65" t="inlineStr">
        <is>
          <t>девиатор</t>
        </is>
      </c>
      <c r="AV4" s="65">
        <f>AV2-AV1</f>
        <v/>
      </c>
      <c r="AW4" s="65" t="inlineStr">
        <is>
          <t>девиатор</t>
        </is>
      </c>
    </row>
    <row r="5" ht="15" customHeight="1">
      <c r="A5" s="64" t="inlineStr">
        <is>
          <t>Испытательная лаборатория ООО «ИнжГео»</t>
        </is>
      </c>
      <c r="L5" s="64" t="inlineStr">
        <is>
          <t>Испытательная лаборатория ООО «ИнжГео»</t>
        </is>
      </c>
      <c r="X5" s="65">
        <f>X4/2+X1</f>
        <v/>
      </c>
      <c r="Y5" s="65" t="inlineStr">
        <is>
          <t>x0</t>
        </is>
      </c>
      <c r="AA5" s="65" t="inlineStr">
        <is>
          <t>Угол</t>
        </is>
      </c>
      <c r="AB5" s="65" t="inlineStr">
        <is>
          <t>X</t>
        </is>
      </c>
      <c r="AC5" s="65" t="inlineStr">
        <is>
          <t>Y</t>
        </is>
      </c>
      <c r="AF5" s="65">
        <f>AF4/2+AF1</f>
        <v/>
      </c>
      <c r="AG5" s="65" t="inlineStr">
        <is>
          <t>x0</t>
        </is>
      </c>
      <c r="AI5" s="65" t="inlineStr">
        <is>
          <t>Угол</t>
        </is>
      </c>
      <c r="AJ5" s="65" t="inlineStr">
        <is>
          <t>X</t>
        </is>
      </c>
      <c r="AK5" s="65" t="inlineStr">
        <is>
          <t>Y</t>
        </is>
      </c>
      <c r="AN5" s="65">
        <f>AN4/2+AN1</f>
        <v/>
      </c>
      <c r="AO5" s="65" t="inlineStr">
        <is>
          <t>x0</t>
        </is>
      </c>
      <c r="AQ5" s="65" t="inlineStr">
        <is>
          <t>Угол</t>
        </is>
      </c>
      <c r="AR5" s="65" t="inlineStr">
        <is>
          <t>X</t>
        </is>
      </c>
      <c r="AS5" s="65" t="inlineStr">
        <is>
          <t>Y</t>
        </is>
      </c>
      <c r="AV5" s="65">
        <f>AV4/2+AV1</f>
        <v/>
      </c>
      <c r="AW5" s="65" t="inlineStr">
        <is>
          <t>x0</t>
        </is>
      </c>
      <c r="AY5" s="65" t="inlineStr">
        <is>
          <t>Угол</t>
        </is>
      </c>
      <c r="AZ5" s="65" t="inlineStr">
        <is>
          <t>X</t>
        </is>
      </c>
      <c r="BA5" s="65" t="inlineStr">
        <is>
          <t>Y</t>
        </is>
      </c>
    </row>
    <row r="6" ht="15" customHeight="1">
      <c r="A6" s="69" t="inlineStr">
        <is>
          <t>Адрес места осуществления деятельности лаборатории: г. Москва, просп. Вернадского, д. 51, стр. 1</t>
        </is>
      </c>
      <c r="L6" s="69" t="inlineStr">
        <is>
          <t>Адрес места осуществления деятельности лаборатории: г. Москва, просп. Вернадского, д. 51, стр. 1</t>
        </is>
      </c>
      <c r="AA6" s="65" t="n">
        <v>0</v>
      </c>
      <c r="AB6" s="65">
        <f>$AC$3+$AE$3*COS(AA6*PI()/180)</f>
        <v/>
      </c>
      <c r="AC6" s="65">
        <f>$AD$3+$AE$3*SIN(AA6*PI()/180)</f>
        <v/>
      </c>
      <c r="AI6" s="65" t="n">
        <v>0</v>
      </c>
      <c r="AJ6" s="65">
        <f>$AK$3+$AM$3*COS(AI6*PI()/180)</f>
        <v/>
      </c>
      <c r="AK6" s="65">
        <f>$AL$3+$AM$3*SIN(AI6*PI()/180)</f>
        <v/>
      </c>
      <c r="AQ6" s="65" t="n">
        <v>0</v>
      </c>
      <c r="AR6" s="65">
        <f>$AS$3+$AU$3*COS(AQ6*PI()/180)</f>
        <v/>
      </c>
      <c r="AS6" s="65">
        <f>$AT$3+$AU$3*SIN(AQ6*PI()/180)</f>
        <v/>
      </c>
      <c r="AY6" s="65" t="n">
        <v>0</v>
      </c>
      <c r="AZ6" s="65">
        <f>$BA$3+$BC$3*COS(AY6*PI()/180)</f>
        <v/>
      </c>
      <c r="BA6" s="65">
        <f>$BB$3+$BC$3*SIN(AY6*PI()/180)</f>
        <v/>
      </c>
      <c r="BF6" s="33" t="n"/>
    </row>
    <row r="7" ht="15" customHeight="1">
      <c r="A7" s="64" t="inlineStr">
        <is>
          <t>Телефон +7(910)4557682, E-mail: slg85@mail.ru</t>
        </is>
      </c>
      <c r="L7" s="64" t="inlineStr">
        <is>
          <t>Телефон +7(910)4557682, E-mail: slg85@mail.ru</t>
        </is>
      </c>
      <c r="AA7" s="65" t="n">
        <v>5</v>
      </c>
      <c r="AB7" s="65">
        <f>$AC$3+$AE$3*COS(AA7*PI()/180)</f>
        <v/>
      </c>
      <c r="AC7" s="65">
        <f>$AD$3+$AE$3*SIN(AA7*PI()/180)</f>
        <v/>
      </c>
      <c r="AI7" s="65" t="n">
        <v>5</v>
      </c>
      <c r="AJ7" s="65">
        <f>$AK$3+$AM$3*COS(AI7*PI()/180)</f>
        <v/>
      </c>
      <c r="AK7" s="65">
        <f>$AL$3+$AM$3*SIN(AI7*PI()/180)</f>
        <v/>
      </c>
      <c r="AQ7" s="65" t="n">
        <v>5</v>
      </c>
      <c r="AR7" s="65">
        <f>$AS$3+$AU$3*COS(AQ7*PI()/180)</f>
        <v/>
      </c>
      <c r="AS7" s="65">
        <f>$AT$3+$AU$3*SIN(AQ7*PI()/180)</f>
        <v/>
      </c>
      <c r="AY7" s="65" t="n">
        <v>5</v>
      </c>
      <c r="AZ7" s="65">
        <f>$BA$3+$BC$3*COS(AY7*PI()/180)</f>
        <v/>
      </c>
      <c r="BA7" s="65">
        <f>$BB$3+$BC$3*SIN(AY7*PI()/180)</f>
        <v/>
      </c>
      <c r="BF7" s="34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AA8" s="65" t="n">
        <v>10</v>
      </c>
      <c r="AB8" s="65">
        <f>$AC$3+$AE$3*COS(AA8*PI()/180)</f>
        <v/>
      </c>
      <c r="AC8" s="65">
        <f>$AD$3+$AE$3*SIN(AA8*PI()/180)</f>
        <v/>
      </c>
      <c r="AI8" s="65" t="n">
        <v>10</v>
      </c>
      <c r="AJ8" s="65">
        <f>$AK$3+$AM$3*COS(AI8*PI()/180)</f>
        <v/>
      </c>
      <c r="AK8" s="65">
        <f>$AL$3+$AM$3*SIN(AI8*PI()/180)</f>
        <v/>
      </c>
      <c r="AQ8" s="65" t="n">
        <v>10</v>
      </c>
      <c r="AR8" s="65">
        <f>$AS$3+$AU$3*COS(AQ8*PI()/180)</f>
        <v/>
      </c>
      <c r="AS8" s="65">
        <f>$AT$3+$AU$3*SIN(AQ8*PI()/180)</f>
        <v/>
      </c>
      <c r="AY8" s="65" t="n">
        <v>10</v>
      </c>
      <c r="AZ8" s="65">
        <f>$BA$3+$BC$3*COS(AY8*PI()/180)</f>
        <v/>
      </c>
      <c r="BA8" s="65">
        <f>$BB$3+$BC$3*SIN(AY8*PI()/180)</f>
        <v/>
      </c>
      <c r="BF8" s="33" t="n"/>
    </row>
    <row r="9" ht="15" customHeight="1">
      <c r="A9" s="67" t="inlineStr">
        <is>
          <t>Протокол испытаний № 13-63/24 от 22-11-2022</t>
        </is>
      </c>
      <c r="L9" s="68" t="n"/>
      <c r="AA9" s="65" t="n">
        <v>15</v>
      </c>
      <c r="AB9" s="65">
        <f>$AC$3+$AE$3*COS(AA9*PI()/180)</f>
        <v/>
      </c>
      <c r="AC9" s="65">
        <f>$AD$3+$AE$3*SIN(AA9*PI()/180)</f>
        <v/>
      </c>
      <c r="AI9" s="65" t="n">
        <v>15</v>
      </c>
      <c r="AJ9" s="65">
        <f>$AK$3+$AM$3*COS(AI9*PI()/180)</f>
        <v/>
      </c>
      <c r="AK9" s="65">
        <f>$AL$3+$AM$3*SIN(AI9*PI()/180)</f>
        <v/>
      </c>
      <c r="AQ9" s="65" t="n">
        <v>15</v>
      </c>
      <c r="AR9" s="65">
        <f>$AS$3+$AU$3*COS(AQ9*PI()/180)</f>
        <v/>
      </c>
      <c r="AS9" s="65">
        <f>$AT$3+$AU$3*SIN(AQ9*PI()/180)</f>
        <v/>
      </c>
      <c r="AY9" s="65" t="n">
        <v>15</v>
      </c>
      <c r="AZ9" s="65">
        <f>$BA$3+$BC$3*COS(AY9*PI()/180)</f>
        <v/>
      </c>
      <c r="BA9" s="65">
        <f>$BB$3+$BC$3*SIN(AY9*PI()/180)</f>
        <v/>
      </c>
      <c r="BF9" s="33" t="n"/>
    </row>
    <row r="10" ht="15" customHeight="1">
      <c r="A10" s="16" t="inlineStr">
        <is>
          <t>Наименование и адрес заказчика: ООО Регионстрой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AA10" s="65" t="n">
        <v>20</v>
      </c>
      <c r="AB10" s="65">
        <f>$AC$3+$AE$3*COS(AA10*PI()/180)</f>
        <v/>
      </c>
      <c r="AC10" s="65">
        <f>$AD$3+$AE$3*SIN(AA10*PI()/180)</f>
        <v/>
      </c>
      <c r="AI10" s="65" t="n">
        <v>20</v>
      </c>
      <c r="AJ10" s="65">
        <f>$AK$3+$AM$3*COS(AI10*PI()/180)</f>
        <v/>
      </c>
      <c r="AK10" s="65">
        <f>$AL$3+$AM$3*SIN(AI10*PI()/180)</f>
        <v/>
      </c>
      <c r="AQ10" s="65" t="n">
        <v>20</v>
      </c>
      <c r="AR10" s="65">
        <f>$AS$3+$AU$3*COS(AQ10*PI()/180)</f>
        <v/>
      </c>
      <c r="AS10" s="65">
        <f>$AT$3+$AU$3*SIN(AQ10*PI()/180)</f>
        <v/>
      </c>
      <c r="AY10" s="65" t="n">
        <v>20</v>
      </c>
      <c r="AZ10" s="65">
        <f>$BA$3+$BC$3*COS(AY10*PI()/180)</f>
        <v/>
      </c>
      <c r="BA10" s="65">
        <f>$BB$3+$BC$3*SIN(AY10*PI()/180)</f>
        <v/>
      </c>
      <c r="BF10" s="33" t="n"/>
    </row>
    <row r="11" ht="15" customHeight="1">
      <c r="A11" s="10" t="inlineStr">
        <is>
          <t>Наименование объекта: Переход трубопровода через р. Енисей</t>
        </is>
      </c>
      <c r="B11" s="11" t="n"/>
      <c r="C11" s="11" t="n"/>
      <c r="D11" s="41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AA11" s="65" t="n">
        <v>25</v>
      </c>
      <c r="AB11" s="65">
        <f>$AC$3+$AE$3*COS(AA11*PI()/180)</f>
        <v/>
      </c>
      <c r="AC11" s="65">
        <f>$AD$3+$AE$3*SIN(AA11*PI()/180)</f>
        <v/>
      </c>
      <c r="AI11" s="65" t="n">
        <v>25</v>
      </c>
      <c r="AJ11" s="65">
        <f>$AK$3+$AM$3*COS(AI11*PI()/180)</f>
        <v/>
      </c>
      <c r="AK11" s="65">
        <f>$AL$3+$AM$3*SIN(AI11*PI()/180)</f>
        <v/>
      </c>
      <c r="AQ11" s="65" t="n">
        <v>25</v>
      </c>
      <c r="AR11" s="65">
        <f>$AS$3+$AU$3*COS(AQ11*PI()/180)</f>
        <v/>
      </c>
      <c r="AS11" s="65">
        <f>$AT$3+$AU$3*SIN(AQ11*PI()/180)</f>
        <v/>
      </c>
      <c r="AY11" s="65" t="n">
        <v>25</v>
      </c>
      <c r="AZ11" s="65">
        <f>$BA$3+$BC$3*COS(AY11*PI()/180)</f>
        <v/>
      </c>
      <c r="BA11" s="65">
        <f>$BB$3+$BC$3*SIN(AY11*PI()/180)</f>
        <v/>
      </c>
      <c r="BF11" s="3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AA12" s="65" t="n">
        <v>30</v>
      </c>
      <c r="AB12" s="65">
        <f>$AC$3+$AE$3*COS(AA12*PI()/180)</f>
        <v/>
      </c>
      <c r="AC12" s="65">
        <f>$AD$3+$AE$3*SIN(AA12*PI()/180)</f>
        <v/>
      </c>
      <c r="AI12" s="65" t="n">
        <v>30</v>
      </c>
      <c r="AJ12" s="65">
        <f>$AK$3+$AM$3*COS(AI12*PI()/180)</f>
        <v/>
      </c>
      <c r="AK12" s="65">
        <f>$AL$3+$AM$3*SIN(AI12*PI()/180)</f>
        <v/>
      </c>
      <c r="AQ12" s="65" t="n">
        <v>30</v>
      </c>
      <c r="AR12" s="65">
        <f>$AS$3+$AU$3*COS(AQ12*PI()/180)</f>
        <v/>
      </c>
      <c r="AS12" s="65">
        <f>$AT$3+$AU$3*SIN(AQ12*PI()/180)</f>
        <v/>
      </c>
      <c r="AY12" s="65" t="n">
        <v>30</v>
      </c>
      <c r="AZ12" s="65">
        <f>$BA$3+$BC$3*COS(AY12*PI()/180)</f>
        <v/>
      </c>
      <c r="BA12" s="65">
        <f>$BB$3+$BC$3*SIN(AY12*PI()/180)</f>
        <v/>
      </c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AA13" s="65" t="n">
        <v>35</v>
      </c>
      <c r="AB13" s="65">
        <f>$AC$3+$AE$3*COS(AA13*PI()/180)</f>
        <v/>
      </c>
      <c r="AC13" s="65">
        <f>$AD$3+$AE$3*SIN(AA13*PI()/180)</f>
        <v/>
      </c>
      <c r="AI13" s="65" t="n">
        <v>35</v>
      </c>
      <c r="AJ13" s="65">
        <f>$AK$3+$AM$3*COS(AI13*PI()/180)</f>
        <v/>
      </c>
      <c r="AK13" s="65">
        <f>$AL$3+$AM$3*SIN(AI13*PI()/180)</f>
        <v/>
      </c>
      <c r="AQ13" s="65" t="n">
        <v>35</v>
      </c>
      <c r="AR13" s="65">
        <f>$AS$3+$AU$3*COS(AQ13*PI()/180)</f>
        <v/>
      </c>
      <c r="AS13" s="65">
        <f>$AT$3+$AU$3*SIN(AQ13*PI()/180)</f>
        <v/>
      </c>
      <c r="AY13" s="65" t="n">
        <v>35</v>
      </c>
      <c r="AZ13" s="65">
        <f>$BA$3+$BC$3*COS(AY13*PI()/180)</f>
        <v/>
      </c>
      <c r="BA13" s="65">
        <f>$BB$3+$BC$3*SIN(AY13*PI()/180)</f>
        <v/>
      </c>
    </row>
    <row r="14" ht="17.65" customHeight="1">
      <c r="A14" s="16" t="inlineStr">
        <is>
          <t>Дата получение объекта подлежащего испытаниям: 26.10.2022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37" t="n"/>
      <c r="Q14" s="19" t="n"/>
      <c r="R14" s="19" t="n"/>
      <c r="S14" s="14" t="n"/>
      <c r="T14" s="14" t="n"/>
      <c r="AA14" s="65" t="n">
        <v>40</v>
      </c>
      <c r="AB14" s="65">
        <f>$AC$3+$AE$3*COS(AA14*PI()/180)</f>
        <v/>
      </c>
      <c r="AC14" s="65">
        <f>$AD$3+$AE$3*SIN(AA14*PI()/180)</f>
        <v/>
      </c>
      <c r="AI14" s="65" t="n">
        <v>40</v>
      </c>
      <c r="AJ14" s="65">
        <f>$AK$3+$AM$3*COS(AI14*PI()/180)</f>
        <v/>
      </c>
      <c r="AK14" s="65">
        <f>$AL$3+$AM$3*SIN(AI14*PI()/180)</f>
        <v/>
      </c>
      <c r="AQ14" s="65" t="n">
        <v>40</v>
      </c>
      <c r="AR14" s="65">
        <f>$AS$3+$AU$3*COS(AQ14*PI()/180)</f>
        <v/>
      </c>
      <c r="AS14" s="65">
        <f>$AT$3+$AU$3*SIN(AQ14*PI()/180)</f>
        <v/>
      </c>
      <c r="AY14" s="65" t="n">
        <v>40</v>
      </c>
      <c r="AZ14" s="65">
        <f>$BA$3+$BC$3*COS(AY14*PI()/180)</f>
        <v/>
      </c>
      <c r="BA14" s="65">
        <f>$BB$3+$BC$3*SIN(AY14*PI()/180)</f>
        <v/>
      </c>
    </row>
    <row r="15" ht="15" customHeight="1">
      <c r="A15" s="16" t="inlineStr">
        <is>
          <t>Дата испытания: 25.10.2022-19.11.2024</t>
        </is>
      </c>
      <c r="B15" s="11" t="n"/>
      <c r="C15" s="11" t="n"/>
      <c r="D15" s="11" t="n"/>
      <c r="E15" s="11" t="n"/>
      <c r="F15" s="36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37" t="n"/>
      <c r="O15" s="11" t="n"/>
      <c r="P15" s="11" t="n"/>
      <c r="Q15" s="19" t="n"/>
      <c r="R15" s="19" t="n"/>
      <c r="S15" s="73" t="n"/>
      <c r="T15" s="14" t="n"/>
      <c r="AA15" s="65" t="n">
        <v>45</v>
      </c>
      <c r="AB15" s="65">
        <f>$AC$3+$AE$3*COS(AA15*PI()/180)</f>
        <v/>
      </c>
      <c r="AC15" s="65">
        <f>$AD$3+$AE$3*SIN(AA15*PI()/180)</f>
        <v/>
      </c>
      <c r="AI15" s="65" t="n">
        <v>45</v>
      </c>
      <c r="AJ15" s="65">
        <f>$AK$3+$AM$3*COS(AI15*PI()/180)</f>
        <v/>
      </c>
      <c r="AK15" s="65">
        <f>$AL$3+$AM$3*SIN(AI15*PI()/180)</f>
        <v/>
      </c>
      <c r="AQ15" s="65" t="n">
        <v>45</v>
      </c>
      <c r="AR15" s="65">
        <f>$AS$3+$AU$3*COS(AQ15*PI()/180)</f>
        <v/>
      </c>
      <c r="AS15" s="65">
        <f>$AT$3+$AU$3*SIN(AQ15*PI()/180)</f>
        <v/>
      </c>
      <c r="AY15" s="65" t="n">
        <v>45</v>
      </c>
      <c r="AZ15" s="65">
        <f>$BA$3+$BC$3*COS(AY15*PI()/180)</f>
        <v/>
      </c>
      <c r="BA15" s="65">
        <f>$BB$3+$BC$3*SIN(AY15*PI()/180)</f>
        <v/>
      </c>
    </row>
    <row r="16" ht="15.6" customHeight="1">
      <c r="A16" s="70" t="inlineStr">
        <is>
          <t>Испытание грунтов методом трехосного сжатия</t>
        </is>
      </c>
      <c r="L16" s="70" t="inlineStr">
        <is>
          <t>Испытание грунтов методом трехосного сжатия</t>
        </is>
      </c>
      <c r="AA16" s="65" t="n">
        <v>50</v>
      </c>
      <c r="AB16" s="65">
        <f>$AC$3+$AE$3*COS(AA16*PI()/180)</f>
        <v/>
      </c>
      <c r="AC16" s="65">
        <f>$AD$3+$AE$3*SIN(AA16*PI()/180)</f>
        <v/>
      </c>
      <c r="AI16" s="65" t="n">
        <v>50</v>
      </c>
      <c r="AJ16" s="65">
        <f>$AK$3+$AM$3*COS(AI16*PI()/180)</f>
        <v/>
      </c>
      <c r="AK16" s="65">
        <f>$AL$3+$AM$3*SIN(AI16*PI()/180)</f>
        <v/>
      </c>
      <c r="AQ16" s="65" t="n">
        <v>50</v>
      </c>
      <c r="AR16" s="65">
        <f>$AS$3+$AU$3*COS(AQ16*PI()/180)</f>
        <v/>
      </c>
      <c r="AS16" s="65">
        <f>$AT$3+$AU$3*SIN(AQ16*PI()/180)</f>
        <v/>
      </c>
      <c r="AY16" s="65" t="n">
        <v>50</v>
      </c>
      <c r="AZ16" s="65">
        <f>$BA$3+$BC$3*COS(AY16*PI()/180)</f>
        <v/>
      </c>
      <c r="BA16" s="65">
        <f>$BB$3+$BC$3*SIN(AY16*PI()/180)</f>
        <v/>
      </c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1059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62" t="n">
        <v>0.322852279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62">
        <f>J17</f>
        <v/>
      </c>
      <c r="AA17" s="65" t="n">
        <v>55</v>
      </c>
      <c r="AB17" s="65">
        <f>$AC$3+$AE$3*COS(AA17*PI()/180)</f>
        <v/>
      </c>
      <c r="AC17" s="65">
        <f>$AD$3+$AE$3*SIN(AA17*PI()/180)</f>
        <v/>
      </c>
      <c r="AI17" s="65" t="n">
        <v>55</v>
      </c>
      <c r="AJ17" s="65">
        <f>$AK$3+$AM$3*COS(AI17*PI()/180)</f>
        <v/>
      </c>
      <c r="AK17" s="65">
        <f>$AL$3+$AM$3*SIN(AI17*PI()/180)</f>
        <v/>
      </c>
      <c r="AQ17" s="65" t="n">
        <v>55</v>
      </c>
      <c r="AR17" s="65">
        <f>$AS$3+$AU$3*COS(AQ17*PI()/180)</f>
        <v/>
      </c>
      <c r="AS17" s="65">
        <f>$AT$3+$AU$3*SIN(AQ17*PI()/180)</f>
        <v/>
      </c>
      <c r="AY17" s="65" t="n">
        <v>55</v>
      </c>
      <c r="AZ17" s="65">
        <f>$BA$3+$BC$3*COS(AY17*PI()/180)</f>
        <v/>
      </c>
      <c r="BA17" s="65">
        <f>$BB$3+$BC$3*SIN(AY17*PI()/180)</f>
        <v/>
      </c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BH-050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40" t="n">
        <v>1.9</v>
      </c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40">
        <f>J18</f>
        <v/>
      </c>
      <c r="AA18" s="65" t="n">
        <v>60</v>
      </c>
      <c r="AB18" s="65">
        <f>$AC$3+$AE$3*COS(AA18*PI()/180)</f>
        <v/>
      </c>
      <c r="AC18" s="65">
        <f>$AD$3+$AE$3*SIN(AA18*PI()/180)</f>
        <v/>
      </c>
      <c r="AI18" s="65" t="n">
        <v>60</v>
      </c>
      <c r="AJ18" s="65">
        <f>$AK$3+$AM$3*COS(AI18*PI()/180)</f>
        <v/>
      </c>
      <c r="AK18" s="65">
        <f>$AL$3+$AM$3*SIN(AI18*PI()/180)</f>
        <v/>
      </c>
      <c r="AQ18" s="65" t="n">
        <v>60</v>
      </c>
      <c r="AR18" s="65">
        <f>$AS$3+$AU$3*COS(AQ18*PI()/180)</f>
        <v/>
      </c>
      <c r="AS18" s="65">
        <f>$AT$3+$AU$3*SIN(AQ18*PI()/180)</f>
        <v/>
      </c>
      <c r="AY18" s="65" t="n">
        <v>60</v>
      </c>
      <c r="AZ18" s="65">
        <f>$BA$3+$BC$3*COS(AY18*PI()/180)</f>
        <v/>
      </c>
      <c r="BA18" s="65">
        <f>$BB$3+$BC$3*SIN(AY18*PI()/180)</f>
        <v/>
      </c>
    </row>
    <row r="19" ht="15" customHeight="1">
      <c r="A19" s="22" t="inlineStr">
        <is>
          <t xml:space="preserve">Глубина отбора, м: </t>
        </is>
      </c>
      <c r="B19" s="23" t="n"/>
      <c r="C19" s="39" t="n">
        <v>3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40" t="n">
        <v>2.74</v>
      </c>
      <c r="K19" s="21" t="n"/>
      <c r="L19" s="22" t="inlineStr">
        <is>
          <t xml:space="preserve">Глубина отбора, м: </t>
        </is>
      </c>
      <c r="M19" s="23" t="n"/>
      <c r="N19" s="39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40">
        <f>J19</f>
        <v/>
      </c>
      <c r="AA19" s="65" t="n">
        <v>65</v>
      </c>
      <c r="AB19" s="65">
        <f>$AC$3+$AE$3*COS(AA19*PI()/180)</f>
        <v/>
      </c>
      <c r="AC19" s="65">
        <f>$AD$3+$AE$3*SIN(AA19*PI()/180)</f>
        <v/>
      </c>
      <c r="AI19" s="65" t="n">
        <v>65</v>
      </c>
      <c r="AJ19" s="65">
        <f>$AK$3+$AM$3*COS(AI19*PI()/180)</f>
        <v/>
      </c>
      <c r="AK19" s="65">
        <f>$AL$3+$AM$3*SIN(AI19*PI()/180)</f>
        <v/>
      </c>
      <c r="AQ19" s="65" t="n">
        <v>65</v>
      </c>
      <c r="AR19" s="65">
        <f>$AS$3+$AU$3*COS(AQ19*PI()/180)</f>
        <v/>
      </c>
      <c r="AS19" s="65">
        <f>$AT$3+$AU$3*SIN(AQ19*PI()/180)</f>
        <v/>
      </c>
      <c r="AY19" s="65" t="n">
        <v>65</v>
      </c>
      <c r="AZ19" s="65">
        <f>$BA$3+$BC$3*COS(AY19*PI()/180)</f>
        <v/>
      </c>
      <c r="BA19" s="65">
        <f>$BB$3+$BC$3*SIN(AY19*PI()/180)</f>
        <v/>
      </c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74" t="n">
        <v>1.1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74">
        <f>J20</f>
        <v/>
      </c>
      <c r="AA20" s="65" t="n">
        <v>70</v>
      </c>
      <c r="AB20" s="65">
        <f>$AC$3+$AE$3*COS(AA20*PI()/180)</f>
        <v/>
      </c>
      <c r="AC20" s="65">
        <f>$AD$3+$AE$3*SIN(AA20*PI()/180)</f>
        <v/>
      </c>
      <c r="AI20" s="65" t="n">
        <v>70</v>
      </c>
      <c r="AJ20" s="65">
        <f>$AK$3+$AM$3*COS(AI20*PI()/180)</f>
        <v/>
      </c>
      <c r="AK20" s="65">
        <f>$AL$3+$AM$3*SIN(AI20*PI()/180)</f>
        <v/>
      </c>
      <c r="AQ20" s="65" t="n">
        <v>70</v>
      </c>
      <c r="AR20" s="65">
        <f>$AS$3+$AU$3*COS(AQ20*PI()/180)</f>
        <v/>
      </c>
      <c r="AS20" s="65">
        <f>$AT$3+$AU$3*SIN(AQ20*PI()/180)</f>
        <v/>
      </c>
      <c r="AY20" s="65" t="n">
        <v>70</v>
      </c>
      <c r="AZ20" s="65">
        <f>$BA$3+$BC$3*COS(AY20*PI()/180)</f>
        <v/>
      </c>
      <c r="BA20" s="65">
        <f>$BB$3+$BC$3*SIN(AY20*PI()/180)</f>
        <v/>
      </c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40" t="n">
        <v>1.061</v>
      </c>
      <c r="K21" s="23" t="n"/>
      <c r="L21" s="23" t="inlineStr">
        <is>
          <t>Схема проведения опыта:</t>
        </is>
      </c>
      <c r="M21" s="23" t="n"/>
      <c r="N21" s="32" t="inlineStr">
        <is>
          <t>CD</t>
        </is>
      </c>
      <c r="O21" s="23" t="n"/>
      <c r="P21" s="23" t="n"/>
      <c r="Q21" s="23" t="n"/>
      <c r="R21" s="23" t="n"/>
      <c r="T21" s="24" t="inlineStr">
        <is>
          <t>IL, д.е. =</t>
        </is>
      </c>
      <c r="U21" s="40">
        <f>J21</f>
        <v/>
      </c>
      <c r="AA21" s="65" t="n">
        <v>75</v>
      </c>
      <c r="AB21" s="65">
        <f>$AC$3+$AE$3*COS(AA21*PI()/180)</f>
        <v/>
      </c>
      <c r="AC21" s="65">
        <f>$AD$3+$AE$3*SIN(AA21*PI()/180)</f>
        <v/>
      </c>
      <c r="AI21" s="65" t="n">
        <v>75</v>
      </c>
      <c r="AJ21" s="65">
        <f>$AK$3+$AM$3*COS(AI21*PI()/180)</f>
        <v/>
      </c>
      <c r="AK21" s="65">
        <f>$AL$3+$AM$3*SIN(AI21*PI()/180)</f>
        <v/>
      </c>
      <c r="AQ21" s="65" t="n">
        <v>75</v>
      </c>
      <c r="AR21" s="65">
        <f>$AS$3+$AU$3*COS(AQ21*PI()/180)</f>
        <v/>
      </c>
      <c r="AS21" s="65">
        <f>$AT$3+$AU$3*SIN(AQ21*PI()/180)</f>
        <v/>
      </c>
      <c r="AY21" s="65" t="n">
        <v>75</v>
      </c>
      <c r="AZ21" s="65">
        <f>$BA$3+$BC$3*COS(AY21*PI()/180)</f>
        <v/>
      </c>
      <c r="BA21" s="65">
        <f>$BB$3+$BC$3*SIN(AY21*PI()/180)</f>
        <v/>
      </c>
    </row>
    <row r="22" ht="16.9" customHeight="1">
      <c r="A22" s="70" t="inlineStr">
        <is>
          <t xml:space="preserve">Результаты испытаний </t>
        </is>
      </c>
      <c r="L22" s="70" t="inlineStr">
        <is>
          <t xml:space="preserve">Результаты испытаний </t>
        </is>
      </c>
      <c r="AA22" s="65" t="n">
        <v>80</v>
      </c>
      <c r="AB22" s="65">
        <f>$AC$3+$AE$3*COS(AA22*PI()/180)</f>
        <v/>
      </c>
      <c r="AC22" s="65">
        <f>$AD$3+$AE$3*SIN(AA22*PI()/180)</f>
        <v/>
      </c>
      <c r="AI22" s="65" t="n">
        <v>80</v>
      </c>
      <c r="AJ22" s="65">
        <f>$AK$3+$AM$3*COS(AI22*PI()/180)</f>
        <v/>
      </c>
      <c r="AK22" s="65">
        <f>$AL$3+$AM$3*SIN(AI22*PI()/180)</f>
        <v/>
      </c>
      <c r="AQ22" s="65" t="n">
        <v>80</v>
      </c>
      <c r="AR22" s="65">
        <f>$AS$3+$AU$3*COS(AQ22*PI()/180)</f>
        <v/>
      </c>
      <c r="AS22" s="65">
        <f>$AT$3+$AU$3*SIN(AQ22*PI()/180)</f>
        <v/>
      </c>
      <c r="AY22" s="65" t="n">
        <v>80</v>
      </c>
      <c r="AZ22" s="65">
        <f>$BA$3+$BC$3*COS(AY22*PI()/180)</f>
        <v/>
      </c>
      <c r="BA22" s="65">
        <f>$BB$3+$BC$3*SIN(AY22*PI()/180)</f>
        <v/>
      </c>
    </row>
    <row r="23" ht="15.6" customHeight="1">
      <c r="J23" s="23" t="n"/>
      <c r="K23" s="23" t="n"/>
      <c r="AA23" s="65" t="n">
        <v>85</v>
      </c>
      <c r="AB23" s="65">
        <f>$AC$3+$AE$3*COS(AA23*PI()/180)</f>
        <v/>
      </c>
      <c r="AC23" s="65">
        <f>$AD$3+$AE$3*SIN(AA23*PI()/180)</f>
        <v/>
      </c>
      <c r="AI23" s="65" t="n">
        <v>85</v>
      </c>
      <c r="AJ23" s="65">
        <f>$AK$3+$AM$3*COS(AI23*PI()/180)</f>
        <v/>
      </c>
      <c r="AK23" s="65">
        <f>$AL$3+$AM$3*SIN(AI23*PI()/180)</f>
        <v/>
      </c>
      <c r="AQ23" s="65" t="n">
        <v>85</v>
      </c>
      <c r="AR23" s="65">
        <f>$AS$3+$AU$3*COS(AQ23*PI()/180)</f>
        <v/>
      </c>
      <c r="AS23" s="65">
        <f>$AT$3+$AU$3*SIN(AQ23*PI()/180)</f>
        <v/>
      </c>
      <c r="AY23" s="65" t="n">
        <v>85</v>
      </c>
      <c r="AZ23" s="65">
        <f>$BA$3+$BC$3*COS(AY23*PI()/180)</f>
        <v/>
      </c>
      <c r="BA23" s="65">
        <f>$BB$3+$BC$3*SIN(AY23*PI()/180)</f>
        <v/>
      </c>
    </row>
    <row r="24" ht="16.9" customHeight="1">
      <c r="J24" s="38" t="n"/>
      <c r="K24" s="23" t="n"/>
      <c r="L24" s="23" t="n"/>
      <c r="AA24" s="65" t="n">
        <v>90</v>
      </c>
      <c r="AB24" s="65">
        <f>$AC$3+$AE$3*COS(AA24*PI()/180)</f>
        <v/>
      </c>
      <c r="AC24" s="65">
        <f>$AD$3+$AE$3*SIN(AA24*PI()/180)</f>
        <v/>
      </c>
      <c r="AI24" s="65" t="n">
        <v>90</v>
      </c>
      <c r="AJ24" s="65">
        <f>$AK$3+$AM$3*COS(AI24*PI()/180)</f>
        <v/>
      </c>
      <c r="AK24" s="65">
        <f>$AL$3+$AM$3*SIN(AI24*PI()/180)</f>
        <v/>
      </c>
      <c r="AQ24" s="65" t="n">
        <v>90</v>
      </c>
      <c r="AR24" s="65">
        <f>$AS$3+$AU$3*COS(AQ24*PI()/180)</f>
        <v/>
      </c>
      <c r="AS24" s="65">
        <f>$AT$3+$AU$3*SIN(AQ24*PI()/180)</f>
        <v/>
      </c>
      <c r="AY24" s="65" t="n">
        <v>90</v>
      </c>
      <c r="AZ24" s="65">
        <f>$BA$3+$BC$3*COS(AY24*PI()/180)</f>
        <v/>
      </c>
      <c r="BA24" s="65">
        <f>$BB$3+$BC$3*SIN(AY24*PI()/180)</f>
        <v/>
      </c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AA25" s="65" t="n">
        <v>95</v>
      </c>
      <c r="AB25" s="65">
        <f>$AC$3+$AE$3*COS(AA25*PI()/180)</f>
        <v/>
      </c>
      <c r="AC25" s="65">
        <f>$AD$3+$AE$3*SIN(AA25*PI()/180)</f>
        <v/>
      </c>
      <c r="AI25" s="65" t="n">
        <v>95</v>
      </c>
      <c r="AJ25" s="65">
        <f>$AK$3+$AM$3*COS(AI25*PI()/180)</f>
        <v/>
      </c>
      <c r="AK25" s="65">
        <f>$AL$3+$AM$3*SIN(AI25*PI()/180)</f>
        <v/>
      </c>
      <c r="AQ25" s="65" t="n">
        <v>95</v>
      </c>
      <c r="AR25" s="65">
        <f>$AS$3+$AU$3*COS(AQ25*PI()/180)</f>
        <v/>
      </c>
      <c r="AS25" s="65">
        <f>$AT$3+$AU$3*SIN(AQ25*PI()/180)</f>
        <v/>
      </c>
      <c r="AY25" s="65" t="n">
        <v>95</v>
      </c>
      <c r="AZ25" s="65">
        <f>$BA$3+$BC$3*COS(AY25*PI()/180)</f>
        <v/>
      </c>
      <c r="BA25" s="65">
        <f>$BB$3+$BC$3*SIN(AY25*PI()/180)</f>
        <v/>
      </c>
    </row>
    <row r="26" ht="15" customHeight="1">
      <c r="AA26" s="65" t="n">
        <v>100</v>
      </c>
      <c r="AB26" s="65">
        <f>$AC$3+$AE$3*COS(AA26*PI()/180)</f>
        <v/>
      </c>
      <c r="AC26" s="65">
        <f>$AD$3+$AE$3*SIN(AA26*PI()/180)</f>
        <v/>
      </c>
      <c r="AI26" s="65" t="n">
        <v>100</v>
      </c>
      <c r="AJ26" s="65">
        <f>$AK$3+$AM$3*COS(AI26*PI()/180)</f>
        <v/>
      </c>
      <c r="AK26" s="65">
        <f>$AL$3+$AM$3*SIN(AI26*PI()/180)</f>
        <v/>
      </c>
      <c r="AQ26" s="65" t="n">
        <v>100</v>
      </c>
      <c r="AR26" s="65">
        <f>$AS$3+$AU$3*COS(AQ26*PI()/180)</f>
        <v/>
      </c>
      <c r="AS26" s="65">
        <f>$AT$3+$AU$3*SIN(AQ26*PI()/180)</f>
        <v/>
      </c>
      <c r="AY26" s="65" t="n">
        <v>100</v>
      </c>
      <c r="AZ26" s="65">
        <f>$BA$3+$BC$3*COS(AY26*PI()/180)</f>
        <v/>
      </c>
      <c r="BA26" s="65">
        <f>$BB$3+$BC$3*SIN(AY26*PI()/180)</f>
        <v/>
      </c>
    </row>
    <row r="27" ht="15" customHeight="1">
      <c r="L27" s="70" t="n"/>
      <c r="AA27" s="65" t="n">
        <v>105</v>
      </c>
      <c r="AB27" s="65">
        <f>$AC$3+$AE$3*COS(AA27*PI()/180)</f>
        <v/>
      </c>
      <c r="AC27" s="65">
        <f>$AD$3+$AE$3*SIN(AA27*PI()/180)</f>
        <v/>
      </c>
      <c r="AI27" s="65" t="n">
        <v>105</v>
      </c>
      <c r="AJ27" s="65">
        <f>$AK$3+$AM$3*COS(AI27*PI()/180)</f>
        <v/>
      </c>
      <c r="AK27" s="65">
        <f>$AL$3+$AM$3*SIN(AI27*PI()/180)</f>
        <v/>
      </c>
      <c r="AQ27" s="65" t="n">
        <v>105</v>
      </c>
      <c r="AR27" s="65">
        <f>$AS$3+$AU$3*COS(AQ27*PI()/180)</f>
        <v/>
      </c>
      <c r="AS27" s="65">
        <f>$AT$3+$AU$3*SIN(AQ27*PI()/180)</f>
        <v/>
      </c>
      <c r="AY27" s="65" t="n">
        <v>105</v>
      </c>
      <c r="AZ27" s="65">
        <f>$BA$3+$BC$3*COS(AY27*PI()/180)</f>
        <v/>
      </c>
      <c r="BA27" s="65">
        <f>$BB$3+$BC$3*SIN(AY27*PI()/180)</f>
        <v/>
      </c>
    </row>
    <row r="28" ht="15" customHeight="1">
      <c r="AA28" s="65" t="n">
        <v>110</v>
      </c>
      <c r="AB28" s="65">
        <f>$AC$3+$AE$3*COS(AA28*PI()/180)</f>
        <v/>
      </c>
      <c r="AC28" s="65">
        <f>$AD$3+$AE$3*SIN(AA28*PI()/180)</f>
        <v/>
      </c>
      <c r="AI28" s="65" t="n">
        <v>110</v>
      </c>
      <c r="AJ28" s="65">
        <f>$AK$3+$AM$3*COS(AI28*PI()/180)</f>
        <v/>
      </c>
      <c r="AK28" s="65">
        <f>$AL$3+$AM$3*SIN(AI28*PI()/180)</f>
        <v/>
      </c>
      <c r="AQ28" s="65" t="n">
        <v>110</v>
      </c>
      <c r="AR28" s="65">
        <f>$AS$3+$AU$3*COS(AQ28*PI()/180)</f>
        <v/>
      </c>
      <c r="AS28" s="65">
        <f>$AT$3+$AU$3*SIN(AQ28*PI()/180)</f>
        <v/>
      </c>
      <c r="AY28" s="65" t="n">
        <v>110</v>
      </c>
      <c r="AZ28" s="65">
        <f>$BA$3+$BC$3*COS(AY28*PI()/180)</f>
        <v/>
      </c>
      <c r="BA28" s="65">
        <f>$BB$3+$BC$3*SIN(AY28*PI()/180)</f>
        <v/>
      </c>
    </row>
    <row r="29" ht="15" customHeight="1">
      <c r="AA29" s="65" t="n">
        <v>115</v>
      </c>
      <c r="AB29" s="65">
        <f>$AC$3+$AE$3*COS(AA29*PI()/180)</f>
        <v/>
      </c>
      <c r="AC29" s="65">
        <f>$AD$3+$AE$3*SIN(AA29*PI()/180)</f>
        <v/>
      </c>
      <c r="AI29" s="65" t="n">
        <v>115</v>
      </c>
      <c r="AJ29" s="65">
        <f>$AK$3+$AM$3*COS(AI29*PI()/180)</f>
        <v/>
      </c>
      <c r="AK29" s="65">
        <f>$AL$3+$AM$3*SIN(AI29*PI()/180)</f>
        <v/>
      </c>
      <c r="AQ29" s="65" t="n">
        <v>115</v>
      </c>
      <c r="AR29" s="65">
        <f>$AS$3+$AU$3*COS(AQ29*PI()/180)</f>
        <v/>
      </c>
      <c r="AS29" s="65">
        <f>$AT$3+$AU$3*SIN(AQ29*PI()/180)</f>
        <v/>
      </c>
      <c r="AY29" s="65" t="n">
        <v>115</v>
      </c>
      <c r="AZ29" s="65">
        <f>$BA$3+$BC$3*COS(AY29*PI()/180)</f>
        <v/>
      </c>
      <c r="BA29" s="65">
        <f>$BB$3+$BC$3*SIN(AY29*PI()/180)</f>
        <v/>
      </c>
    </row>
    <row r="30" ht="15.6" customHeight="1">
      <c r="AA30" s="65" t="n">
        <v>120</v>
      </c>
      <c r="AB30" s="65">
        <f>$AC$3+$AE$3*COS(AA30*PI()/180)</f>
        <v/>
      </c>
      <c r="AC30" s="65">
        <f>$AD$3+$AE$3*SIN(AA30*PI()/180)</f>
        <v/>
      </c>
      <c r="AI30" s="65" t="n">
        <v>120</v>
      </c>
      <c r="AJ30" s="65">
        <f>$AK$3+$AM$3*COS(AI30*PI()/180)</f>
        <v/>
      </c>
      <c r="AK30" s="65">
        <f>$AL$3+$AM$3*SIN(AI30*PI()/180)</f>
        <v/>
      </c>
      <c r="AQ30" s="65" t="n">
        <v>120</v>
      </c>
      <c r="AR30" s="65">
        <f>$AS$3+$AU$3*COS(AQ30*PI()/180)</f>
        <v/>
      </c>
      <c r="AS30" s="65">
        <f>$AT$3+$AU$3*SIN(AQ30*PI()/180)</f>
        <v/>
      </c>
      <c r="AY30" s="65" t="n">
        <v>120</v>
      </c>
      <c r="AZ30" s="65">
        <f>$BA$3+$BC$3*COS(AY30*PI()/180)</f>
        <v/>
      </c>
      <c r="BA30" s="65">
        <f>$BB$3+$BC$3*SIN(AY30*PI()/180)</f>
        <v/>
      </c>
    </row>
    <row r="31" ht="15" customHeight="1">
      <c r="AA31" s="65" t="n">
        <v>125</v>
      </c>
      <c r="AB31" s="65">
        <f>$AC$3+$AE$3*COS(AA31*PI()/180)</f>
        <v/>
      </c>
      <c r="AC31" s="65">
        <f>$AD$3+$AE$3*SIN(AA31*PI()/180)</f>
        <v/>
      </c>
      <c r="AI31" s="65" t="n">
        <v>125</v>
      </c>
      <c r="AJ31" s="65">
        <f>$AK$3+$AM$3*COS(AI31*PI()/180)</f>
        <v/>
      </c>
      <c r="AK31" s="65">
        <f>$AL$3+$AM$3*SIN(AI31*PI()/180)</f>
        <v/>
      </c>
      <c r="AQ31" s="65" t="n">
        <v>125</v>
      </c>
      <c r="AR31" s="65">
        <f>$AS$3+$AU$3*COS(AQ31*PI()/180)</f>
        <v/>
      </c>
      <c r="AS31" s="65">
        <f>$AT$3+$AU$3*SIN(AQ31*PI()/180)</f>
        <v/>
      </c>
      <c r="AY31" s="65" t="n">
        <v>125</v>
      </c>
      <c r="AZ31" s="65">
        <f>$BA$3+$BC$3*COS(AY31*PI()/180)</f>
        <v/>
      </c>
      <c r="BA31" s="65">
        <f>$BB$3+$BC$3*SIN(AY31*PI()/180)</f>
        <v/>
      </c>
    </row>
    <row r="32" ht="15" customHeight="1">
      <c r="AA32" s="65" t="n">
        <v>130</v>
      </c>
      <c r="AB32" s="65">
        <f>$AC$3+$AE$3*COS(AA32*PI()/180)</f>
        <v/>
      </c>
      <c r="AC32" s="65">
        <f>$AD$3+$AE$3*SIN(AA32*PI()/180)</f>
        <v/>
      </c>
      <c r="AI32" s="65" t="n">
        <v>130</v>
      </c>
      <c r="AJ32" s="65">
        <f>$AK$3+$AM$3*COS(AI32*PI()/180)</f>
        <v/>
      </c>
      <c r="AK32" s="65">
        <f>$AL$3+$AM$3*SIN(AI32*PI()/180)</f>
        <v/>
      </c>
      <c r="AQ32" s="65" t="n">
        <v>130</v>
      </c>
      <c r="AR32" s="65">
        <f>$AS$3+$AU$3*COS(AQ32*PI()/180)</f>
        <v/>
      </c>
      <c r="AS32" s="65">
        <f>$AT$3+$AU$3*SIN(AQ32*PI()/180)</f>
        <v/>
      </c>
      <c r="AY32" s="65" t="n">
        <v>130</v>
      </c>
      <c r="AZ32" s="65">
        <f>$BA$3+$BC$3*COS(AY32*PI()/180)</f>
        <v/>
      </c>
      <c r="BA32" s="65">
        <f>$BB$3+$BC$3*SIN(AY32*PI()/180)</f>
        <v/>
      </c>
    </row>
    <row r="33" ht="15" customHeight="1">
      <c r="AA33" s="65" t="n">
        <v>135</v>
      </c>
      <c r="AB33" s="65">
        <f>$AC$3+$AE$3*COS(AA33*PI()/180)</f>
        <v/>
      </c>
      <c r="AC33" s="65">
        <f>$AD$3+$AE$3*SIN(AA33*PI()/180)</f>
        <v/>
      </c>
      <c r="AI33" s="65" t="n">
        <v>135</v>
      </c>
      <c r="AJ33" s="65">
        <f>$AK$3+$AM$3*COS(AI33*PI()/180)</f>
        <v/>
      </c>
      <c r="AK33" s="65">
        <f>$AL$3+$AM$3*SIN(AI33*PI()/180)</f>
        <v/>
      </c>
      <c r="AQ33" s="65" t="n">
        <v>135</v>
      </c>
      <c r="AR33" s="65">
        <f>$AS$3+$AU$3*COS(AQ33*PI()/180)</f>
        <v/>
      </c>
      <c r="AS33" s="65">
        <f>$AT$3+$AU$3*SIN(AQ33*PI()/180)</f>
        <v/>
      </c>
      <c r="AY33" s="65" t="n">
        <v>135</v>
      </c>
      <c r="AZ33" s="65">
        <f>$BA$3+$BC$3*COS(AY33*PI()/180)</f>
        <v/>
      </c>
      <c r="BA33" s="65">
        <f>$BB$3+$BC$3*SIN(AY33*PI()/180)</f>
        <v/>
      </c>
    </row>
    <row r="34" ht="15" customHeight="1">
      <c r="AA34" s="65" t="n">
        <v>140</v>
      </c>
      <c r="AB34" s="65">
        <f>$AC$3+$AE$3*COS(AA34*PI()/180)</f>
        <v/>
      </c>
      <c r="AC34" s="65">
        <f>$AD$3+$AE$3*SIN(AA34*PI()/180)</f>
        <v/>
      </c>
      <c r="AI34" s="65" t="n">
        <v>140</v>
      </c>
      <c r="AJ34" s="65">
        <f>$AK$3+$AM$3*COS(AI34*PI()/180)</f>
        <v/>
      </c>
      <c r="AK34" s="65">
        <f>$AL$3+$AM$3*SIN(AI34*PI()/180)</f>
        <v/>
      </c>
      <c r="AQ34" s="65" t="n">
        <v>140</v>
      </c>
      <c r="AR34" s="65">
        <f>$AS$3+$AU$3*COS(AQ34*PI()/180)</f>
        <v/>
      </c>
      <c r="AS34" s="65">
        <f>$AT$3+$AU$3*SIN(AQ34*PI()/180)</f>
        <v/>
      </c>
      <c r="AY34" s="65" t="n">
        <v>140</v>
      </c>
      <c r="AZ34" s="65">
        <f>$BA$3+$BC$3*COS(AY34*PI()/180)</f>
        <v/>
      </c>
      <c r="BA34" s="65">
        <f>$BB$3+$BC$3*SIN(AY34*PI()/180)</f>
        <v/>
      </c>
    </row>
    <row r="35" ht="15" customHeight="1">
      <c r="AA35" s="65" t="n">
        <v>145</v>
      </c>
      <c r="AB35" s="65">
        <f>$AC$3+$AE$3*COS(AA35*PI()/180)</f>
        <v/>
      </c>
      <c r="AC35" s="65">
        <f>$AD$3+$AE$3*SIN(AA35*PI()/180)</f>
        <v/>
      </c>
      <c r="AI35" s="65" t="n">
        <v>145</v>
      </c>
      <c r="AJ35" s="65">
        <f>$AK$3+$AM$3*COS(AI35*PI()/180)</f>
        <v/>
      </c>
      <c r="AK35" s="65">
        <f>$AL$3+$AM$3*SIN(AI35*PI()/180)</f>
        <v/>
      </c>
      <c r="AQ35" s="65" t="n">
        <v>145</v>
      </c>
      <c r="AR35" s="65">
        <f>$AS$3+$AU$3*COS(AQ35*PI()/180)</f>
        <v/>
      </c>
      <c r="AS35" s="65">
        <f>$AT$3+$AU$3*SIN(AQ35*PI()/180)</f>
        <v/>
      </c>
      <c r="AY35" s="65" t="n">
        <v>145</v>
      </c>
      <c r="AZ35" s="65">
        <f>$BA$3+$BC$3*COS(AY35*PI()/180)</f>
        <v/>
      </c>
      <c r="BA35" s="65">
        <f>$BB$3+$BC$3*SIN(AY35*PI()/180)</f>
        <v/>
      </c>
    </row>
    <row r="36" ht="15" customHeight="1">
      <c r="AA36" s="65" t="n">
        <v>150</v>
      </c>
      <c r="AB36" s="65">
        <f>$AC$3+$AE$3*COS(AA36*PI()/180)</f>
        <v/>
      </c>
      <c r="AC36" s="65">
        <f>$AD$3+$AE$3*SIN(AA36*PI()/180)</f>
        <v/>
      </c>
      <c r="AI36" s="65" t="n">
        <v>150</v>
      </c>
      <c r="AJ36" s="65">
        <f>$AK$3+$AM$3*COS(AI36*PI()/180)</f>
        <v/>
      </c>
      <c r="AK36" s="65">
        <f>$AL$3+$AM$3*SIN(AI36*PI()/180)</f>
        <v/>
      </c>
      <c r="AQ36" s="65" t="n">
        <v>150</v>
      </c>
      <c r="AR36" s="65">
        <f>$AS$3+$AU$3*COS(AQ36*PI()/180)</f>
        <v/>
      </c>
      <c r="AS36" s="65">
        <f>$AT$3+$AU$3*SIN(AQ36*PI()/180)</f>
        <v/>
      </c>
      <c r="AY36" s="65" t="n">
        <v>150</v>
      </c>
      <c r="AZ36" s="65">
        <f>$BA$3+$BC$3*COS(AY36*PI()/180)</f>
        <v/>
      </c>
      <c r="BA36" s="65">
        <f>$BB$3+$BC$3*SIN(AY36*PI()/180)</f>
        <v/>
      </c>
    </row>
    <row r="37" ht="15" customHeight="1">
      <c r="AA37" s="65" t="n">
        <v>155</v>
      </c>
      <c r="AB37" s="65">
        <f>$AC$3+$AE$3*COS(AA37*PI()/180)</f>
        <v/>
      </c>
      <c r="AC37" s="65">
        <f>$AD$3+$AE$3*SIN(AA37*PI()/180)</f>
        <v/>
      </c>
      <c r="AI37" s="65" t="n">
        <v>155</v>
      </c>
      <c r="AJ37" s="65">
        <f>$AK$3+$AM$3*COS(AI37*PI()/180)</f>
        <v/>
      </c>
      <c r="AK37" s="65">
        <f>$AL$3+$AM$3*SIN(AI37*PI()/180)</f>
        <v/>
      </c>
      <c r="AQ37" s="65" t="n">
        <v>155</v>
      </c>
      <c r="AR37" s="65">
        <f>$AS$3+$AU$3*COS(AQ37*PI()/180)</f>
        <v/>
      </c>
      <c r="AS37" s="65">
        <f>$AT$3+$AU$3*SIN(AQ37*PI()/180)</f>
        <v/>
      </c>
      <c r="AY37" s="65" t="n">
        <v>155</v>
      </c>
      <c r="AZ37" s="65">
        <f>$BA$3+$BC$3*COS(AY37*PI()/180)</f>
        <v/>
      </c>
      <c r="BA37" s="65">
        <f>$BB$3+$BC$3*SIN(AY37*PI()/180)</f>
        <v/>
      </c>
    </row>
    <row r="38" ht="15" customHeight="1">
      <c r="AA38" s="65" t="n">
        <v>160</v>
      </c>
      <c r="AB38" s="65">
        <f>$AC$3+$AE$3*COS(AA38*PI()/180)</f>
        <v/>
      </c>
      <c r="AC38" s="65">
        <f>$AD$3+$AE$3*SIN(AA38*PI()/180)</f>
        <v/>
      </c>
      <c r="AI38" s="65" t="n">
        <v>160</v>
      </c>
      <c r="AJ38" s="65">
        <f>$AK$3+$AM$3*COS(AI38*PI()/180)</f>
        <v/>
      </c>
      <c r="AK38" s="65">
        <f>$AL$3+$AM$3*SIN(AI38*PI()/180)</f>
        <v/>
      </c>
      <c r="AQ38" s="65" t="n">
        <v>160</v>
      </c>
      <c r="AR38" s="65">
        <f>$AS$3+$AU$3*COS(AQ38*PI()/180)</f>
        <v/>
      </c>
      <c r="AS38" s="65">
        <f>$AT$3+$AU$3*SIN(AQ38*PI()/180)</f>
        <v/>
      </c>
      <c r="AY38" s="65" t="n">
        <v>160</v>
      </c>
      <c r="AZ38" s="65">
        <f>$BA$3+$BC$3*COS(AY38*PI()/180)</f>
        <v/>
      </c>
      <c r="BA38" s="65">
        <f>$BB$3+$BC$3*SIN(AY38*PI()/180)</f>
        <v/>
      </c>
    </row>
    <row r="39" ht="15" customHeight="1">
      <c r="AA39" s="65" t="n">
        <v>165</v>
      </c>
      <c r="AB39" s="65">
        <f>$AC$3+$AE$3*COS(AA39*PI()/180)</f>
        <v/>
      </c>
      <c r="AC39" s="65">
        <f>$AD$3+$AE$3*SIN(AA39*PI()/180)</f>
        <v/>
      </c>
      <c r="AI39" s="65" t="n">
        <v>165</v>
      </c>
      <c r="AJ39" s="65">
        <f>$AK$3+$AM$3*COS(AI39*PI()/180)</f>
        <v/>
      </c>
      <c r="AK39" s="65">
        <f>$AL$3+$AM$3*SIN(AI39*PI()/180)</f>
        <v/>
      </c>
      <c r="AQ39" s="65" t="n">
        <v>165</v>
      </c>
      <c r="AR39" s="65">
        <f>$AS$3+$AU$3*COS(AQ39*PI()/180)</f>
        <v/>
      </c>
      <c r="AS39" s="65">
        <f>$AT$3+$AU$3*SIN(AQ39*PI()/180)</f>
        <v/>
      </c>
      <c r="AY39" s="65" t="n">
        <v>165</v>
      </c>
      <c r="AZ39" s="65">
        <f>$BA$3+$BC$3*COS(AY39*PI()/180)</f>
        <v/>
      </c>
      <c r="BA39" s="65">
        <f>$BB$3+$BC$3*SIN(AY39*PI()/180)</f>
        <v/>
      </c>
    </row>
    <row r="40" ht="15" customHeight="1">
      <c r="AA40" s="65" t="n">
        <v>170</v>
      </c>
      <c r="AB40" s="65">
        <f>$AC$3+$AE$3*COS(AA40*PI()/180)</f>
        <v/>
      </c>
      <c r="AC40" s="65">
        <f>$AD$3+$AE$3*SIN(AA40*PI()/180)</f>
        <v/>
      </c>
      <c r="AI40" s="65" t="n">
        <v>170</v>
      </c>
      <c r="AJ40" s="65">
        <f>$AK$3+$AM$3*COS(AI40*PI()/180)</f>
        <v/>
      </c>
      <c r="AK40" s="65">
        <f>$AL$3+$AM$3*SIN(AI40*PI()/180)</f>
        <v/>
      </c>
      <c r="AQ40" s="65" t="n">
        <v>170</v>
      </c>
      <c r="AR40" s="65">
        <f>$AS$3+$AU$3*COS(AQ40*PI()/180)</f>
        <v/>
      </c>
      <c r="AS40" s="65">
        <f>$AT$3+$AU$3*SIN(AQ40*PI()/180)</f>
        <v/>
      </c>
      <c r="AY40" s="65" t="n">
        <v>170</v>
      </c>
      <c r="AZ40" s="65">
        <f>$BA$3+$BC$3*COS(AY40*PI()/180)</f>
        <v/>
      </c>
      <c r="BA40" s="65">
        <f>$BB$3+$BC$3*SIN(AY40*PI()/180)</f>
        <v/>
      </c>
    </row>
    <row r="41" ht="15" customHeight="1">
      <c r="AA41" s="65" t="n">
        <v>175</v>
      </c>
      <c r="AB41" s="65">
        <f>$AC$3+$AE$3*COS(AA41*PI()/180)</f>
        <v/>
      </c>
      <c r="AC41" s="65">
        <f>$AD$3+$AE$3*SIN(AA41*PI()/180)</f>
        <v/>
      </c>
      <c r="AI41" s="65" t="n">
        <v>175</v>
      </c>
      <c r="AJ41" s="65">
        <f>$AK$3+$AM$3*COS(AI41*PI()/180)</f>
        <v/>
      </c>
      <c r="AK41" s="65">
        <f>$AL$3+$AM$3*SIN(AI41*PI()/180)</f>
        <v/>
      </c>
      <c r="AQ41" s="65" t="n">
        <v>175</v>
      </c>
      <c r="AR41" s="65">
        <f>$AS$3+$AU$3*COS(AQ41*PI()/180)</f>
        <v/>
      </c>
      <c r="AS41" s="65">
        <f>$AT$3+$AU$3*SIN(AQ41*PI()/180)</f>
        <v/>
      </c>
      <c r="AY41" s="65" t="n">
        <v>175</v>
      </c>
      <c r="AZ41" s="65">
        <f>$BA$3+$BC$3*COS(AY41*PI()/180)</f>
        <v/>
      </c>
      <c r="BA41" s="65">
        <f>$BB$3+$BC$3*SIN(AY41*PI()/180)</f>
        <v/>
      </c>
    </row>
    <row r="42" ht="15" customHeight="1">
      <c r="D42" s="53" t="n"/>
      <c r="E42" s="53" t="n"/>
      <c r="F42" s="53" t="n"/>
      <c r="G42" s="53" t="n"/>
      <c r="K42" s="53" t="n"/>
      <c r="AA42" s="65" t="n">
        <v>180</v>
      </c>
      <c r="AB42" s="65">
        <f>$AC$3+$AE$3*COS(AA42*PI()/180)</f>
        <v/>
      </c>
      <c r="AC42" s="65">
        <f>$AD$3+$AE$3*SIN(AA42*PI()/180)</f>
        <v/>
      </c>
      <c r="AI42" s="65" t="n">
        <v>180</v>
      </c>
      <c r="AJ42" s="65">
        <f>$AK$3+$AM$3*COS(AI42*PI()/180)</f>
        <v/>
      </c>
      <c r="AK42" s="65">
        <f>$AL$3+$AM$3*SIN(AI42*PI()/180)</f>
        <v/>
      </c>
      <c r="AQ42" s="65" t="n">
        <v>180</v>
      </c>
      <c r="AR42" s="65">
        <f>$AS$3+$AU$3*COS(AQ42*PI()/180)</f>
        <v/>
      </c>
      <c r="AS42" s="65">
        <f>$AT$3+$AU$3*SIN(AQ42*PI()/180)</f>
        <v/>
      </c>
      <c r="AY42" s="65" t="n">
        <v>180</v>
      </c>
      <c r="AZ42" s="65">
        <f>$BA$3+$BC$3*COS(AY42*PI()/180)</f>
        <v/>
      </c>
      <c r="BA42" s="65">
        <f>$BB$3+$BC$3*SIN(AY42*PI()/180)</f>
        <v/>
      </c>
    </row>
    <row r="43" ht="15.75" customHeight="1">
      <c r="D43" s="53" t="n"/>
      <c r="E43" s="53" t="n"/>
      <c r="F43" s="53" t="n"/>
      <c r="G43" s="53" t="n"/>
      <c r="H43" s="53" t="n"/>
      <c r="I43" s="53" t="n"/>
      <c r="J43" s="53" t="n"/>
      <c r="K43" s="53" t="n"/>
    </row>
    <row r="44" ht="15.75" customHeight="1">
      <c r="B44" s="53" t="n"/>
      <c r="C44" s="53" t="n"/>
      <c r="D44" s="54" t="n"/>
      <c r="E44" s="53" t="n"/>
      <c r="F44" s="53" t="n"/>
      <c r="G44" s="53" t="n"/>
      <c r="H44" s="53" t="n"/>
      <c r="I44" s="53" t="n"/>
      <c r="J44" s="53" t="n"/>
      <c r="K44" s="53" t="n"/>
    </row>
    <row r="45" ht="15.75" customHeight="1">
      <c r="B45" s="53" t="n"/>
      <c r="C45" s="53" t="n"/>
      <c r="D45" s="54" t="n"/>
    </row>
    <row r="46" ht="43.5" customHeight="1">
      <c r="B46" s="53" t="n"/>
      <c r="C46" s="53" t="n"/>
      <c r="D46" s="54" t="n"/>
      <c r="K46" s="53" t="n"/>
      <c r="N46" s="72" t="inlineStr">
        <is>
          <t xml:space="preserve">Давление в камере, Мпа
σ3 </t>
        </is>
      </c>
      <c r="O46" s="72" t="inlineStr">
        <is>
          <t>Вертикальная нагрузка, Мпа
σ1</t>
        </is>
      </c>
      <c r="P46" s="72" t="inlineStr">
        <is>
          <t>Поровое давление, Мпа
u</t>
        </is>
      </c>
      <c r="Q46" s="75" t="n"/>
    </row>
    <row r="47" ht="16.5" customHeight="1">
      <c r="A47" s="53" t="n"/>
      <c r="B47" s="53" t="n"/>
      <c r="C47" s="53" t="n"/>
      <c r="D47" s="54" t="n"/>
      <c r="E47" s="55" t="n"/>
      <c r="F47" s="53" t="n"/>
      <c r="G47" s="53" t="n"/>
      <c r="H47" s="53" t="n"/>
      <c r="I47" s="53" t="n"/>
      <c r="J47" s="53" t="n"/>
      <c r="K47" s="53" t="n"/>
      <c r="L47" s="53" t="n"/>
      <c r="N47" s="76" t="n">
        <v>0.055897905</v>
      </c>
      <c r="O47" s="76" t="n">
        <v>0.1673396989900447</v>
      </c>
      <c r="P47" s="77" t="n"/>
      <c r="Q47" s="75" t="n"/>
      <c r="W47" s="65" t="n">
        <v>1</v>
      </c>
      <c r="AF47" s="65" t="inlineStr">
        <is>
          <t>σ3,кПа</t>
        </is>
      </c>
      <c r="AG47" s="65" t="inlineStr">
        <is>
          <t>σ1,кПа</t>
        </is>
      </c>
      <c r="AH47" s="65" t="inlineStr">
        <is>
          <t>u, кПа</t>
        </is>
      </c>
      <c r="AL47" s="65" t="n">
        <v>4</v>
      </c>
    </row>
    <row r="48" ht="16.5" customHeight="1">
      <c r="A48" s="53" t="n"/>
      <c r="L48" s="53" t="n"/>
      <c r="N48" s="76" t="n">
        <v>0.155897905</v>
      </c>
      <c r="O48" s="76" t="n">
        <v>0.3871384015257882</v>
      </c>
      <c r="P48" s="77" t="n"/>
      <c r="Q48" s="75" t="n"/>
      <c r="AF48" s="65">
        <f>N47*1000</f>
        <v/>
      </c>
      <c r="AG48" s="65">
        <f>O47*1000</f>
        <v/>
      </c>
      <c r="AH48" s="65">
        <f>P47*1000</f>
        <v/>
      </c>
      <c r="AV48" s="65" t="inlineStr">
        <is>
          <t>δ3, Мпа</t>
        </is>
      </c>
      <c r="AW48" s="65" t="inlineStr">
        <is>
          <t>δ1-δ3, МПа</t>
        </is>
      </c>
      <c r="AX48" s="65" t="inlineStr">
        <is>
          <t>δ1, МПа</t>
        </is>
      </c>
      <c r="AY48" s="65" t="inlineStr">
        <is>
          <t>δ1, КПа</t>
        </is>
      </c>
    </row>
    <row r="49" ht="16.5" customHeight="1">
      <c r="A49" s="53" t="n"/>
      <c r="L49" s="53" t="n"/>
      <c r="N49" s="76" t="n">
        <v>0.255897905</v>
      </c>
      <c r="O49" s="76" t="n">
        <v>0.6069371040615316</v>
      </c>
      <c r="P49" s="77" t="n"/>
      <c r="Q49" s="75" t="n"/>
      <c r="AF49" s="65">
        <f>N48*1000</f>
        <v/>
      </c>
      <c r="AG49" s="65">
        <f>O48*1000</f>
        <v/>
      </c>
      <c r="AH49" s="65">
        <f>P48*1000</f>
        <v/>
      </c>
      <c r="AP49" s="65" t="inlineStr">
        <is>
          <t>С, МПа:</t>
        </is>
      </c>
      <c r="AQ49" s="65">
        <f>O57</f>
        <v/>
      </c>
      <c r="AU49" s="65">
        <f>CONCATENATE(ROUND(AV49,2)," МПа")</f>
        <v/>
      </c>
      <c r="AV49" s="65">
        <f>N47</f>
        <v/>
      </c>
      <c r="AW49" s="65">
        <f>2*(AV49+AQ49/TAN(RADIANS(AQ50)))*SIN(RADIANS(AQ50))/(1-SIN(RADIANS(AQ50)))+AZ49</f>
        <v/>
      </c>
      <c r="AX49" s="65">
        <f>AW49+AV49</f>
        <v/>
      </c>
      <c r="AY49" s="65">
        <f>AX49*1000</f>
        <v/>
      </c>
      <c r="AZ49" s="65">
        <f>-AZ50-AZ51</f>
        <v/>
      </c>
    </row>
    <row r="50" ht="16.5" customHeight="1">
      <c r="A50" s="53" t="n"/>
      <c r="L50" s="53" t="n"/>
      <c r="N50" s="56">
        <f>J63</f>
        <v/>
      </c>
      <c r="O50" s="78">
        <f>MAX(F85:F553)+N50</f>
        <v/>
      </c>
      <c r="Q50" s="26" t="n"/>
      <c r="AF50" s="65">
        <f>N49*1000</f>
        <v/>
      </c>
      <c r="AG50" s="65">
        <f>O49*1000</f>
        <v/>
      </c>
      <c r="AH50" s="65">
        <f>P49*1000</f>
        <v/>
      </c>
      <c r="AP50" s="65" t="inlineStr">
        <is>
          <t>φ, град:</t>
        </is>
      </c>
      <c r="AQ50" s="65">
        <f>O56</f>
        <v/>
      </c>
      <c r="AU50" s="65">
        <f>CONCATENATE(ROUND(AV50,2)," МПа")</f>
        <v/>
      </c>
      <c r="AV50" s="65">
        <f>N48</f>
        <v/>
      </c>
      <c r="AW50" s="65">
        <f>2*(AV50+AQ49/TAN(RADIANS(AQ50)))*SIN(RADIANS(AQ50))/(1-SIN(RADIANS(AQ50)))+AZ50</f>
        <v/>
      </c>
      <c r="AX50" s="65">
        <f>AW50+AV50</f>
        <v/>
      </c>
      <c r="AY50" s="65">
        <f>AX50*1000</f>
        <v/>
      </c>
      <c r="AZ50" s="65">
        <f>RANDBETWEEN(-3,3)*0.01</f>
        <v/>
      </c>
    </row>
    <row r="51" ht="16.5" customHeight="1">
      <c r="A51" s="53" t="n"/>
      <c r="L51" s="53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65">
        <f>N50*1000</f>
        <v/>
      </c>
      <c r="AG51" s="65">
        <f>O50*1000</f>
        <v/>
      </c>
      <c r="AH51" s="65">
        <f>P50*1000</f>
        <v/>
      </c>
      <c r="AP51" s="65" t="inlineStr">
        <is>
          <t>E, Мпа</t>
        </is>
      </c>
      <c r="AQ51" s="65">
        <f>D63</f>
        <v/>
      </c>
      <c r="AU51" s="65">
        <f>CONCATENATE(ROUND(AV51,2)," МПа")</f>
        <v/>
      </c>
      <c r="AV51" s="65">
        <f>N49</f>
        <v/>
      </c>
      <c r="AW51" s="65">
        <f>2*(AV51+AQ49/TAN(RADIANS(AQ50)))*SIN(RADIANS(AQ50))/(1-SIN(RADIANS(AQ50)))+AZ51</f>
        <v/>
      </c>
      <c r="AX51" s="65">
        <f>AW51+AV51</f>
        <v/>
      </c>
      <c r="AY51" s="65">
        <f>AX51*1000</f>
        <v/>
      </c>
      <c r="AZ51" s="65">
        <f>RANDBETWEEN(-3,3)*0.01</f>
        <v/>
      </c>
    </row>
    <row r="52" ht="16.5" customHeight="1">
      <c r="A52" s="53" t="n"/>
      <c r="L52" s="53" t="n"/>
      <c r="M52" s="1" t="n"/>
      <c r="U52" s="1" t="n"/>
      <c r="AF52" s="65" t="inlineStr">
        <is>
          <t>x</t>
        </is>
      </c>
      <c r="AG52" s="65" t="n">
        <v>0</v>
      </c>
      <c r="AH52" s="65">
        <f>AG50</f>
        <v/>
      </c>
    </row>
    <row r="53" ht="16.5" customHeight="1">
      <c r="L53" s="53" t="n"/>
      <c r="M53" s="1" t="n"/>
      <c r="U53" s="1" t="n"/>
      <c r="AF53" s="65" t="inlineStr">
        <is>
          <t>y</t>
        </is>
      </c>
      <c r="AG53" s="65">
        <f>AQ49*1000</f>
        <v/>
      </c>
      <c r="AH53" s="65">
        <f>((AH52)*TAN(RADIANS(AQ50))+AQ49*1000)</f>
        <v/>
      </c>
      <c r="AJ53" s="65" t="inlineStr">
        <is>
          <t>С, кПа</t>
        </is>
      </c>
      <c r="AK53" s="65" t="inlineStr">
        <is>
          <t>φ,°</t>
        </is>
      </c>
    </row>
    <row r="54" ht="16.5" customHeight="1">
      <c r="L54" s="53" t="n"/>
      <c r="M54" s="1" t="n"/>
      <c r="U54" s="1" t="n"/>
      <c r="AJ54" s="65">
        <f>AQ49*1000</f>
        <v/>
      </c>
      <c r="AK54" s="65">
        <f>AQ50</f>
        <v/>
      </c>
    </row>
    <row r="55" ht="15" customHeight="1"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N56" s="29" t="inlineStr">
        <is>
          <t>ϕ', град. =</t>
        </is>
      </c>
      <c r="O56" s="31" t="n">
        <v>22</v>
      </c>
      <c r="P56" s="1" t="n"/>
      <c r="Q56" s="1" t="n"/>
      <c r="R56" s="1" t="n"/>
      <c r="S56" s="1" t="n"/>
      <c r="T56" s="1" t="n"/>
    </row>
    <row r="57" ht="15" customHeight="1">
      <c r="N57" s="29" t="inlineStr">
        <is>
          <t>С', МПа =</t>
        </is>
      </c>
      <c r="O57" s="79" t="n">
        <v>0.015</v>
      </c>
      <c r="P57" s="1" t="n"/>
      <c r="Q57" s="1" t="n"/>
      <c r="R57" s="1" t="n"/>
      <c r="S57" s="1" t="n"/>
      <c r="T57" s="1" t="n"/>
    </row>
    <row r="59" ht="15.75" customHeight="1">
      <c r="L59" s="53" t="n"/>
    </row>
    <row r="60" ht="15.75" customHeight="1">
      <c r="L60" s="53" t="n"/>
    </row>
    <row r="61">
      <c r="L61" s="6" t="n"/>
    </row>
    <row r="62" ht="15.75" customHeight="1">
      <c r="A62" s="53" t="n"/>
      <c r="C62" s="53" t="inlineStr">
        <is>
          <t>K0, д.е.</t>
        </is>
      </c>
      <c r="D62" s="58" t="n">
        <v>0.625393406584088</v>
      </c>
      <c r="E62" s="53" t="inlineStr">
        <is>
          <t>Эффективное напряжение, Мпа:</t>
        </is>
      </c>
      <c r="G62" s="54" t="n"/>
      <c r="J62" s="80" t="n">
        <v>0.03495818122886372</v>
      </c>
      <c r="K62" s="81" t="n"/>
      <c r="L62" s="6" t="n"/>
    </row>
    <row r="63" ht="15.75" customHeight="1">
      <c r="A63" s="53" t="n"/>
      <c r="C63" s="54" t="inlineStr">
        <is>
          <t>Модуль деформации E0, МПа:</t>
        </is>
      </c>
      <c r="D63" s="59">
        <f>A85/B85</f>
        <v/>
      </c>
      <c r="E63" s="53" t="inlineStr">
        <is>
          <t>Точки нахождения модуля Е0, Мпа (полное напряжение):</t>
        </is>
      </c>
      <c r="F63" s="53" t="n"/>
      <c r="G63" s="53" t="n"/>
      <c r="H63" s="53" t="n"/>
      <c r="J63" s="80" t="n">
        <v>0.03495818122886372</v>
      </c>
      <c r="K63" s="80" t="n">
        <v>0.06495818122886374</v>
      </c>
      <c r="L63" s="9" t="n"/>
    </row>
    <row r="64" ht="15.75" customHeight="1">
      <c r="C64" s="54" t="inlineStr">
        <is>
          <t>Модуль деформации E50, МПа:</t>
        </is>
      </c>
      <c r="D64" s="59">
        <f>D85/E85</f>
        <v/>
      </c>
      <c r="E64" s="53" t="inlineStr">
        <is>
          <t>qmax Давление при разрушении образца, Мпа (девиатор):</t>
        </is>
      </c>
      <c r="F64" s="53" t="n"/>
      <c r="G64" s="53" t="n"/>
      <c r="H64" s="53" t="n"/>
      <c r="J64" s="80" t="n">
        <v>0.1285714285714286</v>
      </c>
      <c r="K64" s="81" t="n"/>
      <c r="L64" s="71" t="n"/>
    </row>
    <row r="65" ht="15.75" customHeight="1">
      <c r="B65" s="54" t="n"/>
      <c r="C65" s="54" t="inlineStr">
        <is>
          <t>Коэф. Поперечной деформации, ϑ:</t>
        </is>
      </c>
      <c r="E65" s="53" t="inlineStr">
        <is>
          <t>0,5 qmax, Мпа (девиатор):</t>
        </is>
      </c>
      <c r="J65" s="80" t="n">
        <v>0.06428571428571431</v>
      </c>
      <c r="K65" s="81" t="n"/>
      <c r="L65" s="63" t="n"/>
    </row>
    <row r="66">
      <c r="L66" s="63" t="n"/>
    </row>
    <row r="67">
      <c r="L67" s="63" t="n"/>
    </row>
    <row r="68">
      <c r="L68" s="63" t="n"/>
    </row>
    <row r="69">
      <c r="L69" s="63" t="n"/>
    </row>
    <row r="70">
      <c r="A70" s="63" t="n"/>
      <c r="L70" s="63" t="n"/>
    </row>
    <row r="71">
      <c r="L71" s="63" t="n"/>
    </row>
    <row r="72">
      <c r="L72" s="63" t="n"/>
    </row>
    <row r="73" ht="15.75" customHeight="1">
      <c r="B73" s="53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63" t="n"/>
    </row>
    <row r="74" ht="15.75" customHeight="1">
      <c r="B74" s="53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63" t="n"/>
    </row>
    <row r="75" ht="15.75" customHeight="1">
      <c r="A75" s="53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63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53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63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63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L78" s="63" t="n"/>
    </row>
    <row r="79">
      <c r="A79" s="9" t="n"/>
      <c r="L79" s="63" t="n"/>
    </row>
    <row r="80">
      <c r="A80" s="71" t="inlineStr">
        <is>
          <t>Лист 1 , всего листов 2</t>
        </is>
      </c>
      <c r="L80" s="63" t="n"/>
      <c r="M80" s="71" t="inlineStr">
        <is>
          <t>Лист 2 , всего листов 2</t>
        </is>
      </c>
    </row>
    <row r="81">
      <c r="A81" s="63" t="inlineStr">
        <is>
          <t>Частичное воспроизведение протокола испытаний без письменного разрешения  ООО «ИнжГео» ЗАПРЕЩАЕТСЯ</t>
        </is>
      </c>
      <c r="L81" s="63" t="n"/>
      <c r="M81" s="6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>
      <c r="A82" s="63" t="n"/>
      <c r="L82" s="63" t="n"/>
    </row>
    <row r="83" ht="18.75" customHeight="1">
      <c r="A83" s="65" t="inlineStr">
        <is>
          <t>E0</t>
        </is>
      </c>
      <c r="D83" s="65" t="inlineStr">
        <is>
          <t>E50</t>
        </is>
      </c>
      <c r="F83" s="65" t="inlineStr">
        <is>
          <t>Деформация</t>
        </is>
      </c>
      <c r="J83" s="65" t="inlineStr">
        <is>
          <t>Первая прочность</t>
        </is>
      </c>
      <c r="M83" s="65" t="inlineStr">
        <is>
          <t>Вторая прочность</t>
        </is>
      </c>
      <c r="P83" s="65" t="inlineStr">
        <is>
          <t>Третья прочность</t>
        </is>
      </c>
    </row>
    <row r="84">
      <c r="A84" s="65" t="inlineStr">
        <is>
          <t>devE0</t>
        </is>
      </c>
      <c r="B84" s="65" t="inlineStr">
        <is>
          <t>epsE0</t>
        </is>
      </c>
      <c r="D84" s="65" t="inlineStr">
        <is>
          <t>dev50</t>
        </is>
      </c>
      <c r="E84" s="65" t="inlineStr">
        <is>
          <t>epsE50</t>
        </is>
      </c>
      <c r="F84" s="65" t="inlineStr">
        <is>
          <t>dev</t>
        </is>
      </c>
      <c r="G84" s="65" t="inlineStr">
        <is>
          <t>eps</t>
        </is>
      </c>
      <c r="H84" s="65" t="inlineStr">
        <is>
          <t>ev</t>
        </is>
      </c>
      <c r="J84" s="65" t="inlineStr">
        <is>
          <t>dev1</t>
        </is>
      </c>
      <c r="K84" s="65" t="inlineStr">
        <is>
          <t>eps1</t>
        </is>
      </c>
      <c r="L84" s="65" t="inlineStr">
        <is>
          <t>ev1</t>
        </is>
      </c>
      <c r="M84" s="65" t="inlineStr">
        <is>
          <t>dev1</t>
        </is>
      </c>
      <c r="N84" s="65" t="inlineStr">
        <is>
          <t>eps1</t>
        </is>
      </c>
      <c r="O84" s="65" t="inlineStr">
        <is>
          <t>ev2</t>
        </is>
      </c>
      <c r="P84" s="65" t="inlineStr">
        <is>
          <t>dev1</t>
        </is>
      </c>
      <c r="Q84" s="65" t="inlineStr">
        <is>
          <t>eps1</t>
        </is>
      </c>
      <c r="R84" s="65" t="inlineStr">
        <is>
          <t>ev3</t>
        </is>
      </c>
    </row>
    <row r="85">
      <c r="A85" s="65" t="n">
        <v>0.03000000000000001</v>
      </c>
      <c r="B85" s="65" t="n">
        <v>0.004282664562652115</v>
      </c>
      <c r="D85" s="65" t="n">
        <v>0.06428571428571431</v>
      </c>
      <c r="E85" s="65" t="n">
        <v>0.01284799368795635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F86" t="n">
        <v>0.006406220581790537</v>
      </c>
      <c r="G86" t="n">
        <v>0.0007796947545228889</v>
      </c>
      <c r="H86" t="n">
        <v>0</v>
      </c>
      <c r="J86" t="n">
        <v>0.006416189786757544</v>
      </c>
      <c r="K86" t="n">
        <v>0.0007710930233176943</v>
      </c>
      <c r="L86" t="n">
        <v>0</v>
      </c>
      <c r="M86" t="n">
        <v>0.0168837170734035</v>
      </c>
      <c r="N86" t="n">
        <v>0.0007559504440877544</v>
      </c>
      <c r="O86" t="n">
        <v>0</v>
      </c>
      <c r="P86" t="n">
        <v>0.03067219900405055</v>
      </c>
      <c r="Q86" t="n">
        <v>0.0007504580715746293</v>
      </c>
      <c r="R86" t="n">
        <v>0</v>
      </c>
    </row>
    <row r="87">
      <c r="A87" s="65" t="inlineStr">
        <is>
          <t>Секущая модуля Е0</t>
        </is>
      </c>
      <c r="D87" s="65" t="inlineStr">
        <is>
          <t>Линия Q max</t>
        </is>
      </c>
      <c r="F87" t="n">
        <v>0.01212459250975968</v>
      </c>
      <c r="G87" t="n">
        <v>0.001559389509045778</v>
      </c>
      <c r="H87" t="n">
        <v>0</v>
      </c>
      <c r="J87" t="n">
        <v>0.01299836931773776</v>
      </c>
      <c r="K87" t="n">
        <v>0.001542186046635389</v>
      </c>
      <c r="L87" t="n">
        <v>0</v>
      </c>
      <c r="M87" t="n">
        <v>0.03523105147208855</v>
      </c>
      <c r="N87" t="n">
        <v>0.001511900888175509</v>
      </c>
      <c r="O87" t="n">
        <v>0</v>
      </c>
      <c r="P87" t="n">
        <v>0.06055951057955095</v>
      </c>
      <c r="Q87" t="n">
        <v>0.001500916143149259</v>
      </c>
      <c r="R87" t="n">
        <v>0</v>
      </c>
    </row>
    <row r="88">
      <c r="A88" s="65">
        <f>J63-J62</f>
        <v/>
      </c>
      <c r="B88" s="65" t="n">
        <v>0</v>
      </c>
      <c r="D88" s="65">
        <f>J64</f>
        <v/>
      </c>
      <c r="E88" s="65" t="n">
        <v>0</v>
      </c>
      <c r="F88" t="n">
        <v>0.01801166513158443</v>
      </c>
      <c r="G88" t="n">
        <v>0.002339084263568666</v>
      </c>
      <c r="H88" t="n">
        <v>-0.006045914199573548</v>
      </c>
      <c r="J88" t="n">
        <v>0.01848528444824513</v>
      </c>
      <c r="K88" t="n">
        <v>0.002313279069953083</v>
      </c>
      <c r="L88" t="n">
        <v>-0.006167108621165918</v>
      </c>
      <c r="M88" t="n">
        <v>0.04968417546272155</v>
      </c>
      <c r="N88" t="n">
        <v>0.002267851332263263</v>
      </c>
      <c r="O88" t="n">
        <v>-0.005216834284073347</v>
      </c>
      <c r="P88" t="n">
        <v>0.08700106750521458</v>
      </c>
      <c r="Q88" t="n">
        <v>0.002251374214723888</v>
      </c>
      <c r="R88" t="n">
        <v>-0.004902474266103976</v>
      </c>
    </row>
    <row r="89">
      <c r="A89" s="65">
        <f>A85</f>
        <v/>
      </c>
      <c r="B89" s="65">
        <f>B85</f>
        <v/>
      </c>
      <c r="D89" s="65">
        <f>J64</f>
        <v/>
      </c>
      <c r="E89" s="65">
        <f>MAX(G85:G20000)</f>
        <v/>
      </c>
      <c r="F89" t="n">
        <v>0.02326086188785909</v>
      </c>
      <c r="G89" t="n">
        <v>0.003118779018091556</v>
      </c>
      <c r="H89" t="n">
        <v>-0.006100074880374961</v>
      </c>
      <c r="J89" t="n">
        <v>0.02404767148437081</v>
      </c>
      <c r="K89" t="n">
        <v>0.003084372093270777</v>
      </c>
      <c r="L89" t="n">
        <v>-0.006167108621165918</v>
      </c>
      <c r="M89" t="n">
        <v>0.06258710248131316</v>
      </c>
      <c r="N89" t="n">
        <v>0.003023801776351018</v>
      </c>
      <c r="O89" t="n">
        <v>-0.005216834284073347</v>
      </c>
      <c r="P89" t="n">
        <v>0.1035565637231518</v>
      </c>
      <c r="Q89" t="n">
        <v>0.002962598093527928</v>
      </c>
      <c r="R89" t="n">
        <v>-0.004902474266103976</v>
      </c>
    </row>
    <row r="90" ht="15" customHeight="1">
      <c r="A90" s="65">
        <f>J64*0.9</f>
        <v/>
      </c>
      <c r="B90" s="65">
        <f>_xlfn.FORECAST.LINEAR(A90,B88:B89,A88:A89)</f>
        <v/>
      </c>
      <c r="F90" t="n">
        <v>0.03000000000000001</v>
      </c>
      <c r="G90" t="n">
        <v>0.004282664562652115</v>
      </c>
      <c r="H90" t="n">
        <v>-0.00610798599105382</v>
      </c>
      <c r="J90" t="n">
        <v>0.02824670744570705</v>
      </c>
      <c r="K90" t="n">
        <v>0.003855465116588472</v>
      </c>
      <c r="L90" t="n">
        <v>-0.006167108621165918</v>
      </c>
      <c r="M90" t="n">
        <v>0.06821594647510751</v>
      </c>
      <c r="N90" t="n">
        <v>0.003423211991217939</v>
      </c>
      <c r="O90" t="n">
        <v>-0.005216834284073347</v>
      </c>
      <c r="P90" t="n">
        <v>0.1245488933396005</v>
      </c>
      <c r="Q90" t="n">
        <v>0.003752290357873147</v>
      </c>
      <c r="R90" t="n">
        <v>-0.004902474266103976</v>
      </c>
    </row>
    <row r="91">
      <c r="D91" s="65" t="inlineStr">
        <is>
          <t>Линия 0,5 Q max</t>
        </is>
      </c>
      <c r="F91" t="n">
        <v>0.03204689277655938</v>
      </c>
      <c r="G91" t="n">
        <v>0.004678168527137333</v>
      </c>
      <c r="H91" t="n">
        <v>-0.006078775736239574</v>
      </c>
      <c r="J91" t="n">
        <v>0.03120370231721252</v>
      </c>
      <c r="K91" t="n">
        <v>0.004454499671249056</v>
      </c>
      <c r="L91" t="n">
        <v>-0.006167108621165918</v>
      </c>
      <c r="M91" t="n">
        <v>0.08464534357042225</v>
      </c>
      <c r="N91" t="n">
        <v>0.004535702664526527</v>
      </c>
      <c r="O91" t="n">
        <v>-0.005216834284073347</v>
      </c>
      <c r="P91" t="n">
        <v>0.1403479617554986</v>
      </c>
      <c r="Q91" t="n">
        <v>0.004502748429447777</v>
      </c>
      <c r="R91" t="n">
        <v>-0.004902474266103976</v>
      </c>
    </row>
    <row r="92">
      <c r="D92" s="65">
        <f>J65</f>
        <v/>
      </c>
      <c r="E92" s="65" t="n">
        <v>0</v>
      </c>
      <c r="F92" t="n">
        <v>0.03653462537611306</v>
      </c>
      <c r="G92" t="n">
        <v>0.005457863281660222</v>
      </c>
      <c r="H92" t="n">
        <v>-0.00751937602052676</v>
      </c>
      <c r="J92" t="n">
        <v>0.03616297278607014</v>
      </c>
      <c r="K92" t="n">
        <v>0.00539765116322386</v>
      </c>
      <c r="L92" t="n">
        <v>-0.007665699894253316</v>
      </c>
      <c r="M92" t="n">
        <v>0.08965023403681407</v>
      </c>
      <c r="N92" t="n">
        <v>0.005291653108614281</v>
      </c>
      <c r="O92" t="n">
        <v>-0.007498161334901239</v>
      </c>
      <c r="P92" t="n">
        <v>0.1470233571643136</v>
      </c>
      <c r="Q92" t="n">
        <v>0.005253206501022406</v>
      </c>
      <c r="R92" t="n">
        <v>-0.007834788001538048</v>
      </c>
    </row>
    <row r="93">
      <c r="D93" s="65">
        <f>J65</f>
        <v/>
      </c>
      <c r="E93" s="65">
        <f>MAX(G85:G20000)</f>
        <v/>
      </c>
      <c r="F93" t="n">
        <v>0.03898735265729285</v>
      </c>
      <c r="G93" t="n">
        <v>0.006237558036183111</v>
      </c>
      <c r="H93" t="n">
        <v>-0.007539716983612044</v>
      </c>
      <c r="J93" t="n">
        <v>0.03952149232668441</v>
      </c>
      <c r="K93" t="n">
        <v>0.006168744186541554</v>
      </c>
      <c r="L93" t="n">
        <v>-0.007665699894253316</v>
      </c>
      <c r="M93" t="n">
        <v>0.09780071669155371</v>
      </c>
      <c r="N93" t="n">
        <v>0.006047603552702036</v>
      </c>
      <c r="O93" t="n">
        <v>-0.007498161334901239</v>
      </c>
      <c r="P93" t="n">
        <v>0.1586707260645364</v>
      </c>
      <c r="Q93" t="n">
        <v>0.006003664572597035</v>
      </c>
      <c r="R93" t="n">
        <v>-0.007834788001538048</v>
      </c>
    </row>
    <row r="94">
      <c r="F94" t="n">
        <v>0.04301568127005112</v>
      </c>
      <c r="G94" t="n">
        <v>0.007017252790706</v>
      </c>
      <c r="H94" t="n">
        <v>-0.007609026931902643</v>
      </c>
      <c r="J94" t="n">
        <v>0.04122927879746879</v>
      </c>
      <c r="K94" t="n">
        <v>0.006939837209859248</v>
      </c>
      <c r="L94" t="n">
        <v>-0.007665699894253316</v>
      </c>
      <c r="M94" t="n">
        <v>0.1057477889507498</v>
      </c>
      <c r="N94" t="n">
        <v>0.00680355399678979</v>
      </c>
      <c r="O94" t="n">
        <v>-0.007498161334901239</v>
      </c>
      <c r="P94" t="n">
        <v>0.1755195995307658</v>
      </c>
      <c r="Q94" t="n">
        <v>0.007029893781252711</v>
      </c>
      <c r="R94" t="n">
        <v>-0.007834788001538048</v>
      </c>
    </row>
    <row r="95">
      <c r="F95" t="n">
        <v>0.04599273908389671</v>
      </c>
      <c r="G95" t="n">
        <v>0.007796947545228888</v>
      </c>
      <c r="H95" t="n">
        <v>-0.007564578160716281</v>
      </c>
      <c r="J95" t="n">
        <v>0.04390194485253669</v>
      </c>
      <c r="K95" t="n">
        <v>0.007710930233176943</v>
      </c>
      <c r="L95" t="n">
        <v>-0.007665699894253316</v>
      </c>
      <c r="M95" t="n">
        <v>0.1088829657359798</v>
      </c>
      <c r="N95" t="n">
        <v>0.007559504440877544</v>
      </c>
      <c r="O95" t="n">
        <v>-0.007498161334901239</v>
      </c>
      <c r="P95" t="n">
        <v>0.1810578758156642</v>
      </c>
      <c r="Q95" t="n">
        <v>0.007504580715746293</v>
      </c>
      <c r="R95" t="n">
        <v>-0.007834788001538048</v>
      </c>
    </row>
    <row r="96">
      <c r="F96" t="n">
        <v>0.04935527465005284</v>
      </c>
      <c r="G96" t="n">
        <v>0.008576642299751778</v>
      </c>
      <c r="H96" t="n">
        <v>-0.008012274463346451</v>
      </c>
      <c r="J96" t="n">
        <v>0.04759359359203479</v>
      </c>
      <c r="K96" t="n">
        <v>0.008482023256494638</v>
      </c>
      <c r="L96" t="n">
        <v>-0.008154409697065894</v>
      </c>
      <c r="M96" t="n">
        <v>0.1156202482628941</v>
      </c>
      <c r="N96" t="n">
        <v>0.008122875911364602</v>
      </c>
      <c r="O96" t="n">
        <v>-0.008620743707579554</v>
      </c>
      <c r="P96" t="n">
        <v>0.1904434170423361</v>
      </c>
      <c r="Q96" t="n">
        <v>0.008255038787320923</v>
      </c>
      <c r="R96" t="n">
        <v>-0.008965984637836882</v>
      </c>
    </row>
    <row r="97" ht="15" customHeight="1">
      <c r="A97" s="65" t="inlineStr">
        <is>
          <t>Коэфф. Точки</t>
        </is>
      </c>
      <c r="B97" s="65">
        <f>(J62+A85)/J62</f>
        <v/>
      </c>
      <c r="F97" t="n">
        <v>0.05301980735095288</v>
      </c>
      <c r="G97" t="n">
        <v>0.009356337054274666</v>
      </c>
      <c r="H97" t="n">
        <v>-0.008036422367093728</v>
      </c>
      <c r="J97" t="n">
        <v>0.05036639932918154</v>
      </c>
      <c r="K97" t="n">
        <v>0.009253116279812332</v>
      </c>
      <c r="L97" t="n">
        <v>-0.008154409697065894</v>
      </c>
      <c r="M97" t="n">
        <v>0.1230192649228174</v>
      </c>
      <c r="N97" t="n">
        <v>0.009071405329053053</v>
      </c>
      <c r="O97" t="n">
        <v>-0.008620743707579554</v>
      </c>
      <c r="P97" t="n">
        <v>0.2011930848442815</v>
      </c>
      <c r="Q97" t="n">
        <v>0.009005496858895554</v>
      </c>
      <c r="R97" t="n">
        <v>-0.008965984637836882</v>
      </c>
    </row>
    <row r="98" ht="15" customHeight="1">
      <c r="F98" t="n">
        <v>0.05555635710254497</v>
      </c>
      <c r="G98" t="n">
        <v>0.01013603180879756</v>
      </c>
      <c r="H98" t="n">
        <v>-0.008050106179217186</v>
      </c>
      <c r="J98" t="n">
        <v>0.05330557190458302</v>
      </c>
      <c r="K98" t="n">
        <v>0.01002420930313003</v>
      </c>
      <c r="L98" t="n">
        <v>-0.008154409697065894</v>
      </c>
      <c r="M98" t="n">
        <v>0.1282721765902285</v>
      </c>
      <c r="N98" t="n">
        <v>0.009827355773140808</v>
      </c>
      <c r="O98" t="n">
        <v>-0.008620743707579554</v>
      </c>
      <c r="P98" t="n">
        <v>0.2052251469561059</v>
      </c>
      <c r="Q98" t="n">
        <v>0.009755954930470181</v>
      </c>
      <c r="R98" t="n">
        <v>-0.008965984637836882</v>
      </c>
    </row>
    <row r="99" ht="15" customHeight="1">
      <c r="F99" t="n">
        <v>0.05728824337764296</v>
      </c>
      <c r="G99" t="n">
        <v>0.01091572656332044</v>
      </c>
      <c r="H99" t="n">
        <v>-0.007984101908974629</v>
      </c>
      <c r="J99" t="n">
        <v>0.05572089699502235</v>
      </c>
      <c r="K99" t="n">
        <v>0.01113624917812264</v>
      </c>
      <c r="L99" t="n">
        <v>-0.008154409697065894</v>
      </c>
      <c r="M99" t="n">
        <v>0.1333106628772105</v>
      </c>
      <c r="N99" t="n">
        <v>0.01058330621722856</v>
      </c>
      <c r="O99" t="n">
        <v>-0.008620743707579554</v>
      </c>
      <c r="P99" t="n">
        <v>0.2099729412524177</v>
      </c>
      <c r="Q99" t="n">
        <v>0.01050641300204481</v>
      </c>
      <c r="R99" t="n">
        <v>-0.008965984637836882</v>
      </c>
    </row>
    <row r="100" ht="15" customHeight="1">
      <c r="F100" t="n">
        <v>0.06093656850341735</v>
      </c>
      <c r="G100" t="n">
        <v>0.01169542131784333</v>
      </c>
      <c r="H100" t="n">
        <v>-0.008331316432122716</v>
      </c>
      <c r="J100" t="n">
        <v>0.05606158729621613</v>
      </c>
      <c r="K100" t="n">
        <v>0.01156639534976541</v>
      </c>
      <c r="L100" t="n">
        <v>-0.00855235985576668</v>
      </c>
      <c r="M100" t="n">
        <v>0.1364215296219849</v>
      </c>
      <c r="N100" t="n">
        <v>0.01133925666131632</v>
      </c>
      <c r="O100" t="n">
        <v>-0.009407095956769689</v>
      </c>
      <c r="P100" t="n">
        <v>0.2158645092578509</v>
      </c>
      <c r="Q100" t="n">
        <v>0.01125687107361944</v>
      </c>
      <c r="R100" t="n">
        <v>-0.009792861652775183</v>
      </c>
    </row>
    <row r="101" ht="15" customHeight="1">
      <c r="F101" t="n">
        <v>0.06428571428571431</v>
      </c>
      <c r="G101" t="n">
        <v>0.01284799368795635</v>
      </c>
      <c r="H101" t="n">
        <v>-0.008367324735126162</v>
      </c>
      <c r="J101" t="n">
        <v>0.06010128785095008</v>
      </c>
      <c r="K101" t="n">
        <v>0.01233748837308311</v>
      </c>
      <c r="L101" t="n">
        <v>-0.00855235985576668</v>
      </c>
      <c r="M101" t="n">
        <v>0.1428367937083633</v>
      </c>
      <c r="N101" t="n">
        <v>0.01209520710540407</v>
      </c>
      <c r="O101" t="n">
        <v>-0.009407095956769689</v>
      </c>
      <c r="P101" t="n">
        <v>0.2245553286790579</v>
      </c>
      <c r="Q101" t="n">
        <v>0.01200732914519407</v>
      </c>
      <c r="R101" t="n">
        <v>-0.009792861652775183</v>
      </c>
    </row>
    <row r="102" ht="15" customHeight="1">
      <c r="F102" t="n">
        <v>0.06594632635428718</v>
      </c>
      <c r="G102" t="n">
        <v>0.01325481082688911</v>
      </c>
      <c r="H102" t="n">
        <v>-0.008428455109992475</v>
      </c>
      <c r="J102" t="n">
        <v>0.06179017174318847</v>
      </c>
      <c r="K102" t="n">
        <v>0.0131085813964008</v>
      </c>
      <c r="L102" t="n">
        <v>-0.00855235985576668</v>
      </c>
      <c r="M102" t="n">
        <v>0.14470033019721</v>
      </c>
      <c r="N102" t="n">
        <v>0.01285115754949183</v>
      </c>
      <c r="O102" t="n">
        <v>-0.009407095956769689</v>
      </c>
      <c r="P102" t="n">
        <v>0.2299052265254128</v>
      </c>
      <c r="Q102" t="n">
        <v>0.0127577872167687</v>
      </c>
      <c r="R102" t="n">
        <v>-0.009792861652775183</v>
      </c>
    </row>
    <row r="103" ht="15" customHeight="1">
      <c r="F103" t="n">
        <v>0.06796091401689265</v>
      </c>
      <c r="G103" t="n">
        <v>0.014034505581412</v>
      </c>
      <c r="H103" t="n">
        <v>-0.008298657738700987</v>
      </c>
      <c r="J103" t="n">
        <v>0.06458259163753884</v>
      </c>
      <c r="K103" t="n">
        <v>0.0138796744197185</v>
      </c>
      <c r="L103" t="n">
        <v>-0.00855235985576668</v>
      </c>
      <c r="M103" t="n">
        <v>0.150703066918865</v>
      </c>
      <c r="N103" t="n">
        <v>0.01360710799357958</v>
      </c>
      <c r="O103" t="n">
        <v>-0.009407095956769689</v>
      </c>
      <c r="P103" t="n">
        <v>0.2442859443742812</v>
      </c>
      <c r="Q103" t="n">
        <v>0.01350824528834333</v>
      </c>
      <c r="R103" t="n">
        <v>-0.01042001785031215</v>
      </c>
    </row>
    <row r="104" ht="15" customHeight="1">
      <c r="F104" t="n">
        <v>0.07072128482457141</v>
      </c>
      <c r="G104" t="n">
        <v>0.01481420033593489</v>
      </c>
      <c r="H104" t="n">
        <v>-0.009038834284205656</v>
      </c>
      <c r="J104" t="n">
        <v>0.06519744673137724</v>
      </c>
      <c r="K104" t="n">
        <v>0.01465076744303619</v>
      </c>
      <c r="L104" t="n">
        <v>-0.009221598499580513</v>
      </c>
      <c r="M104" t="n">
        <v>0.1557038151004462</v>
      </c>
      <c r="N104" t="n">
        <v>0.01436305843766733</v>
      </c>
      <c r="O104" t="n">
        <v>-0.01009674142658813</v>
      </c>
      <c r="P104" t="n">
        <v>0.2430089240714677</v>
      </c>
      <c r="Q104" t="n">
        <v>0.01425870335991796</v>
      </c>
      <c r="R104" t="n">
        <v>-0.01042001785031215</v>
      </c>
    </row>
    <row r="105" ht="15" customHeight="1">
      <c r="F105" t="n">
        <v>0.07377414005513949</v>
      </c>
      <c r="G105" t="n">
        <v>0.01559389509045778</v>
      </c>
      <c r="H105" t="n">
        <v>-0.009004823421466789</v>
      </c>
      <c r="J105" t="n">
        <v>0.06780088084028112</v>
      </c>
      <c r="K105" t="n">
        <v>0.01542186046635389</v>
      </c>
      <c r="L105" t="n">
        <v>-0.009221598499580513</v>
      </c>
      <c r="M105" t="n">
        <v>0.1613296072669215</v>
      </c>
      <c r="N105" t="n">
        <v>0.01511900888175509</v>
      </c>
      <c r="O105" t="n">
        <v>-0.01009674142658813</v>
      </c>
      <c r="P105" t="n">
        <v>0.2486446902275977</v>
      </c>
      <c r="Q105" t="n">
        <v>0.01500916143149259</v>
      </c>
      <c r="R105" t="n">
        <v>-0.01042001785031215</v>
      </c>
    </row>
    <row r="106" ht="15" customHeight="1">
      <c r="F106" t="n">
        <v>0.07546750245175333</v>
      </c>
      <c r="G106" t="n">
        <v>0.01637358984498067</v>
      </c>
      <c r="H106" t="n">
        <v>-0.008959177263580415</v>
      </c>
      <c r="J106" t="n">
        <v>0.07026259345228272</v>
      </c>
      <c r="K106" t="n">
        <v>0.01619295348967158</v>
      </c>
      <c r="L106" t="n">
        <v>-0.009221598499580513</v>
      </c>
      <c r="M106" t="n">
        <v>0.1660013627481645</v>
      </c>
      <c r="N106" t="n">
        <v>0.01587495932584284</v>
      </c>
      <c r="O106" t="n">
        <v>-0.01009674142658813</v>
      </c>
      <c r="P106" t="n">
        <v>0.2616687109200933</v>
      </c>
      <c r="Q106" t="n">
        <v>0.01575961950306722</v>
      </c>
      <c r="R106" t="n">
        <v>-0.01042001785031215</v>
      </c>
    </row>
    <row r="107" ht="15" customHeight="1">
      <c r="F107" t="n">
        <v>0.0777375649099127</v>
      </c>
      <c r="G107" t="n">
        <v>0.01715328459950356</v>
      </c>
      <c r="H107" t="n">
        <v>-0.008959177263580415</v>
      </c>
      <c r="J107" t="n">
        <v>0.07325011649250859</v>
      </c>
      <c r="K107" t="n">
        <v>0.01696404651298928</v>
      </c>
      <c r="L107" t="n">
        <v>-0.009221598499580513</v>
      </c>
      <c r="M107" t="n">
        <v>0.1714291814141242</v>
      </c>
      <c r="N107" t="n">
        <v>0.0166309097699306</v>
      </c>
      <c r="O107" t="n">
        <v>-0.01009674142658813</v>
      </c>
      <c r="P107" t="n">
        <v>0.2606975024764202</v>
      </c>
      <c r="Q107" t="n">
        <v>0.01651007757464185</v>
      </c>
      <c r="R107" t="n">
        <v>-0.01042001785031215</v>
      </c>
    </row>
    <row r="108" ht="15" customHeight="1">
      <c r="F108" t="n">
        <v>0.07974909232621634</v>
      </c>
      <c r="G108" t="n">
        <v>0.01793297935402645</v>
      </c>
      <c r="H108" t="n">
        <v>-0.0095039543605269</v>
      </c>
      <c r="J108" t="n">
        <v>0.0759092507857512</v>
      </c>
      <c r="K108" t="n">
        <v>0.01773513953630697</v>
      </c>
      <c r="L108" t="n">
        <v>-0.009758589818152736</v>
      </c>
      <c r="M108" t="n">
        <v>0.1739601261362062</v>
      </c>
      <c r="N108" t="n">
        <v>0.01738686021401835</v>
      </c>
      <c r="O108" t="n">
        <v>-0.01073421438774067</v>
      </c>
      <c r="P108" t="n">
        <v>0.2668738177630364</v>
      </c>
      <c r="Q108" t="n">
        <v>0.01726053564621648</v>
      </c>
      <c r="R108" t="n">
        <v>-0.01096428191063943</v>
      </c>
    </row>
    <row r="109" ht="15" customHeight="1">
      <c r="F109" t="n">
        <v>0.08266900252073948</v>
      </c>
      <c r="G109" t="n">
        <v>0.01871267410854933</v>
      </c>
      <c r="H109" t="n">
        <v>-0.009569907578959603</v>
      </c>
      <c r="J109" t="n">
        <v>0.07671703449849021</v>
      </c>
      <c r="K109" t="n">
        <v>0.01850623255962466</v>
      </c>
      <c r="L109" t="n">
        <v>-0.009758589818152736</v>
      </c>
      <c r="M109" t="n">
        <v>0.1752484092377278</v>
      </c>
      <c r="N109" t="n">
        <v>0.01814281065810611</v>
      </c>
      <c r="O109" t="n">
        <v>-0.01073421438774067</v>
      </c>
      <c r="P109" t="n">
        <v>0.2751614936629452</v>
      </c>
      <c r="Q109" t="n">
        <v>0.01801099371779111</v>
      </c>
      <c r="R109" t="n">
        <v>-0.01096428191063943</v>
      </c>
    </row>
    <row r="110" ht="15" customHeight="1">
      <c r="F110" t="n">
        <v>0.0867746735897421</v>
      </c>
      <c r="G110" t="n">
        <v>0.01949236886307222</v>
      </c>
      <c r="H110" t="n">
        <v>-0.009567995891468799</v>
      </c>
      <c r="J110" t="n">
        <v>0.07922180568796564</v>
      </c>
      <c r="K110" t="n">
        <v>0.01927732558294236</v>
      </c>
      <c r="L110" t="n">
        <v>-0.009758589818152736</v>
      </c>
      <c r="M110" t="n">
        <v>0.1787816293784566</v>
      </c>
      <c r="N110" t="n">
        <v>0.01889876110219386</v>
      </c>
      <c r="O110" t="n">
        <v>-0.01073421438774067</v>
      </c>
      <c r="P110" t="n">
        <v>0.2849766249024386</v>
      </c>
      <c r="Q110" t="n">
        <v>0.01876145178936573</v>
      </c>
      <c r="R110" t="n">
        <v>-0.01096428191063943</v>
      </c>
    </row>
    <row r="111" ht="15" customHeight="1">
      <c r="F111" t="n">
        <v>0.08947775864174264</v>
      </c>
      <c r="G111" t="n">
        <v>0.02027206361759511</v>
      </c>
      <c r="H111" t="n">
        <v>-0.009499175141799893</v>
      </c>
      <c r="J111" t="n">
        <v>0.08096704774402763</v>
      </c>
      <c r="K111" t="n">
        <v>0.02004841860626005</v>
      </c>
      <c r="L111" t="n">
        <v>-0.009758589818152736</v>
      </c>
      <c r="M111" t="n">
        <v>0.1807298819047559</v>
      </c>
      <c r="N111" t="n">
        <v>0.01965471154628162</v>
      </c>
      <c r="O111" t="n">
        <v>-0.01073421438774067</v>
      </c>
      <c r="P111" t="n">
        <v>0.2879466296754246</v>
      </c>
      <c r="Q111" t="n">
        <v>0.01951190986094036</v>
      </c>
      <c r="R111" t="n">
        <v>-0.01096428191063943</v>
      </c>
    </row>
    <row r="112" ht="15" customHeight="1">
      <c r="F112" t="n">
        <v>0.09200450499101494</v>
      </c>
      <c r="G112" t="n">
        <v>0.021051758372118</v>
      </c>
      <c r="H112" t="n">
        <v>-0.01016489103644155</v>
      </c>
      <c r="J112" t="n">
        <v>0.08247022213602817</v>
      </c>
      <c r="K112" t="n">
        <v>0.02081951162957775</v>
      </c>
      <c r="L112" t="n">
        <v>-0.01036092053287186</v>
      </c>
      <c r="M112" t="n">
        <v>0.188485880296263</v>
      </c>
      <c r="N112" t="n">
        <v>0.02041066199036937</v>
      </c>
      <c r="O112" t="n">
        <v>-0.01103787405339596</v>
      </c>
      <c r="P112" t="n">
        <v>0.2880463508068725</v>
      </c>
      <c r="Q112" t="n">
        <v>0.02026236793251499</v>
      </c>
      <c r="R112" t="n">
        <v>-0.01139315675114354</v>
      </c>
    </row>
    <row r="113" ht="15" customHeight="1">
      <c r="F113" t="n">
        <v>0.09299211959489213</v>
      </c>
      <c r="G113" t="n">
        <v>0.02183145312664089</v>
      </c>
      <c r="H113" t="n">
        <v>-0.01018516001158899</v>
      </c>
      <c r="J113" t="n">
        <v>0.08612631728036471</v>
      </c>
      <c r="K113" t="n">
        <v>0.02159060465289544</v>
      </c>
      <c r="L113" t="n">
        <v>-0.01036092053287186</v>
      </c>
      <c r="M113" t="n">
        <v>0.19047962262506</v>
      </c>
      <c r="N113" t="n">
        <v>0.02116661243445712</v>
      </c>
      <c r="O113" t="n">
        <v>-0.01103787405339596</v>
      </c>
      <c r="P113" t="n">
        <v>0.2965728115940401</v>
      </c>
      <c r="Q113" t="n">
        <v>0.02101282600408962</v>
      </c>
      <c r="R113" t="n">
        <v>-0.01139315675114354</v>
      </c>
    </row>
    <row r="114" ht="15" customHeight="1">
      <c r="F114" t="n">
        <v>0.09642438560152729</v>
      </c>
      <c r="G114" t="n">
        <v>0.02261114788116378</v>
      </c>
      <c r="H114" t="n">
        <v>-0.0101993482941922</v>
      </c>
      <c r="J114" t="n">
        <v>0.08810868065917205</v>
      </c>
      <c r="K114" t="n">
        <v>0.02236169767621313</v>
      </c>
      <c r="L114" t="n">
        <v>-0.01036092053287186</v>
      </c>
      <c r="M114" t="n">
        <v>0.1947892867248263</v>
      </c>
      <c r="N114" t="n">
        <v>0.02192256287854488</v>
      </c>
      <c r="O114" t="n">
        <v>-0.01103787405339596</v>
      </c>
      <c r="P114" t="n">
        <v>0.3047763101618424</v>
      </c>
      <c r="Q114" t="n">
        <v>0.02176328407566425</v>
      </c>
      <c r="R114" t="n">
        <v>-0.01139315675114354</v>
      </c>
    </row>
    <row r="115" ht="15" customHeight="1">
      <c r="A115" s="52" t="n"/>
      <c r="B115" s="52" t="n"/>
      <c r="F115" t="n">
        <v>0.09923340485766997</v>
      </c>
      <c r="G115" t="n">
        <v>0.02339084263568666</v>
      </c>
      <c r="H115" t="n">
        <v>-0.0101740120752579</v>
      </c>
      <c r="J115" t="n">
        <v>0.08919871793607023</v>
      </c>
      <c r="K115" t="n">
        <v>0.02313279069953083</v>
      </c>
      <c r="L115" t="n">
        <v>-0.01036092053287186</v>
      </c>
      <c r="M115" t="n">
        <v>0.1995004303364145</v>
      </c>
      <c r="N115" t="n">
        <v>0.02267851332263263</v>
      </c>
      <c r="O115" t="n">
        <v>-0.01103787405339596</v>
      </c>
      <c r="P115" t="n">
        <v>0.2991042280985382</v>
      </c>
      <c r="Q115" t="n">
        <v>0.02251374214723888</v>
      </c>
      <c r="R115" t="n">
        <v>-0.01139315675114354</v>
      </c>
    </row>
    <row r="116" ht="15" customHeight="1">
      <c r="F116" t="n">
        <v>0.09934149207992786</v>
      </c>
      <c r="G116" t="n">
        <v>0.02417053739020955</v>
      </c>
      <c r="H116" t="n">
        <v>-0.0106575485043129</v>
      </c>
      <c r="J116" t="n">
        <v>0.09019420831075378</v>
      </c>
      <c r="K116" t="n">
        <v>0.02390388372284852</v>
      </c>
      <c r="L116" t="n">
        <v>-0.01091489186860416</v>
      </c>
      <c r="M116" t="n">
        <v>0.1968123327835665</v>
      </c>
      <c r="N116" t="n">
        <v>0.02343446376672039</v>
      </c>
      <c r="O116" t="n">
        <v>-0.01154346208394064</v>
      </c>
      <c r="P116" t="n">
        <v>0.3123312860354857</v>
      </c>
      <c r="Q116" t="n">
        <v>0.02326420021881351</v>
      </c>
      <c r="R116" t="n">
        <v>-0.01162303954957219</v>
      </c>
    </row>
    <row r="117" ht="15" customHeight="1">
      <c r="F117" t="n">
        <v>0.1012263386272985</v>
      </c>
      <c r="G117" t="n">
        <v>0.02495023214473244</v>
      </c>
      <c r="H117" t="n">
        <v>-0.01062235747963386</v>
      </c>
      <c r="J117" t="n">
        <v>0.09239137856730475</v>
      </c>
      <c r="K117" t="n">
        <v>0.02467497674616622</v>
      </c>
      <c r="L117" t="n">
        <v>-0.01091489186860416</v>
      </c>
      <c r="M117" t="n">
        <v>0.2044973015815219</v>
      </c>
      <c r="N117" t="n">
        <v>0.02419041421080814</v>
      </c>
      <c r="O117" t="n">
        <v>-0.01154346208394064</v>
      </c>
      <c r="P117" t="n">
        <v>0.315131254931349</v>
      </c>
      <c r="Q117" t="n">
        <v>0.02401465829038814</v>
      </c>
      <c r="R117" t="n">
        <v>-0.01162303954957219</v>
      </c>
    </row>
    <row r="118" ht="15" customHeight="1">
      <c r="A118" s="82" t="n"/>
      <c r="F118" t="n">
        <v>0.1031706324029129</v>
      </c>
      <c r="G118" t="n">
        <v>0.02572992689925533</v>
      </c>
      <c r="H118" t="n">
        <v>-0.01062662305838284</v>
      </c>
      <c r="J118" t="n">
        <v>0.09286840406023802</v>
      </c>
      <c r="K118" t="n">
        <v>0.02544606976948391</v>
      </c>
      <c r="L118" t="n">
        <v>-0.01091489186860416</v>
      </c>
      <c r="M118" t="n">
        <v>0.2008303092850251</v>
      </c>
      <c r="N118" t="n">
        <v>0.0249463646548959</v>
      </c>
      <c r="O118" t="n">
        <v>-0.01154346208394064</v>
      </c>
      <c r="P118" t="n">
        <v>0.3097710203332341</v>
      </c>
      <c r="Q118" t="n">
        <v>0.02476511636196277</v>
      </c>
      <c r="R118" t="n">
        <v>-0.01162303954957219</v>
      </c>
    </row>
    <row r="119" ht="15" customHeight="1">
      <c r="F119" t="n">
        <v>0.105578817208131</v>
      </c>
      <c r="G119" t="n">
        <v>0.02650962165377822</v>
      </c>
      <c r="H119" t="n">
        <v>-0.01063088863713181</v>
      </c>
      <c r="J119" t="n">
        <v>0.09488888601685155</v>
      </c>
      <c r="K119" t="n">
        <v>0.02621716279280161</v>
      </c>
      <c r="L119" t="n">
        <v>-0.01091489186860416</v>
      </c>
      <c r="M119" t="n">
        <v>0.2087443471640113</v>
      </c>
      <c r="N119" t="n">
        <v>0.02570231509898365</v>
      </c>
      <c r="O119" t="n">
        <v>-0.01154346208394064</v>
      </c>
      <c r="P119" t="n">
        <v>0.3143170286142459</v>
      </c>
      <c r="Q119" t="n">
        <v>0.0255155744335374</v>
      </c>
      <c r="R119" t="n">
        <v>-0.01162303954957219</v>
      </c>
    </row>
    <row r="120" ht="15" customHeight="1">
      <c r="A120" s="82" t="n"/>
      <c r="F120" t="n">
        <v>0.107309396318197</v>
      </c>
      <c r="G120" t="n">
        <v>0.02728931640830111</v>
      </c>
      <c r="H120" t="n">
        <v>-0.01117794581997753</v>
      </c>
      <c r="J120" t="n">
        <v>0.09640848192057322</v>
      </c>
      <c r="K120" t="n">
        <v>0.0269882558161193</v>
      </c>
      <c r="L120" t="n">
        <v>-0.01129317412299174</v>
      </c>
      <c r="M120" t="n">
        <v>0.2048738450041849</v>
      </c>
      <c r="N120" t="n">
        <v>0.02645826554307141</v>
      </c>
      <c r="O120" t="n">
        <v>-0.01162483973768383</v>
      </c>
      <c r="P120" t="n">
        <v>0.3150678773559499</v>
      </c>
      <c r="Q120" t="n">
        <v>0.02626603250511203</v>
      </c>
      <c r="R120" t="n">
        <v>-0.01170211569026935</v>
      </c>
    </row>
    <row r="121" ht="15" customHeight="1">
      <c r="A121" s="82" t="n"/>
      <c r="F121" t="n">
        <v>0.1097559699745425</v>
      </c>
      <c r="G121" t="n">
        <v>0.028069011162824</v>
      </c>
      <c r="H121" t="n">
        <v>-0.01105971969176783</v>
      </c>
      <c r="J121" t="n">
        <v>0.09665802272521901</v>
      </c>
      <c r="K121" t="n">
        <v>0.02775934883943699</v>
      </c>
      <c r="L121" t="n">
        <v>-0.01129317412299174</v>
      </c>
      <c r="M121" t="n">
        <v>0.2113518625297943</v>
      </c>
      <c r="N121" t="n">
        <v>0.02721421598715916</v>
      </c>
      <c r="O121" t="n">
        <v>-0.01162483973768383</v>
      </c>
      <c r="P121" t="n">
        <v>0.3224611625450864</v>
      </c>
      <c r="Q121" t="n">
        <v>0.02701649057668666</v>
      </c>
      <c r="R121" t="n">
        <v>-0.01170211569026935</v>
      </c>
    </row>
    <row r="122" ht="15" customHeight="1">
      <c r="F122" t="n">
        <v>0.1123387985292718</v>
      </c>
      <c r="G122" t="n">
        <v>0.02884870591734689</v>
      </c>
      <c r="H122" t="n">
        <v>-0.01111437139254401</v>
      </c>
      <c r="J122" t="n">
        <v>0.09815585582742309</v>
      </c>
      <c r="K122" t="n">
        <v>0.02853044186275469</v>
      </c>
      <c r="L122" t="n">
        <v>-0.01129317412299174</v>
      </c>
      <c r="M122" t="n">
        <v>0.2134619508824648</v>
      </c>
      <c r="N122" t="n">
        <v>0.02797016643124692</v>
      </c>
      <c r="O122" t="n">
        <v>-0.01162483973768383</v>
      </c>
      <c r="P122" t="n">
        <v>0.3243075804641429</v>
      </c>
      <c r="Q122" t="n">
        <v>0.02776694864826129</v>
      </c>
      <c r="R122" t="n">
        <v>-0.01170211569026935</v>
      </c>
    </row>
    <row r="123" ht="15" customHeight="1">
      <c r="F123" t="n">
        <v>0.1137040029076193</v>
      </c>
      <c r="G123" t="n">
        <v>0.02962840067186977</v>
      </c>
      <c r="H123" t="n">
        <v>-0.01120806002244603</v>
      </c>
      <c r="J123" t="n">
        <v>0.09991402302237035</v>
      </c>
      <c r="K123" t="n">
        <v>0.02930153488607239</v>
      </c>
      <c r="L123" t="n">
        <v>-0.01164306132438524</v>
      </c>
      <c r="M123" t="n">
        <v>0.2105966023889883</v>
      </c>
      <c r="N123" t="n">
        <v>0.02872611687533467</v>
      </c>
      <c r="O123" t="n">
        <v>-0.01162483973768383</v>
      </c>
      <c r="P123" t="n">
        <v>0.3274987960371818</v>
      </c>
      <c r="Q123" t="n">
        <v>0.02851740671983591</v>
      </c>
      <c r="R123" t="n">
        <v>-0.01170211569026935</v>
      </c>
    </row>
    <row r="124" ht="15" customHeight="1">
      <c r="A124" s="82" t="n"/>
      <c r="B124" s="82" t="n"/>
      <c r="F124" t="n">
        <v>0.1133221342289068</v>
      </c>
      <c r="G124" t="n">
        <v>0.03040809542639267</v>
      </c>
      <c r="H124" t="n">
        <v>-0.01140556479976125</v>
      </c>
      <c r="J124" t="n">
        <v>0.1007271417109536</v>
      </c>
      <c r="K124" t="n">
        <v>0.03007262790939008</v>
      </c>
      <c r="L124" t="n">
        <v>-0.01164306132438524</v>
      </c>
      <c r="M124" t="n">
        <v>0.2127573060304934</v>
      </c>
      <c r="N124" t="n">
        <v>0.02948206731942242</v>
      </c>
      <c r="O124" t="n">
        <v>-0.01160528644720367</v>
      </c>
      <c r="P124" t="n">
        <v>0.3271641669620412</v>
      </c>
      <c r="Q124" t="n">
        <v>0.02926786479141054</v>
      </c>
      <c r="R124" t="n">
        <v>-0.01163351880766167</v>
      </c>
    </row>
    <row r="125" ht="15" customHeight="1">
      <c r="F125" t="n">
        <v>0.1144722549973046</v>
      </c>
      <c r="G125" t="n">
        <v>0.03118779018091555</v>
      </c>
      <c r="H125" t="n">
        <v>-0.01145027452206407</v>
      </c>
      <c r="J125" t="n">
        <v>0.1028238596746031</v>
      </c>
      <c r="K125" t="n">
        <v>0.03084372093270777</v>
      </c>
      <c r="L125" t="n">
        <v>-0.01164306132438524</v>
      </c>
      <c r="M125" t="n">
        <v>0.2152742267504665</v>
      </c>
      <c r="N125" t="n">
        <v>0.03023801776351018</v>
      </c>
      <c r="O125" t="n">
        <v>-0.01160528644720367</v>
      </c>
      <c r="P125" t="n">
        <v>0.3279010111798579</v>
      </c>
      <c r="Q125" t="n">
        <v>0.03001832286298517</v>
      </c>
      <c r="R125" t="n">
        <v>-0.01163351880766167</v>
      </c>
    </row>
    <row r="126" ht="15" customHeight="1">
      <c r="F126" t="n">
        <v>0.1166008337408093</v>
      </c>
      <c r="G126" t="n">
        <v>0.03196748493543845</v>
      </c>
      <c r="H126" t="n">
        <v>-0.01139066155899365</v>
      </c>
      <c r="J126" t="n">
        <v>0.1031367926166715</v>
      </c>
      <c r="K126" t="n">
        <v>0.03161481395602547</v>
      </c>
      <c r="L126" t="n">
        <v>-0.01164306132438524</v>
      </c>
      <c r="M126" t="n">
        <v>0.2130406418676045</v>
      </c>
      <c r="N126" t="n">
        <v>0.03099396820759793</v>
      </c>
      <c r="O126" t="n">
        <v>-0.01160528644720367</v>
      </c>
      <c r="P126" t="n">
        <v>0.3255770897696847</v>
      </c>
      <c r="Q126" t="n">
        <v>0.0307687809345598</v>
      </c>
      <c r="R126" t="n">
        <v>-0.01163351880766167</v>
      </c>
    </row>
    <row r="127" ht="15" customHeight="1">
      <c r="A127" s="83" t="n"/>
      <c r="B127" s="83" t="n"/>
      <c r="F127" t="n">
        <v>0.1160411799389156</v>
      </c>
      <c r="G127" t="n">
        <v>0.03274717968996133</v>
      </c>
      <c r="H127" t="n">
        <v>-0.01155803641684521</v>
      </c>
      <c r="J127" t="n">
        <v>0.1015825897379417</v>
      </c>
      <c r="K127" t="n">
        <v>0.03238590697934316</v>
      </c>
      <c r="L127" t="n">
        <v>-0.01164306132438524</v>
      </c>
      <c r="M127" t="n">
        <v>0.2182368341916031</v>
      </c>
      <c r="N127" t="n">
        <v>0.03174991865168569</v>
      </c>
      <c r="O127" t="n">
        <v>-0.01160528644720367</v>
      </c>
      <c r="P127" t="n">
        <v>0.3256642282752489</v>
      </c>
      <c r="Q127" t="n">
        <v>0.03151923900613443</v>
      </c>
      <c r="R127" t="n">
        <v>-0.01163351880766167</v>
      </c>
    </row>
    <row r="128" ht="15" customHeight="1">
      <c r="A128" s="83" t="n"/>
      <c r="B128" s="83" t="n"/>
      <c r="F128" t="n">
        <v>0.117113425320787</v>
      </c>
      <c r="G128" t="n">
        <v>0.03352687444448423</v>
      </c>
      <c r="H128" t="n">
        <v>-0.01156345866531888</v>
      </c>
      <c r="J128" t="n">
        <v>0.1026385861440992</v>
      </c>
      <c r="K128" t="n">
        <v>0.03315700000266085</v>
      </c>
      <c r="L128" t="n">
        <v>-0.01157968439632649</v>
      </c>
      <c r="M128" t="n">
        <v>0.21599311944597</v>
      </c>
      <c r="N128" t="n">
        <v>0.03250586909577344</v>
      </c>
      <c r="O128" t="n">
        <v>-0.01167037245679192</v>
      </c>
      <c r="P128" t="n">
        <v>0.3333886721562748</v>
      </c>
      <c r="Q128" t="n">
        <v>0.03226969707770906</v>
      </c>
      <c r="R128" t="n">
        <v>-0.01159282230682087</v>
      </c>
    </row>
    <row r="129" ht="15" customHeight="1">
      <c r="F129" t="n">
        <v>0.1172792722921395</v>
      </c>
      <c r="G129" t="n">
        <v>0.03430656919900711</v>
      </c>
      <c r="H129" t="n">
        <v>-0.01155182423663861</v>
      </c>
      <c r="J129" t="n">
        <v>0.1031320683853462</v>
      </c>
      <c r="K129" t="n">
        <v>0.03392809302597855</v>
      </c>
      <c r="L129" t="n">
        <v>-0.01157968439632649</v>
      </c>
      <c r="M129" t="n">
        <v>0.2200564759814305</v>
      </c>
      <c r="N129" t="n">
        <v>0.0332618195398612</v>
      </c>
      <c r="O129" t="n">
        <v>-0.01167037245679192</v>
      </c>
      <c r="P129" t="n">
        <v>0.3278526920637496</v>
      </c>
      <c r="Q129" t="n">
        <v>0.03302015514928369</v>
      </c>
      <c r="R129" t="n">
        <v>-0.01159282230682087</v>
      </c>
    </row>
    <row r="130" ht="15" customHeight="1">
      <c r="A130" s="83" t="n"/>
      <c r="F130" t="n">
        <v>0.1182921218270493</v>
      </c>
      <c r="G130" t="n">
        <v>0.03508626395353</v>
      </c>
      <c r="H130" t="n">
        <v>-0.01173564820978685</v>
      </c>
      <c r="J130" t="n">
        <v>0.1035851344668247</v>
      </c>
      <c r="K130" t="n">
        <v>0.03469918604929625</v>
      </c>
      <c r="L130" t="n">
        <v>-0.01157968439632649</v>
      </c>
      <c r="M130" t="n">
        <v>0.2190700596984652</v>
      </c>
      <c r="N130" t="n">
        <v>0.03401776998394895</v>
      </c>
      <c r="O130" t="n">
        <v>-0.01167037245679192</v>
      </c>
      <c r="P130" t="n">
        <v>0.327139976003382</v>
      </c>
      <c r="Q130" t="n">
        <v>0.03377061322085832</v>
      </c>
      <c r="R130" t="n">
        <v>-0.01159282230682087</v>
      </c>
    </row>
    <row r="131" ht="15" customHeight="1">
      <c r="A131" s="83" t="n"/>
      <c r="B131" s="83" t="n"/>
      <c r="F131" t="n">
        <v>0.1204154692168958</v>
      </c>
      <c r="G131" t="n">
        <v>0.03586595870805289</v>
      </c>
      <c r="H131" t="n">
        <v>-0.01162279425158825</v>
      </c>
      <c r="J131" t="n">
        <v>0.1041413828216621</v>
      </c>
      <c r="K131" t="n">
        <v>0.03547027907261394</v>
      </c>
      <c r="L131" t="n">
        <v>-0.01157968439632649</v>
      </c>
      <c r="M131" t="n">
        <v>0.2161469616100597</v>
      </c>
      <c r="N131" t="n">
        <v>0.0347737204280367</v>
      </c>
      <c r="O131" t="n">
        <v>-0.01167037245679192</v>
      </c>
      <c r="P131" t="n">
        <v>0.3387009223878773</v>
      </c>
      <c r="Q131" t="n">
        <v>0.03452107129243295</v>
      </c>
      <c r="R131" t="n">
        <v>-0.01159282230682087</v>
      </c>
    </row>
    <row r="132" ht="15" customHeight="1">
      <c r="F132" t="n">
        <v>0.1192598815396661</v>
      </c>
      <c r="G132" t="n">
        <v>0.03664565346257578</v>
      </c>
      <c r="H132" t="n">
        <v>-0.0114759125782538</v>
      </c>
      <c r="J132" t="n">
        <v>0.1051063335118214</v>
      </c>
      <c r="K132" t="n">
        <v>0.03624137209593163</v>
      </c>
      <c r="L132" t="n">
        <v>-0.01162431898734035</v>
      </c>
      <c r="M132" t="n">
        <v>0.2223075090665509</v>
      </c>
      <c r="N132" t="n">
        <v>0.03552967087212446</v>
      </c>
      <c r="O132" t="n">
        <v>-0.01159662462960223</v>
      </c>
      <c r="P132" t="n">
        <v>0.3394135233997984</v>
      </c>
      <c r="Q132" t="n">
        <v>0.03527152936400758</v>
      </c>
      <c r="R132" t="n">
        <v>-0.01160121351370194</v>
      </c>
    </row>
    <row r="133" ht="15" customHeight="1">
      <c r="F133" t="n">
        <v>0.1195319092142039</v>
      </c>
      <c r="G133" t="n">
        <v>0.03742534821709866</v>
      </c>
      <c r="H133" t="n">
        <v>-0.01148860972554417</v>
      </c>
      <c r="J133" t="n">
        <v>0.1049064850772878</v>
      </c>
      <c r="K133" t="n">
        <v>0.03701246511924933</v>
      </c>
      <c r="L133" t="n">
        <v>-0.01162431898734035</v>
      </c>
      <c r="M133" t="n">
        <v>0.2236946389010252</v>
      </c>
      <c r="N133" t="n">
        <v>0.03628562131621221</v>
      </c>
      <c r="O133" t="n">
        <v>-0.01159662462960223</v>
      </c>
      <c r="P133" t="n">
        <v>0.3303981395281559</v>
      </c>
      <c r="Q133" t="n">
        <v>0.03602198743558221</v>
      </c>
      <c r="R133" t="n">
        <v>-0.01160121351370194</v>
      </c>
    </row>
    <row r="134" ht="15" customHeight="1">
      <c r="F134" t="n">
        <v>0.1198772900485727</v>
      </c>
      <c r="G134" t="n">
        <v>0.03820504297162156</v>
      </c>
      <c r="H134" t="n">
        <v>-0.01154286117305754</v>
      </c>
      <c r="J134" t="n">
        <v>0.1058550541222528</v>
      </c>
      <c r="K134" t="n">
        <v>0.03778355814256702</v>
      </c>
      <c r="L134" t="n">
        <v>-0.01162431898734035</v>
      </c>
      <c r="M134" t="n">
        <v>0.2218617588611683</v>
      </c>
      <c r="N134" t="n">
        <v>0.03704157176029996</v>
      </c>
      <c r="O134" t="n">
        <v>-0.01159662462960223</v>
      </c>
      <c r="P134" t="n">
        <v>0.3331013475379929</v>
      </c>
      <c r="Q134" t="n">
        <v>0.03677244550715684</v>
      </c>
      <c r="R134" t="n">
        <v>-0.01160121351370194</v>
      </c>
    </row>
    <row r="135" ht="15" customHeight="1">
      <c r="F135" t="n">
        <v>0.1202451469505758</v>
      </c>
      <c r="G135" t="n">
        <v>0.03898473772614444</v>
      </c>
      <c r="H135" t="n">
        <v>-0.01142974113356157</v>
      </c>
      <c r="J135" t="n">
        <v>0.1067802815474268</v>
      </c>
      <c r="K135" t="n">
        <v>0.03855465116588472</v>
      </c>
      <c r="L135" t="n">
        <v>-0.01146520853046482</v>
      </c>
      <c r="M135" t="n">
        <v>0.2227912598939807</v>
      </c>
      <c r="N135" t="n">
        <v>0.03779752220438772</v>
      </c>
      <c r="O135" t="n">
        <v>-0.01159662462960223</v>
      </c>
      <c r="P135" t="n">
        <v>0.3380927585080817</v>
      </c>
      <c r="Q135" t="n">
        <v>0.03752290357873147</v>
      </c>
      <c r="R135" t="n">
        <v>-0.01160121351370194</v>
      </c>
    </row>
    <row r="136" ht="15" customHeight="1">
      <c r="F136" t="n">
        <v>0.1229532590426775</v>
      </c>
      <c r="G136" t="n">
        <v>0.03976443248066733</v>
      </c>
      <c r="H136" t="n">
        <v>-0.01169299377148701</v>
      </c>
      <c r="J136" t="n">
        <v>0.1072282267427756</v>
      </c>
      <c r="K136" t="n">
        <v>0.03932574418920241</v>
      </c>
      <c r="L136" t="n">
        <v>-0.01146520853046482</v>
      </c>
      <c r="M136" t="n">
        <v>0.2187853323148186</v>
      </c>
      <c r="N136" t="n">
        <v>0.03855347264847547</v>
      </c>
      <c r="O136" t="n">
        <v>-0.0114461590687635</v>
      </c>
      <c r="P136" t="n">
        <v>0.3427089193273162</v>
      </c>
      <c r="Q136" t="n">
        <v>0.03827336165030609</v>
      </c>
      <c r="R136" t="n">
        <v>-0.01148464174791332</v>
      </c>
    </row>
    <row r="137" ht="15" customHeight="1">
      <c r="F137" t="n">
        <v>0.1217197715652319</v>
      </c>
      <c r="G137" t="n">
        <v>0.04054412723519022</v>
      </c>
      <c r="H137" t="n">
        <v>-0.01164499489837618</v>
      </c>
      <c r="J137" t="n">
        <v>0.1051826112591551</v>
      </c>
      <c r="K137" t="n">
        <v>0.0400968372125201</v>
      </c>
      <c r="L137" t="n">
        <v>-0.01146520853046482</v>
      </c>
      <c r="M137" t="n">
        <v>0.2258387702678925</v>
      </c>
      <c r="N137" t="n">
        <v>0.03930942309256323</v>
      </c>
      <c r="O137" t="n">
        <v>-0.0114461590687635</v>
      </c>
      <c r="P137" t="n">
        <v>0.3343281026334062</v>
      </c>
      <c r="Q137" t="n">
        <v>0.03902381972188072</v>
      </c>
      <c r="R137" t="n">
        <v>-0.01148464174791332</v>
      </c>
    </row>
    <row r="138" ht="15" customHeight="1">
      <c r="F138" t="n">
        <v>0.1225020852269659</v>
      </c>
      <c r="G138" t="n">
        <v>0.04132382198971311</v>
      </c>
      <c r="H138" t="n">
        <v>-0.01166255546170941</v>
      </c>
      <c r="J138" t="n">
        <v>0.1064674488079267</v>
      </c>
      <c r="K138" t="n">
        <v>0.0408679302358378</v>
      </c>
      <c r="L138" t="n">
        <v>-0.01146520853046482</v>
      </c>
      <c r="M138" t="n">
        <v>0.2226867456071953</v>
      </c>
      <c r="N138" t="n">
        <v>0.04006537353665098</v>
      </c>
      <c r="O138" t="n">
        <v>-0.0114461590687635</v>
      </c>
      <c r="P138" t="n">
        <v>0.3385231546771532</v>
      </c>
      <c r="Q138" t="n">
        <v>0.03977427779345535</v>
      </c>
      <c r="R138" t="n">
        <v>-0.01148464174791332</v>
      </c>
    </row>
    <row r="139" ht="15" customHeight="1">
      <c r="F139" t="n">
        <v>0.1212678700611003</v>
      </c>
      <c r="G139" t="n">
        <v>0.042103516744236</v>
      </c>
      <c r="H139" t="n">
        <v>-0.0117304563065979</v>
      </c>
      <c r="J139" t="n">
        <v>0.1067839108076723</v>
      </c>
      <c r="K139" t="n">
        <v>0.04163902325915549</v>
      </c>
      <c r="L139" t="n">
        <v>-0.01146520853046482</v>
      </c>
      <c r="M139" t="n">
        <v>0.2254279896862769</v>
      </c>
      <c r="N139" t="n">
        <v>0.04082132398073874</v>
      </c>
      <c r="O139" t="n">
        <v>-0.0114461590687635</v>
      </c>
      <c r="P139" t="n">
        <v>0.3387540040953108</v>
      </c>
      <c r="Q139" t="n">
        <v>0.04052473586502998</v>
      </c>
      <c r="R139" t="n">
        <v>-0.01148464174791332</v>
      </c>
    </row>
    <row r="140" ht="15" customHeight="1">
      <c r="F140" t="n">
        <v>0.1241739932952646</v>
      </c>
      <c r="G140" t="n">
        <v>0.04288321149875889</v>
      </c>
      <c r="H140" t="n">
        <v>-0.01164340520209934</v>
      </c>
      <c r="J140" t="n">
        <v>0.1062729050404412</v>
      </c>
      <c r="K140" t="n">
        <v>0.04241011628247318</v>
      </c>
      <c r="L140" t="n">
        <v>-0.01144548262984588</v>
      </c>
      <c r="M140" t="n">
        <v>0.2214169270277543</v>
      </c>
      <c r="N140" t="n">
        <v>0.04157727442482649</v>
      </c>
      <c r="O140" t="n">
        <v>-0.01154298763460854</v>
      </c>
      <c r="P140" t="n">
        <v>0.341639226607577</v>
      </c>
      <c r="Q140" t="n">
        <v>0.04127519393660461</v>
      </c>
      <c r="R140" t="n">
        <v>-0.01149394631626302</v>
      </c>
    </row>
    <row r="141" ht="15" customHeight="1">
      <c r="F141" t="n">
        <v>0.1224403237056464</v>
      </c>
      <c r="G141" t="n">
        <v>0.04366290625328178</v>
      </c>
      <c r="H141" t="n">
        <v>-0.01165967180950673</v>
      </c>
      <c r="J141" t="n">
        <v>0.108758792550413</v>
      </c>
      <c r="K141" t="n">
        <v>0.04318120930579088</v>
      </c>
      <c r="L141" t="n">
        <v>-0.01144548262984588</v>
      </c>
      <c r="M141" t="n">
        <v>0.2215617831933945</v>
      </c>
      <c r="N141" t="n">
        <v>0.04233322486891425</v>
      </c>
      <c r="O141" t="n">
        <v>-0.01154298763460854</v>
      </c>
      <c r="P141" t="n">
        <v>0.3475486897122699</v>
      </c>
      <c r="Q141" t="n">
        <v>0.04202565200817925</v>
      </c>
      <c r="R141" t="n">
        <v>-0.01149394631626302</v>
      </c>
    </row>
    <row r="142" ht="15" customHeight="1">
      <c r="F142" t="n">
        <v>0.1237140270824202</v>
      </c>
      <c r="G142" t="n">
        <v>0.04444260100780467</v>
      </c>
      <c r="H142" t="n">
        <v>-0.01153999605500955</v>
      </c>
      <c r="J142" t="n">
        <v>0.1079299538485521</v>
      </c>
      <c r="K142" t="n">
        <v>0.04395230232910857</v>
      </c>
      <c r="L142" t="n">
        <v>-0.01144548262984588</v>
      </c>
      <c r="M142" t="n">
        <v>0.226377247181173</v>
      </c>
      <c r="N142" t="n">
        <v>0.043089175313002</v>
      </c>
      <c r="O142" t="n">
        <v>-0.01154298763460854</v>
      </c>
      <c r="P142" t="n">
        <v>0.3483402600250667</v>
      </c>
      <c r="Q142" t="n">
        <v>0.04277611007975388</v>
      </c>
      <c r="R142" t="n">
        <v>-0.01149394631626302</v>
      </c>
    </row>
    <row r="143" ht="15" customHeight="1">
      <c r="F143" t="n">
        <v>0.1228850607524873</v>
      </c>
      <c r="G143" t="n">
        <v>0.04522229576232756</v>
      </c>
      <c r="H143" t="n">
        <v>-0.01164572900315754</v>
      </c>
      <c r="J143" t="n">
        <v>0.1071349728851104</v>
      </c>
      <c r="K143" t="n">
        <v>0.04472339535242627</v>
      </c>
      <c r="L143" t="n">
        <v>-0.01144548262984588</v>
      </c>
      <c r="M143" t="n">
        <v>0.2287729065236168</v>
      </c>
      <c r="N143" t="n">
        <v>0.04384512575708976</v>
      </c>
      <c r="O143" t="n">
        <v>-0.01154298763460854</v>
      </c>
      <c r="P143" t="n">
        <v>0.3415323191736572</v>
      </c>
      <c r="Q143" t="n">
        <v>0.04352656815132851</v>
      </c>
      <c r="R143" t="n">
        <v>-0.01144301643172148</v>
      </c>
    </row>
    <row r="144" ht="15" customHeight="1">
      <c r="F144" t="n">
        <v>0.1249573346494324</v>
      </c>
      <c r="G144" t="n">
        <v>0.04600199051685044</v>
      </c>
      <c r="H144" t="n">
        <v>-0.01145846856790189</v>
      </c>
      <c r="J144" t="n">
        <v>0.1073282984259653</v>
      </c>
      <c r="K144" t="n">
        <v>0.04549448837574396</v>
      </c>
      <c r="L144" t="n">
        <v>-0.01142046061991109</v>
      </c>
      <c r="M144" t="n">
        <v>0.2256381156910712</v>
      </c>
      <c r="N144" t="n">
        <v>0.04460107620117751</v>
      </c>
      <c r="O144" t="n">
        <v>-0.01147301891175844</v>
      </c>
      <c r="P144" t="n">
        <v>0.348191201697277</v>
      </c>
      <c r="Q144" t="n">
        <v>0.04427702622290313</v>
      </c>
      <c r="R144" t="n">
        <v>-0.01144301643172148</v>
      </c>
    </row>
    <row r="145" ht="15" customHeight="1">
      <c r="F145" t="n">
        <v>0.1252364613282121</v>
      </c>
      <c r="G145" t="n">
        <v>0.04678168527137333</v>
      </c>
      <c r="H145" t="n">
        <v>-0.01144591321834049</v>
      </c>
      <c r="J145" t="n">
        <v>0.1091409811156409</v>
      </c>
      <c r="K145" t="n">
        <v>0.04626558139906165</v>
      </c>
      <c r="L145" t="n">
        <v>-0.01142046061991109</v>
      </c>
      <c r="M145" t="n">
        <v>0.2298270664934849</v>
      </c>
      <c r="N145" t="n">
        <v>0.04535702664526527</v>
      </c>
      <c r="O145" t="n">
        <v>-0.01147301891175844</v>
      </c>
      <c r="P145" t="n">
        <v>0.3498930084667503</v>
      </c>
      <c r="Q145" t="n">
        <v>0.04502748429447776</v>
      </c>
      <c r="R145" t="n">
        <v>-0.01144301643172148</v>
      </c>
    </row>
    <row r="146" ht="15" customHeight="1">
      <c r="F146" t="n">
        <v>0.1262736407158616</v>
      </c>
      <c r="G146" t="n">
        <v>0.04756138002589622</v>
      </c>
      <c r="H146" t="n">
        <v>-0.01140824716965628</v>
      </c>
      <c r="J146" t="n">
        <v>0.1086691973327664</v>
      </c>
      <c r="K146" t="n">
        <v>0.04703667442237935</v>
      </c>
      <c r="L146" t="n">
        <v>-0.01142046061991109</v>
      </c>
      <c r="M146" t="n">
        <v>0.2266723421136135</v>
      </c>
      <c r="N146" t="n">
        <v>0.04611297708935302</v>
      </c>
      <c r="O146" t="n">
        <v>-0.01147301891175844</v>
      </c>
      <c r="P146" t="n">
        <v>0.3449942221677926</v>
      </c>
      <c r="Q146" t="n">
        <v>0.04577794236605239</v>
      </c>
      <c r="R146" t="n">
        <v>-0.01144301643172148</v>
      </c>
    </row>
    <row r="147" ht="15" customHeight="1">
      <c r="F147" t="n">
        <v>0.1248739638426744</v>
      </c>
      <c r="G147" t="n">
        <v>0.04834107478041911</v>
      </c>
      <c r="H147" t="n">
        <v>-0.01150526577990348</v>
      </c>
      <c r="J147" t="n">
        <v>0.1082161963173042</v>
      </c>
      <c r="K147" t="n">
        <v>0.04780776744569705</v>
      </c>
      <c r="L147" t="n">
        <v>-0.01144166220565138</v>
      </c>
      <c r="M147" t="n">
        <v>0.2290532521140013</v>
      </c>
      <c r="N147" t="n">
        <v>0.04686892753344078</v>
      </c>
      <c r="O147" t="n">
        <v>-0.01147301891175844</v>
      </c>
      <c r="P147" t="n">
        <v>0.3445674146365238</v>
      </c>
      <c r="Q147" t="n">
        <v>0.04652840043762702</v>
      </c>
      <c r="R147" t="n">
        <v>-0.01144301643172148</v>
      </c>
    </row>
    <row r="148" ht="15" customHeight="1">
      <c r="F148" t="n">
        <v>0.1267640168363497</v>
      </c>
      <c r="G148" t="n">
        <v>0.049120769534942</v>
      </c>
      <c r="H148" t="n">
        <v>-0.01132257652610829</v>
      </c>
      <c r="J148" t="n">
        <v>0.1080965357530785</v>
      </c>
      <c r="K148" t="n">
        <v>0.04857886046901474</v>
      </c>
      <c r="L148" t="n">
        <v>-0.01144166220565138</v>
      </c>
      <c r="M148" t="n">
        <v>0.2304130793138367</v>
      </c>
      <c r="N148" t="n">
        <v>0.04762487797752853</v>
      </c>
      <c r="O148" t="n">
        <v>-0.01138134761297888</v>
      </c>
      <c r="P148" t="n">
        <v>0.3526687377304946</v>
      </c>
      <c r="Q148" t="n">
        <v>0.04727885850920165</v>
      </c>
      <c r="R148" t="n">
        <v>-0.01129426364269436</v>
      </c>
    </row>
    <row r="149" ht="15" customHeight="1">
      <c r="F149" t="n">
        <v>0.1246599651911964</v>
      </c>
      <c r="G149" t="n">
        <v>0.04990046428946489</v>
      </c>
      <c r="H149" t="n">
        <v>-0.01139593120309394</v>
      </c>
      <c r="J149" t="n">
        <v>0.1112447470194647</v>
      </c>
      <c r="K149" t="n">
        <v>0.04934995349233243</v>
      </c>
      <c r="L149" t="n">
        <v>-0.01144166220565138</v>
      </c>
      <c r="M149" t="n">
        <v>0.2275924836742391</v>
      </c>
      <c r="N149" t="n">
        <v>0.04838082842161628</v>
      </c>
      <c r="O149" t="n">
        <v>-0.01138134761297888</v>
      </c>
      <c r="P149" t="n">
        <v>0.3439537735642504</v>
      </c>
      <c r="Q149" t="n">
        <v>0.04802931658077628</v>
      </c>
      <c r="R149" t="n">
        <v>-0.01129426364269436</v>
      </c>
    </row>
    <row r="150" ht="15" customHeight="1">
      <c r="F150" t="n">
        <v>0.1278315133389112</v>
      </c>
      <c r="G150" t="n">
        <v>0.05068015904398777</v>
      </c>
      <c r="H150" t="n">
        <v>-0.01120746610991542</v>
      </c>
      <c r="J150" t="n">
        <v>0.1084641947375438</v>
      </c>
      <c r="K150" t="n">
        <v>0.05012104651565013</v>
      </c>
      <c r="L150" t="n">
        <v>-0.01144166220565138</v>
      </c>
      <c r="M150" t="n">
        <v>0.2322122159867551</v>
      </c>
      <c r="N150" t="n">
        <v>0.04913677886570404</v>
      </c>
      <c r="O150" t="n">
        <v>-0.01138134761297888</v>
      </c>
      <c r="P150" t="n">
        <v>0.3514431889970179</v>
      </c>
      <c r="Q150" t="n">
        <v>0.04877977465235091</v>
      </c>
      <c r="R150" t="n">
        <v>-0.01129426364269436</v>
      </c>
    </row>
    <row r="151" ht="15" customHeight="1">
      <c r="F151" t="n">
        <v>0.1264343895247426</v>
      </c>
      <c r="G151" t="n">
        <v>0.05145985379851067</v>
      </c>
      <c r="H151" t="n">
        <v>-0.01129549172229821</v>
      </c>
      <c r="J151" t="n">
        <v>0.1089693963360642</v>
      </c>
      <c r="K151" t="n">
        <v>0.05089213953896782</v>
      </c>
      <c r="L151" t="n">
        <v>-0.01144166220565138</v>
      </c>
      <c r="M151" t="n">
        <v>0.229873356654653</v>
      </c>
      <c r="N151" t="n">
        <v>0.04989272930979179</v>
      </c>
      <c r="O151" t="n">
        <v>-0.01138134761297888</v>
      </c>
      <c r="P151" t="n">
        <v>0.3468654350747817</v>
      </c>
      <c r="Q151" t="n">
        <v>0.04953023272392554</v>
      </c>
      <c r="R151" t="n">
        <v>-0.01129426364269436</v>
      </c>
    </row>
    <row r="152" ht="15" customHeight="1">
      <c r="F152" t="n">
        <v>0.1272309420481918</v>
      </c>
      <c r="G152" t="n">
        <v>0.05223954855303355</v>
      </c>
      <c r="H152" t="n">
        <v>-0.01126844549504194</v>
      </c>
      <c r="J152" t="n">
        <v>0.1113414015968132</v>
      </c>
      <c r="K152" t="n">
        <v>0.05166323256228552</v>
      </c>
      <c r="L152" t="n">
        <v>-0.01113863705139254</v>
      </c>
      <c r="M152" t="n">
        <v>0.2308981335689328</v>
      </c>
      <c r="N152" t="n">
        <v>0.05064867975387955</v>
      </c>
      <c r="O152" t="n">
        <v>-0.01107043639148219</v>
      </c>
      <c r="P152" t="n">
        <v>0.3478688465664574</v>
      </c>
      <c r="Q152" t="n">
        <v>0.05028069079550017</v>
      </c>
      <c r="R152" t="n">
        <v>-0.01103425671838841</v>
      </c>
    </row>
    <row r="153" ht="15" customHeight="1">
      <c r="F153" t="n">
        <v>0.1287403749075384</v>
      </c>
      <c r="G153" t="n">
        <v>0.05301924330755644</v>
      </c>
      <c r="H153" t="n">
        <v>-0.01148344006384498</v>
      </c>
      <c r="J153" t="n">
        <v>0.1101757024283669</v>
      </c>
      <c r="K153" t="n">
        <v>0.05243432558560322</v>
      </c>
      <c r="L153" t="n">
        <v>-0.01113863705139254</v>
      </c>
      <c r="M153" t="n">
        <v>0.2293098223929068</v>
      </c>
      <c r="N153" t="n">
        <v>0.0514046301979673</v>
      </c>
      <c r="O153" t="n">
        <v>-0.01107043639148219</v>
      </c>
      <c r="P153" t="n">
        <v>0.3482258120797332</v>
      </c>
      <c r="Q153" t="n">
        <v>0.0510311488670748</v>
      </c>
      <c r="R153" t="n">
        <v>-0.01103425671838841</v>
      </c>
    </row>
    <row r="154" ht="15" customHeight="1">
      <c r="F154" t="n">
        <v>0.1259424013944006</v>
      </c>
      <c r="G154" t="n">
        <v>0.05379893806207934</v>
      </c>
      <c r="H154" t="n">
        <v>-0.01129347131786558</v>
      </c>
      <c r="J154" t="n">
        <v>0.1110266426774602</v>
      </c>
      <c r="K154" t="n">
        <v>0.0532054186089209</v>
      </c>
      <c r="L154" t="n">
        <v>-0.01113863705139254</v>
      </c>
      <c r="M154" t="n">
        <v>0.2266869408023955</v>
      </c>
      <c r="N154" t="n">
        <v>0.05216058064205506</v>
      </c>
      <c r="O154" t="n">
        <v>-0.01107043639148219</v>
      </c>
      <c r="P154" t="n">
        <v>0.3467227920018987</v>
      </c>
      <c r="Q154" t="n">
        <v>0.05178160693864943</v>
      </c>
      <c r="R154" t="n">
        <v>-0.01103425671838841</v>
      </c>
    </row>
    <row r="155" ht="15" customHeight="1">
      <c r="F155" t="n">
        <v>0.1283985671714301</v>
      </c>
      <c r="G155" t="n">
        <v>0.05457863281660223</v>
      </c>
      <c r="H155" t="n">
        <v>-0.01112298878445588</v>
      </c>
      <c r="J155" t="n">
        <v>0.1120651975201885</v>
      </c>
      <c r="K155" t="n">
        <v>0.0539765116322386</v>
      </c>
      <c r="L155" t="n">
        <v>-0.01113863705139254</v>
      </c>
      <c r="M155" t="n">
        <v>0.2290573137353281</v>
      </c>
      <c r="N155" t="n">
        <v>0.05291653108614282</v>
      </c>
      <c r="O155" t="n">
        <v>-0.01111525905565972</v>
      </c>
      <c r="P155" t="n">
        <v>0.3526320331430151</v>
      </c>
      <c r="Q155" t="n">
        <v>0.05253206501022405</v>
      </c>
      <c r="R155" t="n">
        <v>-0.01103425671838841</v>
      </c>
    </row>
    <row r="156" ht="15" customHeight="1">
      <c r="F156" t="n">
        <v>0.1264865459537702</v>
      </c>
      <c r="G156" t="n">
        <v>0.05535832757112511</v>
      </c>
      <c r="H156" t="n">
        <v>-0.01109315066253037</v>
      </c>
      <c r="J156" t="n">
        <v>0.1109052069020839</v>
      </c>
      <c r="K156" t="n">
        <v>0.0547476046555563</v>
      </c>
      <c r="L156" t="n">
        <v>-0.01120083411127226</v>
      </c>
      <c r="M156" t="n">
        <v>0.2302413048854457</v>
      </c>
      <c r="N156" t="n">
        <v>0.05367248153023057</v>
      </c>
      <c r="O156" t="n">
        <v>-0.01111525905565972</v>
      </c>
      <c r="P156" t="n">
        <v>0.3543785288742792</v>
      </c>
      <c r="Q156" t="n">
        <v>0.05328252308179868</v>
      </c>
      <c r="R156" t="n">
        <v>-0.01091389201120992</v>
      </c>
    </row>
    <row r="157" ht="15" customHeight="1">
      <c r="F157" t="n">
        <v>0.1294666748999599</v>
      </c>
      <c r="G157" t="n">
        <v>0.056138022325648</v>
      </c>
      <c r="H157" t="n">
        <v>-0.0111373552876052</v>
      </c>
      <c r="J157" t="n">
        <v>0.1098963439003863</v>
      </c>
      <c r="K157" t="n">
        <v>0.05551869767887398</v>
      </c>
      <c r="L157" t="n">
        <v>-0.01120083411127226</v>
      </c>
      <c r="M157" t="n">
        <v>0.2296564534690759</v>
      </c>
      <c r="N157" t="n">
        <v>0.05442843197431832</v>
      </c>
      <c r="O157" t="n">
        <v>-0.01111525905565972</v>
      </c>
      <c r="P157" t="n">
        <v>0.3447376784730072</v>
      </c>
      <c r="Q157" t="n">
        <v>0.05403298115337331</v>
      </c>
      <c r="R157" t="n">
        <v>-0.01091389201120992</v>
      </c>
    </row>
    <row r="158" ht="15" customHeight="1">
      <c r="F158" t="n">
        <v>0.1283382805025267</v>
      </c>
      <c r="G158" t="n">
        <v>0.05691771708017089</v>
      </c>
      <c r="H158" t="n">
        <v>-0.01096937771232082</v>
      </c>
      <c r="J158" t="n">
        <v>0.1127313987090108</v>
      </c>
      <c r="K158" t="n">
        <v>0.05628979070219169</v>
      </c>
      <c r="L158" t="n">
        <v>-0.01120083411127226</v>
      </c>
      <c r="M158" t="n">
        <v>0.2335691412177039</v>
      </c>
      <c r="N158" t="n">
        <v>0.05518438241840607</v>
      </c>
      <c r="O158" t="n">
        <v>-0.01111525905565972</v>
      </c>
      <c r="P158" t="n">
        <v>0.3479112885656598</v>
      </c>
      <c r="Q158" t="n">
        <v>0.05478343922494795</v>
      </c>
      <c r="R158" t="n">
        <v>-0.01091389201120992</v>
      </c>
    </row>
    <row r="159" ht="15" customHeight="1">
      <c r="F159" t="n">
        <v>0.1280824745803508</v>
      </c>
      <c r="G159" t="n">
        <v>0.05769741183469378</v>
      </c>
      <c r="H159" t="n">
        <v>-0.01104121022806743</v>
      </c>
      <c r="J159" t="n">
        <v>0.1105735069924538</v>
      </c>
      <c r="K159" t="n">
        <v>0.05706088372550937</v>
      </c>
      <c r="L159" t="n">
        <v>-0.01120083411127226</v>
      </c>
      <c r="M159" t="n">
        <v>0.2303323655250751</v>
      </c>
      <c r="N159" t="n">
        <v>0.05594033286249384</v>
      </c>
      <c r="O159" t="n">
        <v>-0.01111525905565972</v>
      </c>
      <c r="P159" t="n">
        <v>0.3475820613165638</v>
      </c>
      <c r="Q159" t="n">
        <v>0.05553389729652258</v>
      </c>
      <c r="R159" t="n">
        <v>-0.01099454458055664</v>
      </c>
    </row>
    <row r="160" ht="15" customHeight="1">
      <c r="F160" t="n">
        <v>0.1277557761451986</v>
      </c>
      <c r="G160" t="n">
        <v>0.05847710658921666</v>
      </c>
      <c r="H160" t="n">
        <v>-0.01107578192048134</v>
      </c>
      <c r="J160" t="n">
        <v>0.1128304770564811</v>
      </c>
      <c r="K160" t="n">
        <v>0.05783197674882707</v>
      </c>
      <c r="L160" t="n">
        <v>-0.01108745521334457</v>
      </c>
      <c r="M160" t="n">
        <v>0.2329481916776684</v>
      </c>
      <c r="N160" t="n">
        <v>0.05669628330658159</v>
      </c>
      <c r="O160" t="n">
        <v>-0.01092524622018264</v>
      </c>
      <c r="P160" t="n">
        <v>0.3510391990615316</v>
      </c>
      <c r="Q160" t="n">
        <v>0.05628435536809719</v>
      </c>
      <c r="R160" t="n">
        <v>-0.01099454458055664</v>
      </c>
    </row>
    <row r="161" ht="15" customHeight="1">
      <c r="F161" t="n">
        <v>0.1275185564122784</v>
      </c>
      <c r="G161" t="n">
        <v>0.05925680134373955</v>
      </c>
      <c r="H161" t="n">
        <v>-0.01107910034111067</v>
      </c>
      <c r="J161" t="n">
        <v>0.1105743336182781</v>
      </c>
      <c r="K161" t="n">
        <v>0.05860306977214477</v>
      </c>
      <c r="L161" t="n">
        <v>-0.01108745521334457</v>
      </c>
      <c r="M161" t="n">
        <v>0.2312404965257882</v>
      </c>
      <c r="N161" t="n">
        <v>0.05745223375066934</v>
      </c>
      <c r="O161" t="n">
        <v>-0.01092524622018264</v>
      </c>
      <c r="P161" t="n">
        <v>0.3527351676244631</v>
      </c>
      <c r="Q161" t="n">
        <v>0.05703481343967182</v>
      </c>
      <c r="R161" t="n">
        <v>-0.01099454458055664</v>
      </c>
    </row>
    <row r="162" ht="15" customHeight="1">
      <c r="F162" t="n">
        <v>0.1294590160952349</v>
      </c>
      <c r="G162" t="n">
        <v>0.06003649609826245</v>
      </c>
      <c r="H162" t="n">
        <v>-0.01101162578831437</v>
      </c>
      <c r="J162" t="n">
        <v>0.1128529020192467</v>
      </c>
      <c r="K162" t="n">
        <v>0.05937416279546246</v>
      </c>
      <c r="L162" t="n">
        <v>-0.01108745521334457</v>
      </c>
      <c r="M162" t="n">
        <v>0.233095124697502</v>
      </c>
      <c r="N162" t="n">
        <v>0.05820818419475709</v>
      </c>
      <c r="O162" t="n">
        <v>-0.01092524622018264</v>
      </c>
      <c r="P162" t="n">
        <v>0.3540328429615774</v>
      </c>
      <c r="Q162" t="n">
        <v>0.05778527151124645</v>
      </c>
      <c r="R162" t="n">
        <v>-0.01099454458055664</v>
      </c>
    </row>
    <row r="163" ht="15" customHeight="1">
      <c r="F163" t="n">
        <v>0.1281873327621917</v>
      </c>
      <c r="G163" t="n">
        <v>0.06081619085278533</v>
      </c>
      <c r="H163" t="n">
        <v>-0.01082306694588953</v>
      </c>
      <c r="J163" t="n">
        <v>0.1114417939900447</v>
      </c>
      <c r="K163" t="n">
        <v>0.06014525581878016</v>
      </c>
      <c r="L163" t="n">
        <v>-0.01108745521334457</v>
      </c>
      <c r="M163" t="n">
        <v>0.2298541982512319</v>
      </c>
      <c r="N163" t="n">
        <v>0.05896413463884485</v>
      </c>
      <c r="O163" t="n">
        <v>-0.01078669789469507</v>
      </c>
      <c r="P163" t="n">
        <v>0.3514668525890894</v>
      </c>
      <c r="Q163" t="n">
        <v>0.05853572958282108</v>
      </c>
      <c r="R163" t="n">
        <v>-0.01099454458055664</v>
      </c>
    </row>
    <row r="164" ht="15" customHeight="1">
      <c r="F164" t="n">
        <v>0.1285714285714286</v>
      </c>
      <c r="G164" t="n">
        <v>0.06159588560730822</v>
      </c>
      <c r="H164" t="n">
        <v>-0.01087979504599902</v>
      </c>
      <c r="J164" t="n">
        <v>0.109801789384937</v>
      </c>
      <c r="K164" t="n">
        <v>0.06091634884209784</v>
      </c>
      <c r="L164" t="n">
        <v>-0.01076824872731589</v>
      </c>
      <c r="M164" t="n">
        <v>0.234328272969775</v>
      </c>
      <c r="N164" t="n">
        <v>0.0597200850829326</v>
      </c>
      <c r="O164" t="n">
        <v>-0.01078669789469507</v>
      </c>
      <c r="P164" t="n">
        <v>0.349165796511805</v>
      </c>
      <c r="Q164" t="n">
        <v>0.05928618765439572</v>
      </c>
      <c r="R164" t="n">
        <v>-0.01081416215261528</v>
      </c>
    </row>
    <row r="165" ht="15" customHeight="1">
      <c r="F165" t="n">
        <v>0.1276424128187962</v>
      </c>
      <c r="G165" t="n">
        <v>0.06237558036183111</v>
      </c>
      <c r="H165" t="n">
        <v>-0.01086234024596533</v>
      </c>
      <c r="J165" t="n">
        <v>0.1125377253812046</v>
      </c>
      <c r="K165" t="n">
        <v>0.06168744186541555</v>
      </c>
      <c r="L165" t="n">
        <v>-0.01076824872731589</v>
      </c>
      <c r="M165" t="n">
        <v>0.2273974845137985</v>
      </c>
      <c r="N165" t="n">
        <v>0.06047603552702036</v>
      </c>
      <c r="O165" t="n">
        <v>-0.01078669789469507</v>
      </c>
      <c r="P165" t="n">
        <v>0.345857243336693</v>
      </c>
      <c r="Q165" t="n">
        <v>0.06003664572597035</v>
      </c>
      <c r="R165" t="n">
        <v>-0.01081416215261528</v>
      </c>
    </row>
    <row r="166">
      <c r="F166" t="n">
        <v>0.1290664334722176</v>
      </c>
      <c r="G166" t="n">
        <v>0.06315527511635401</v>
      </c>
      <c r="H166" t="n">
        <v>-0.01100416049623906</v>
      </c>
      <c r="J166" t="n">
        <v>0.1118296442015526</v>
      </c>
      <c r="K166" t="n">
        <v>0.06245853488873323</v>
      </c>
      <c r="L166" t="n">
        <v>-0.01076824872731589</v>
      </c>
      <c r="M166" t="n">
        <v>0.2284142979004158</v>
      </c>
      <c r="N166" t="n">
        <v>0.06123198597110811</v>
      </c>
      <c r="O166" t="n">
        <v>-0.01078669789469507</v>
      </c>
      <c r="P166" t="n">
        <v>0.3445753652602465</v>
      </c>
      <c r="Q166" t="n">
        <v>0.06078710379754498</v>
      </c>
      <c r="R166" t="n">
        <v>-0.01081416215261528</v>
      </c>
    </row>
    <row r="167">
      <c r="F167" t="n">
        <v>0.1267602432618412</v>
      </c>
      <c r="G167" t="n">
        <v>0.06393496987087689</v>
      </c>
      <c r="H167" t="n">
        <v>-0.01090270447104324</v>
      </c>
      <c r="J167" t="n">
        <v>0.1122794636249073</v>
      </c>
      <c r="K167" t="n">
        <v>0.06322962791205093</v>
      </c>
      <c r="L167" t="n">
        <v>-0.01076824872731589</v>
      </c>
      <c r="M167" t="n">
        <v>0.2316489969504874</v>
      </c>
      <c r="N167" t="n">
        <v>0.06198793641519586</v>
      </c>
      <c r="O167" t="n">
        <v>-0.01078669789469507</v>
      </c>
      <c r="P167" t="n">
        <v>0.3473196900654612</v>
      </c>
      <c r="Q167" t="n">
        <v>0.06153756186911961</v>
      </c>
      <c r="R167" t="n">
        <v>-0.01081416215261528</v>
      </c>
    </row>
    <row r="168">
      <c r="F168" t="n">
        <v>0.1271168544382155</v>
      </c>
      <c r="G168" t="n">
        <v>0.06471466462539978</v>
      </c>
      <c r="H168" t="n">
        <v>-0.01070902939361733</v>
      </c>
      <c r="J168" t="n">
        <v>0.1102411777706321</v>
      </c>
      <c r="K168" t="n">
        <v>0.06400072093536863</v>
      </c>
      <c r="L168" t="n">
        <v>-0.01069225533729955</v>
      </c>
      <c r="M168" t="n">
        <v>0.2342387066086948</v>
      </c>
      <c r="N168" t="n">
        <v>0.06274388685928362</v>
      </c>
      <c r="O168" t="n">
        <v>-0.01055392389407388</v>
      </c>
      <c r="P168" t="n">
        <v>0.3506933513543462</v>
      </c>
      <c r="Q168" t="n">
        <v>0.06228801994069424</v>
      </c>
      <c r="R168" t="n">
        <v>-0.01057153499443519</v>
      </c>
    </row>
    <row r="169">
      <c r="F169" t="n">
        <v>0.1293140633990628</v>
      </c>
      <c r="G169" t="n">
        <v>0.06549435937992266</v>
      </c>
      <c r="H169" t="n">
        <v>-0.01073710024392826</v>
      </c>
      <c r="J169" t="n">
        <v>0.109679559431437</v>
      </c>
      <c r="K169" t="n">
        <v>0.06477181395868632</v>
      </c>
      <c r="L169" t="n">
        <v>-0.01069225533729955</v>
      </c>
      <c r="M169" t="n">
        <v>0.2342910236753742</v>
      </c>
      <c r="N169" t="n">
        <v>0.06349983730337137</v>
      </c>
      <c r="O169" t="n">
        <v>-0.01055392389407388</v>
      </c>
      <c r="P169" t="n">
        <v>0.349609170337283</v>
      </c>
      <c r="Q169" t="n">
        <v>0.06303847801226886</v>
      </c>
      <c r="R169" t="n">
        <v>-0.01057153499443519</v>
      </c>
    </row>
    <row r="170">
      <c r="F170" t="n">
        <v>0.128747647163557</v>
      </c>
      <c r="G170" t="n">
        <v>0.06627405413444556</v>
      </c>
      <c r="H170" t="n">
        <v>-0.01077056933468359</v>
      </c>
      <c r="J170" t="n">
        <v>0.1116795781020424</v>
      </c>
      <c r="K170" t="n">
        <v>0.06554290698200402</v>
      </c>
      <c r="L170" t="n">
        <v>-0.01069225533729955</v>
      </c>
      <c r="M170" t="n">
        <v>0.2313466598842852</v>
      </c>
      <c r="N170" t="n">
        <v>0.06425578774745913</v>
      </c>
      <c r="O170" t="n">
        <v>-0.01055392389407388</v>
      </c>
      <c r="P170" t="n">
        <v>0.3517008429332338</v>
      </c>
      <c r="Q170" t="n">
        <v>0.06378893608384349</v>
      </c>
      <c r="R170" t="n">
        <v>-0.01057153499443519</v>
      </c>
    </row>
    <row r="171">
      <c r="F171" t="n">
        <v>0.1267050729983668</v>
      </c>
      <c r="G171" t="n">
        <v>0.06705374888896845</v>
      </c>
      <c r="H171" t="n">
        <v>-0.01066757636688116</v>
      </c>
      <c r="J171" t="n">
        <v>0.1111941515770507</v>
      </c>
      <c r="K171" t="n">
        <v>0.0663140000053217</v>
      </c>
      <c r="L171" t="n">
        <v>-0.01069225533729955</v>
      </c>
      <c r="M171" t="n">
        <v>0.2325520622218417</v>
      </c>
      <c r="N171" t="n">
        <v>0.06501173819154689</v>
      </c>
      <c r="O171" t="n">
        <v>-0.01041974731750691</v>
      </c>
      <c r="P171" t="n">
        <v>0.3503101790167829</v>
      </c>
      <c r="Q171" t="n">
        <v>0.06453939415541812</v>
      </c>
      <c r="R171" t="n">
        <v>-0.01057153499443519</v>
      </c>
    </row>
    <row r="172">
      <c r="F172" t="n">
        <v>0.1299079397687352</v>
      </c>
      <c r="G172" t="n">
        <v>0.06783344364349134</v>
      </c>
      <c r="H172" t="n">
        <v>-0.01068136287575575</v>
      </c>
      <c r="J172" t="n">
        <v>0.1103138844546551</v>
      </c>
      <c r="K172" t="n">
        <v>0.06708509302863941</v>
      </c>
      <c r="L172" t="n">
        <v>-0.0105417516056604</v>
      </c>
      <c r="M172" t="n">
        <v>0.231458731340128</v>
      </c>
      <c r="N172" t="n">
        <v>0.06576768863563463</v>
      </c>
      <c r="O172" t="n">
        <v>-0.01041974731750691</v>
      </c>
      <c r="P172" t="n">
        <v>0.3432079847771144</v>
      </c>
      <c r="Q172" t="n">
        <v>0.06528985222699275</v>
      </c>
      <c r="R172" t="n">
        <v>-0.01031553830534742</v>
      </c>
    </row>
    <row r="173">
      <c r="F173" t="n">
        <v>0.1293353508675255</v>
      </c>
      <c r="G173" t="n">
        <v>0.06861313839801422</v>
      </c>
      <c r="H173" t="n">
        <v>-0.01066439486483318</v>
      </c>
      <c r="J173" t="n">
        <v>0.1102242870236304</v>
      </c>
      <c r="K173" t="n">
        <v>0.0678561860519571</v>
      </c>
      <c r="L173" t="n">
        <v>-0.0105417516056604</v>
      </c>
      <c r="M173" t="n">
        <v>0.2296137234295116</v>
      </c>
      <c r="N173" t="n">
        <v>0.06652363907972239</v>
      </c>
      <c r="O173" t="n">
        <v>-0.01041974731750691</v>
      </c>
      <c r="P173" t="n">
        <v>0.3538450767689211</v>
      </c>
      <c r="Q173" t="n">
        <v>0.06604031029856738</v>
      </c>
      <c r="R173" t="n">
        <v>-0.01031553830534742</v>
      </c>
    </row>
    <row r="174">
      <c r="F174" t="n">
        <v>0.1279848585430715</v>
      </c>
      <c r="G174" t="n">
        <v>0.06939283315253712</v>
      </c>
      <c r="H174" t="n">
        <v>-0.01052122727267402</v>
      </c>
      <c r="J174" t="n">
        <v>0.1118743155958657</v>
      </c>
      <c r="K174" t="n">
        <v>0.06862727907527479</v>
      </c>
      <c r="L174" t="n">
        <v>-0.0105417516056604</v>
      </c>
      <c r="M174" t="n">
        <v>0.2290224979694134</v>
      </c>
      <c r="N174" t="n">
        <v>0.06727958952381015</v>
      </c>
      <c r="O174" t="n">
        <v>-0.01041974731750691</v>
      </c>
      <c r="P174" t="n">
        <v>0.3418623338907163</v>
      </c>
      <c r="Q174" t="n">
        <v>0.06679076837014201</v>
      </c>
      <c r="R174" t="n">
        <v>-0.01031553830534742</v>
      </c>
    </row>
    <row r="175">
      <c r="F175" t="n">
        <v>0.1263745052757663</v>
      </c>
      <c r="G175" t="n">
        <v>0.07017252790706001</v>
      </c>
      <c r="H175" t="n">
        <v>-0.01067287887029446</v>
      </c>
      <c r="J175" t="n">
        <v>0.1095639253830087</v>
      </c>
      <c r="K175" t="n">
        <v>0.0693983720985925</v>
      </c>
      <c r="L175" t="n">
        <v>-0.0105417516056604</v>
      </c>
      <c r="M175" t="n">
        <v>0.2264114760492321</v>
      </c>
      <c r="N175" t="n">
        <v>0.06803553996789791</v>
      </c>
      <c r="O175" t="n">
        <v>-0.01041974731750691</v>
      </c>
      <c r="P175" t="n">
        <v>0.3425361070585572</v>
      </c>
      <c r="Q175" t="n">
        <v>0.06754122644171665</v>
      </c>
      <c r="R175" t="n">
        <v>-0.01031553830534742</v>
      </c>
    </row>
    <row r="176">
      <c r="F176" t="n">
        <v>0.1263714979852522</v>
      </c>
      <c r="G176" t="n">
        <v>0.07095222266158289</v>
      </c>
      <c r="H176" t="n">
        <v>-0.01053738888037261</v>
      </c>
      <c r="J176" t="n">
        <v>0.1116074863155771</v>
      </c>
      <c r="K176" t="n">
        <v>0.07016946512191018</v>
      </c>
      <c r="L176" t="n">
        <v>-0.01033445496656329</v>
      </c>
      <c r="M176" t="n">
        <v>0.2311314225671605</v>
      </c>
      <c r="N176" t="n">
        <v>0.06879149041198565</v>
      </c>
      <c r="O176" t="n">
        <v>-0.01007573902077817</v>
      </c>
      <c r="P176" t="n">
        <v>0.3423382596153473</v>
      </c>
      <c r="Q176" t="n">
        <v>0.06829168451329128</v>
      </c>
      <c r="R176" t="n">
        <v>-0.01012313628686472</v>
      </c>
    </row>
    <row r="177">
      <c r="F177" t="n">
        <v>0.1269602408390372</v>
      </c>
      <c r="G177" t="n">
        <v>0.07173191741610578</v>
      </c>
      <c r="H177" t="n">
        <v>-0.01043392746024399</v>
      </c>
      <c r="J177" t="n">
        <v>0.1112433589605918</v>
      </c>
      <c r="K177" t="n">
        <v>0.07094055814522787</v>
      </c>
      <c r="L177" t="n">
        <v>-0.01033445496656329</v>
      </c>
      <c r="M177" t="n">
        <v>0.2294085815874218</v>
      </c>
      <c r="N177" t="n">
        <v>0.06954744085607341</v>
      </c>
      <c r="O177" t="n">
        <v>-0.01007573902077817</v>
      </c>
      <c r="P177" t="n">
        <v>0.3480155313701162</v>
      </c>
      <c r="Q177" t="n">
        <v>0.06904214258486591</v>
      </c>
      <c r="R177" t="n">
        <v>-0.01012313628686472</v>
      </c>
    </row>
    <row r="178">
      <c r="F178" t="n">
        <v>0.1278024006662837</v>
      </c>
      <c r="G178" t="n">
        <v>0.07251161217062867</v>
      </c>
      <c r="H178" t="n">
        <v>-0.01048827083243276</v>
      </c>
      <c r="J178" t="n">
        <v>0.1109534927701256</v>
      </c>
      <c r="K178" t="n">
        <v>0.07171165116854557</v>
      </c>
      <c r="L178" t="n">
        <v>-0.01033445496656329</v>
      </c>
      <c r="M178" t="n">
        <v>0.2263663163105089</v>
      </c>
      <c r="N178" t="n">
        <v>0.07030339130016117</v>
      </c>
      <c r="O178" t="n">
        <v>-0.01007573902077817</v>
      </c>
      <c r="P178" t="n">
        <v>0.342769335998706</v>
      </c>
      <c r="Q178" t="n">
        <v>0.06979260065644054</v>
      </c>
      <c r="R178" t="n">
        <v>-0.01012313628686472</v>
      </c>
    </row>
    <row r="179">
      <c r="F179" t="n">
        <v>0.1276216535690685</v>
      </c>
      <c r="G179" t="n">
        <v>0.07329130692515155</v>
      </c>
      <c r="H179" t="n">
        <v>-0.01023958477187192</v>
      </c>
      <c r="J179" t="n">
        <v>0.1096095496739402</v>
      </c>
      <c r="K179" t="n">
        <v>0.07248274419186326</v>
      </c>
      <c r="L179" t="n">
        <v>-0.01033445496656329</v>
      </c>
      <c r="M179" t="n">
        <v>0.2238117829424424</v>
      </c>
      <c r="N179" t="n">
        <v>0.07105934174424892</v>
      </c>
      <c r="O179" t="n">
        <v>-0.01007573902077817</v>
      </c>
      <c r="P179" t="n">
        <v>0.345622220405098</v>
      </c>
      <c r="Q179" t="n">
        <v>0.07054305872801517</v>
      </c>
      <c r="R179" t="n">
        <v>-0.01012313628686472</v>
      </c>
    </row>
    <row r="180">
      <c r="F180" t="n">
        <v>0.125925907384262</v>
      </c>
      <c r="G180" t="n">
        <v>0.07407100167967444</v>
      </c>
      <c r="H180" t="n">
        <v>-0.01016207397080994</v>
      </c>
      <c r="J180" t="n">
        <v>0.1106966243206934</v>
      </c>
      <c r="K180" t="n">
        <v>0.07325383721518096</v>
      </c>
      <c r="L180" t="n">
        <v>-0.01011166712656198</v>
      </c>
      <c r="M180" t="n">
        <v>0.2263419774856508</v>
      </c>
      <c r="N180" t="n">
        <v>0.07181529218833667</v>
      </c>
      <c r="O180" t="n">
        <v>-0.009962124704943938</v>
      </c>
      <c r="P180" t="n">
        <v>0.3401611578830719</v>
      </c>
      <c r="Q180" t="n">
        <v>0.0712935167995898</v>
      </c>
      <c r="R180" t="n">
        <v>-0.00973945202155147</v>
      </c>
    </row>
    <row r="181">
      <c r="F181" t="n">
        <v>0.1273530121960422</v>
      </c>
      <c r="G181" t="n">
        <v>0.07485069643419733</v>
      </c>
      <c r="H181" t="n">
        <v>-0.01028649920409365</v>
      </c>
      <c r="J181" t="n">
        <v>0.1105971633154992</v>
      </c>
      <c r="K181" t="n">
        <v>0.07402493023849865</v>
      </c>
      <c r="L181" t="n">
        <v>-0.01011166712656198</v>
      </c>
      <c r="M181" t="n">
        <v>0.2288899950129205</v>
      </c>
      <c r="N181" t="n">
        <v>0.07257124263242443</v>
      </c>
      <c r="O181" t="n">
        <v>-0.009962124704943938</v>
      </c>
      <c r="P181" t="n">
        <v>0.3463246077599285</v>
      </c>
      <c r="Q181" t="n">
        <v>0.07204397487116443</v>
      </c>
      <c r="R181" t="n">
        <v>-0.00973945202155147</v>
      </c>
    </row>
    <row r="182">
      <c r="F182" t="n">
        <v>0.1250582759806746</v>
      </c>
      <c r="G182" t="n">
        <v>0.07563039118872021</v>
      </c>
      <c r="H182" t="n">
        <v>-0.01028445944617096</v>
      </c>
      <c r="J182" t="n">
        <v>0.1084883287998998</v>
      </c>
      <c r="K182" t="n">
        <v>0.07479602326181635</v>
      </c>
      <c r="L182" t="n">
        <v>-0.01011166712656198</v>
      </c>
      <c r="M182" t="n">
        <v>0.2243451932793433</v>
      </c>
      <c r="N182" t="n">
        <v>0.07332719307651218</v>
      </c>
      <c r="O182" t="n">
        <v>-0.009962124704943938</v>
      </c>
      <c r="P182" t="n">
        <v>0.3426283007879468</v>
      </c>
      <c r="Q182" t="n">
        <v>0.07279443294273905</v>
      </c>
      <c r="R182" t="n">
        <v>-0.00973945202155147</v>
      </c>
    </row>
    <row r="183">
      <c r="F183" t="n">
        <v>0.1275746328576959</v>
      </c>
      <c r="G183" t="n">
        <v>0.07641008594324311</v>
      </c>
      <c r="H183" t="n">
        <v>-0.01011617941754956</v>
      </c>
      <c r="J183" t="n">
        <v>0.1086566891035992</v>
      </c>
      <c r="K183" t="n">
        <v>0.07556711628513403</v>
      </c>
      <c r="L183" t="n">
        <v>-0.01011166712656198</v>
      </c>
      <c r="M183" t="n">
        <v>0.2224314488967465</v>
      </c>
      <c r="N183" t="n">
        <v>0.07408314352059993</v>
      </c>
      <c r="O183" t="n">
        <v>-0.009962124704943938</v>
      </c>
      <c r="P183" t="n">
        <v>0.3484355188616826</v>
      </c>
      <c r="Q183" t="n">
        <v>0.07354489101431368</v>
      </c>
      <c r="R183" t="n">
        <v>-0.00973945202155147</v>
      </c>
    </row>
    <row r="184">
      <c r="F184" t="n">
        <v>0.1269927600348479</v>
      </c>
      <c r="G184" t="n">
        <v>0.077189780697766</v>
      </c>
      <c r="H184" t="n">
        <v>-0.009764118419545866</v>
      </c>
      <c r="J184" t="n">
        <v>0.1105334012784525</v>
      </c>
      <c r="K184" t="n">
        <v>0.07633820930845174</v>
      </c>
      <c r="L184" t="n">
        <v>-0.009706431051173286</v>
      </c>
      <c r="M184" t="n">
        <v>0.2281758328933909</v>
      </c>
      <c r="N184" t="n">
        <v>0.07483909396468769</v>
      </c>
      <c r="O184" t="n">
        <v>-0.009576450313345969</v>
      </c>
      <c r="P184" t="n">
        <v>0.3395645630781354</v>
      </c>
      <c r="Q184" t="n">
        <v>0.07429534908588831</v>
      </c>
      <c r="R184" t="n">
        <v>-0.009467629280945565</v>
      </c>
    </row>
    <row r="185">
      <c r="F185" t="n">
        <v>0.1241694889846151</v>
      </c>
      <c r="G185" t="n">
        <v>0.07796947545228888</v>
      </c>
      <c r="H185" t="n">
        <v>-0.009750417140817426</v>
      </c>
      <c r="J185" t="n">
        <v>0.1076849507595084</v>
      </c>
      <c r="K185" t="n">
        <v>0.07710930233176944</v>
      </c>
      <c r="L185" t="n">
        <v>-0.009706431051173286</v>
      </c>
      <c r="M185" t="n">
        <v>0.224902713941538</v>
      </c>
      <c r="N185" t="n">
        <v>0.07559504440877544</v>
      </c>
      <c r="O185" t="n">
        <v>-0.009576450313345969</v>
      </c>
      <c r="P185" t="n">
        <v>0.342697551039008</v>
      </c>
      <c r="Q185" t="n">
        <v>0.07504580715746294</v>
      </c>
      <c r="R185" t="n">
        <v>-0.009467629280945565</v>
      </c>
    </row>
    <row r="186">
      <c r="F186" t="n">
        <v>0.126545321830219</v>
      </c>
      <c r="G186" t="n">
        <v>0.07874917020681177</v>
      </c>
      <c r="H186" t="n">
        <v>-0.009826752836590161</v>
      </c>
      <c r="J186" t="n">
        <v>0.1075199341755475</v>
      </c>
      <c r="K186" t="n">
        <v>0.07788039535508712</v>
      </c>
      <c r="L186" t="n">
        <v>-0.009706431051173286</v>
      </c>
      <c r="M186" t="n">
        <v>0.2284369351195866</v>
      </c>
      <c r="N186" t="n">
        <v>0.0763509948528632</v>
      </c>
      <c r="O186" t="n">
        <v>-0.009576450313345969</v>
      </c>
      <c r="P186" t="n">
        <v>0.340259550613224</v>
      </c>
      <c r="Q186" t="n">
        <v>0.07579626522903755</v>
      </c>
      <c r="R186" t="n">
        <v>-0.009467629280945565</v>
      </c>
    </row>
    <row r="187">
      <c r="F187" t="n">
        <v>0.1252928407903539</v>
      </c>
      <c r="G187" t="n">
        <v>0.07952886496133467</v>
      </c>
      <c r="H187" t="n">
        <v>-0.009264461602382562</v>
      </c>
      <c r="J187" t="n">
        <v>0.1069709763175541</v>
      </c>
      <c r="K187" t="n">
        <v>0.07865148837840481</v>
      </c>
      <c r="L187" t="n">
        <v>-0.009706431051173286</v>
      </c>
      <c r="M187" t="n">
        <v>0.2218795522937683</v>
      </c>
      <c r="N187" t="n">
        <v>0.07710694529695095</v>
      </c>
      <c r="O187" t="n">
        <v>-0.009576450313345969</v>
      </c>
      <c r="P187" t="n">
        <v>0.3384664939635743</v>
      </c>
      <c r="Q187" t="n">
        <v>0.07654672330061218</v>
      </c>
      <c r="R187" t="n">
        <v>-0.009467629280945565</v>
      </c>
    </row>
    <row r="188">
      <c r="F188" t="n">
        <v>0.1256303091275563</v>
      </c>
      <c r="G188" t="n">
        <v>0.08030855971585756</v>
      </c>
      <c r="H188" t="n">
        <v>-0.009313934294062791</v>
      </c>
      <c r="J188" t="n">
        <v>0.1069263495851124</v>
      </c>
      <c r="K188" t="n">
        <v>0.07942258140172251</v>
      </c>
      <c r="L188" t="n">
        <v>-0.009367751879557186</v>
      </c>
      <c r="M188" t="n">
        <v>0.2206041412896115</v>
      </c>
      <c r="N188" t="n">
        <v>0.0778628957410387</v>
      </c>
      <c r="O188" t="n">
        <v>-0.009103698636094185</v>
      </c>
      <c r="P188" t="n">
        <v>0.333152568933792</v>
      </c>
      <c r="Q188" t="n">
        <v>0.07729718137218682</v>
      </c>
      <c r="R188" t="n">
        <v>-0.008991398939012376</v>
      </c>
    </row>
    <row r="189">
      <c r="F189" t="n">
        <v>0.1259945099067851</v>
      </c>
      <c r="G189" t="n">
        <v>0.08108825447038044</v>
      </c>
      <c r="H189" t="n">
        <v>-0.009416613465474587</v>
      </c>
      <c r="J189" t="n">
        <v>0.1079743496883084</v>
      </c>
      <c r="K189" t="n">
        <v>0.0801936744250402</v>
      </c>
      <c r="L189" t="n">
        <v>-0.009367751879557186</v>
      </c>
      <c r="M189" t="n">
        <v>0.2260319523300395</v>
      </c>
      <c r="N189" t="n">
        <v>0.07861884618512646</v>
      </c>
      <c r="O189" t="n">
        <v>-0.009103698636094185</v>
      </c>
      <c r="P189" t="n">
        <v>0.3408507169038594</v>
      </c>
      <c r="Q189" t="n">
        <v>0.07804763944376145</v>
      </c>
      <c r="R189" t="n">
        <v>-0.008991398939012376</v>
      </c>
    </row>
    <row r="190">
      <c r="F190" t="n">
        <v>0.1248140630101029</v>
      </c>
      <c r="G190" t="n">
        <v>0.08186794922490333</v>
      </c>
      <c r="H190" t="n">
        <v>-0.009408212442359077</v>
      </c>
      <c r="J190" t="n">
        <v>0.1088994206659098</v>
      </c>
      <c r="K190" t="n">
        <v>0.0809647674483579</v>
      </c>
      <c r="L190" t="n">
        <v>-0.009367751879557186</v>
      </c>
      <c r="M190" t="n">
        <v>0.2228423291114859</v>
      </c>
      <c r="N190" t="n">
        <v>0.07937479662921422</v>
      </c>
      <c r="O190" t="n">
        <v>-0.009103698636094185</v>
      </c>
      <c r="P190" t="n">
        <v>0.3327308431242182</v>
      </c>
      <c r="Q190" t="n">
        <v>0.07879809751533608</v>
      </c>
      <c r="R190" t="n">
        <v>-0.008991398939012376</v>
      </c>
    </row>
    <row r="191">
      <c r="F191" t="n">
        <v>0.1244154427332553</v>
      </c>
      <c r="G191" t="n">
        <v>0.08264764397942623</v>
      </c>
      <c r="H191" t="n">
        <v>-0.009364340432755854</v>
      </c>
      <c r="J191" t="n">
        <v>0.1082151527152762</v>
      </c>
      <c r="K191" t="n">
        <v>0.08173586047167559</v>
      </c>
      <c r="L191" t="n">
        <v>-0.009367751879557186</v>
      </c>
      <c r="M191" t="n">
        <v>0.218745149729031</v>
      </c>
      <c r="N191" t="n">
        <v>0.08013074707330196</v>
      </c>
      <c r="O191" t="n">
        <v>-0.009103698636094185</v>
      </c>
      <c r="P191" t="n">
        <v>0.3425183885470389</v>
      </c>
      <c r="Q191" t="n">
        <v>0.07954855558691071</v>
      </c>
      <c r="R191" t="n">
        <v>-0.008991398939012376</v>
      </c>
    </row>
    <row r="192">
      <c r="F192" t="n">
        <v>0.1242035559992996</v>
      </c>
      <c r="G192" t="n">
        <v>0.08342733873394911</v>
      </c>
      <c r="H192" t="n">
        <v>-0.008996918249319195</v>
      </c>
      <c r="J192" t="n">
        <v>0.1071855403154809</v>
      </c>
      <c r="K192" t="n">
        <v>0.08250695349499329</v>
      </c>
      <c r="L192" t="n">
        <v>-0.008948783931567585</v>
      </c>
      <c r="M192" t="n">
        <v>0.2212208909371193</v>
      </c>
      <c r="N192" t="n">
        <v>0.08088669751738972</v>
      </c>
      <c r="O192" t="n">
        <v>-0.008645604943984276</v>
      </c>
      <c r="P192" t="n">
        <v>0.3326185155894891</v>
      </c>
      <c r="Q192" t="n">
        <v>0.08029901365848534</v>
      </c>
      <c r="R192" t="n">
        <v>-0.008517355586490631</v>
      </c>
    </row>
    <row r="193">
      <c r="F193" t="n">
        <v>0.1239346212610138</v>
      </c>
      <c r="G193" t="n">
        <v>0.084207033488472</v>
      </c>
      <c r="H193" t="n">
        <v>-0.008898473903608947</v>
      </c>
      <c r="J193" t="n">
        <v>0.1060895386920498</v>
      </c>
      <c r="K193" t="n">
        <v>0.08327804651831099</v>
      </c>
      <c r="L193" t="n">
        <v>-0.008948783931567585</v>
      </c>
      <c r="M193" t="n">
        <v>0.2228154563545047</v>
      </c>
      <c r="N193" t="n">
        <v>0.08164264796147748</v>
      </c>
      <c r="O193" t="n">
        <v>-0.008645604943984276</v>
      </c>
      <c r="P193" t="n">
        <v>0.3295324642543289</v>
      </c>
      <c r="Q193" t="n">
        <v>0.08104947173005997</v>
      </c>
      <c r="R193" t="n">
        <v>-0.008517355586490631</v>
      </c>
    </row>
    <row r="194">
      <c r="F194" t="n">
        <v>0.1217703649261669</v>
      </c>
      <c r="G194" t="n">
        <v>0.08498672824299489</v>
      </c>
      <c r="H194" t="n">
        <v>-0.008938746590490413</v>
      </c>
      <c r="J194" t="n">
        <v>0.1071891252323073</v>
      </c>
      <c r="K194" t="n">
        <v>0.08404913954162868</v>
      </c>
      <c r="L194" t="n">
        <v>-0.008948783931567585</v>
      </c>
      <c r="M194" t="n">
        <v>0.2211232462615638</v>
      </c>
      <c r="N194" t="n">
        <v>0.08239859840556524</v>
      </c>
      <c r="O194" t="n">
        <v>-0.008645604943984276</v>
      </c>
      <c r="P194" t="n">
        <v>0.3383700329972495</v>
      </c>
      <c r="Q194" t="n">
        <v>0.0817999298016346</v>
      </c>
      <c r="R194" t="n">
        <v>-0.008517355586490631</v>
      </c>
    </row>
    <row r="195">
      <c r="F195" t="n">
        <v>0.1232976852092213</v>
      </c>
      <c r="G195" t="n">
        <v>0.08576642299751779</v>
      </c>
      <c r="H195" t="n">
        <v>-0.008602729824509273</v>
      </c>
      <c r="J195" t="n">
        <v>0.1050656237363012</v>
      </c>
      <c r="K195" t="n">
        <v>0.08482023256494636</v>
      </c>
      <c r="L195" t="n">
        <v>-0.008948783931567585</v>
      </c>
      <c r="M195" t="n">
        <v>0.2193923057709649</v>
      </c>
      <c r="N195" t="n">
        <v>0.08315454884965298</v>
      </c>
      <c r="O195" t="n">
        <v>-0.008645604943984276</v>
      </c>
      <c r="P195" t="n">
        <v>0.3384509817331089</v>
      </c>
      <c r="Q195" t="n">
        <v>0.08255038787320923</v>
      </c>
      <c r="R195" t="n">
        <v>-0.008517355586490631</v>
      </c>
    </row>
    <row r="196">
      <c r="F196" t="n">
        <v>0.1230518908152493</v>
      </c>
      <c r="G196" t="n">
        <v>0.08654611775204067</v>
      </c>
      <c r="H196" t="n">
        <v>-0.008510125935239164</v>
      </c>
      <c r="J196" t="n">
        <v>0.1057024122002421</v>
      </c>
      <c r="K196" t="n">
        <v>0.08559132558826406</v>
      </c>
      <c r="L196" t="n">
        <v>-0.00834177150091773</v>
      </c>
      <c r="M196" t="n">
        <v>0.2191629984038036</v>
      </c>
      <c r="N196" t="n">
        <v>0.08391049929374074</v>
      </c>
      <c r="O196" t="n">
        <v>-0.008119729219813581</v>
      </c>
      <c r="P196" t="n">
        <v>0.333344056973876</v>
      </c>
      <c r="Q196" t="n">
        <v>0.08330084594478386</v>
      </c>
      <c r="R196" t="n">
        <v>-0.007986050436883985</v>
      </c>
    </row>
    <row r="197">
      <c r="F197" t="n">
        <v>0.1229065550271932</v>
      </c>
      <c r="G197" t="n">
        <v>0.08732581250656356</v>
      </c>
      <c r="H197" t="n">
        <v>-0.008573576748257572</v>
      </c>
      <c r="J197" t="n">
        <v>0.1059780568293612</v>
      </c>
      <c r="K197" t="n">
        <v>0.08636241861158177</v>
      </c>
      <c r="L197" t="n">
        <v>-0.00834177150091773</v>
      </c>
      <c r="M197" t="n">
        <v>0.2166052827249676</v>
      </c>
      <c r="N197" t="n">
        <v>0.0846664497378285</v>
      </c>
      <c r="O197" t="n">
        <v>-0.008119729219813581</v>
      </c>
      <c r="P197" t="n">
        <v>0.3361231208039477</v>
      </c>
      <c r="Q197" t="n">
        <v>0.08405130401635849</v>
      </c>
      <c r="R197" t="n">
        <v>-0.007986050436883985</v>
      </c>
    </row>
    <row r="198">
      <c r="F198" t="n">
        <v>0.1217588971849997</v>
      </c>
      <c r="G198" t="n">
        <v>0.08810550726108644</v>
      </c>
      <c r="H198" t="n">
        <v>-0.008627595683665135</v>
      </c>
      <c r="J198" t="n">
        <v>0.1061532557830936</v>
      </c>
      <c r="K198" t="n">
        <v>0.08713351163489945</v>
      </c>
      <c r="L198" t="n">
        <v>-0.00834177150091773</v>
      </c>
      <c r="M198" t="n">
        <v>0.2203785857966513</v>
      </c>
      <c r="N198" t="n">
        <v>0.08542240018191626</v>
      </c>
      <c r="O198" t="n">
        <v>-0.008119729219813581</v>
      </c>
      <c r="P198" t="n">
        <v>0.3253864733409503</v>
      </c>
      <c r="Q198" t="n">
        <v>0.08480176208793312</v>
      </c>
      <c r="R198" t="n">
        <v>-0.007986050436883985</v>
      </c>
    </row>
    <row r="199">
      <c r="F199" t="n">
        <v>0.1207153831620891</v>
      </c>
      <c r="G199" t="n">
        <v>0.08888520201560934</v>
      </c>
      <c r="H199" t="n">
        <v>-0.008627595683665135</v>
      </c>
      <c r="J199" t="n">
        <v>0.1068259595386574</v>
      </c>
      <c r="K199" t="n">
        <v>0.08790460465821714</v>
      </c>
      <c r="L199" t="n">
        <v>-0.00834177150091773</v>
      </c>
      <c r="M199" t="n">
        <v>0.2174832228147009</v>
      </c>
      <c r="N199" t="n">
        <v>0.086178350626004</v>
      </c>
      <c r="O199" t="n">
        <v>-0.008119729219813581</v>
      </c>
      <c r="P199" t="n">
        <v>0.3313261961871835</v>
      </c>
      <c r="Q199" t="n">
        <v>0.08555222015950775</v>
      </c>
      <c r="R199" t="n">
        <v>-0.007986050436883985</v>
      </c>
    </row>
    <row r="200">
      <c r="F200" t="n">
        <v>0.1201707948286268</v>
      </c>
      <c r="G200" t="n">
        <v>0.08966489677013223</v>
      </c>
      <c r="H200" t="n">
        <v>-0.007949730645090384</v>
      </c>
      <c r="J200" t="n">
        <v>0.1060928538219634</v>
      </c>
      <c r="K200" t="n">
        <v>0.08867569768153484</v>
      </c>
      <c r="L200" t="n">
        <v>-0.007768871758010887</v>
      </c>
      <c r="M200" t="n">
        <v>0.2209778050047401</v>
      </c>
      <c r="N200" t="n">
        <v>0.08693430107009177</v>
      </c>
      <c r="O200" t="n">
        <v>-0.007468831793378793</v>
      </c>
      <c r="P200" t="n">
        <v>0.3272351818993052</v>
      </c>
      <c r="Q200" t="n">
        <v>0.08630267823108238</v>
      </c>
      <c r="R200" t="n">
        <v>-0.007378648508730208</v>
      </c>
    </row>
    <row r="201">
      <c r="F201" t="n">
        <v>0.1215453144992085</v>
      </c>
      <c r="G201" t="n">
        <v>0.09044459152465512</v>
      </c>
      <c r="H201" t="n">
        <v>-0.008010427804928326</v>
      </c>
      <c r="J201" t="n">
        <v>0.1038164263000116</v>
      </c>
      <c r="K201" t="n">
        <v>0.08944679070485254</v>
      </c>
      <c r="L201" t="n">
        <v>-0.007768871758010887</v>
      </c>
      <c r="M201" t="n">
        <v>0.216855794186734</v>
      </c>
      <c r="N201" t="n">
        <v>0.08769025151417952</v>
      </c>
      <c r="O201" t="n">
        <v>-0.007468831793378793</v>
      </c>
      <c r="P201" t="n">
        <v>0.3290589676605957</v>
      </c>
      <c r="Q201" t="n">
        <v>0.08705313630265701</v>
      </c>
      <c r="R201" t="n">
        <v>-0.007378648508730208</v>
      </c>
    </row>
    <row r="202">
      <c r="F202" t="n">
        <v>0.1196799487234693</v>
      </c>
      <c r="G202" t="n">
        <v>0.091224286279178</v>
      </c>
      <c r="H202" t="n">
        <v>-0.00804157503168727</v>
      </c>
      <c r="J202" t="n">
        <v>0.1049348418144936</v>
      </c>
      <c r="K202" t="n">
        <v>0.09021788372817023</v>
      </c>
      <c r="L202" t="n">
        <v>-0.007768871758010887</v>
      </c>
      <c r="M202" t="n">
        <v>0.2156856014790744</v>
      </c>
      <c r="N202" t="n">
        <v>0.08844620195826727</v>
      </c>
      <c r="O202" t="n">
        <v>-0.007468831793378793</v>
      </c>
      <c r="P202" t="n">
        <v>0.326381463919232</v>
      </c>
      <c r="Q202" t="n">
        <v>0.08780359437423164</v>
      </c>
      <c r="R202" t="n">
        <v>-0.007378648508730208</v>
      </c>
    </row>
    <row r="203">
      <c r="F203" t="n">
        <v>0.1219522513170535</v>
      </c>
      <c r="G203" t="n">
        <v>0.09200398103370089</v>
      </c>
      <c r="H203" t="n">
        <v>-0.00714713275516567</v>
      </c>
      <c r="J203" t="n">
        <v>0.1035316803979982</v>
      </c>
      <c r="K203" t="n">
        <v>0.09098897675148793</v>
      </c>
      <c r="L203" t="n">
        <v>-0.007768871758010887</v>
      </c>
      <c r="M203" t="n">
        <v>0.2195368321992283</v>
      </c>
      <c r="N203" t="n">
        <v>0.08920215240235502</v>
      </c>
      <c r="O203" t="n">
        <v>-0.007468831793378793</v>
      </c>
      <c r="P203" t="n">
        <v>0.3227206962974647</v>
      </c>
      <c r="Q203" t="n">
        <v>0.08855405244580626</v>
      </c>
      <c r="R203" t="n">
        <v>-0.007378648508730208</v>
      </c>
    </row>
    <row r="204">
      <c r="F204" t="n">
        <v>0.1214371017606746</v>
      </c>
      <c r="G204" t="n">
        <v>0.09278367578822377</v>
      </c>
      <c r="H204" t="n">
        <v>-0.0071435252785075</v>
      </c>
      <c r="J204" t="n">
        <v>0.1041495505661267</v>
      </c>
      <c r="K204" t="n">
        <v>0.09176006977480562</v>
      </c>
      <c r="L204" t="n">
        <v>-0.00711530086812955</v>
      </c>
      <c r="M204" t="n">
        <v>0.2170277838714234</v>
      </c>
      <c r="N204" t="n">
        <v>0.08995810284644279</v>
      </c>
      <c r="O204" t="n">
        <v>-0.006757270358141389</v>
      </c>
      <c r="P204" t="n">
        <v>0.3243372937525409</v>
      </c>
      <c r="Q204" t="n">
        <v>0.08930451051738089</v>
      </c>
      <c r="R204" t="n">
        <v>-0.006562116572441664</v>
      </c>
    </row>
    <row r="205">
      <c r="F205" t="n">
        <v>0.1216549169847353</v>
      </c>
      <c r="G205" t="n">
        <v>0.09356337054274666</v>
      </c>
      <c r="H205" t="n">
        <v>-0.007267622475548536</v>
      </c>
      <c r="J205" t="n">
        <v>0.1042060739453214</v>
      </c>
      <c r="K205" t="n">
        <v>0.0925311627981233</v>
      </c>
      <c r="L205" t="n">
        <v>-0.00711530086812955</v>
      </c>
      <c r="M205" t="n">
        <v>0.2141521802863656</v>
      </c>
      <c r="N205" t="n">
        <v>0.09071405329053053</v>
      </c>
      <c r="O205" t="n">
        <v>-0.006757270358141389</v>
      </c>
      <c r="P205" t="n">
        <v>0.3291853603281512</v>
      </c>
      <c r="Q205" t="n">
        <v>0.09005496858895552</v>
      </c>
      <c r="R205" t="n">
        <v>-0.006562116572441664</v>
      </c>
    </row>
    <row r="206">
      <c r="F206" t="n">
        <v>0.1181695160834835</v>
      </c>
      <c r="G206" t="n">
        <v>0.09434306529726955</v>
      </c>
      <c r="H206" t="n">
        <v>-0.007181764531084098</v>
      </c>
      <c r="J206" t="n">
        <v>0.1033939365906417</v>
      </c>
      <c r="K206" t="n">
        <v>0.09330225582144101</v>
      </c>
      <c r="L206" t="n">
        <v>-0.00711530086812955</v>
      </c>
      <c r="M206" t="n">
        <v>0.2113092950975036</v>
      </c>
      <c r="N206" t="n">
        <v>0.09147000373461829</v>
      </c>
      <c r="O206" t="n">
        <v>-0.006757270358141389</v>
      </c>
      <c r="P206" t="n">
        <v>0.3196105664297602</v>
      </c>
      <c r="Q206" t="n">
        <v>0.09080542666053015</v>
      </c>
      <c r="R206" t="n">
        <v>-0.006562116572441664</v>
      </c>
    </row>
    <row r="207">
      <c r="F207" t="n">
        <v>0.1210591616313081</v>
      </c>
      <c r="G207" t="n">
        <v>0.09512276005179245</v>
      </c>
      <c r="H207" t="n">
        <v>-0.007254635559579126</v>
      </c>
      <c r="J207" t="n">
        <v>0.1046293597767433</v>
      </c>
      <c r="K207" t="n">
        <v>0.09407334884475869</v>
      </c>
      <c r="L207" t="n">
        <v>-0.00711530086812955</v>
      </c>
      <c r="M207" t="n">
        <v>0.2145601815033928</v>
      </c>
      <c r="N207" t="n">
        <v>0.09222595417870603</v>
      </c>
      <c r="O207" t="n">
        <v>-0.006757270358141389</v>
      </c>
      <c r="P207" t="n">
        <v>0.3258746321671794</v>
      </c>
      <c r="Q207" t="n">
        <v>0.09155588473210478</v>
      </c>
      <c r="R207" t="n">
        <v>-0.006562116572441664</v>
      </c>
    </row>
    <row r="208">
      <c r="F208" t="n">
        <v>0.1187468412438894</v>
      </c>
      <c r="G208" t="n">
        <v>0.09590245480631533</v>
      </c>
      <c r="H208" t="n">
        <v>-0.006178261241375708</v>
      </c>
      <c r="J208" t="n">
        <v>0.1032447520405424</v>
      </c>
      <c r="K208" t="n">
        <v>0.09484444186807639</v>
      </c>
      <c r="L208" t="n">
        <v>-0.005878839075750727</v>
      </c>
      <c r="M208" t="n">
        <v>0.2161334139566333</v>
      </c>
      <c r="N208" t="n">
        <v>0.09298190462279381</v>
      </c>
      <c r="O208" t="n">
        <v>-0.005149276493343354</v>
      </c>
      <c r="P208" t="n">
        <v>0.326444880942132</v>
      </c>
      <c r="Q208" t="n">
        <v>0.0923063428036794</v>
      </c>
      <c r="R208" t="n">
        <v>-0.004808988930837295</v>
      </c>
    </row>
    <row r="209">
      <c r="F209" t="n">
        <v>0.1179684172381843</v>
      </c>
      <c r="G209" t="n">
        <v>0.09668214956083822</v>
      </c>
      <c r="H209" t="n">
        <v>-0.006146818139558509</v>
      </c>
      <c r="J209" t="n">
        <v>0.1032225679958612</v>
      </c>
      <c r="K209" t="n">
        <v>0.0956155348913941</v>
      </c>
      <c r="L209" t="n">
        <v>-0.005878839075750727</v>
      </c>
      <c r="M209" t="n">
        <v>0.2136136555646982</v>
      </c>
      <c r="N209" t="n">
        <v>0.09373785506688155</v>
      </c>
      <c r="O209" t="n">
        <v>-0.005149276493343354</v>
      </c>
      <c r="P209" t="n">
        <v>0.3216471211442724</v>
      </c>
      <c r="Q209" t="n">
        <v>0.09305680087525403</v>
      </c>
      <c r="R209" t="n">
        <v>-0.004808988930837295</v>
      </c>
    </row>
    <row r="210">
      <c r="F210" t="n">
        <v>0.1197433364062189</v>
      </c>
      <c r="G210" t="n">
        <v>0.0974618443153611</v>
      </c>
      <c r="H210" t="n">
        <v>-0.006128322197313097</v>
      </c>
      <c r="J210" t="n">
        <v>0.1022141402679615</v>
      </c>
      <c r="K210" t="n">
        <v>0.09638662791471178</v>
      </c>
      <c r="L210" t="n">
        <v>-0.005878839075750727</v>
      </c>
      <c r="M210" t="n">
        <v>0.210186768329773</v>
      </c>
      <c r="N210" t="n">
        <v>0.09449380551096931</v>
      </c>
      <c r="O210" t="n">
        <v>-0.005149276493343354</v>
      </c>
      <c r="P210" t="n">
        <v>0.3150323862106089</v>
      </c>
      <c r="Q210" t="n">
        <v>0.09380725894682866</v>
      </c>
      <c r="R210" t="n">
        <v>-0.004808988930837295</v>
      </c>
    </row>
    <row r="211">
      <c r="F211" t="n">
        <v>0.1164287168847377</v>
      </c>
      <c r="G211" t="n">
        <v>0.098241539069884</v>
      </c>
      <c r="H211" t="n">
        <v>-0.004050612323383331</v>
      </c>
      <c r="J211" t="n">
        <v>0.1019961081045135</v>
      </c>
      <c r="K211" t="n">
        <v>0.09715772093802948</v>
      </c>
      <c r="L211" t="n">
        <v>-0.005878839075750727</v>
      </c>
      <c r="M211" t="n">
        <v>0.2129318393473389</v>
      </c>
      <c r="N211" t="n">
        <v>0.09524975595505705</v>
      </c>
      <c r="O211" t="n">
        <v>-0.005149276493343354</v>
      </c>
      <c r="P211" t="n">
        <v>0.3179955222707781</v>
      </c>
      <c r="Q211" t="n">
        <v>0.09455771701840329</v>
      </c>
      <c r="R211" t="n">
        <v>-0.004808988930837295</v>
      </c>
    </row>
    <row r="212">
      <c r="F212" t="n">
        <v>0.1181849798659223</v>
      </c>
      <c r="G212" t="n">
        <v>0.09902123382440689</v>
      </c>
      <c r="H212" t="n">
        <v>-0.004069838619000278</v>
      </c>
      <c r="J212" t="n">
        <v>0.102706361980013</v>
      </c>
      <c r="K212" t="n">
        <v>0.09792881396134717</v>
      </c>
      <c r="L212" t="n">
        <v>-0.003539874871924299</v>
      </c>
      <c r="M212" t="n">
        <v>0.2060608937302072</v>
      </c>
      <c r="N212" t="n">
        <v>0.09600570639914481</v>
      </c>
      <c r="O212" t="n">
        <v>-0.002513065792099965</v>
      </c>
      <c r="P212" t="n">
        <v>0.3180958782614997</v>
      </c>
      <c r="Q212" t="n">
        <v>0.09530817508997792</v>
      </c>
      <c r="R212" t="n">
        <v>-0.002133657762088307</v>
      </c>
    </row>
    <row r="213">
      <c r="F213" t="n">
        <v>0.1170209876472644</v>
      </c>
      <c r="G213" t="n">
        <v>0.09980092857892978</v>
      </c>
      <c r="H213" t="n">
        <v>-0.00411156377119025</v>
      </c>
      <c r="J213" t="n">
        <v>0.101120025218454</v>
      </c>
      <c r="K213" t="n">
        <v>0.09869990698466487</v>
      </c>
      <c r="L213" t="n">
        <v>-0.003539874871924299</v>
      </c>
      <c r="M213" t="n">
        <v>0.2102064569916277</v>
      </c>
      <c r="N213" t="n">
        <v>0.09676165684323257</v>
      </c>
      <c r="O213" t="n">
        <v>-0.002513065792099965</v>
      </c>
      <c r="P213" t="n">
        <v>0.3173025028701731</v>
      </c>
      <c r="Q213" t="n">
        <v>0.09605863316155255</v>
      </c>
      <c r="R213" t="n">
        <v>-0.002133657762088307</v>
      </c>
    </row>
    <row r="214">
      <c r="F214" t="n">
        <v>0.1154121187789759</v>
      </c>
      <c r="G214" t="n">
        <v>0.1005806233334527</v>
      </c>
      <c r="H214" t="n">
        <v>-0.004091519335334283</v>
      </c>
      <c r="J214" t="n">
        <v>0.1015486979480986</v>
      </c>
      <c r="K214" t="n">
        <v>0.09947100000798256</v>
      </c>
      <c r="L214" t="n">
        <v>-0.003539874871924299</v>
      </c>
      <c r="M214" t="n">
        <v>0.2046359712054146</v>
      </c>
      <c r="N214" t="n">
        <v>0.09751760728732033</v>
      </c>
      <c r="O214" t="n">
        <v>-0.002513065792099965</v>
      </c>
      <c r="P214" t="n">
        <v>0.317681351644913</v>
      </c>
      <c r="Q214" t="n">
        <v>0.09680909123312718</v>
      </c>
      <c r="R214" t="n">
        <v>-0.002133657762088307</v>
      </c>
    </row>
    <row r="215">
      <c r="F215" t="n">
        <v>0.1146437375110559</v>
      </c>
      <c r="G215" t="n">
        <v>0.1013603180879755</v>
      </c>
      <c r="H215" t="n">
        <v>-0.004072702109836845</v>
      </c>
      <c r="J215" t="n">
        <v>0.1002135224641299</v>
      </c>
      <c r="K215" t="n">
        <v>0.1002420930313003</v>
      </c>
      <c r="L215" t="n">
        <v>-0.003539874871924299</v>
      </c>
      <c r="M215" t="n">
        <v>0.2064393783465165</v>
      </c>
      <c r="N215" t="n">
        <v>0.09827355773140808</v>
      </c>
      <c r="O215" t="n">
        <v>0.0006061831357920167</v>
      </c>
      <c r="P215" t="n">
        <v>0.314561199221343</v>
      </c>
      <c r="Q215" t="n">
        <v>0.09755954930470181</v>
      </c>
      <c r="R215" t="n">
        <v>-0.002133657762088307</v>
      </c>
    </row>
    <row r="216">
      <c r="F216" t="n">
        <v>0.1172114033478066</v>
      </c>
      <c r="G216" t="n">
        <v>0.1021400128424984</v>
      </c>
      <c r="H216" t="n">
        <v>-0.001079503933313633</v>
      </c>
      <c r="J216" t="n">
        <v>0.100573482184117</v>
      </c>
      <c r="K216" t="n">
        <v>0.101013186054618</v>
      </c>
      <c r="L216" t="n">
        <v>-0.0004852555090616459</v>
      </c>
      <c r="M216" t="n">
        <v>0.2061203439044215</v>
      </c>
      <c r="N216" t="n">
        <v>0.09902950817549583</v>
      </c>
      <c r="O216" t="n">
        <v>0.0006061831357920167</v>
      </c>
      <c r="P216" t="n">
        <v>0.3150152877909866</v>
      </c>
      <c r="Q216" t="n">
        <v>0.09831000737627645</v>
      </c>
      <c r="R216" t="n">
        <v>0.0009973688401636695</v>
      </c>
    </row>
    <row r="217">
      <c r="F217" t="n">
        <v>0.1138908060647296</v>
      </c>
      <c r="G217" t="n">
        <v>0.1029197075970213</v>
      </c>
      <c r="H217" t="n">
        <v>-0.001097564571585157</v>
      </c>
      <c r="J217" t="n">
        <v>0.09800296144452941</v>
      </c>
      <c r="K217" t="n">
        <v>0.1017842790779356</v>
      </c>
      <c r="L217" t="n">
        <v>-0.0004852555090616459</v>
      </c>
      <c r="M217" t="n">
        <v>0.2029041061957514</v>
      </c>
      <c r="N217" t="n">
        <v>0.09978545861958359</v>
      </c>
      <c r="O217" t="n">
        <v>0.0006061831357920167</v>
      </c>
      <c r="P217" t="n">
        <v>0.3129044062586241</v>
      </c>
      <c r="Q217" t="n">
        <v>0.09906046544785108</v>
      </c>
      <c r="R217" t="n">
        <v>0.0009973688401636695</v>
      </c>
    </row>
    <row r="218">
      <c r="F218" t="n">
        <v>0.1145313659208812</v>
      </c>
      <c r="G218" t="n">
        <v>0.1036994023515442</v>
      </c>
      <c r="H218" t="n">
        <v>-0.001078524742082044</v>
      </c>
      <c r="J218" t="n">
        <v>0.09999442187997035</v>
      </c>
      <c r="K218" t="n">
        <v>0.1025553721012533</v>
      </c>
      <c r="L218" t="n">
        <v>-0.0004852555090616459</v>
      </c>
      <c r="M218" t="n">
        <v>0.2034780829556098</v>
      </c>
      <c r="N218" t="n">
        <v>0.1005414090636713</v>
      </c>
      <c r="O218" t="n">
        <v>0.0006061831357920167</v>
      </c>
      <c r="P218" t="n">
        <v>0.3045788055734869</v>
      </c>
      <c r="Q218" t="n">
        <v>0.09981092351942571</v>
      </c>
      <c r="R218" t="n">
        <v>0.0009973688401636695</v>
      </c>
    </row>
    <row r="219">
      <c r="F219" t="n">
        <v>0.1153248657788793</v>
      </c>
      <c r="G219" t="n">
        <v>0.1044790971060671</v>
      </c>
      <c r="H219" t="n">
        <v>-0.00108407349239438</v>
      </c>
      <c r="J219" t="n">
        <v>0.09898937333886337</v>
      </c>
      <c r="K219" t="n">
        <v>0.103326465124571</v>
      </c>
      <c r="L219" t="n">
        <v>0.00287863840791884</v>
      </c>
      <c r="M219" t="n">
        <v>0.2056983375423831</v>
      </c>
      <c r="N219" t="n">
        <v>0.1012973595077591</v>
      </c>
      <c r="O219" t="n">
        <v>0.0006061831357920167</v>
      </c>
      <c r="P219" t="n">
        <v>0.3131511531366392</v>
      </c>
      <c r="Q219" t="n">
        <v>0.1005613815910003</v>
      </c>
      <c r="R219" t="n">
        <v>0.0009973688401636695</v>
      </c>
    </row>
    <row r="220">
      <c r="F220" t="n">
        <v>0.1124779024173267</v>
      </c>
      <c r="G220" t="n">
        <v>0.10525879186059</v>
      </c>
      <c r="H220" t="n">
        <v>0.002314081237431178</v>
      </c>
      <c r="J220" t="n">
        <v>0.09832646317370883</v>
      </c>
      <c r="K220" t="n">
        <v>0.1040975581478887</v>
      </c>
      <c r="L220" t="n">
        <v>0.00287863840791884</v>
      </c>
      <c r="M220" t="n">
        <v>0.2016023351351129</v>
      </c>
      <c r="N220" t="n">
        <v>0.1020533099518468</v>
      </c>
      <c r="O220" t="n">
        <v>0.00398663822221528</v>
      </c>
      <c r="P220" t="n">
        <v>0.301717409129253</v>
      </c>
      <c r="Q220" t="n">
        <v>0.101311839662575</v>
      </c>
      <c r="R220" t="n">
        <v>0.004314864516345471</v>
      </c>
    </row>
    <row r="221">
      <c r="F221" t="n">
        <v>0.1122059726686957</v>
      </c>
      <c r="G221" t="n">
        <v>0.1060384866151129</v>
      </c>
      <c r="H221" t="n">
        <v>0.002285571940516973</v>
      </c>
      <c r="J221" t="n">
        <v>0.0973137553353744</v>
      </c>
      <c r="K221" t="n">
        <v>0.1048686511712064</v>
      </c>
      <c r="L221" t="n">
        <v>0.00287863840791884</v>
      </c>
      <c r="M221" t="n">
        <v>0.2047865958774858</v>
      </c>
      <c r="N221" t="n">
        <v>0.1028092603959346</v>
      </c>
      <c r="O221" t="n">
        <v>0.00398663822221528</v>
      </c>
      <c r="P221" t="n">
        <v>0.30521914879018</v>
      </c>
      <c r="Q221" t="n">
        <v>0.1020622977341496</v>
      </c>
      <c r="R221" t="n">
        <v>0.004314864516345471</v>
      </c>
    </row>
    <row r="222">
      <c r="F222" t="n">
        <v>0.1126994331820066</v>
      </c>
      <c r="G222" t="n">
        <v>0.1068181813696358</v>
      </c>
      <c r="H222" t="n">
        <v>0.002308333395311378</v>
      </c>
      <c r="J222" t="n">
        <v>0.09696677318273633</v>
      </c>
      <c r="K222" t="n">
        <v>0.1056397441945241</v>
      </c>
      <c r="L222" t="n">
        <v>0.00287863840791884</v>
      </c>
      <c r="M222" t="n">
        <v>0.1981952481842363</v>
      </c>
      <c r="N222" t="n">
        <v>0.1035652108400223</v>
      </c>
      <c r="O222" t="n">
        <v>0.00398663822221528</v>
      </c>
      <c r="P222" t="n">
        <v>0.307208632580442</v>
      </c>
      <c r="Q222" t="n">
        <v>0.1028127558057242</v>
      </c>
      <c r="R222" t="n">
        <v>0.004314864516345471</v>
      </c>
    </row>
    <row r="223">
      <c r="F223" t="n">
        <v>0.1111995578503317</v>
      </c>
      <c r="G223" t="n">
        <v>0.1075978761241587</v>
      </c>
      <c r="H223" t="n">
        <v>0.005733806651270137</v>
      </c>
      <c r="J223" t="n">
        <v>0.09592301778397622</v>
      </c>
      <c r="K223" t="n">
        <v>0.1064108372178418</v>
      </c>
      <c r="L223" t="n">
        <v>0.00287863840791884</v>
      </c>
      <c r="M223" t="n">
        <v>0.2001487102543024</v>
      </c>
      <c r="N223" t="n">
        <v>0.1043211612841101</v>
      </c>
      <c r="O223" t="n">
        <v>0.00398663822221528</v>
      </c>
      <c r="P223" t="n">
        <v>0.3061945369608804</v>
      </c>
      <c r="Q223" t="n">
        <v>0.1035632138772989</v>
      </c>
      <c r="R223" t="n">
        <v>0.004314864516345471</v>
      </c>
    </row>
    <row r="224">
      <c r="F224" t="n">
        <v>0.1106988255885376</v>
      </c>
      <c r="G224" t="n">
        <v>0.1083775708786816</v>
      </c>
      <c r="H224" t="n">
        <v>0.005809251475628954</v>
      </c>
      <c r="J224" t="n">
        <v>0.09524087674418888</v>
      </c>
      <c r="K224" t="n">
        <v>0.1071819302411595</v>
      </c>
      <c r="L224" t="n">
        <v>0.006291446259607299</v>
      </c>
      <c r="M224" t="n">
        <v>0.1996258077298779</v>
      </c>
      <c r="N224" t="n">
        <v>0.1050771117281979</v>
      </c>
      <c r="O224" t="n">
        <v>0.007248164899435311</v>
      </c>
      <c r="P224" t="n">
        <v>0.3033181250567588</v>
      </c>
      <c r="Q224" t="n">
        <v>0.1043136719488735</v>
      </c>
      <c r="R224" t="n">
        <v>0.007452276396847961</v>
      </c>
    </row>
    <row r="225">
      <c r="F225" t="n">
        <v>0.1107073964570365</v>
      </c>
      <c r="G225" t="n">
        <v>0.1091572656332045</v>
      </c>
      <c r="H225" t="n">
        <v>0.005713649637128468</v>
      </c>
      <c r="J225" t="n">
        <v>0.09457011541571284</v>
      </c>
      <c r="K225" t="n">
        <v>0.1079530232644772</v>
      </c>
      <c r="L225" t="n">
        <v>0.006291446259607299</v>
      </c>
      <c r="M225" t="n">
        <v>0.1951967230539909</v>
      </c>
      <c r="N225" t="n">
        <v>0.1058330621722856</v>
      </c>
      <c r="O225" t="n">
        <v>0.007248164899435311</v>
      </c>
      <c r="P225" t="n">
        <v>0.2958726697223922</v>
      </c>
      <c r="Q225" t="n">
        <v>0.1050641300204481</v>
      </c>
      <c r="R225" t="n">
        <v>0.007452276396847961</v>
      </c>
    </row>
    <row r="226">
      <c r="F226" t="n">
        <v>0.1113676144782734</v>
      </c>
      <c r="G226" t="n">
        <v>0.1099369603877273</v>
      </c>
      <c r="H226" t="n">
        <v>0.005767785617966093</v>
      </c>
      <c r="J226" t="n">
        <v>0.09421549962094333</v>
      </c>
      <c r="K226" t="n">
        <v>0.1087241162877949</v>
      </c>
      <c r="L226" t="n">
        <v>0.006291446259607299</v>
      </c>
      <c r="M226" t="n">
        <v>0.1970610747249762</v>
      </c>
      <c r="N226" t="n">
        <v>0.1065890126163734</v>
      </c>
      <c r="O226" t="n">
        <v>0.007248164899435311</v>
      </c>
      <c r="P226" t="n">
        <v>0.2959671632247157</v>
      </c>
      <c r="Q226" t="n">
        <v>0.1058145880920227</v>
      </c>
      <c r="R226" t="n">
        <v>0.007452276396847961</v>
      </c>
    </row>
    <row r="227">
      <c r="F227" t="n">
        <v>0.1088191386338283</v>
      </c>
      <c r="G227" t="n">
        <v>0.1107166551422502</v>
      </c>
      <c r="H227" t="n">
        <v>0.005789094461487286</v>
      </c>
      <c r="J227" t="n">
        <v>0.09613963309227211</v>
      </c>
      <c r="K227" t="n">
        <v>0.1094952093111126</v>
      </c>
      <c r="L227" t="n">
        <v>0.009494641148129599</v>
      </c>
      <c r="M227" t="n">
        <v>0.1938292220119195</v>
      </c>
      <c r="N227" t="n">
        <v>0.1073449630604611</v>
      </c>
      <c r="O227" t="n">
        <v>0.007248164899435311</v>
      </c>
      <c r="P227" t="n">
        <v>0.292816840244532</v>
      </c>
      <c r="Q227" t="n">
        <v>0.1065650461635974</v>
      </c>
      <c r="R227" t="n">
        <v>0.007452276396847961</v>
      </c>
    </row>
    <row r="228">
      <c r="F228" t="n">
        <v>0.1089442330552369</v>
      </c>
      <c r="G228" t="n">
        <v>0.1114963498967731</v>
      </c>
      <c r="H228" t="n">
        <v>0.008877513680662492</v>
      </c>
      <c r="J228" t="n">
        <v>0.09577481417293185</v>
      </c>
      <c r="K228" t="n">
        <v>0.1102663023344303</v>
      </c>
      <c r="L228" t="n">
        <v>0.009494641148129599</v>
      </c>
      <c r="M228" t="n">
        <v>0.1971647507647693</v>
      </c>
      <c r="N228" t="n">
        <v>0.1081009135045489</v>
      </c>
      <c r="O228" t="n">
        <v>0.01039844601027056</v>
      </c>
      <c r="P228" t="n">
        <v>0.2965549434537124</v>
      </c>
      <c r="Q228" t="n">
        <v>0.107315504235172</v>
      </c>
      <c r="R228" t="n">
        <v>0.01073311179474398</v>
      </c>
    </row>
    <row r="229">
      <c r="F229" t="n">
        <v>0.1080225001366466</v>
      </c>
      <c r="G229" t="n">
        <v>0.112276044651296</v>
      </c>
      <c r="H229" t="n">
        <v>0.008910399944797904</v>
      </c>
      <c r="J229" t="n">
        <v>0.09340199818471837</v>
      </c>
      <c r="K229" t="n">
        <v>0.111037395357748</v>
      </c>
      <c r="L229" t="n">
        <v>0.009494641148129599</v>
      </c>
      <c r="M229" t="n">
        <v>0.1913453620628934</v>
      </c>
      <c r="N229" t="n">
        <v>0.1088568639486366</v>
      </c>
      <c r="O229" t="n">
        <v>0.01039844601027056</v>
      </c>
      <c r="P229" t="n">
        <v>0.2996421831312575</v>
      </c>
      <c r="Q229" t="n">
        <v>0.1080659623067466</v>
      </c>
      <c r="R229" t="n">
        <v>0.01073311179474398</v>
      </c>
    </row>
    <row r="230">
      <c r="F230" t="n">
        <v>0.1094888246730726</v>
      </c>
      <c r="G230" t="n">
        <v>0.1130557394058189</v>
      </c>
      <c r="H230" t="n">
        <v>0.008919288124293963</v>
      </c>
      <c r="J230" t="n">
        <v>0.0941334154381791</v>
      </c>
      <c r="K230" t="n">
        <v>0.1118084883810657</v>
      </c>
      <c r="L230" t="n">
        <v>0.009494641148129599</v>
      </c>
      <c r="M230" t="n">
        <v>0.1910304635007227</v>
      </c>
      <c r="N230" t="n">
        <v>0.1096128143927244</v>
      </c>
      <c r="O230" t="n">
        <v>0.01039844601027056</v>
      </c>
      <c r="P230" t="n">
        <v>0.2948277368323914</v>
      </c>
      <c r="Q230" t="n">
        <v>0.1088164203783212</v>
      </c>
      <c r="R230" t="n">
        <v>0.01073311179474398</v>
      </c>
    </row>
    <row r="231">
      <c r="F231" t="n">
        <v>0.1070591493956523</v>
      </c>
      <c r="G231" t="n">
        <v>0.1138354341603418</v>
      </c>
      <c r="H231" t="n">
        <v>0.008938842119185291</v>
      </c>
      <c r="J231" t="n">
        <v>0.09452317840743368</v>
      </c>
      <c r="K231" t="n">
        <v>0.1125795814043834</v>
      </c>
      <c r="L231" t="n">
        <v>0.009494641148129599</v>
      </c>
      <c r="M231" t="n">
        <v>0.1923433753484118</v>
      </c>
      <c r="N231" t="n">
        <v>0.1103687648368121</v>
      </c>
      <c r="O231" t="n">
        <v>0.01039844601027056</v>
      </c>
      <c r="P231" t="n">
        <v>0.2945695457845888</v>
      </c>
      <c r="Q231" t="n">
        <v>0.1095668784498959</v>
      </c>
      <c r="R231" t="n">
        <v>0.01073311179474398</v>
      </c>
    </row>
    <row r="232">
      <c r="F232" t="n">
        <v>0.1062743268853962</v>
      </c>
      <c r="G232" t="n">
        <v>0.1146151289148647</v>
      </c>
      <c r="H232" t="n">
        <v>0.01247390748232979</v>
      </c>
      <c r="J232" t="n">
        <v>0.09357708275739934</v>
      </c>
      <c r="K232" t="n">
        <v>0.1133506744277011</v>
      </c>
      <c r="L232" t="n">
        <v>0.01318804229863636</v>
      </c>
      <c r="M232" t="n">
        <v>0.1952746184961884</v>
      </c>
      <c r="N232" t="n">
        <v>0.1111247152808999</v>
      </c>
      <c r="O232" t="n">
        <v>0.0140564002829009</v>
      </c>
      <c r="P232" t="n">
        <v>0.2963765759365008</v>
      </c>
      <c r="Q232" t="n">
        <v>0.1103173365214705</v>
      </c>
      <c r="R232" t="n">
        <v>0.01434248817270328</v>
      </c>
    </row>
    <row r="233">
      <c r="F233" t="n">
        <v>0.1074038122640708</v>
      </c>
      <c r="G233" t="n">
        <v>0.1153948236693876</v>
      </c>
      <c r="H233" t="n">
        <v>0.01244288712153617</v>
      </c>
      <c r="J233" t="n">
        <v>0.09185757793259719</v>
      </c>
      <c r="K233" t="n">
        <v>0.1141217674510187</v>
      </c>
      <c r="L233" t="n">
        <v>0.01318804229863636</v>
      </c>
      <c r="M233" t="n">
        <v>0.1910971774556768</v>
      </c>
      <c r="N233" t="n">
        <v>0.1118806657249877</v>
      </c>
      <c r="O233" t="n">
        <v>0.0140564002829009</v>
      </c>
      <c r="P233" t="n">
        <v>0.292812638429735</v>
      </c>
      <c r="Q233" t="n">
        <v>0.1110677945930452</v>
      </c>
      <c r="R233" t="n">
        <v>0.01434248817270328</v>
      </c>
    </row>
    <row r="234">
      <c r="F234" t="n">
        <v>0.107876860087644</v>
      </c>
      <c r="G234" t="n">
        <v>0.1161745184239104</v>
      </c>
      <c r="H234" t="n">
        <v>0.0123051567196125</v>
      </c>
      <c r="J234" t="n">
        <v>0.09263198516994745</v>
      </c>
      <c r="K234" t="n">
        <v>0.1148928604743364</v>
      </c>
      <c r="L234" t="n">
        <v>0.01318804229863636</v>
      </c>
      <c r="M234" t="n">
        <v>0.1872462377913459</v>
      </c>
      <c r="N234" t="n">
        <v>0.1126366161690754</v>
      </c>
      <c r="O234" t="n">
        <v>0.0140564002829009</v>
      </c>
      <c r="P234" t="n">
        <v>0.2878421188077505</v>
      </c>
      <c r="Q234" t="n">
        <v>0.1118182526646198</v>
      </c>
      <c r="R234" t="n">
        <v>0.01434248817270328</v>
      </c>
    </row>
    <row r="235">
      <c r="F235" t="n">
        <v>0.1057018617956426</v>
      </c>
      <c r="G235" t="n">
        <v>0.1169542131784333</v>
      </c>
      <c r="H235" t="n">
        <v>0.01249251969880596</v>
      </c>
      <c r="J235" t="n">
        <v>0.09069532015165802</v>
      </c>
      <c r="K235" t="n">
        <v>0.1156639534976541</v>
      </c>
      <c r="L235" t="n">
        <v>0.01318804229863636</v>
      </c>
      <c r="M235" t="n">
        <v>0.1886637979778479</v>
      </c>
      <c r="N235" t="n">
        <v>0.1133925666131632</v>
      </c>
      <c r="O235" t="n">
        <v>0.0140564002829009</v>
      </c>
      <c r="P235" t="n">
        <v>0.2857718943935608</v>
      </c>
      <c r="Q235" t="n">
        <v>0.1125687107361944</v>
      </c>
      <c r="R235" t="n">
        <v>0.01434248817270328</v>
      </c>
    </row>
    <row r="236">
      <c r="F236" t="n">
        <v>0.1042534595236998</v>
      </c>
      <c r="G236" t="n">
        <v>0.1177339079329562</v>
      </c>
      <c r="H236" t="n">
        <v>0.01648675994356076</v>
      </c>
      <c r="J236" t="n">
        <v>0.09043224169652209</v>
      </c>
      <c r="K236" t="n">
        <v>0.1164350465209718</v>
      </c>
      <c r="L236" t="n">
        <v>0.01687560436948781</v>
      </c>
      <c r="M236" t="n">
        <v>0.1877641377929397</v>
      </c>
      <c r="N236" t="n">
        <v>0.1141485170572509</v>
      </c>
      <c r="O236" t="n">
        <v>0.01784400578306335</v>
      </c>
      <c r="P236" t="n">
        <v>0.2814899795655937</v>
      </c>
      <c r="Q236" t="n">
        <v>0.113319168807769</v>
      </c>
      <c r="R236" t="n">
        <v>0.01834944845828676</v>
      </c>
    </row>
    <row r="237">
      <c r="F237" t="n">
        <v>0.1041627715380134</v>
      </c>
      <c r="G237" t="n">
        <v>0.1185136026874791</v>
      </c>
      <c r="H237" t="n">
        <v>0.01627247622964009</v>
      </c>
      <c r="J237" t="n">
        <v>0.09143314153861476</v>
      </c>
      <c r="K237" t="n">
        <v>0.1172061395442895</v>
      </c>
      <c r="L237" t="n">
        <v>0.01687560436948781</v>
      </c>
      <c r="M237" t="n">
        <v>0.1871806065868793</v>
      </c>
      <c r="N237" t="n">
        <v>0.1149044675013387</v>
      </c>
      <c r="O237" t="n">
        <v>0.01784400578306335</v>
      </c>
      <c r="P237" t="n">
        <v>0.285398891528708</v>
      </c>
      <c r="Q237" t="n">
        <v>0.1140696268793436</v>
      </c>
      <c r="R237" t="n">
        <v>0.01834944845828676</v>
      </c>
    </row>
    <row r="238">
      <c r="F238" t="n">
        <v>0.1045057287336657</v>
      </c>
      <c r="G238" t="n">
        <v>0.119293297442002</v>
      </c>
      <c r="H238" t="n">
        <v>0.01649330295772628</v>
      </c>
      <c r="J238" t="n">
        <v>0.09165304386600673</v>
      </c>
      <c r="K238" t="n">
        <v>0.1179772325676072</v>
      </c>
      <c r="L238" t="n">
        <v>0.01687560436948781</v>
      </c>
      <c r="M238" t="n">
        <v>0.1890058815319906</v>
      </c>
      <c r="N238" t="n">
        <v>0.1156604179454264</v>
      </c>
      <c r="O238" t="n">
        <v>0.01784400578306335</v>
      </c>
      <c r="P238" t="n">
        <v>0.2882734865358267</v>
      </c>
      <c r="Q238" t="n">
        <v>0.1148200849509183</v>
      </c>
      <c r="R238" t="n">
        <v>0.01834944845828676</v>
      </c>
    </row>
    <row r="239">
      <c r="F239" t="n">
        <v>0.1052953525291662</v>
      </c>
      <c r="G239" t="n">
        <v>0.1200729921965249</v>
      </c>
      <c r="H239" t="n">
        <v>0.0204847864267708</v>
      </c>
      <c r="J239" t="n">
        <v>0.09118776886193969</v>
      </c>
      <c r="K239" t="n">
        <v>0.1187483255909249</v>
      </c>
      <c r="L239" t="n">
        <v>0.01687560436948781</v>
      </c>
      <c r="M239" t="n">
        <v>0.1838504126575427</v>
      </c>
      <c r="N239" t="n">
        <v>0.1164163683895142</v>
      </c>
      <c r="O239" t="n">
        <v>0.01784400578306335</v>
      </c>
      <c r="P239" t="n">
        <v>0.2838822662126571</v>
      </c>
      <c r="Q239" t="n">
        <v>0.1155705430224929</v>
      </c>
      <c r="R239" t="n">
        <v>0.01834944845828676</v>
      </c>
    </row>
    <row r="240">
      <c r="F240" t="n">
        <v>0.1047151944418631</v>
      </c>
      <c r="G240" t="n">
        <v>0.1208526869510478</v>
      </c>
      <c r="H240" t="n">
        <v>0.02066498046970922</v>
      </c>
      <c r="J240" t="n">
        <v>0.09049602479198904</v>
      </c>
      <c r="K240" t="n">
        <v>0.1195194186142426</v>
      </c>
      <c r="L240" t="n">
        <v>0.02077688381356007</v>
      </c>
      <c r="M240" t="n">
        <v>0.1867516956508041</v>
      </c>
      <c r="N240" t="n">
        <v>0.1171723188336019</v>
      </c>
      <c r="O240" t="n">
        <v>0.02186571772110536</v>
      </c>
      <c r="P240" t="n">
        <v>0.28318072520091</v>
      </c>
      <c r="Q240" t="n">
        <v>0.1163210010940676</v>
      </c>
      <c r="R240" t="n">
        <v>0.02189676019075471</v>
      </c>
    </row>
    <row r="241">
      <c r="F241" t="n">
        <v>0.1023967398719753</v>
      </c>
      <c r="G241" t="n">
        <v>0.1216323817055707</v>
      </c>
      <c r="H241" t="n">
        <v>0.02059126472487077</v>
      </c>
      <c r="J241" t="n">
        <v>0.08897133119882042</v>
      </c>
      <c r="K241" t="n">
        <v>0.1202905116375603</v>
      </c>
      <c r="L241" t="n">
        <v>0.02077688381356007</v>
      </c>
      <c r="M241" t="n">
        <v>0.1840345116727506</v>
      </c>
      <c r="N241" t="n">
        <v>0.1179282692776897</v>
      </c>
      <c r="O241" t="n">
        <v>0.02186571772110536</v>
      </c>
      <c r="P241" t="n">
        <v>0.2801472306506699</v>
      </c>
      <c r="Q241" t="n">
        <v>0.1170714591656422</v>
      </c>
      <c r="R241" t="n">
        <v>0.02189676019075471</v>
      </c>
    </row>
    <row r="242">
      <c r="F242" t="n">
        <v>0.1026051592804657</v>
      </c>
      <c r="G242" t="n">
        <v>0.1224120764600936</v>
      </c>
      <c r="H242" t="n">
        <v>0.02027182983057087</v>
      </c>
      <c r="J242" t="n">
        <v>0.08992357250843522</v>
      </c>
      <c r="K242" t="n">
        <v>0.121061604660878</v>
      </c>
      <c r="L242" t="n">
        <v>0.02077688381356007</v>
      </c>
      <c r="M242" t="n">
        <v>0.1825017628855219</v>
      </c>
      <c r="N242" t="n">
        <v>0.1186842197217774</v>
      </c>
      <c r="O242" t="n">
        <v>0.02186571772110536</v>
      </c>
      <c r="P242" t="n">
        <v>0.2783299222689885</v>
      </c>
      <c r="Q242" t="n">
        <v>0.1178219172372168</v>
      </c>
      <c r="R242" t="n">
        <v>0.02189676019075471</v>
      </c>
    </row>
    <row r="243">
      <c r="F243" t="n">
        <v>0.1013586950585874</v>
      </c>
      <c r="G243" t="n">
        <v>0.1231917712146164</v>
      </c>
      <c r="H243" t="n">
        <v>0.0204172136606689</v>
      </c>
      <c r="J243" t="n">
        <v>0.08813508679998808</v>
      </c>
      <c r="K243" t="n">
        <v>0.1218326976841957</v>
      </c>
      <c r="L243" t="n">
        <v>0.02077688381356007</v>
      </c>
      <c r="M243" t="n">
        <v>0.1800465143505489</v>
      </c>
      <c r="N243" t="n">
        <v>0.1194401701658652</v>
      </c>
      <c r="O243" t="n">
        <v>0.02186571772110536</v>
      </c>
      <c r="P243" t="n">
        <v>0.2818327403459855</v>
      </c>
      <c r="Q243" t="n">
        <v>0.1185723753087914</v>
      </c>
      <c r="R243" t="n">
        <v>0.02189676019075471</v>
      </c>
    </row>
    <row r="244">
      <c r="F244" t="n">
        <v>0.1010718279367683</v>
      </c>
      <c r="G244" t="n">
        <v>0.1239714659691393</v>
      </c>
      <c r="H244" t="n">
        <v>0.02428180445859594</v>
      </c>
      <c r="J244" t="n">
        <v>0.08859861405586758</v>
      </c>
      <c r="K244" t="n">
        <v>0.1226037907075134</v>
      </c>
      <c r="L244" t="n">
        <v>0.02468148160031331</v>
      </c>
      <c r="M244" t="n">
        <v>0.1808715497403547</v>
      </c>
      <c r="N244" t="n">
        <v>0.120196120609953</v>
      </c>
      <c r="O244" t="n">
        <v>0.02524549396547517</v>
      </c>
      <c r="P244" t="n">
        <v>0.2815236257449755</v>
      </c>
      <c r="Q244" t="n">
        <v>0.1193228333803661</v>
      </c>
      <c r="R244" t="n">
        <v>0.02523929450139266</v>
      </c>
    </row>
    <row r="245">
      <c r="F245" t="n">
        <v>0.1009050302470762</v>
      </c>
      <c r="G245" t="n">
        <v>0.1247511607236622</v>
      </c>
      <c r="H245" t="n">
        <v>0.02396382844782861</v>
      </c>
      <c r="J245" t="n">
        <v>0.08687281858399343</v>
      </c>
      <c r="K245" t="n">
        <v>0.1233748837308311</v>
      </c>
      <c r="L245" t="n">
        <v>0.02468148160031331</v>
      </c>
      <c r="M245" t="n">
        <v>0.1808748764856823</v>
      </c>
      <c r="N245" t="n">
        <v>0.1209520710540407</v>
      </c>
      <c r="O245" t="n">
        <v>0.02524549396547517</v>
      </c>
      <c r="P245" t="n">
        <v>0.2771118708303163</v>
      </c>
      <c r="Q245" t="n">
        <v>0.1200732914519407</v>
      </c>
      <c r="R245" t="n">
        <v>0.02523929450139266</v>
      </c>
    </row>
    <row r="246">
      <c r="F246" t="n">
        <v>0.1015842499331838</v>
      </c>
      <c r="G246" t="n">
        <v>0.1255308554781851</v>
      </c>
      <c r="H246" t="n">
        <v>0.02389637899099918</v>
      </c>
      <c r="J246" t="n">
        <v>0.08850834587578565</v>
      </c>
      <c r="K246" t="n">
        <v>0.1241459767541488</v>
      </c>
      <c r="L246" t="n">
        <v>0.02468148160031331</v>
      </c>
      <c r="M246" t="n">
        <v>0.1804352964908654</v>
      </c>
      <c r="N246" t="n">
        <v>0.1217080214981285</v>
      </c>
      <c r="O246" t="n">
        <v>0.02524549396547517</v>
      </c>
      <c r="P246" t="n">
        <v>0.2779587561113674</v>
      </c>
      <c r="Q246" t="n">
        <v>0.1208237495235153</v>
      </c>
      <c r="R246" t="n">
        <v>0.02523929450139266</v>
      </c>
    </row>
    <row r="247">
      <c r="F247" t="n">
        <v>0.1015077757753724</v>
      </c>
      <c r="G247" t="n">
        <v>0.126310550232708</v>
      </c>
      <c r="H247" t="n">
        <v>0.02396623735700109</v>
      </c>
      <c r="J247" t="n">
        <v>0.08671849701531797</v>
      </c>
      <c r="K247" t="n">
        <v>0.1249170697774665</v>
      </c>
      <c r="L247" t="n">
        <v>0.02468148160031331</v>
      </c>
      <c r="M247" t="n">
        <v>0.1776085671395</v>
      </c>
      <c r="N247" t="n">
        <v>0.1224639719422162</v>
      </c>
      <c r="O247" t="n">
        <v>0.02836577886976977</v>
      </c>
      <c r="P247" t="n">
        <v>0.2752522288954437</v>
      </c>
      <c r="Q247" t="n">
        <v>0.12157420759509</v>
      </c>
      <c r="R247" t="n">
        <v>0.02523929450139266</v>
      </c>
    </row>
    <row r="248">
      <c r="F248" t="n">
        <v>0.09880476266014047</v>
      </c>
      <c r="G248" t="n">
        <v>0.1270902449872309</v>
      </c>
      <c r="H248" t="n">
        <v>0.02771278762996013</v>
      </c>
      <c r="J248" t="n">
        <v>0.08616575312448799</v>
      </c>
      <c r="K248" t="n">
        <v>0.1256881628007842</v>
      </c>
      <c r="L248" t="n">
        <v>0.02760478234894965</v>
      </c>
      <c r="M248" t="n">
        <v>0.1777465184052459</v>
      </c>
      <c r="N248" t="n">
        <v>0.123219922386304</v>
      </c>
      <c r="O248" t="n">
        <v>0.02836577886976977</v>
      </c>
      <c r="P248" t="n">
        <v>0.2739827990933908</v>
      </c>
      <c r="Q248" t="n">
        <v>0.1223246656666646</v>
      </c>
      <c r="R248" t="n">
        <v>0.02848654153240861</v>
      </c>
    </row>
    <row r="249">
      <c r="F249" t="n">
        <v>0.1001229988566367</v>
      </c>
      <c r="G249" t="n">
        <v>0.1278699397417538</v>
      </c>
      <c r="H249" t="n">
        <v>0.02764074878989025</v>
      </c>
      <c r="J249" t="n">
        <v>0.0864590069103848</v>
      </c>
      <c r="K249" t="n">
        <v>0.1264592558241019</v>
      </c>
      <c r="L249" t="n">
        <v>0.02760478234894965</v>
      </c>
      <c r="M249" t="n">
        <v>0.1777206672525776</v>
      </c>
      <c r="N249" t="n">
        <v>0.1239758728303917</v>
      </c>
      <c r="O249" t="n">
        <v>0.02836577886976977</v>
      </c>
      <c r="P249" t="n">
        <v>0.2748334236357302</v>
      </c>
      <c r="Q249" t="n">
        <v>0.1230751237382392</v>
      </c>
      <c r="R249" t="n">
        <v>0.02848654153240861</v>
      </c>
    </row>
    <row r="250">
      <c r="F250" t="n">
        <v>0.1002004877018255</v>
      </c>
      <c r="G250" t="n">
        <v>0.1286496344962767</v>
      </c>
      <c r="H250" t="n">
        <v>0.02797877719329508</v>
      </c>
      <c r="J250" t="n">
        <v>0.08509314763437284</v>
      </c>
      <c r="K250" t="n">
        <v>0.1272303488474196</v>
      </c>
      <c r="L250" t="n">
        <v>0.02760478234894965</v>
      </c>
      <c r="M250" t="n">
        <v>0.1756952371926707</v>
      </c>
      <c r="N250" t="n">
        <v>0.1247318232744795</v>
      </c>
      <c r="O250" t="n">
        <v>0.02836577886976977</v>
      </c>
      <c r="P250" t="n">
        <v>0.2672094674012238</v>
      </c>
      <c r="Q250" t="n">
        <v>0.1238255818098138</v>
      </c>
      <c r="R250" t="n">
        <v>0.02848654153240861</v>
      </c>
    </row>
    <row r="251">
      <c r="F251" t="n">
        <v>0.09928624253946931</v>
      </c>
      <c r="G251" t="n">
        <v>0.1294293292507996</v>
      </c>
      <c r="H251" t="n">
        <v>0.0277765142961758</v>
      </c>
      <c r="J251" t="n">
        <v>0.08717265369023783</v>
      </c>
      <c r="K251" t="n">
        <v>0.1280014418707373</v>
      </c>
      <c r="L251" t="n">
        <v>0.02760478234894965</v>
      </c>
      <c r="M251" t="n">
        <v>0.1773269958208858</v>
      </c>
      <c r="N251" t="n">
        <v>0.1254877737185672</v>
      </c>
      <c r="O251" t="n">
        <v>0.02836577886976977</v>
      </c>
      <c r="P251" t="n">
        <v>0.2754051974686104</v>
      </c>
      <c r="Q251" t="n">
        <v>0.1245760398813885</v>
      </c>
      <c r="R251" t="n">
        <v>0.02848654153240861</v>
      </c>
    </row>
    <row r="252">
      <c r="F252" t="n">
        <v>0.1002940969084738</v>
      </c>
      <c r="G252" t="n">
        <v>0.1302090240053224</v>
      </c>
      <c r="H252" t="n">
        <v>0.02970375662634336</v>
      </c>
      <c r="J252" t="n">
        <v>0.0849753927948679</v>
      </c>
      <c r="K252" t="n">
        <v>0.1287725348940549</v>
      </c>
      <c r="L252" t="n">
        <v>0.02974217657041886</v>
      </c>
      <c r="M252" t="n">
        <v>0.1775001379645605</v>
      </c>
      <c r="N252" t="n">
        <v>0.126243724162655</v>
      </c>
      <c r="O252" t="n">
        <v>0.03010675449166379</v>
      </c>
      <c r="P252" t="n">
        <v>0.2646806232145825</v>
      </c>
      <c r="Q252" t="n">
        <v>0.1253264979529631</v>
      </c>
      <c r="R252" t="n">
        <v>0.03020445218283357</v>
      </c>
    </row>
    <row r="253">
      <c r="F253" t="n">
        <v>0.09860335995421189</v>
      </c>
      <c r="G253" t="n">
        <v>0.1309887187598453</v>
      </c>
      <c r="H253" t="n">
        <v>0.02998867755521075</v>
      </c>
      <c r="J253" t="n">
        <v>0.08529749525457</v>
      </c>
      <c r="K253" t="n">
        <v>0.1295436279173726</v>
      </c>
      <c r="L253" t="n">
        <v>0.02974217657041886</v>
      </c>
      <c r="M253" t="n">
        <v>0.1799007985723255</v>
      </c>
      <c r="N253" t="n">
        <v>0.1269996746067427</v>
      </c>
      <c r="O253" t="n">
        <v>0.03010675449166379</v>
      </c>
      <c r="P253" t="n">
        <v>0.2731673713702399</v>
      </c>
      <c r="Q253" t="n">
        <v>0.1260769560245377</v>
      </c>
      <c r="R253" t="n">
        <v>0.03020445218283357</v>
      </c>
    </row>
    <row r="254">
      <c r="F254" t="n">
        <v>0.09855351183557558</v>
      </c>
      <c r="G254" t="n">
        <v>0.1317684135143682</v>
      </c>
      <c r="H254" t="n">
        <v>0.02999467589055533</v>
      </c>
      <c r="J254" t="n">
        <v>0.08534236386951041</v>
      </c>
      <c r="K254" t="n">
        <v>0.1303147209406903</v>
      </c>
      <c r="L254" t="n">
        <v>0.02974217657041886</v>
      </c>
      <c r="M254" t="n">
        <v>0.1772371792221937</v>
      </c>
      <c r="N254" t="n">
        <v>0.1277556250508305</v>
      </c>
      <c r="O254" t="n">
        <v>0.03010675449166379</v>
      </c>
      <c r="P254" t="n">
        <v>0.2655381749029858</v>
      </c>
      <c r="Q254" t="n">
        <v>0.1268274140961124</v>
      </c>
      <c r="R254" t="n">
        <v>0.03020445218283357</v>
      </c>
    </row>
    <row r="255">
      <c r="F255" t="n">
        <v>0.09694608479974871</v>
      </c>
      <c r="G255" t="n">
        <v>0.1325481082688911</v>
      </c>
      <c r="H255" t="n">
        <v>0.03168740569815551</v>
      </c>
      <c r="J255" t="n">
        <v>0.08561282213731844</v>
      </c>
      <c r="K255" t="n">
        <v>0.131085813964008</v>
      </c>
      <c r="L255" t="n">
        <v>0.03194199002506494</v>
      </c>
      <c r="M255" t="n">
        <v>0.1757771578649943</v>
      </c>
      <c r="N255" t="n">
        <v>0.1285115754949183</v>
      </c>
      <c r="O255" t="n">
        <v>0.03010675449166379</v>
      </c>
      <c r="P255" t="n">
        <v>0.2701826652386002</v>
      </c>
      <c r="Q255" t="n">
        <v>0.127577872167687</v>
      </c>
      <c r="R255" t="n">
        <v>0.03020445218283357</v>
      </c>
    </row>
    <row r="256">
      <c r="F256" t="n">
        <v>0.09897261174860829</v>
      </c>
      <c r="G256" t="n">
        <v>0.133327803023414</v>
      </c>
      <c r="H256" t="n">
        <v>0.03174790823139489</v>
      </c>
      <c r="J256" t="n">
        <v>0.0842346470253296</v>
      </c>
      <c r="K256" t="n">
        <v>0.1318569069873257</v>
      </c>
      <c r="L256" t="n">
        <v>0.03194199002506494</v>
      </c>
      <c r="M256" t="n">
        <v>0.1792025631204132</v>
      </c>
      <c r="N256" t="n">
        <v>0.129267525939006</v>
      </c>
      <c r="O256" t="n">
        <v>0.03246371573610135</v>
      </c>
      <c r="P256" t="n">
        <v>0.2621069067059631</v>
      </c>
      <c r="Q256" t="n">
        <v>0.1283283302392616</v>
      </c>
      <c r="R256" t="n">
        <v>0.03216615082244499</v>
      </c>
    </row>
    <row r="257">
      <c r="F257" t="n">
        <v>0.09855354361985773</v>
      </c>
      <c r="G257" t="n">
        <v>0.1341074977779369</v>
      </c>
      <c r="H257" t="n">
        <v>0.03214913555708755</v>
      </c>
      <c r="J257" t="n">
        <v>0.08575918876595659</v>
      </c>
      <c r="K257" t="n">
        <v>0.1326280000106434</v>
      </c>
      <c r="L257" t="n">
        <v>0.03194199002506494</v>
      </c>
      <c r="M257" t="n">
        <v>0.1766197143481688</v>
      </c>
      <c r="N257" t="n">
        <v>0.1300234763830938</v>
      </c>
      <c r="O257" t="n">
        <v>0.03246371573610135</v>
      </c>
      <c r="P257" t="n">
        <v>0.2619955112666086</v>
      </c>
      <c r="Q257" t="n">
        <v>0.1290787883108362</v>
      </c>
      <c r="R257" t="n">
        <v>0.03216615082244499</v>
      </c>
    </row>
    <row r="258">
      <c r="F258" t="n">
        <v>0.09810743689059805</v>
      </c>
      <c r="G258" t="n">
        <v>0.1348871925324598</v>
      </c>
      <c r="H258" t="n">
        <v>0.03154729456854856</v>
      </c>
      <c r="J258" t="n">
        <v>0.08323452752508359</v>
      </c>
      <c r="K258" t="n">
        <v>0.1333990930339611</v>
      </c>
      <c r="L258" t="n">
        <v>0.03194199002506494</v>
      </c>
      <c r="M258" t="n">
        <v>0.1738802637069761</v>
      </c>
      <c r="N258" t="n">
        <v>0.1307794268271815</v>
      </c>
      <c r="O258" t="n">
        <v>0.03246371573610135</v>
      </c>
      <c r="P258" t="n">
        <v>0.264394458924445</v>
      </c>
      <c r="Q258" t="n">
        <v>0.1298292463824109</v>
      </c>
      <c r="R258" t="n">
        <v>0.03216615082244499</v>
      </c>
    </row>
    <row r="259">
      <c r="F259" t="n">
        <v>0.09781182504242596</v>
      </c>
      <c r="G259" t="n">
        <v>0.1356668872869827</v>
      </c>
      <c r="H259" t="n">
        <v>0.03172880216826666</v>
      </c>
      <c r="J259" t="n">
        <v>0.08407160569491517</v>
      </c>
      <c r="K259" t="n">
        <v>0.1341701860572788</v>
      </c>
      <c r="L259" t="n">
        <v>0.03194199002506494</v>
      </c>
      <c r="M259" t="n">
        <v>0.1760806243503127</v>
      </c>
      <c r="N259" t="n">
        <v>0.1315353772712693</v>
      </c>
      <c r="O259" t="n">
        <v>0.03246371573610135</v>
      </c>
      <c r="P259" t="n">
        <v>0.2635613736502147</v>
      </c>
      <c r="Q259" t="n">
        <v>0.1305797044539855</v>
      </c>
      <c r="R259" t="n">
        <v>0.03216615082244499</v>
      </c>
    </row>
    <row r="260">
      <c r="F260" t="n">
        <v>0.0960764893495321</v>
      </c>
      <c r="G260" t="n">
        <v>0.1364465820415056</v>
      </c>
      <c r="H260" t="n">
        <v>0.03389126886431005</v>
      </c>
      <c r="J260" t="n">
        <v>0.08319900514444534</v>
      </c>
      <c r="K260" t="n">
        <v>0.1349412790805965</v>
      </c>
      <c r="L260" t="n">
        <v>0.03372789168468584</v>
      </c>
      <c r="M260" t="n">
        <v>0.1741165105918583</v>
      </c>
      <c r="N260" t="n">
        <v>0.132291327715357</v>
      </c>
      <c r="O260" t="n">
        <v>0.03382337444114036</v>
      </c>
      <c r="P260" t="n">
        <v>0.2672162441025142</v>
      </c>
      <c r="Q260" t="n">
        <v>0.1313301625255601</v>
      </c>
      <c r="R260" t="n">
        <v>0.0340200306272979</v>
      </c>
    </row>
    <row r="261">
      <c r="F261" t="n">
        <v>0.09634825324922723</v>
      </c>
      <c r="G261" t="n">
        <v>0.1372262767960284</v>
      </c>
      <c r="H261" t="n">
        <v>0.03378317351858515</v>
      </c>
      <c r="J261" t="n">
        <v>0.08476601506098194</v>
      </c>
      <c r="K261" t="n">
        <v>0.1357123721039142</v>
      </c>
      <c r="L261" t="n">
        <v>0.03372789168468584</v>
      </c>
      <c r="M261" t="n">
        <v>0.1715349843965079</v>
      </c>
      <c r="N261" t="n">
        <v>0.1330472781594448</v>
      </c>
      <c r="O261" t="n">
        <v>0.03382337444114036</v>
      </c>
      <c r="P261" t="n">
        <v>0.2655128248279419</v>
      </c>
      <c r="Q261" t="n">
        <v>0.1320806205971348</v>
      </c>
      <c r="R261" t="n">
        <v>0.0340200306272979</v>
      </c>
    </row>
    <row r="262">
      <c r="F262" t="n">
        <v>0.09691599387730691</v>
      </c>
      <c r="G262" t="n">
        <v>0.1380059715505513</v>
      </c>
      <c r="H262" t="n">
        <v>0.03353995899070412</v>
      </c>
      <c r="J262" t="n">
        <v>0.08482245691347096</v>
      </c>
      <c r="K262" t="n">
        <v>0.1364834651272319</v>
      </c>
      <c r="L262" t="n">
        <v>0.03372789168468584</v>
      </c>
      <c r="M262" t="n">
        <v>0.1753293584509085</v>
      </c>
      <c r="N262" t="n">
        <v>0.1338032286035325</v>
      </c>
      <c r="O262" t="n">
        <v>0.03382337444114036</v>
      </c>
      <c r="P262" t="n">
        <v>0.2614837693131868</v>
      </c>
      <c r="Q262" t="n">
        <v>0.1328310786687094</v>
      </c>
      <c r="R262" t="n">
        <v>0.0340200306272979</v>
      </c>
    </row>
    <row r="263">
      <c r="F263" t="n">
        <v>0.09530158560718514</v>
      </c>
      <c r="G263" t="n">
        <v>0.1387856663050742</v>
      </c>
      <c r="H263" t="n">
        <v>0.03354671494981193</v>
      </c>
      <c r="J263" t="n">
        <v>0.08310938287882402</v>
      </c>
      <c r="K263" t="n">
        <v>0.1372545581505496</v>
      </c>
      <c r="L263" t="n">
        <v>0.03372789168468584</v>
      </c>
      <c r="M263" t="n">
        <v>0.1755321543654071</v>
      </c>
      <c r="N263" t="n">
        <v>0.1345591790476203</v>
      </c>
      <c r="O263" t="n">
        <v>0.03562513422200036</v>
      </c>
      <c r="P263" t="n">
        <v>0.2587197567491007</v>
      </c>
      <c r="Q263" t="n">
        <v>0.133581536740284</v>
      </c>
      <c r="R263" t="n">
        <v>0.0340200306272979</v>
      </c>
    </row>
    <row r="264">
      <c r="F264" t="n">
        <v>0.09732627452476726</v>
      </c>
      <c r="G264" t="n">
        <v>0.1395653610595971</v>
      </c>
      <c r="H264" t="n">
        <v>0.0351018247511406</v>
      </c>
      <c r="J264" t="n">
        <v>0.0823103998182739</v>
      </c>
      <c r="K264" t="n">
        <v>0.1380256511738673</v>
      </c>
      <c r="L264" t="n">
        <v>0.03535609548629365</v>
      </c>
      <c r="M264" t="n">
        <v>0.1733074585801626</v>
      </c>
      <c r="N264" t="n">
        <v>0.135315129491708</v>
      </c>
      <c r="O264" t="n">
        <v>0.03562513422200036</v>
      </c>
      <c r="P264" t="n">
        <v>0.2676949798957154</v>
      </c>
      <c r="Q264" t="n">
        <v>0.1343319948118586</v>
      </c>
      <c r="R264" t="n">
        <v>0.03541166007853553</v>
      </c>
    </row>
    <row r="265">
      <c r="F265" t="n">
        <v>0.09663098023230866</v>
      </c>
      <c r="G265" t="n">
        <v>0.14034505581412</v>
      </c>
      <c r="H265" t="n">
        <v>0.03511594171263312</v>
      </c>
      <c r="J265" t="n">
        <v>0.08363386957168933</v>
      </c>
      <c r="K265" t="n">
        <v>0.138796744197185</v>
      </c>
      <c r="L265" t="n">
        <v>0.03535609548629365</v>
      </c>
      <c r="M265" t="n">
        <v>0.1702742434554778</v>
      </c>
      <c r="N265" t="n">
        <v>0.1360710799357958</v>
      </c>
      <c r="O265" t="n">
        <v>0.03562513422200036</v>
      </c>
      <c r="P265" t="n">
        <v>0.2656288776869073</v>
      </c>
      <c r="Q265" t="n">
        <v>0.1350824528834333</v>
      </c>
      <c r="R265" t="n">
        <v>0.03541166007853553</v>
      </c>
    </row>
    <row r="266">
      <c r="F266" t="n">
        <v>0.0953149233470539</v>
      </c>
      <c r="G266" t="n">
        <v>0.1411247505686429</v>
      </c>
      <c r="H266" t="n">
        <v>0.0349430089343498</v>
      </c>
      <c r="J266" t="n">
        <v>0.0830255688435971</v>
      </c>
      <c r="K266" t="n">
        <v>0.1395678372205027</v>
      </c>
      <c r="L266" t="n">
        <v>0.03535609548629365</v>
      </c>
      <c r="M266" t="n">
        <v>0.1700148709346274</v>
      </c>
      <c r="N266" t="n">
        <v>0.1368270303798836</v>
      </c>
      <c r="O266" t="n">
        <v>0.03562513422200036</v>
      </c>
      <c r="P266" t="n">
        <v>0.2662730264761356</v>
      </c>
      <c r="Q266" t="n">
        <v>0.1358329109550079</v>
      </c>
      <c r="R266" t="n">
        <v>0.03541166007853553</v>
      </c>
    </row>
    <row r="267">
      <c r="F267" t="n">
        <v>0.09534942345047394</v>
      </c>
      <c r="G267" t="n">
        <v>0.1419044453231658</v>
      </c>
      <c r="H267" t="n">
        <v>0.03537710550024466</v>
      </c>
      <c r="J267" t="n">
        <v>0.08396560681242141</v>
      </c>
      <c r="K267" t="n">
        <v>0.1403389302438204</v>
      </c>
      <c r="L267" t="n">
        <v>0.03535609548629365</v>
      </c>
      <c r="M267" t="n">
        <v>0.1744246141353605</v>
      </c>
      <c r="N267" t="n">
        <v>0.1375829808239713</v>
      </c>
      <c r="O267" t="n">
        <v>0.03562513422200036</v>
      </c>
      <c r="P267" t="n">
        <v>0.262742379839278</v>
      </c>
      <c r="Q267" t="n">
        <v>0.1365833690265826</v>
      </c>
      <c r="R267" t="n">
        <v>0.03541166007853553</v>
      </c>
    </row>
    <row r="268">
      <c r="F268" t="n">
        <v>0.09563759675258461</v>
      </c>
      <c r="G268" t="n">
        <v>0.1426841400776887</v>
      </c>
      <c r="H268" t="n">
        <v>0.03671399675887909</v>
      </c>
      <c r="J268" t="n">
        <v>0.08363230067334212</v>
      </c>
      <c r="K268" t="n">
        <v>0.1411100232671381</v>
      </c>
      <c r="L268" t="n">
        <v>0.03691224669064477</v>
      </c>
      <c r="M268" t="n">
        <v>0.1745763537242049</v>
      </c>
      <c r="N268" t="n">
        <v>0.1383389312680591</v>
      </c>
      <c r="O268" t="n">
        <v>0.0372433722012869</v>
      </c>
      <c r="P268" t="n">
        <v>0.2642472126695052</v>
      </c>
      <c r="Q268" t="n">
        <v>0.1373338270981572</v>
      </c>
      <c r="R268" t="n">
        <v>0.03716906856544396</v>
      </c>
    </row>
    <row r="269">
      <c r="F269" t="n">
        <v>0.09417164004248792</v>
      </c>
      <c r="G269" t="n">
        <v>0.1434638348322116</v>
      </c>
      <c r="H269" t="n">
        <v>0.03678016797562684</v>
      </c>
      <c r="J269" t="n">
        <v>0.08404022429305716</v>
      </c>
      <c r="K269" t="n">
        <v>0.1418811162904557</v>
      </c>
      <c r="L269" t="n">
        <v>0.03691224669064477</v>
      </c>
      <c r="M269" t="n">
        <v>0.1719236407312104</v>
      </c>
      <c r="N269" t="n">
        <v>0.1390948817121468</v>
      </c>
      <c r="O269" t="n">
        <v>0.0372433722012869</v>
      </c>
      <c r="P269" t="n">
        <v>0.2578165653130108</v>
      </c>
      <c r="Q269" t="n">
        <v>0.1380842851697318</v>
      </c>
      <c r="R269" t="n">
        <v>0.03716906856544396</v>
      </c>
    </row>
    <row r="270">
      <c r="F270" t="n">
        <v>0.09457607702454439</v>
      </c>
      <c r="G270" t="n">
        <v>0.1442435295867344</v>
      </c>
      <c r="H270" t="n">
        <v>0.03654856871700971</v>
      </c>
      <c r="J270" t="n">
        <v>0.08258407827529915</v>
      </c>
      <c r="K270" t="n">
        <v>0.1426522093137735</v>
      </c>
      <c r="L270" t="n">
        <v>0.03691224669064477</v>
      </c>
      <c r="M270" t="n">
        <v>0.1703679880421294</v>
      </c>
      <c r="N270" t="n">
        <v>0.1398508321562346</v>
      </c>
      <c r="O270" t="n">
        <v>0.0372433722012869</v>
      </c>
      <c r="P270" t="n">
        <v>0.2577609710952279</v>
      </c>
      <c r="Q270" t="n">
        <v>0.1388347432413064</v>
      </c>
      <c r="R270" t="n">
        <v>0.03716906856544396</v>
      </c>
    </row>
    <row r="271">
      <c r="F271" t="n">
        <v>0.09603236853332482</v>
      </c>
      <c r="G271" t="n">
        <v>0.1450232243412573</v>
      </c>
      <c r="H271" t="n">
        <v>0.0383994791002847</v>
      </c>
      <c r="J271" t="n">
        <v>0.08115126101559658</v>
      </c>
      <c r="K271" t="n">
        <v>0.1434233023370911</v>
      </c>
      <c r="L271" t="n">
        <v>0.03691224669064477</v>
      </c>
      <c r="M271" t="n">
        <v>0.1697437937497818</v>
      </c>
      <c r="N271" t="n">
        <v>0.1406067826003223</v>
      </c>
      <c r="O271" t="n">
        <v>0.0372433722012869</v>
      </c>
      <c r="P271" t="n">
        <v>0.257725788625398</v>
      </c>
      <c r="Q271" t="n">
        <v>0.1395852013128811</v>
      </c>
      <c r="R271" t="n">
        <v>0.03716906856544396</v>
      </c>
    </row>
    <row r="272">
      <c r="F272" t="n">
        <v>0.09488391158290145</v>
      </c>
      <c r="G272" t="n">
        <v>0.1458029190957802</v>
      </c>
      <c r="H272" t="n">
        <v>0.03859907655262525</v>
      </c>
      <c r="J272" t="n">
        <v>0.08227143977895746</v>
      </c>
      <c r="K272" t="n">
        <v>0.1441943953604088</v>
      </c>
      <c r="L272" t="n">
        <v>0.0381862452688437</v>
      </c>
      <c r="M272" t="n">
        <v>0.1740348872152728</v>
      </c>
      <c r="N272" t="n">
        <v>0.1413627330444101</v>
      </c>
      <c r="O272" t="n">
        <v>0.03796380319687649</v>
      </c>
      <c r="P272" t="n">
        <v>0.2633783593284517</v>
      </c>
      <c r="Q272" t="n">
        <v>0.1403356593844557</v>
      </c>
      <c r="R272" t="n">
        <v>0.03805799184135551</v>
      </c>
    </row>
    <row r="273">
      <c r="F273" t="n">
        <v>0.09364504407307113</v>
      </c>
      <c r="G273" t="n">
        <v>0.1465826138503031</v>
      </c>
      <c r="H273" t="n">
        <v>0.03863746067807536</v>
      </c>
      <c r="J273" t="n">
        <v>0.0817398575796337</v>
      </c>
      <c r="K273" t="n">
        <v>0.1449654883837265</v>
      </c>
      <c r="L273" t="n">
        <v>0.0381862452688437</v>
      </c>
      <c r="M273" t="n">
        <v>0.170533248298826</v>
      </c>
      <c r="N273" t="n">
        <v>0.1421186834884978</v>
      </c>
      <c r="O273" t="n">
        <v>0.03796380319687649</v>
      </c>
      <c r="P273" t="n">
        <v>0.2631263493273474</v>
      </c>
      <c r="Q273" t="n">
        <v>0.1410861174560303</v>
      </c>
      <c r="R273" t="n">
        <v>0.03805799184135551</v>
      </c>
    </row>
    <row r="274">
      <c r="F274" t="n">
        <v>0.09360444431699465</v>
      </c>
      <c r="G274" t="n">
        <v>0.147362308604826</v>
      </c>
      <c r="H274" t="n">
        <v>0.03848776258881995</v>
      </c>
      <c r="J274" t="n">
        <v>0.08117563743574865</v>
      </c>
      <c r="K274" t="n">
        <v>0.1457365814070442</v>
      </c>
      <c r="L274" t="n">
        <v>0.0381862452688437</v>
      </c>
      <c r="M274" t="n">
        <v>0.1684878251053236</v>
      </c>
      <c r="N274" t="n">
        <v>0.1428746339325856</v>
      </c>
      <c r="O274" t="n">
        <v>0.03796380319687649</v>
      </c>
      <c r="P274" t="n">
        <v>0.2552340318400276</v>
      </c>
      <c r="Q274" t="n">
        <v>0.141836575527605</v>
      </c>
      <c r="R274" t="n">
        <v>0.03805799184135551</v>
      </c>
    </row>
    <row r="275">
      <c r="F275" t="n">
        <v>0.09348683323431835</v>
      </c>
      <c r="G275" t="n">
        <v>0.1481420033593489</v>
      </c>
      <c r="H275" t="n">
        <v>0.03835341814974459</v>
      </c>
      <c r="J275" t="n">
        <v>0.0831854534334312</v>
      </c>
      <c r="K275" t="n">
        <v>0.1465076744303619</v>
      </c>
      <c r="L275" t="n">
        <v>0.0393958090987189</v>
      </c>
      <c r="M275" t="n">
        <v>0.1680592365597131</v>
      </c>
      <c r="N275" t="n">
        <v>0.1436305843766733</v>
      </c>
      <c r="O275" t="n">
        <v>0.03796380319687649</v>
      </c>
      <c r="P275" t="n">
        <v>0.2582244882864517</v>
      </c>
      <c r="Q275" t="n">
        <v>0.1425870335991796</v>
      </c>
      <c r="R275" t="n">
        <v>0.03805799184135551</v>
      </c>
    </row>
    <row r="276">
      <c r="F276" t="n">
        <v>0.09452120298991425</v>
      </c>
      <c r="G276" t="n">
        <v>0.1489216981138718</v>
      </c>
      <c r="H276" t="n">
        <v>0.03902398204882407</v>
      </c>
      <c r="J276" t="n">
        <v>0.0824451947502815</v>
      </c>
      <c r="K276" t="n">
        <v>0.1472787674536796</v>
      </c>
      <c r="L276" t="n">
        <v>0.0393958090987189</v>
      </c>
      <c r="M276" t="n">
        <v>0.1727967808533505</v>
      </c>
      <c r="N276" t="n">
        <v>0.1443865348207611</v>
      </c>
      <c r="O276" t="n">
        <v>0.03904757859126896</v>
      </c>
      <c r="P276" t="n">
        <v>0.256253793942068</v>
      </c>
      <c r="Q276" t="n">
        <v>0.1433374916707542</v>
      </c>
      <c r="R276" t="n">
        <v>0.03908875454142673</v>
      </c>
    </row>
    <row r="277">
      <c r="F277" t="n">
        <v>0.09358647542660169</v>
      </c>
      <c r="G277" t="n">
        <v>0.1497013928683947</v>
      </c>
      <c r="H277" t="n">
        <v>0.03895359106005978</v>
      </c>
      <c r="J277" t="n">
        <v>0.0806133112132579</v>
      </c>
      <c r="K277" t="n">
        <v>0.1480498604769973</v>
      </c>
      <c r="L277" t="n">
        <v>0.0393958090987189</v>
      </c>
      <c r="M277" t="n">
        <v>0.1687875883299109</v>
      </c>
      <c r="N277" t="n">
        <v>0.1451424852648489</v>
      </c>
      <c r="O277" t="n">
        <v>0.03904757859126896</v>
      </c>
      <c r="P277" t="n">
        <v>0.254466827993539</v>
      </c>
      <c r="Q277" t="n">
        <v>0.1440879497423289</v>
      </c>
      <c r="R277" t="n">
        <v>0.03908875454142673</v>
      </c>
    </row>
    <row r="278">
      <c r="F278" t="n">
        <v>0.09402079782562121</v>
      </c>
      <c r="G278" t="n">
        <v>0.1504810876229175</v>
      </c>
      <c r="H278" t="n">
        <v>0.03916085341586574</v>
      </c>
      <c r="J278" t="n">
        <v>0.08241322351195074</v>
      </c>
      <c r="K278" t="n">
        <v>0.148820953500315</v>
      </c>
      <c r="L278" t="n">
        <v>0.0393958090987189</v>
      </c>
      <c r="M278" t="n">
        <v>0.1677962181290313</v>
      </c>
      <c r="N278" t="n">
        <v>0.1458984357089366</v>
      </c>
      <c r="O278" t="n">
        <v>0.03904757859126896</v>
      </c>
      <c r="P278" t="n">
        <v>0.2614377525681831</v>
      </c>
      <c r="Q278" t="n">
        <v>0.1448384078139035</v>
      </c>
      <c r="R278" t="n">
        <v>0.03908875454142673</v>
      </c>
    </row>
    <row r="279">
      <c r="F279" t="n">
        <v>0.09560598129928248</v>
      </c>
      <c r="G279" t="n">
        <v>0.1512607823774404</v>
      </c>
      <c r="H279" t="n">
        <v>0.03909046242710145</v>
      </c>
      <c r="J279" t="n">
        <v>0.08290060241444525</v>
      </c>
      <c r="K279" t="n">
        <v>0.1495920465236327</v>
      </c>
      <c r="L279" t="n">
        <v>0.0393958090987189</v>
      </c>
      <c r="M279" t="n">
        <v>0.1724224181077394</v>
      </c>
      <c r="N279" t="n">
        <v>0.1466543861530244</v>
      </c>
      <c r="O279" t="n">
        <v>0.03904757859126896</v>
      </c>
      <c r="P279" t="n">
        <v>0.2610435597927625</v>
      </c>
      <c r="Q279" t="n">
        <v>0.1455888658854781</v>
      </c>
      <c r="R279" t="n">
        <v>0.03908875454142673</v>
      </c>
    </row>
    <row r="280">
      <c r="F280" t="n">
        <v>0.09362620939508177</v>
      </c>
      <c r="G280" t="n">
        <v>0.1520404771319633</v>
      </c>
      <c r="H280" t="n">
        <v>0.03980882557213265</v>
      </c>
      <c r="J280" t="n">
        <v>0.08064740405278137</v>
      </c>
      <c r="K280" t="n">
        <v>0.1503631395469504</v>
      </c>
      <c r="L280" t="n">
        <v>0.04006315730657496</v>
      </c>
      <c r="M280" t="n">
        <v>0.169877621937941</v>
      </c>
      <c r="N280" t="n">
        <v>0.1474103365971121</v>
      </c>
      <c r="O280" t="n">
        <v>0.03954469580494112</v>
      </c>
      <c r="P280" t="n">
        <v>0.2570899505004727</v>
      </c>
      <c r="Q280" t="n">
        <v>0.1463393239570527</v>
      </c>
      <c r="R280" t="n">
        <v>0.03994059235877918</v>
      </c>
    </row>
    <row r="281">
      <c r="F281" t="n">
        <v>0.09536508360703731</v>
      </c>
      <c r="G281" t="n">
        <v>0.1528201718864862</v>
      </c>
      <c r="H281" t="n">
        <v>0.03999132566943364</v>
      </c>
      <c r="J281" t="n">
        <v>0.0824901023829713</v>
      </c>
      <c r="K281" t="n">
        <v>0.1511342325702681</v>
      </c>
      <c r="L281" t="n">
        <v>0.04006315730657496</v>
      </c>
      <c r="M281" t="n">
        <v>0.1699576989103941</v>
      </c>
      <c r="N281" t="n">
        <v>0.1481662870411999</v>
      </c>
      <c r="O281" t="n">
        <v>0.03954469580494112</v>
      </c>
      <c r="P281" t="n">
        <v>0.2534275104967638</v>
      </c>
      <c r="Q281" t="n">
        <v>0.1470897820286274</v>
      </c>
      <c r="R281" t="n">
        <v>0.03994059235877918</v>
      </c>
    </row>
    <row r="282">
      <c r="F282" t="n">
        <v>0.09368665254827017</v>
      </c>
      <c r="G282" t="n">
        <v>0.1535998666410091</v>
      </c>
      <c r="H282" t="n">
        <v>0.03944382537753068</v>
      </c>
      <c r="J282" t="n">
        <v>0.08020552017158761</v>
      </c>
      <c r="K282" t="n">
        <v>0.1519053255935858</v>
      </c>
      <c r="L282" t="n">
        <v>0.04006315730657496</v>
      </c>
      <c r="M282" t="n">
        <v>0.1690198633755848</v>
      </c>
      <c r="N282" t="n">
        <v>0.1489222374852876</v>
      </c>
      <c r="O282" t="n">
        <v>0.03954469580494112</v>
      </c>
      <c r="P282" t="n">
        <v>0.2557488927537375</v>
      </c>
      <c r="Q282" t="n">
        <v>0.147840240100202</v>
      </c>
      <c r="R282" t="n">
        <v>0.03994059235877918</v>
      </c>
    </row>
    <row r="283">
      <c r="F283" t="n">
        <v>0.09428472009294882</v>
      </c>
      <c r="G283" t="n">
        <v>0.154379561395532</v>
      </c>
      <c r="H283" t="n">
        <v>0.04040810840683927</v>
      </c>
      <c r="J283" t="n">
        <v>0.0816993318163744</v>
      </c>
      <c r="K283" t="n">
        <v>0.1526764186169035</v>
      </c>
      <c r="L283" t="n">
        <v>0.03992794410978682</v>
      </c>
      <c r="M283" t="n">
        <v>0.1690809560799504</v>
      </c>
      <c r="N283" t="n">
        <v>0.1496781879293754</v>
      </c>
      <c r="O283" t="n">
        <v>0.03963224076069512</v>
      </c>
      <c r="P283" t="n">
        <v>0.2518486646910602</v>
      </c>
      <c r="Q283" t="n">
        <v>0.1485906981717766</v>
      </c>
      <c r="R283" t="n">
        <v>0.03969218062875424</v>
      </c>
    </row>
    <row r="284">
      <c r="F284" t="n">
        <v>0.09336974328571428</v>
      </c>
      <c r="G284" t="n">
        <v>0.1551592561500549</v>
      </c>
      <c r="H284" t="n">
        <v>0.04070258698462696</v>
      </c>
      <c r="J284" t="n">
        <v>0.08026376991185433</v>
      </c>
      <c r="K284" t="n">
        <v>0.1534475116402212</v>
      </c>
      <c r="L284" t="n">
        <v>0.03992794410978682</v>
      </c>
      <c r="M284" t="n">
        <v>0.1687435361010882</v>
      </c>
      <c r="N284" t="n">
        <v>0.1504341383734631</v>
      </c>
      <c r="O284" t="n">
        <v>0.03963224076069512</v>
      </c>
      <c r="P284" t="n">
        <v>0.2588038444437454</v>
      </c>
      <c r="Q284" t="n">
        <v>0.1493411562433512</v>
      </c>
      <c r="R284" t="n">
        <v>0.03969218062875424</v>
      </c>
    </row>
  </sheetData>
  <mergeCells count="28">
    <mergeCell ref="L82:V82"/>
    <mergeCell ref="A82:K82"/>
    <mergeCell ref="L2:V2"/>
    <mergeCell ref="L16:V16"/>
    <mergeCell ref="L7:V7"/>
    <mergeCell ref="A1:K1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P48:Q48"/>
    <mergeCell ref="A3:K3"/>
    <mergeCell ref="A2:K2"/>
    <mergeCell ref="L1:V1"/>
    <mergeCell ref="A5:K5"/>
    <mergeCell ref="P47:Q47"/>
    <mergeCell ref="L22:V22"/>
    <mergeCell ref="A22:K22"/>
    <mergeCell ref="L9:V9"/>
    <mergeCell ref="L6:V6"/>
    <mergeCell ref="A81:K81"/>
    <mergeCell ref="A9:K9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92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2023-08-26T20:06:23Z</dcterms:modified>
  <cp:lastModifiedBy>MSI GP66</cp:lastModifiedBy>
  <cp:lastPrinted>2023-08-06T08:35:47Z</cp:lastPrinted>
</cp:coreProperties>
</file>