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"/>
    </mc:Choice>
  </mc:AlternateContent>
  <xr:revisionPtr revIDLastSave="0" documentId="13_ncr:1_{BAED95EC-5954-4561-AE21-C6DA597C11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2" sheetId="3" r:id="rId2"/>
    <sheet name="Лист1" sheetId="2" r:id="rId3"/>
  </sheets>
  <externalReferences>
    <externalReference r:id="rId4"/>
    <externalReference r:id="rId5"/>
  </externalReferences>
  <definedNames>
    <definedName name="_xlnm._FilterDatabase" localSheetId="0" hidden="1">Sheet1!$A$6:$AY$24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3" l="1"/>
  <c r="M12" i="3"/>
  <c r="C12" i="3"/>
  <c r="F10" i="3"/>
  <c r="F11" i="3"/>
  <c r="E11" i="3"/>
  <c r="E10" i="3"/>
  <c r="O9" i="3"/>
  <c r="B11" i="3"/>
  <c r="R4" i="3" l="1"/>
  <c r="H19" i="3" a="1"/>
  <c r="I19" i="3" s="1"/>
  <c r="E9" i="3"/>
  <c r="F9" i="3" s="1"/>
  <c r="P9" i="3" l="1"/>
  <c r="H19" i="3"/>
  <c r="B8" i="3"/>
  <c r="H21" i="3"/>
  <c r="F21" i="3"/>
  <c r="P10" i="3" l="1"/>
  <c r="R8" i="3" a="1"/>
  <c r="L8" i="3"/>
  <c r="B9" i="3"/>
  <c r="S5" i="3" l="1"/>
  <c r="O10" i="3"/>
  <c r="R5" i="3" s="1"/>
  <c r="S8" i="3"/>
  <c r="R8" i="3"/>
  <c r="U4" i="3" l="1" a="1"/>
  <c r="U4" i="3" s="1"/>
  <c r="V9" i="3" s="1"/>
  <c r="V10" i="3" s="1"/>
  <c r="O11" i="3"/>
  <c r="L9" i="3"/>
  <c r="L11" i="3" s="1"/>
  <c r="V4" i="3" l="1"/>
</calcChain>
</file>

<file path=xl/sharedStrings.xml><?xml version="1.0" encoding="utf-8"?>
<sst xmlns="http://schemas.openxmlformats.org/spreadsheetml/2006/main" count="8684" uniqueCount="1049">
  <si>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</si>
  <si>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</si>
  <si>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</si>
  <si>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</si>
  <si>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</si>
  <si>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</si>
  <si>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</si>
  <si>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</si>
  <si>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</si>
  <si>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</si>
  <si>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</si>
  <si>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</si>
  <si>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</si>
  <si>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</si>
  <si>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</si>
  <si>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</si>
  <si>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</si>
  <si>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</si>
  <si>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</si>
  <si>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</si>
  <si>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</si>
  <si>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</si>
  <si>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</si>
  <si>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</si>
  <si>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</si>
  <si>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</si>
  <si>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</si>
  <si>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</si>
  <si>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</si>
  <si>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</si>
  <si>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</si>
  <si>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</si>
  <si>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</si>
  <si>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</si>
  <si>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</si>
  <si>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</si>
  <si>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</si>
  <si>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</si>
  <si>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</si>
  <si>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</si>
  <si>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</si>
  <si>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</si>
  <si>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</si>
  <si>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</si>
  <si>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</si>
  <si>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</si>
  <si>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</si>
  <si>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</si>
  <si>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</si>
  <si>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</si>
  <si>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</si>
  <si>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</si>
  <si>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</si>
  <si>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</si>
  <si>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</si>
  <si>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</si>
  <si>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</si>
  <si>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</si>
  <si>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</si>
  <si>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</si>
  <si>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</si>
  <si>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</si>
  <si>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</si>
  <si>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</si>
  <si>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</si>
  <si>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</si>
  <si>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</si>
  <si>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</si>
  <si>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</si>
  <si>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</si>
  <si>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</si>
  <si>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</si>
  <si>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</si>
  <si>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</si>
  <si>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</si>
  <si>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</si>
  <si>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</si>
  <si>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</si>
  <si>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</si>
  <si>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</si>
  <si>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</si>
  <si>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</si>
  <si>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</si>
  <si>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</si>
  <si>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</si>
  <si>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</si>
  <si>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</si>
  <si>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</si>
  <si>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</si>
  <si>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</si>
  <si>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</si>
  <si>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</si>
  <si>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</si>
  <si>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</si>
  <si>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</si>
  <si>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</si>
  <si>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</si>
  <si>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</si>
  <si>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</si>
  <si>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</si>
  <si>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</si>
  <si>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</si>
  <si>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</si>
  <si>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</si>
  <si>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</si>
  <si>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</si>
  <si>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</si>
  <si>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</si>
  <si>
    <t>BH-101</t>
  </si>
  <si>
    <t>2.2.1.1</t>
  </si>
  <si>
    <t>BH-001</t>
  </si>
  <si>
    <t>BH-032</t>
  </si>
  <si>
    <t>BH-050</t>
  </si>
  <si>
    <t>BH-052</t>
  </si>
  <si>
    <t>BH-087</t>
  </si>
  <si>
    <t>BH-098</t>
  </si>
  <si>
    <t>BH-102</t>
  </si>
  <si>
    <t>BH-144</t>
  </si>
  <si>
    <t>2.2.1.2</t>
  </si>
  <si>
    <t>BH-002</t>
  </si>
  <si>
    <t/>
  </si>
  <si>
    <t>BH-003</t>
  </si>
  <si>
    <t>BH-004</t>
  </si>
  <si>
    <t>BH-006</t>
  </si>
  <si>
    <t>BH-007</t>
  </si>
  <si>
    <t>BH-008</t>
  </si>
  <si>
    <t>BH-009</t>
  </si>
  <si>
    <t>BH-010</t>
  </si>
  <si>
    <t>BH-011</t>
  </si>
  <si>
    <t>BH-012</t>
  </si>
  <si>
    <t>BH-013</t>
  </si>
  <si>
    <t>BH-014</t>
  </si>
  <si>
    <t>BH-015</t>
  </si>
  <si>
    <t>BH-016</t>
  </si>
  <si>
    <t>BH-017</t>
  </si>
  <si>
    <t>BH-018</t>
  </si>
  <si>
    <t>BH-019</t>
  </si>
  <si>
    <t>BH-020</t>
  </si>
  <si>
    <t>BH-021</t>
  </si>
  <si>
    <t>BH-022</t>
  </si>
  <si>
    <t>BH-023</t>
  </si>
  <si>
    <t>BH-024</t>
  </si>
  <si>
    <t>BH-025</t>
  </si>
  <si>
    <t>BH-026</t>
  </si>
  <si>
    <t>BH-027</t>
  </si>
  <si>
    <t>BH-028</t>
  </si>
  <si>
    <t>BH-029</t>
  </si>
  <si>
    <t>BH-030</t>
  </si>
  <si>
    <t>BH-031</t>
  </si>
  <si>
    <t>BH-033</t>
  </si>
  <si>
    <t>BH-034</t>
  </si>
  <si>
    <t>BH-035</t>
  </si>
  <si>
    <t>BH-036</t>
  </si>
  <si>
    <t>BH-037</t>
  </si>
  <si>
    <t>BH-038</t>
  </si>
  <si>
    <t>BH-039</t>
  </si>
  <si>
    <t>BH-040</t>
  </si>
  <si>
    <t>BH-041</t>
  </si>
  <si>
    <t>BH-042</t>
  </si>
  <si>
    <t>BH-043</t>
  </si>
  <si>
    <t>BH-044</t>
  </si>
  <si>
    <t>BH-045</t>
  </si>
  <si>
    <t>BH-046</t>
  </si>
  <si>
    <t>BH-047</t>
  </si>
  <si>
    <t>BH-049</t>
  </si>
  <si>
    <t>BH-051</t>
  </si>
  <si>
    <t>BH-053</t>
  </si>
  <si>
    <t>BH-054</t>
  </si>
  <si>
    <t>BH-055</t>
  </si>
  <si>
    <t>BH-056</t>
  </si>
  <si>
    <t>BH-057</t>
  </si>
  <si>
    <t>BH-058</t>
  </si>
  <si>
    <t>BH-059</t>
  </si>
  <si>
    <t>BH-060</t>
  </si>
  <si>
    <t>BH-061</t>
  </si>
  <si>
    <t>BH-062</t>
  </si>
  <si>
    <t>BH-063</t>
  </si>
  <si>
    <t>BH-064</t>
  </si>
  <si>
    <t>BH-065</t>
  </si>
  <si>
    <t>BH-066</t>
  </si>
  <si>
    <t>BH-067</t>
  </si>
  <si>
    <t>BH-068</t>
  </si>
  <si>
    <t>BH-069</t>
  </si>
  <si>
    <t>BH-070</t>
  </si>
  <si>
    <t>BH-071</t>
  </si>
  <si>
    <t>BH-072</t>
  </si>
  <si>
    <t>BH-073</t>
  </si>
  <si>
    <t>BH-074</t>
  </si>
  <si>
    <t>BH-075</t>
  </si>
  <si>
    <t>BH-076</t>
  </si>
  <si>
    <t>BH-077</t>
  </si>
  <si>
    <t>BH-078</t>
  </si>
  <si>
    <t>BH-079</t>
  </si>
  <si>
    <t>BH-080</t>
  </si>
  <si>
    <t>BH-081</t>
  </si>
  <si>
    <t>BH-082</t>
  </si>
  <si>
    <t>BH-083</t>
  </si>
  <si>
    <t>BH-084</t>
  </si>
  <si>
    <t>BH-085</t>
  </si>
  <si>
    <t>BH-086</t>
  </si>
  <si>
    <t>BH-088</t>
  </si>
  <si>
    <t>BH-089</t>
  </si>
  <si>
    <t>BH-090</t>
  </si>
  <si>
    <t>BH-091</t>
  </si>
  <si>
    <t>BH-092</t>
  </si>
  <si>
    <t>BH-093</t>
  </si>
  <si>
    <t>BH-094</t>
  </si>
  <si>
    <t>BH-095</t>
  </si>
  <si>
    <t>BH-096</t>
  </si>
  <si>
    <t>BH-097</t>
  </si>
  <si>
    <t>BH-099</t>
  </si>
  <si>
    <t>BH-100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</si>
  <si>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</si>
  <si>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</si>
  <si>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</si>
  <si>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</si>
  <si>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</si>
  <si>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</si>
  <si>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</si>
  <si>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</si>
  <si>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</si>
  <si>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</si>
  <si>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</si>
  <si>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</si>
  <si>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</si>
  <si>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</si>
  <si>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</si>
  <si>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</si>
  <si>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</si>
  <si>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</si>
  <si>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</si>
  <si>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</si>
  <si>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</si>
  <si>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</si>
  <si>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</si>
  <si>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</si>
  <si>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BH-127</t>
  </si>
  <si>
    <t>BH-128</t>
  </si>
  <si>
    <t>BH-129</t>
  </si>
  <si>
    <t>BH-130</t>
  </si>
  <si>
    <t>BH-131</t>
  </si>
  <si>
    <t>BH-132</t>
  </si>
  <si>
    <t>BH-133</t>
  </si>
  <si>
    <t>BH-134</t>
  </si>
  <si>
    <t>BH-135</t>
  </si>
  <si>
    <t>BH-136</t>
  </si>
  <si>
    <t>BH-137</t>
  </si>
  <si>
    <t>BH-138</t>
  </si>
  <si>
    <t>BH-139</t>
  </si>
  <si>
    <t>BH-140</t>
  </si>
  <si>
    <t>BH-142</t>
  </si>
  <si>
    <t>BH-143</t>
  </si>
  <si>
    <t>BH-145</t>
  </si>
  <si>
    <t>BH-146</t>
  </si>
  <si>
    <t>BH-148</t>
  </si>
  <si>
    <t>BH-149</t>
  </si>
  <si>
    <t>BH-150</t>
  </si>
  <si>
    <t>BH-151</t>
  </si>
  <si>
    <t>BH-152</t>
  </si>
  <si>
    <t>BH-153</t>
  </si>
  <si>
    <t>BH-154</t>
  </si>
  <si>
    <t>BH-155</t>
  </si>
  <si>
    <t>BH-156</t>
  </si>
  <si>
    <t>BH-157</t>
  </si>
  <si>
    <t>BH-158</t>
  </si>
  <si>
    <t>BH-159</t>
  </si>
  <si>
    <t>BH-160</t>
  </si>
  <si>
    <t>BH-161</t>
  </si>
  <si>
    <t>BH-162</t>
  </si>
  <si>
    <t>BH-163</t>
  </si>
  <si>
    <t>BH-165</t>
  </si>
  <si>
    <t>BH-167</t>
  </si>
  <si>
    <t>BH-168</t>
  </si>
  <si>
    <t>BH-169</t>
  </si>
  <si>
    <t>BH-170</t>
  </si>
  <si>
    <t>3.2.1.1</t>
  </si>
  <si>
    <t>BH-005</t>
  </si>
  <si>
    <t>BH-164</t>
  </si>
  <si>
    <t>BH-166</t>
  </si>
  <si>
    <t>3.2.2.1</t>
  </si>
  <si>
    <t>Суглинок, после оттаивания текучий, легкий песчанистый</t>
  </si>
  <si>
    <t>24.10.2022</t>
  </si>
  <si>
    <t>25.10.2022-19.11.2022</t>
  </si>
  <si>
    <t>13-63/22</t>
  </si>
  <si>
    <t>Суглинок, после оттаивания текучепластичный, легкий песчанистый</t>
  </si>
  <si>
    <t>25.10.2022</t>
  </si>
  <si>
    <t>25.10.2022-19.11.2023</t>
  </si>
  <si>
    <t>13-63/23</t>
  </si>
  <si>
    <t>26.10.2022</t>
  </si>
  <si>
    <t>25.10.2022-19.11.2024</t>
  </si>
  <si>
    <t>13-63/24</t>
  </si>
  <si>
    <t>27.10.2022</t>
  </si>
  <si>
    <t>25.10.2022-19.11.2025</t>
  </si>
  <si>
    <t>13-63/25</t>
  </si>
  <si>
    <t>Суглинок, после оттаивания текучий, легкий пылеватый</t>
  </si>
  <si>
    <t>28.10.2022</t>
  </si>
  <si>
    <t>25.10.2022-19.11.2026</t>
  </si>
  <si>
    <t>13-63/26</t>
  </si>
  <si>
    <t>29.10.2022</t>
  </si>
  <si>
    <t>25.10.2022-19.11.2027</t>
  </si>
  <si>
    <t>13-63/27</t>
  </si>
  <si>
    <t>Суглинок, после оттаивания текучепластичный, легкий пылеватый</t>
  </si>
  <si>
    <t>25.10.2022-19.11.2028</t>
  </si>
  <si>
    <t>13-63/28</t>
  </si>
  <si>
    <t>25.10.2022-19.11.2029</t>
  </si>
  <si>
    <t>13-63/29</t>
  </si>
  <si>
    <t>25.10.2022-19.11.2030</t>
  </si>
  <si>
    <t>13-63/30</t>
  </si>
  <si>
    <t>25.10.2022-19.11.2031</t>
  </si>
  <si>
    <t>13-63/31</t>
  </si>
  <si>
    <t>25.10.2022-19.11.2032</t>
  </si>
  <si>
    <t>13-63/32</t>
  </si>
  <si>
    <t>25.10.2022-19.11.2033</t>
  </si>
  <si>
    <t>13-63/33</t>
  </si>
  <si>
    <t>Суглинок, после оттаивания текучий, тяжелый песчанистый</t>
  </si>
  <si>
    <t>25.10.2022-19.11.2034</t>
  </si>
  <si>
    <t>13-63/34</t>
  </si>
  <si>
    <t>25.10.2022-19.11.2035</t>
  </si>
  <si>
    <t>13-63/35</t>
  </si>
  <si>
    <t>25.10.2022-19.11.2036</t>
  </si>
  <si>
    <t>13-63/36</t>
  </si>
  <si>
    <t>25.10.2022-19.11.2037</t>
  </si>
  <si>
    <t>13-63/37</t>
  </si>
  <si>
    <t>25.10.2022-19.11.2038</t>
  </si>
  <si>
    <t>13-63/38</t>
  </si>
  <si>
    <t>25.10.2022-19.11.2039</t>
  </si>
  <si>
    <t>13-63/39</t>
  </si>
  <si>
    <t>25.10.2022-19.11.2040</t>
  </si>
  <si>
    <t>13-63/40</t>
  </si>
  <si>
    <t>25.10.2022-19.11.2041</t>
  </si>
  <si>
    <t>13-63/41</t>
  </si>
  <si>
    <t>25.10.2022-19.11.2042</t>
  </si>
  <si>
    <t>13-63/42</t>
  </si>
  <si>
    <t>25.10.2022-19.11.2043</t>
  </si>
  <si>
    <t>13-63/43</t>
  </si>
  <si>
    <t>Суглинок, после оттаивания текучий, тяжелый пылеватый</t>
  </si>
  <si>
    <t>25.10.2022-19.11.2044</t>
  </si>
  <si>
    <t>13-63/44</t>
  </si>
  <si>
    <t>25.10.2022-19.11.2045</t>
  </si>
  <si>
    <t>13-63/45</t>
  </si>
  <si>
    <t>25.10.2022-19.11.2046</t>
  </si>
  <si>
    <t>13-63/46</t>
  </si>
  <si>
    <t>25.10.2022-19.11.2047</t>
  </si>
  <si>
    <t>13-63/47</t>
  </si>
  <si>
    <t>25.10.2022-19.11.2048</t>
  </si>
  <si>
    <t>13-63/48</t>
  </si>
  <si>
    <t>25.10.2022-19.11.2049</t>
  </si>
  <si>
    <t>13-63/49</t>
  </si>
  <si>
    <t>25.10.2022-19.11.2050</t>
  </si>
  <si>
    <t>13-63/50</t>
  </si>
  <si>
    <t>25.10.2022-19.11.2051</t>
  </si>
  <si>
    <t>13-63/51</t>
  </si>
  <si>
    <t>25.10.2022-19.11.2052</t>
  </si>
  <si>
    <t>13-63/52</t>
  </si>
  <si>
    <t>25.10.2022-19.11.2053</t>
  </si>
  <si>
    <t>13-63/53</t>
  </si>
  <si>
    <t>25.10.2022-19.11.2054</t>
  </si>
  <si>
    <t>13-63/54</t>
  </si>
  <si>
    <t>25.10.2022-19.11.2055</t>
  </si>
  <si>
    <t>13-63/55</t>
  </si>
  <si>
    <t>25.10.2022-19.11.2056</t>
  </si>
  <si>
    <t>13-63/56</t>
  </si>
  <si>
    <t>25.10.2022-19.11.2057</t>
  </si>
  <si>
    <t>13-63/57</t>
  </si>
  <si>
    <t>25.10.2022-19.11.2058</t>
  </si>
  <si>
    <t>13-63/58</t>
  </si>
  <si>
    <t>25.10.2022-19.11.2059</t>
  </si>
  <si>
    <t>13-63/59</t>
  </si>
  <si>
    <t>25.10.2022-19.11.2060</t>
  </si>
  <si>
    <t>13-63/60</t>
  </si>
  <si>
    <t>25.10.2022-19.11.2061</t>
  </si>
  <si>
    <t>13-63/61</t>
  </si>
  <si>
    <t>25.10.2022-19.11.2062</t>
  </si>
  <si>
    <t>13-63/62</t>
  </si>
  <si>
    <t>25.10.2022-19.11.2063</t>
  </si>
  <si>
    <t>13-63/63</t>
  </si>
  <si>
    <t>25.10.2022-19.11.2064</t>
  </si>
  <si>
    <t>13-63/64</t>
  </si>
  <si>
    <t>25.10.2022-19.11.2065</t>
  </si>
  <si>
    <t>13-63/65</t>
  </si>
  <si>
    <t>25.10.2022-19.11.2066</t>
  </si>
  <si>
    <t>13-63/66</t>
  </si>
  <si>
    <t>25.10.2022-19.11.2067</t>
  </si>
  <si>
    <t>13-63/67</t>
  </si>
  <si>
    <t>25.10.2022-19.11.2068</t>
  </si>
  <si>
    <t>13-63/68</t>
  </si>
  <si>
    <t>25.10.2022-19.11.2069</t>
  </si>
  <si>
    <t>13-63/69</t>
  </si>
  <si>
    <t>25.10.2022-19.11.2070</t>
  </si>
  <si>
    <t>13-63/70</t>
  </si>
  <si>
    <t>25.10.2022-19.11.2071</t>
  </si>
  <si>
    <t>13-63/71</t>
  </si>
  <si>
    <t>25.10.2022-19.11.2072</t>
  </si>
  <si>
    <t>13-63/72</t>
  </si>
  <si>
    <t>25.10.2022-19.11.2073</t>
  </si>
  <si>
    <t>13-63/73</t>
  </si>
  <si>
    <t>25.10.2022-19.11.2074</t>
  </si>
  <si>
    <t>13-63/74</t>
  </si>
  <si>
    <t>25.10.2022-19.11.2075</t>
  </si>
  <si>
    <t>13-63/75</t>
  </si>
  <si>
    <t>25.10.2022-19.11.2076</t>
  </si>
  <si>
    <t>13-63/76</t>
  </si>
  <si>
    <t>25.10.2022-19.11.2077</t>
  </si>
  <si>
    <t>13-63/77</t>
  </si>
  <si>
    <t>25.10.2022-19.11.2078</t>
  </si>
  <si>
    <t>13-63/78</t>
  </si>
  <si>
    <t>25.10.2022-19.11.2079</t>
  </si>
  <si>
    <t>13-63/79</t>
  </si>
  <si>
    <t>25.10.2022-19.11.2080</t>
  </si>
  <si>
    <t>13-63/80</t>
  </si>
  <si>
    <t>25.10.2022-19.11.2081</t>
  </si>
  <si>
    <t>13-63/81</t>
  </si>
  <si>
    <t>25.10.2022-19.11.2082</t>
  </si>
  <si>
    <t>13-63/82</t>
  </si>
  <si>
    <t>25.10.2022-19.11.2083</t>
  </si>
  <si>
    <t>13-63/83</t>
  </si>
  <si>
    <t>25.10.2022-19.11.2084</t>
  </si>
  <si>
    <t>13-63/84</t>
  </si>
  <si>
    <t>25.10.2022-19.11.2085</t>
  </si>
  <si>
    <t>13-63/85</t>
  </si>
  <si>
    <t>25.10.2022-19.11.2086</t>
  </si>
  <si>
    <t>13-63/86</t>
  </si>
  <si>
    <t>25.10.2022-19.11.2087</t>
  </si>
  <si>
    <t>13-63/87</t>
  </si>
  <si>
    <t>25.10.2022-19.11.2088</t>
  </si>
  <si>
    <t>13-63/88</t>
  </si>
  <si>
    <t>25.10.2022-19.11.2089</t>
  </si>
  <si>
    <t>13-63/89</t>
  </si>
  <si>
    <t>25.10.2022-19.11.2090</t>
  </si>
  <si>
    <t>13-63/90</t>
  </si>
  <si>
    <t>25.10.2022-19.11.2091</t>
  </si>
  <si>
    <t>13-63/91</t>
  </si>
  <si>
    <t>25.10.2022-19.11.2092</t>
  </si>
  <si>
    <t>13-63/92</t>
  </si>
  <si>
    <t>25.10.2022-19.11.2093</t>
  </si>
  <si>
    <t>13-63/93</t>
  </si>
  <si>
    <t>25.10.2022-19.11.2094</t>
  </si>
  <si>
    <t>13-63/94</t>
  </si>
  <si>
    <t>25.10.2022-19.11.2095</t>
  </si>
  <si>
    <t>13-63/95</t>
  </si>
  <si>
    <t>25.10.2022-19.11.2096</t>
  </si>
  <si>
    <t>13-63/96</t>
  </si>
  <si>
    <t>25.10.2022-19.11.2097</t>
  </si>
  <si>
    <t>13-63/97</t>
  </si>
  <si>
    <t>25.10.2022-19.11.2098</t>
  </si>
  <si>
    <t>13-63/98</t>
  </si>
  <si>
    <t>25.10.2022-19.11.2099</t>
  </si>
  <si>
    <t>13-63/99</t>
  </si>
  <si>
    <t>25.10.2022-19.11.2100</t>
  </si>
  <si>
    <t>13-63/100</t>
  </si>
  <si>
    <t>25.10.2022-19.11.2101</t>
  </si>
  <si>
    <t>13-63/101</t>
  </si>
  <si>
    <t>25.10.2022-19.11.2102</t>
  </si>
  <si>
    <t>13-63/102</t>
  </si>
  <si>
    <t>25.10.2022-19.11.2103</t>
  </si>
  <si>
    <t>13-63/103</t>
  </si>
  <si>
    <t>25.10.2022-19.11.2104</t>
  </si>
  <si>
    <t>13-63/104</t>
  </si>
  <si>
    <t>25.10.2022-19.11.2105</t>
  </si>
  <si>
    <t>13-63/105</t>
  </si>
  <si>
    <t>25.10.2022-19.11.2106</t>
  </si>
  <si>
    <t>13-63/106</t>
  </si>
  <si>
    <t>25.10.2022-19.11.2107</t>
  </si>
  <si>
    <t>13-63/107</t>
  </si>
  <si>
    <t>25.10.2022-19.11.2108</t>
  </si>
  <si>
    <t>13-63/108</t>
  </si>
  <si>
    <t>25.10.2022-19.11.2109</t>
  </si>
  <si>
    <t>13-63/109</t>
  </si>
  <si>
    <t>25.10.2022-19.11.2110</t>
  </si>
  <si>
    <t>13-63/110</t>
  </si>
  <si>
    <t>25.10.2022-19.11.2111</t>
  </si>
  <si>
    <t>13-63/111</t>
  </si>
  <si>
    <t>25.10.2022-19.11.2112</t>
  </si>
  <si>
    <t>13-63/112</t>
  </si>
  <si>
    <t>25.10.2022-19.11.2113</t>
  </si>
  <si>
    <t>13-63/113</t>
  </si>
  <si>
    <t>25.10.2022-19.11.2114</t>
  </si>
  <si>
    <t>13-63/114</t>
  </si>
  <si>
    <t>25.10.2022-19.11.2115</t>
  </si>
  <si>
    <t>13-63/115</t>
  </si>
  <si>
    <t>25.10.2022-19.11.2116</t>
  </si>
  <si>
    <t>13-63/116</t>
  </si>
  <si>
    <t>25.10.2022-19.11.2117</t>
  </si>
  <si>
    <t>13-63/117</t>
  </si>
  <si>
    <t>25.10.2022-19.11.2118</t>
  </si>
  <si>
    <t>13-63/118</t>
  </si>
  <si>
    <t>25.10.2022-19.11.2119</t>
  </si>
  <si>
    <t>13-63/119</t>
  </si>
  <si>
    <t>25.10.2022-19.11.2120</t>
  </si>
  <si>
    <t>13-63/120</t>
  </si>
  <si>
    <t>25.10.2022-19.11.2121</t>
  </si>
  <si>
    <t>13-63/121</t>
  </si>
  <si>
    <t>25.10.2022-19.11.2122</t>
  </si>
  <si>
    <t>13-63/122</t>
  </si>
  <si>
    <t>25.10.2022-19.11.2123</t>
  </si>
  <si>
    <t>13-63/123</t>
  </si>
  <si>
    <t>25.10.2022-19.11.2124</t>
  </si>
  <si>
    <t>13-63/124</t>
  </si>
  <si>
    <t>25.10.2022-19.11.2125</t>
  </si>
  <si>
    <t>13-63/125</t>
  </si>
  <si>
    <t>25.10.2022-19.11.2126</t>
  </si>
  <si>
    <t>13-63/126</t>
  </si>
  <si>
    <t>25.10.2022-19.11.2127</t>
  </si>
  <si>
    <t>13-63/127</t>
  </si>
  <si>
    <t>25.10.2022-19.11.2128</t>
  </si>
  <si>
    <t>13-63/128</t>
  </si>
  <si>
    <t>25.10.2022-19.11.2129</t>
  </si>
  <si>
    <t>13-63/129</t>
  </si>
  <si>
    <t>25.10.2022-19.11.2130</t>
  </si>
  <si>
    <t>13-63/130</t>
  </si>
  <si>
    <t>25.10.2022-19.11.2131</t>
  </si>
  <si>
    <t>13-63/131</t>
  </si>
  <si>
    <t>25.10.2022-19.11.2132</t>
  </si>
  <si>
    <t>13-63/132</t>
  </si>
  <si>
    <t>25.10.2022-19.11.2133</t>
  </si>
  <si>
    <t>13-63/133</t>
  </si>
  <si>
    <t>25.10.2022-19.11.2134</t>
  </si>
  <si>
    <t>13-63/134</t>
  </si>
  <si>
    <t>25.10.2022-19.11.2135</t>
  </si>
  <si>
    <t>13-63/135</t>
  </si>
  <si>
    <t>25.10.2022-19.11.2136</t>
  </si>
  <si>
    <t>13-63/136</t>
  </si>
  <si>
    <t>25.10.2022-19.11.2137</t>
  </si>
  <si>
    <t>13-63/137</t>
  </si>
  <si>
    <t>25.10.2022-19.11.2138</t>
  </si>
  <si>
    <t>13-63/138</t>
  </si>
  <si>
    <t>25.10.2022-19.11.2139</t>
  </si>
  <si>
    <t>13-63/139</t>
  </si>
  <si>
    <t>25.10.2022-19.11.2140</t>
  </si>
  <si>
    <t>13-63/140</t>
  </si>
  <si>
    <t>25.10.2022-19.11.2141</t>
  </si>
  <si>
    <t>13-63/141</t>
  </si>
  <si>
    <t>25.10.2022-19.11.2142</t>
  </si>
  <si>
    <t>13-63/142</t>
  </si>
  <si>
    <t>25.10.2022-19.11.2143</t>
  </si>
  <si>
    <t>13-63/143</t>
  </si>
  <si>
    <t>25.10.2022-19.11.2144</t>
  </si>
  <si>
    <t>13-63/144</t>
  </si>
  <si>
    <t>25.10.2022-19.11.2145</t>
  </si>
  <si>
    <t>13-63/145</t>
  </si>
  <si>
    <t>25.10.2022-19.11.2146</t>
  </si>
  <si>
    <t>13-63/146</t>
  </si>
  <si>
    <t>25.10.2022-19.11.2147</t>
  </si>
  <si>
    <t>13-63/147</t>
  </si>
  <si>
    <t>25.10.2022-19.11.2148</t>
  </si>
  <si>
    <t>13-63/148</t>
  </si>
  <si>
    <t>25.10.2022-19.11.2149</t>
  </si>
  <si>
    <t>13-63/149</t>
  </si>
  <si>
    <t>25.10.2022-19.11.2150</t>
  </si>
  <si>
    <t>13-63/150</t>
  </si>
  <si>
    <t>25.10.2022-19.11.2151</t>
  </si>
  <si>
    <t>13-63/151</t>
  </si>
  <si>
    <t>25.10.2022-19.11.2152</t>
  </si>
  <si>
    <t>13-63/152</t>
  </si>
  <si>
    <t>25.10.2022-19.11.2153</t>
  </si>
  <si>
    <t>13-63/153</t>
  </si>
  <si>
    <t>25.10.2022-19.11.2154</t>
  </si>
  <si>
    <t>13-63/154</t>
  </si>
  <si>
    <t>25.10.2022-19.11.2155</t>
  </si>
  <si>
    <t>13-63/155</t>
  </si>
  <si>
    <t>25.10.2022-19.11.2156</t>
  </si>
  <si>
    <t>13-63/156</t>
  </si>
  <si>
    <t>25.10.2022-19.11.2157</t>
  </si>
  <si>
    <t>13-63/157</t>
  </si>
  <si>
    <t>25.10.2022-19.11.2158</t>
  </si>
  <si>
    <t>13-63/158</t>
  </si>
  <si>
    <t>25.10.2022-19.11.2159</t>
  </si>
  <si>
    <t>13-63/159</t>
  </si>
  <si>
    <t>25.10.2022-19.11.2160</t>
  </si>
  <si>
    <t>13-63/160</t>
  </si>
  <si>
    <t>25.10.2022-19.11.2161</t>
  </si>
  <si>
    <t>13-63/161</t>
  </si>
  <si>
    <t>25.10.2022-19.11.2162</t>
  </si>
  <si>
    <t>13-63/162</t>
  </si>
  <si>
    <t>25.10.2022-19.11.2163</t>
  </si>
  <si>
    <t>13-63/163</t>
  </si>
  <si>
    <t>25.10.2022-19.11.2164</t>
  </si>
  <si>
    <t>13-63/164</t>
  </si>
  <si>
    <t>25.10.2022-19.11.2165</t>
  </si>
  <si>
    <t>13-63/165</t>
  </si>
  <si>
    <t>25.10.2022-19.11.2166</t>
  </si>
  <si>
    <t>13-63/166</t>
  </si>
  <si>
    <t>25.10.2022-19.11.2167</t>
  </si>
  <si>
    <t>13-63/167</t>
  </si>
  <si>
    <t>25.10.2022-19.11.2168</t>
  </si>
  <si>
    <t>13-63/168</t>
  </si>
  <si>
    <t>25.10.2022-19.11.2169</t>
  </si>
  <si>
    <t>13-63/169</t>
  </si>
  <si>
    <t>25.10.2022-19.11.2170</t>
  </si>
  <si>
    <t>13-63/170</t>
  </si>
  <si>
    <t>25.10.2022-19.11.2171</t>
  </si>
  <si>
    <t>13-63/171</t>
  </si>
  <si>
    <t>25.10.2022-19.11.2172</t>
  </si>
  <si>
    <t>13-63/172</t>
  </si>
  <si>
    <t>25.10.2022-19.11.2173</t>
  </si>
  <si>
    <t>13-63/173</t>
  </si>
  <si>
    <t>25.10.2022-19.11.2174</t>
  </si>
  <si>
    <t>13-63/174</t>
  </si>
  <si>
    <t>25.10.2022-19.11.2175</t>
  </si>
  <si>
    <t>13-63/175</t>
  </si>
  <si>
    <t>25.10.2022-19.11.2176</t>
  </si>
  <si>
    <t>13-63/176</t>
  </si>
  <si>
    <t>25.10.2022-19.11.2177</t>
  </si>
  <si>
    <t>13-63/177</t>
  </si>
  <si>
    <t>25.10.2022-19.11.2178</t>
  </si>
  <si>
    <t>13-63/178</t>
  </si>
  <si>
    <t>25.10.2022-19.11.2179</t>
  </si>
  <si>
    <t>13-63/179</t>
  </si>
  <si>
    <t>25.10.2022-19.11.2180</t>
  </si>
  <si>
    <t>13-63/180</t>
  </si>
  <si>
    <t>25.10.2022-19.11.2181</t>
  </si>
  <si>
    <t>13-63/181</t>
  </si>
  <si>
    <t>25.10.2022-19.11.2182</t>
  </si>
  <si>
    <t>13-63/182</t>
  </si>
  <si>
    <t>25.10.2022-19.11.2183</t>
  </si>
  <si>
    <t>13-63/183</t>
  </si>
  <si>
    <t>25.10.2022-19.11.2184</t>
  </si>
  <si>
    <t>13-63/184</t>
  </si>
  <si>
    <t>25.10.2022-19.11.2185</t>
  </si>
  <si>
    <t>13-63/185</t>
  </si>
  <si>
    <t>25.10.2022-19.11.2186</t>
  </si>
  <si>
    <t>13-63/186</t>
  </si>
  <si>
    <t>25.10.2022-19.11.2187</t>
  </si>
  <si>
    <t>13-63/187</t>
  </si>
  <si>
    <t>25.10.2022-19.11.2188</t>
  </si>
  <si>
    <t>13-63/188</t>
  </si>
  <si>
    <t>25.10.2022-19.11.2189</t>
  </si>
  <si>
    <t>13-63/189</t>
  </si>
  <si>
    <t>25.10.2022-19.11.2190</t>
  </si>
  <si>
    <t>13-63/190</t>
  </si>
  <si>
    <t>25.10.2022-19.11.2191</t>
  </si>
  <si>
    <t>13-63/191</t>
  </si>
  <si>
    <t>25.10.2022-19.11.2192</t>
  </si>
  <si>
    <t>13-63/192</t>
  </si>
  <si>
    <t>25.10.2022-19.11.2193</t>
  </si>
  <si>
    <t>13-63/193</t>
  </si>
  <si>
    <t>25.10.2022-19.11.2194</t>
  </si>
  <si>
    <t>13-63/194</t>
  </si>
  <si>
    <t>25.10.2022-19.11.2195</t>
  </si>
  <si>
    <t>13-63/195</t>
  </si>
  <si>
    <t>25.10.2022-19.11.2196</t>
  </si>
  <si>
    <t>13-63/196</t>
  </si>
  <si>
    <t>25.10.2022-19.11.2197</t>
  </si>
  <si>
    <t>13-63/197</t>
  </si>
  <si>
    <t>25.10.2022-19.11.2198</t>
  </si>
  <si>
    <t>13-63/198</t>
  </si>
  <si>
    <t>25.10.2022-19.11.2199</t>
  </si>
  <si>
    <t>13-63/199</t>
  </si>
  <si>
    <t>25.10.2022-19.11.2200</t>
  </si>
  <si>
    <t>13-63/200</t>
  </si>
  <si>
    <t>25.10.2022-19.11.2201</t>
  </si>
  <si>
    <t>13-63/201</t>
  </si>
  <si>
    <t>25.10.2022-19.11.2202</t>
  </si>
  <si>
    <t>13-63/202</t>
  </si>
  <si>
    <t>25.10.2022-19.11.2203</t>
  </si>
  <si>
    <t>13-63/203</t>
  </si>
  <si>
    <t>25.10.2022-19.11.2204</t>
  </si>
  <si>
    <t>13-63/204</t>
  </si>
  <si>
    <t>25.10.2022-19.11.2205</t>
  </si>
  <si>
    <t>13-63/205</t>
  </si>
  <si>
    <t>25.10.2022-19.11.2206</t>
  </si>
  <si>
    <t>13-63/206</t>
  </si>
  <si>
    <t>25.10.2022-19.11.2207</t>
  </si>
  <si>
    <t>13-63/207</t>
  </si>
  <si>
    <t>25.10.2022-19.11.2208</t>
  </si>
  <si>
    <t>13-63/208</t>
  </si>
  <si>
    <t>25.10.2022-19.11.2209</t>
  </si>
  <si>
    <t>13-63/209</t>
  </si>
  <si>
    <t>25.10.2022-19.11.2210</t>
  </si>
  <si>
    <t>13-63/210</t>
  </si>
  <si>
    <t>25.10.2022-19.11.2211</t>
  </si>
  <si>
    <t>13-63/211</t>
  </si>
  <si>
    <t>25.10.2022-19.11.2212</t>
  </si>
  <si>
    <t>13-63/212</t>
  </si>
  <si>
    <t>25.10.2022-19.11.2213</t>
  </si>
  <si>
    <t>13-63/213</t>
  </si>
  <si>
    <t>25.10.2022-19.11.2214</t>
  </si>
  <si>
    <t>13-63/214</t>
  </si>
  <si>
    <t>25.10.2022-19.11.2215</t>
  </si>
  <si>
    <t>13-63/215</t>
  </si>
  <si>
    <t>25.10.2022-19.11.2216</t>
  </si>
  <si>
    <t>13-63/216</t>
  </si>
  <si>
    <t>25.10.2022-19.11.2217</t>
  </si>
  <si>
    <t>13-63/217</t>
  </si>
  <si>
    <t>25.10.2022-19.11.2218</t>
  </si>
  <si>
    <t>13-63/218</t>
  </si>
  <si>
    <t>25.10.2022-19.11.2219</t>
  </si>
  <si>
    <t>13-63/219</t>
  </si>
  <si>
    <t>25.10.2022-19.11.2220</t>
  </si>
  <si>
    <t>13-63/220</t>
  </si>
  <si>
    <t>25.10.2022-19.11.2221</t>
  </si>
  <si>
    <t>13-63/221</t>
  </si>
  <si>
    <t>25.10.2022-19.11.2222</t>
  </si>
  <si>
    <t>13-63/222</t>
  </si>
  <si>
    <t>25.10.2022-19.11.2223</t>
  </si>
  <si>
    <t>13-63/223</t>
  </si>
  <si>
    <t>25.10.2022-19.11.2224</t>
  </si>
  <si>
    <t>13-63/224</t>
  </si>
  <si>
    <t>25.10.2022-19.11.2225</t>
  </si>
  <si>
    <t>13-63/225</t>
  </si>
  <si>
    <t>25.10.2022-19.11.2226</t>
  </si>
  <si>
    <t>13-63/226</t>
  </si>
  <si>
    <t>25.10.2022-19.11.2227</t>
  </si>
  <si>
    <t>13-63/227</t>
  </si>
  <si>
    <t>25.10.2022-19.11.2228</t>
  </si>
  <si>
    <t>13-63/228</t>
  </si>
  <si>
    <t>25.10.2022-19.11.2229</t>
  </si>
  <si>
    <t>13-63/229</t>
  </si>
  <si>
    <t>25.10.2022-19.11.2230</t>
  </si>
  <si>
    <t>13-63/230</t>
  </si>
  <si>
    <t>25.10.2022-19.11.2231</t>
  </si>
  <si>
    <t>13-63/231</t>
  </si>
  <si>
    <t>25.10.2022-19.11.2232</t>
  </si>
  <si>
    <t>13-63/232</t>
  </si>
  <si>
    <t>25.10.2022-19.11.2233</t>
  </si>
  <si>
    <t>13-63/233</t>
  </si>
  <si>
    <t>25.10.2022-19.11.2234</t>
  </si>
  <si>
    <t>13-63/234</t>
  </si>
  <si>
    <t>25.10.2022-19.11.2235</t>
  </si>
  <si>
    <t>13-63/235</t>
  </si>
  <si>
    <t>25.10.2022-19.11.2236</t>
  </si>
  <si>
    <t>13-63/236</t>
  </si>
  <si>
    <t>25.10.2022-19.11.2237</t>
  </si>
  <si>
    <t>13-63/237</t>
  </si>
  <si>
    <t>25.10.2022-19.11.2238</t>
  </si>
  <si>
    <t>13-63/238</t>
  </si>
  <si>
    <t>25.10.2022-19.11.2239</t>
  </si>
  <si>
    <t>13-63/239</t>
  </si>
  <si>
    <t>25.10.2022-19.11.2240</t>
  </si>
  <si>
    <t>13-63/240</t>
  </si>
  <si>
    <t>25.10.2022-19.11.2241</t>
  </si>
  <si>
    <t>13-63/241</t>
  </si>
  <si>
    <t>25.10.2022-19.11.2242</t>
  </si>
  <si>
    <t>13-63/242</t>
  </si>
  <si>
    <t>25.10.2022-19.11.2243</t>
  </si>
  <si>
    <t>13-63/243</t>
  </si>
  <si>
    <t>25.10.2022-19.11.2244</t>
  </si>
  <si>
    <t>13-63/244</t>
  </si>
  <si>
    <t>25.10.2022-19.11.2245</t>
  </si>
  <si>
    <t>13-63/245</t>
  </si>
  <si>
    <t>25.10.2022-19.11.2246</t>
  </si>
  <si>
    <t>13-63/246</t>
  </si>
  <si>
    <t>25.10.2022-19.11.2247</t>
  </si>
  <si>
    <t>13-63/247</t>
  </si>
  <si>
    <t>25.10.2022-19.11.2248</t>
  </si>
  <si>
    <t>13-63/248</t>
  </si>
  <si>
    <t>25.10.2022-19.11.2249</t>
  </si>
  <si>
    <t>13-63/249</t>
  </si>
  <si>
    <t>25.10.2022-19.11.2250</t>
  </si>
  <si>
    <t>13-63/250</t>
  </si>
  <si>
    <t>25.10.2022-19.11.2251</t>
  </si>
  <si>
    <t>13-63/251</t>
  </si>
  <si>
    <t>25.10.2022-19.11.2252</t>
  </si>
  <si>
    <t>13-63/252</t>
  </si>
  <si>
    <t>25.10.2022-19.11.2253</t>
  </si>
  <si>
    <t>13-63/253</t>
  </si>
  <si>
    <t>25.10.2022-19.11.2254</t>
  </si>
  <si>
    <t>13-63/254</t>
  </si>
  <si>
    <t>25.10.2022-19.11.2255</t>
  </si>
  <si>
    <t>13-63/255</t>
  </si>
  <si>
    <t>25.10.2022-19.11.2256</t>
  </si>
  <si>
    <t>13-63/256</t>
  </si>
  <si>
    <t>25.10.2022-19.11.2257</t>
  </si>
  <si>
    <t>13-63/257</t>
  </si>
  <si>
    <t>25.10.2022-19.11.2258</t>
  </si>
  <si>
    <t>13-63/258</t>
  </si>
  <si>
    <t>25.10.2022-19.11.2259</t>
  </si>
  <si>
    <t>13-63/259</t>
  </si>
  <si>
    <t>25.10.2022-19.11.2260</t>
  </si>
  <si>
    <t>13-63/260</t>
  </si>
  <si>
    <t>25.10.2022-19.11.2261</t>
  </si>
  <si>
    <t>13-63/261</t>
  </si>
  <si>
    <t>25.10.2022-19.11.2262</t>
  </si>
  <si>
    <t>13-63/262</t>
  </si>
  <si>
    <t>25.10.2022-19.11.2263</t>
  </si>
  <si>
    <t>13-63/263</t>
  </si>
  <si>
    <t>25.10.2022-19.11.2264</t>
  </si>
  <si>
    <t>13-63/264</t>
  </si>
  <si>
    <t>25.10.2022-19.11.2265</t>
  </si>
  <si>
    <t>13-63/265</t>
  </si>
  <si>
    <t>25.10.2022-19.11.2266</t>
  </si>
  <si>
    <t>13-63/266</t>
  </si>
  <si>
    <t>25.10.2022-19.11.2267</t>
  </si>
  <si>
    <t>13-63/267</t>
  </si>
  <si>
    <t>25.10.2022-19.11.2268</t>
  </si>
  <si>
    <t>13-63/268</t>
  </si>
  <si>
    <t>25.10.2022-19.11.2269</t>
  </si>
  <si>
    <t>13-63/269</t>
  </si>
  <si>
    <t>25.10.2022-19.11.2270</t>
  </si>
  <si>
    <t>13-63/270</t>
  </si>
  <si>
    <t>25.10.2022-19.11.2271</t>
  </si>
  <si>
    <t>13-63/271</t>
  </si>
  <si>
    <t>25.10.2022-19.11.2272</t>
  </si>
  <si>
    <t>13-63/272</t>
  </si>
  <si>
    <t>25.10.2022-19.11.2273</t>
  </si>
  <si>
    <t>13-63/273</t>
  </si>
  <si>
    <t>25.10.2022-19.11.2274</t>
  </si>
  <si>
    <t>13-63/274</t>
  </si>
  <si>
    <t>25.10.2022-19.11.2275</t>
  </si>
  <si>
    <t>13-63/275</t>
  </si>
  <si>
    <t>25.10.2022-19.11.2276</t>
  </si>
  <si>
    <t>13-63/276</t>
  </si>
  <si>
    <t>25.10.2022-19.11.2277</t>
  </si>
  <si>
    <t>13-63/277</t>
  </si>
  <si>
    <t>25.10.2022-19.11.2278</t>
  </si>
  <si>
    <t>13-63/278</t>
  </si>
  <si>
    <t>25.10.2022-19.11.2279</t>
  </si>
  <si>
    <t>13-63/279</t>
  </si>
  <si>
    <t>25.10.2022-19.11.2280</t>
  </si>
  <si>
    <t>13-63/280</t>
  </si>
  <si>
    <t>25.10.2022-19.11.2281</t>
  </si>
  <si>
    <t>13-63/281</t>
  </si>
  <si>
    <t>25.10.2022-19.11.2282</t>
  </si>
  <si>
    <t>13-63/282</t>
  </si>
  <si>
    <t>25.10.2022-19.11.2283</t>
  </si>
  <si>
    <t>13-63/283</t>
  </si>
  <si>
    <t>25.10.2022-19.11.2284</t>
  </si>
  <si>
    <t>13-63/284</t>
  </si>
  <si>
    <t>25.10.2022-19.11.2285</t>
  </si>
  <si>
    <t>13-63/285</t>
  </si>
  <si>
    <t>25.10.2022-19.11.2286</t>
  </si>
  <si>
    <t>13-63/286</t>
  </si>
  <si>
    <t>25.10.2022-19.11.2287</t>
  </si>
  <si>
    <t>13-63/287</t>
  </si>
  <si>
    <t>25.10.2022-19.11.2288</t>
  </si>
  <si>
    <t>13-63/288</t>
  </si>
  <si>
    <t>25.10.2022-19.11.2289</t>
  </si>
  <si>
    <t>13-63/289</t>
  </si>
  <si>
    <t>25.10.2022-19.11.2290</t>
  </si>
  <si>
    <t>13-63/290</t>
  </si>
  <si>
    <t>25.10.2022-19.11.2291</t>
  </si>
  <si>
    <t>13-63/291</t>
  </si>
  <si>
    <t>25.10.2022-19.11.2292</t>
  </si>
  <si>
    <t>13-63/292</t>
  </si>
  <si>
    <t>25.10.2022-19.11.2293</t>
  </si>
  <si>
    <t>13-63/293</t>
  </si>
  <si>
    <t>25.10.2022-19.11.2294</t>
  </si>
  <si>
    <t>13-63/294</t>
  </si>
  <si>
    <t>25.10.2022-19.11.2295</t>
  </si>
  <si>
    <t>13-63/295</t>
  </si>
  <si>
    <t>25.10.2022-19.11.2296</t>
  </si>
  <si>
    <t>13-63/296</t>
  </si>
  <si>
    <t>25.10.2022-19.11.2297</t>
  </si>
  <si>
    <t>13-63/297</t>
  </si>
  <si>
    <t>25.10.2022-19.11.2298</t>
  </si>
  <si>
    <t>13-63/298</t>
  </si>
  <si>
    <t>25.10.2022-19.11.2299</t>
  </si>
  <si>
    <t>13-63/299</t>
  </si>
  <si>
    <t>25.10.2022-19.11.2300</t>
  </si>
  <si>
    <t>13-63/300</t>
  </si>
  <si>
    <t>25.10.2022-19.11.2301</t>
  </si>
  <si>
    <t>13-63/301</t>
  </si>
  <si>
    <t>25.10.2022-19.11.2302</t>
  </si>
  <si>
    <t>13-63/302</t>
  </si>
  <si>
    <t>Щебенистый грунт, заполнитель суглинок, слабольдистый, легкий пылеватый, после оттаивания текучепластичный</t>
  </si>
  <si>
    <t>25.10.2022-19.11.2303</t>
  </si>
  <si>
    <t>13-63/303</t>
  </si>
  <si>
    <t>25.10.2022-19.11.2304</t>
  </si>
  <si>
    <t>13-63/304</t>
  </si>
  <si>
    <t>25.10.2022-19.11.2305</t>
  </si>
  <si>
    <t>13-63/305</t>
  </si>
  <si>
    <t>Щебенистый грунт, заполнитель суглинок, легкий пылеватый, после оттаивания текучепластичный</t>
  </si>
  <si>
    <t>25.10.2022-19.11.2306</t>
  </si>
  <si>
    <t>13-63/306</t>
  </si>
  <si>
    <t>Щебенистый грунт, заполнитель суглинок, льдистый, легкий пылеватый, после оттаивания текучепластичный</t>
  </si>
  <si>
    <t>25.10.2022-19.11.2307</t>
  </si>
  <si>
    <t>13-63/307</t>
  </si>
  <si>
    <t>Щебенистый грунт, заполнитель суглинок, легкий пылеватый, после оттаивания текучий</t>
  </si>
  <si>
    <t>25.10.2022-19.11.2308</t>
  </si>
  <si>
    <t>13-63/308</t>
  </si>
  <si>
    <t>25.10.2022-19.11.2309</t>
  </si>
  <si>
    <t>13-63/309</t>
  </si>
  <si>
    <t>25.10.2022-19.11.2310</t>
  </si>
  <si>
    <t>13-63/310</t>
  </si>
  <si>
    <t>25.10.2022-19.11.2311</t>
  </si>
  <si>
    <t>13-63/311</t>
  </si>
  <si>
    <t>25.10.2022-19.11.2312</t>
  </si>
  <si>
    <t>13-63/312</t>
  </si>
  <si>
    <t>25.10.2022-19.11.2313</t>
  </si>
  <si>
    <t>13-63/313</t>
  </si>
  <si>
    <t>25.10.2022-19.11.2314</t>
  </si>
  <si>
    <t>13-63/314</t>
  </si>
  <si>
    <t>25.10.2022-19.11.2315</t>
  </si>
  <si>
    <t>13-63/315</t>
  </si>
  <si>
    <t>25.10.2022-19.11.2316</t>
  </si>
  <si>
    <t>13-63/316</t>
  </si>
  <si>
    <t>25.10.2022-19.11.2317</t>
  </si>
  <si>
    <t>13-63/317</t>
  </si>
  <si>
    <t>25.10.2022-19.11.2318</t>
  </si>
  <si>
    <t>13-63/318</t>
  </si>
  <si>
    <t>25.10.2022-19.11.2319</t>
  </si>
  <si>
    <t>13-63/319</t>
  </si>
  <si>
    <t>25.10.2022-19.11.2320</t>
  </si>
  <si>
    <t>13-63/320</t>
  </si>
  <si>
    <t>25.10.2022-19.11.2321</t>
  </si>
  <si>
    <t>13-63/321</t>
  </si>
  <si>
    <t>25.10.2022-19.11.2322</t>
  </si>
  <si>
    <t>13-63/322</t>
  </si>
  <si>
    <t>25.10.2022-19.11.2323</t>
  </si>
  <si>
    <t>13-63/323</t>
  </si>
  <si>
    <t>25.10.2022-19.11.2324</t>
  </si>
  <si>
    <t>13-63/324</t>
  </si>
  <si>
    <t>25.10.2022-19.11.2325</t>
  </si>
  <si>
    <t>13-63/325</t>
  </si>
  <si>
    <t>25.10.2022-19.11.2326</t>
  </si>
  <si>
    <t>13-63/326</t>
  </si>
  <si>
    <t>25.10.2022-19.11.2327</t>
  </si>
  <si>
    <t>13-63/327</t>
  </si>
  <si>
    <t>25.10.2022-19.11.2328</t>
  </si>
  <si>
    <t>13-63/328</t>
  </si>
  <si>
    <t>25.10.2022-19.11.2329</t>
  </si>
  <si>
    <t>13-63/329</t>
  </si>
  <si>
    <t>25.10.2022-19.11.2330</t>
  </si>
  <si>
    <t>13-63/330</t>
  </si>
  <si>
    <t>25.10.2022-19.11.2331</t>
  </si>
  <si>
    <t>13-63/331</t>
  </si>
  <si>
    <t>25.10.2022-19.11.2332</t>
  </si>
  <si>
    <t>13-63/332</t>
  </si>
  <si>
    <t>25.10.2022-19.11.2333</t>
  </si>
  <si>
    <t>13-63/333</t>
  </si>
  <si>
    <t>25.10.2022-19.11.2334</t>
  </si>
  <si>
    <t>13-63/334</t>
  </si>
  <si>
    <t>25.10.2022-19.11.2335</t>
  </si>
  <si>
    <t>13-63/335</t>
  </si>
  <si>
    <t>25.10.2022-19.11.2336</t>
  </si>
  <si>
    <t>13-63/336</t>
  </si>
  <si>
    <t>25.10.2022-19.11.2337</t>
  </si>
  <si>
    <t>13-63/337</t>
  </si>
  <si>
    <t>25.10.2022-19.11.2338</t>
  </si>
  <si>
    <t>13-63/338</t>
  </si>
  <si>
    <t>25.10.2022-19.11.2339</t>
  </si>
  <si>
    <t>13-63/339</t>
  </si>
  <si>
    <t>25.10.2022-19.11.2340</t>
  </si>
  <si>
    <t>13-63/340</t>
  </si>
  <si>
    <t>25.10.2022-19.11.2341</t>
  </si>
  <si>
    <t>13-63/341</t>
  </si>
  <si>
    <t>25.10.2022-19.11.2342</t>
  </si>
  <si>
    <t>13-63/342</t>
  </si>
  <si>
    <t>25.10.2022-19.11.2343</t>
  </si>
  <si>
    <t>13-63/343</t>
  </si>
  <si>
    <t>25.10.2022-19.11.2344</t>
  </si>
  <si>
    <t>13-63/344</t>
  </si>
  <si>
    <t>25.10.2022-19.11.2345</t>
  </si>
  <si>
    <t>13-63/345</t>
  </si>
  <si>
    <t>25.10.2022-19.11.2346</t>
  </si>
  <si>
    <t>13-63/346</t>
  </si>
  <si>
    <t>25.10.2022-19.11.2347</t>
  </si>
  <si>
    <t>13-63/347</t>
  </si>
  <si>
    <t>25.10.2022-19.11.2348</t>
  </si>
  <si>
    <t>13-63/348</t>
  </si>
  <si>
    <t>25.10.2022-19.11.2349</t>
  </si>
  <si>
    <t>13-63/349</t>
  </si>
  <si>
    <t>25.10.2022-19.11.2350</t>
  </si>
  <si>
    <t>13-63/350</t>
  </si>
  <si>
    <t>25.10.2022-19.11.2351</t>
  </si>
  <si>
    <t>13-63/351</t>
  </si>
  <si>
    <t>25.10.2022-19.11.2352</t>
  </si>
  <si>
    <t>13-63/352</t>
  </si>
  <si>
    <t>25.10.2022-19.11.2353</t>
  </si>
  <si>
    <t>13-63/353</t>
  </si>
  <si>
    <t>25.10.2022-19.11.2354</t>
  </si>
  <si>
    <t>13-63/354</t>
  </si>
  <si>
    <t>25.10.2022-19.11.2355</t>
  </si>
  <si>
    <t>13-63/355</t>
  </si>
  <si>
    <t>25.10.2022-19.11.2356</t>
  </si>
  <si>
    <t>13-63/356</t>
  </si>
  <si>
    <t>25.10.2022-19.11.2357</t>
  </si>
  <si>
    <t>13-63/357</t>
  </si>
  <si>
    <t>25.10.2022-19.11.2358</t>
  </si>
  <si>
    <t>13-63/358</t>
  </si>
  <si>
    <t>25.10.2022-19.11.2359</t>
  </si>
  <si>
    <t>13-63/359</t>
  </si>
  <si>
    <t>25.10.2022-19.11.2360</t>
  </si>
  <si>
    <t>13-63/360</t>
  </si>
  <si>
    <t>25.10.2022-19.11.2361</t>
  </si>
  <si>
    <t>13-63/361</t>
  </si>
  <si>
    <t>25.10.2022-19.11.2362</t>
  </si>
  <si>
    <t>13-63/362</t>
  </si>
  <si>
    <t>25.10.2022-19.11.2363</t>
  </si>
  <si>
    <t>13-63/363</t>
  </si>
  <si>
    <t>25.10.2022-19.11.2364</t>
  </si>
  <si>
    <t>13-63/364</t>
  </si>
  <si>
    <t>25.10.2022-19.11.2365</t>
  </si>
  <si>
    <t>13-63/365</t>
  </si>
  <si>
    <t>25.10.2022-19.11.2366</t>
  </si>
  <si>
    <t>13-63/366</t>
  </si>
  <si>
    <t>25.10.2022-19.11.2367</t>
  </si>
  <si>
    <t>13-63/367</t>
  </si>
  <si>
    <t>25.10.2022-19.11.2368</t>
  </si>
  <si>
    <t>13-63/368</t>
  </si>
  <si>
    <t>25.10.2022-19.11.2369</t>
  </si>
  <si>
    <t>13-63/369</t>
  </si>
  <si>
    <t>25.10.2022-19.11.2370</t>
  </si>
  <si>
    <t>13-63/370</t>
  </si>
  <si>
    <t>25.10.2022-19.11.2371</t>
  </si>
  <si>
    <t>13-63/371</t>
  </si>
  <si>
    <t>25.10.2022-19.11.2372</t>
  </si>
  <si>
    <t>13-63/372</t>
  </si>
  <si>
    <t>25.10.2022-19.11.2373</t>
  </si>
  <si>
    <t>13-63/373</t>
  </si>
  <si>
    <t>25.10.2022-19.11.2374</t>
  </si>
  <si>
    <t>13-63/374</t>
  </si>
  <si>
    <t>25.10.2022-19.11.2375</t>
  </si>
  <si>
    <t>13-63/375</t>
  </si>
  <si>
    <t>25.10.2022-19.11.2376</t>
  </si>
  <si>
    <t>13-63/376</t>
  </si>
  <si>
    <t>25.10.2022-19.11.2377</t>
  </si>
  <si>
    <t>13-63/377</t>
  </si>
  <si>
    <t>25.10.2022-19.11.2378</t>
  </si>
  <si>
    <t>13-63/378</t>
  </si>
  <si>
    <t>25.10.2022-19.11.2379</t>
  </si>
  <si>
    <t>13-63/379</t>
  </si>
  <si>
    <t>25.10.2022-19.11.2380</t>
  </si>
  <si>
    <t>13-63/380</t>
  </si>
  <si>
    <t>25.10.2022-19.11.2381</t>
  </si>
  <si>
    <t>13-63/381</t>
  </si>
  <si>
    <t>25.10.2022-19.11.2382</t>
  </si>
  <si>
    <t>13-63/382</t>
  </si>
  <si>
    <t>Суглинок щебенистый, после оттаивания текучепластичный, легкий песчанистый</t>
  </si>
  <si>
    <t>25.10.2022-19.11.2383</t>
  </si>
  <si>
    <t>13-63/383</t>
  </si>
  <si>
    <t>Суглинок щебенистый, после оттаивания текучепластичный, легкий пылеватый</t>
  </si>
  <si>
    <t>25.10.2022-19.11.2384</t>
  </si>
  <si>
    <t>13-63/384</t>
  </si>
  <si>
    <t>25.10.2022-19.11.2385</t>
  </si>
  <si>
    <t>13-63/385</t>
  </si>
  <si>
    <t>25.10.2022-19.11.2386</t>
  </si>
  <si>
    <t>13-63/386</t>
  </si>
  <si>
    <t>25.10.2022-19.11.2387</t>
  </si>
  <si>
    <t>13-63/387</t>
  </si>
  <si>
    <t>25.10.2022-19.11.2388</t>
  </si>
  <si>
    <t>13-63/388</t>
  </si>
  <si>
    <t>25.10.2022-19.11.2389</t>
  </si>
  <si>
    <t>13-63/389</t>
  </si>
  <si>
    <t>25.10.2022-19.11.2390</t>
  </si>
  <si>
    <t>13-63/390</t>
  </si>
  <si>
    <t>25.10.2022-19.11.2391</t>
  </si>
  <si>
    <t>13-63/391</t>
  </si>
  <si>
    <t>25.10.2022-19.11.2392</t>
  </si>
  <si>
    <t>13-63/392</t>
  </si>
  <si>
    <t>start</t>
  </si>
  <si>
    <t>полные</t>
  </si>
  <si>
    <t>eps</t>
  </si>
  <si>
    <t xml:space="preserve">E_0 </t>
  </si>
  <si>
    <t>E_50</t>
  </si>
  <si>
    <t>Проверка</t>
  </si>
  <si>
    <t>Регулировка по eps</t>
  </si>
  <si>
    <t>ТЕСТ</t>
  </si>
  <si>
    <t>угол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</si>
</sst>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  <numFmt numFmtId="168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1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79">
    <xf numFmtId="0" fontId="0" fillId="0" borderId="0" xfId="0"/>
    <xf numFmtId="2" fontId="11" fillId="0" borderId="1" xfId="4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2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 applyProtection="1">
      <alignment horizontal="center" vertical="center"/>
      <protection hidden="1"/>
    </xf>
    <xf numFmtId="2" fontId="11" fillId="0" borderId="1" xfId="5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14" fontId="14" fillId="0" borderId="1" xfId="4" applyNumberFormat="1" applyFont="1" applyBorder="1"/>
    <xf numFmtId="14" fontId="14" fillId="0" borderId="1" xfId="4" applyNumberFormat="1" applyFont="1" applyBorder="1" applyProtection="1">
      <protection locked="0"/>
    </xf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 wrapText="1"/>
      <protection hidden="1"/>
    </xf>
    <xf numFmtId="49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 applyProtection="1">
      <alignment horizontal="center" vertical="center" wrapText="1"/>
      <protection hidden="1"/>
    </xf>
    <xf numFmtId="2" fontId="11" fillId="0" borderId="1" xfId="1" applyNumberFormat="1" applyFont="1" applyBorder="1" applyAlignment="1">
      <alignment horizontal="center" vertical="center" wrapText="1"/>
    </xf>
    <xf numFmtId="2" fontId="11" fillId="0" borderId="1" xfId="6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" fontId="11" fillId="0" borderId="1" xfId="5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4" fillId="0" borderId="1" xfId="4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0" fillId="0" borderId="1" xfId="0" applyFont="1" applyBorder="1" applyAlignment="1">
      <alignment horizontal="right"/>
    </xf>
    <xf numFmtId="168" fontId="0" fillId="0" borderId="0" xfId="0" applyNumberFormat="1"/>
    <xf numFmtId="0" fontId="0" fillId="4" borderId="0" xfId="0" applyFill="1"/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textRotation="90" wrapText="1"/>
    </xf>
    <xf numFmtId="0" fontId="19" fillId="2" borderId="1" xfId="0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</cellXfs>
  <cellStyles count="381">
    <cellStyle name="Гиперссылка" xfId="41" builtinId="8"/>
    <cellStyle name="Обычный" xfId="0" builtinId="0"/>
    <cellStyle name="Обычный 10" xfId="2" xr:uid="{00000000-0005-0000-0000-000002000000}"/>
    <cellStyle name="Обычный 10 2" xfId="258" xr:uid="{A815F138-7F80-4D70-9BAB-6686E491163E}"/>
    <cellStyle name="Обычный 10 2 2 2" xfId="260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4" xr:uid="{00000000-0005-0000-0000-000005000000}"/>
    <cellStyle name="Обычный 12 2 2" xfId="184" xr:uid="{78620E03-2270-49EA-A7E2-9FCAD0741B9E}"/>
    <cellStyle name="Обычный 12 2 3" xfId="307" xr:uid="{5D39B54F-4A8B-4E6F-B295-2CF4ACA96BDA}"/>
    <cellStyle name="Обычный 12 3" xfId="88" xr:uid="{00000000-0005-0000-0000-000006000000}"/>
    <cellStyle name="Обычный 12 3 2" xfId="208" xr:uid="{B9366A38-3462-4910-9B67-3A1D1A3A6783}"/>
    <cellStyle name="Обычный 12 3 3" xfId="331" xr:uid="{7D5852E8-639B-4969-9D9E-4C3D8381E5BC}"/>
    <cellStyle name="Обычный 12 4" xfId="112" xr:uid="{00000000-0005-0000-0000-000007000000}"/>
    <cellStyle name="Обычный 12 4 2" xfId="232" xr:uid="{B2B66F55-9D91-467C-A4B0-199D014266C7}"/>
    <cellStyle name="Обычный 12 4 3" xfId="355" xr:uid="{96A26090-1D95-4DDF-B0F8-7721AFA75BE7}"/>
    <cellStyle name="Обычный 12 5" xfId="136" xr:uid="{00000000-0005-0000-0000-000008000000}"/>
    <cellStyle name="Обычный 12 5 2" xfId="256" xr:uid="{9982D720-8E0D-494A-BCD4-8B52CBA5C516}"/>
    <cellStyle name="Обычный 12 5 3" xfId="379" xr:uid="{408BB932-8239-4DFA-BC7D-715F7D9B572E}"/>
    <cellStyle name="Обычный 12 6" xfId="160" xr:uid="{D55C8BAD-37CE-4124-9812-E28DA08439DD}"/>
    <cellStyle name="Обычный 12 7" xfId="283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5" xr:uid="{00000000-0005-0000-0000-00000D000000}"/>
    <cellStyle name="Обычный 2 2 3 2 2" xfId="185" xr:uid="{69AE62AD-F73D-47D4-8B51-ED3EFEC556F8}"/>
    <cellStyle name="Обычный 2 2 3 2 3" xfId="308" xr:uid="{28323F90-C2F6-44A9-BC56-EB9141EF97F2}"/>
    <cellStyle name="Обычный 2 2 3 3" xfId="89" xr:uid="{00000000-0005-0000-0000-00000E000000}"/>
    <cellStyle name="Обычный 2 2 3 3 2" xfId="209" xr:uid="{5D8A5CB7-E6BA-4EB1-A486-6807A5C5B5D3}"/>
    <cellStyle name="Обычный 2 2 3 3 3" xfId="332" xr:uid="{855B4387-7965-473D-9005-5E15BED4682D}"/>
    <cellStyle name="Обычный 2 2 3 4" xfId="113" xr:uid="{00000000-0005-0000-0000-00000F000000}"/>
    <cellStyle name="Обычный 2 2 3 4 2" xfId="233" xr:uid="{D4923F96-CFB9-4A9C-8AB7-82C238A6CBD2}"/>
    <cellStyle name="Обычный 2 2 3 4 3" xfId="356" xr:uid="{1C1B7A4E-094D-45A3-90B4-4F0880D2881D}"/>
    <cellStyle name="Обычный 2 2 3 5" xfId="137" xr:uid="{00000000-0005-0000-0000-000010000000}"/>
    <cellStyle name="Обычный 2 2 3 5 2" xfId="257" xr:uid="{36A3EF2D-B9BD-4E4B-9EED-3B8E1DADB482}"/>
    <cellStyle name="Обычный 2 2 3 5 3" xfId="380" xr:uid="{D6E75B07-0FA6-4E3F-B69E-62ADA2A0BC41}"/>
    <cellStyle name="Обычный 2 2 3 6" xfId="161" xr:uid="{ECDD6029-DE63-430B-A098-620AEBF6E940}"/>
    <cellStyle name="Обычный 2 2 3 7" xfId="284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1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4" xr:uid="{00000000-0005-0000-0000-000015000000}"/>
    <cellStyle name="Обычный 2 4 2 2 2 2" xfId="164" xr:uid="{A0FA6313-CF1F-4BC9-B762-150E9DF89436}"/>
    <cellStyle name="Обычный 2 4 2 2 2 3" xfId="287" xr:uid="{19A3DCA8-7355-4D61-9827-293AEB5D7C8C}"/>
    <cellStyle name="Обычный 2 4 2 2 3" xfId="68" xr:uid="{00000000-0005-0000-0000-000016000000}"/>
    <cellStyle name="Обычный 2 4 2 2 3 2" xfId="188" xr:uid="{74AF7DCC-F251-42A1-B835-D370DB0DC74C}"/>
    <cellStyle name="Обычный 2 4 2 2 3 3" xfId="311" xr:uid="{64CE1877-CC7F-45B3-AD00-477C0F7CB9C7}"/>
    <cellStyle name="Обычный 2 4 2 2 4" xfId="92" xr:uid="{00000000-0005-0000-0000-000017000000}"/>
    <cellStyle name="Обычный 2 4 2 2 4 2" xfId="212" xr:uid="{E1106A62-C680-480D-8D18-32E2F01281D0}"/>
    <cellStyle name="Обычный 2 4 2 2 4 3" xfId="335" xr:uid="{3F1DBE89-E50E-45C4-9D4D-3BCA911D3177}"/>
    <cellStyle name="Обычный 2 4 2 2 5" xfId="116" xr:uid="{00000000-0005-0000-0000-000018000000}"/>
    <cellStyle name="Обычный 2 4 2 2 5 2" xfId="236" xr:uid="{CBC69273-6700-4365-ADD0-2835C2198082}"/>
    <cellStyle name="Обычный 2 4 2 2 5 3" xfId="359" xr:uid="{68CE51BE-E9EC-42E4-9D1B-D3D92B6A5D81}"/>
    <cellStyle name="Обычный 2 4 2 2 6" xfId="140" xr:uid="{5F70AE4F-C3E0-4AF4-B04B-39EDACA6539A}"/>
    <cellStyle name="Обычный 2 4 2 2 7" xfId="263" xr:uid="{756B97D8-53AF-43DF-BD9B-EACE1DE9C72B}"/>
    <cellStyle name="Обычный 2 4 2 3" xfId="43" xr:uid="{00000000-0005-0000-0000-000019000000}"/>
    <cellStyle name="Обычный 2 4 2 3 2" xfId="163" xr:uid="{51028A19-54B7-4BFA-B57E-67DAF448A1B2}"/>
    <cellStyle name="Обычный 2 4 2 3 3" xfId="286" xr:uid="{43224C4E-E0E8-4CA3-8D66-D6E410E4F48A}"/>
    <cellStyle name="Обычный 2 4 2 4" xfId="67" xr:uid="{00000000-0005-0000-0000-00001A000000}"/>
    <cellStyle name="Обычный 2 4 2 4 2" xfId="187" xr:uid="{A4920654-3ADA-4C43-920E-055F9B4E6251}"/>
    <cellStyle name="Обычный 2 4 2 4 3" xfId="310" xr:uid="{11207A5D-B952-46F8-B923-EF2A1BCA6CFF}"/>
    <cellStyle name="Обычный 2 4 2 5" xfId="91" xr:uid="{00000000-0005-0000-0000-00001B000000}"/>
    <cellStyle name="Обычный 2 4 2 5 2" xfId="211" xr:uid="{C43347CB-886E-4EE6-9C6A-33548CC65E27}"/>
    <cellStyle name="Обычный 2 4 2 5 3" xfId="334" xr:uid="{8216136E-1DFB-47ED-B7A1-75098AB4EA6B}"/>
    <cellStyle name="Обычный 2 4 2 6" xfId="115" xr:uid="{00000000-0005-0000-0000-00001C000000}"/>
    <cellStyle name="Обычный 2 4 2 6 2" xfId="235" xr:uid="{DA8848CD-5C74-4A7D-B1F6-88C03AD4F3F7}"/>
    <cellStyle name="Обычный 2 4 2 6 3" xfId="358" xr:uid="{771A7649-DEBD-4850-BE99-7BCDFC9D51A1}"/>
    <cellStyle name="Обычный 2 4 2 7" xfId="139" xr:uid="{248C439A-27B5-4467-A291-7EE9E80AE52F}"/>
    <cellStyle name="Обычный 2 4 2 8" xfId="262" xr:uid="{AA807865-7D62-4199-834E-7887F08DCB0F}"/>
    <cellStyle name="Обычный 2 4 3" xfId="10" xr:uid="{00000000-0005-0000-0000-00001D000000}"/>
    <cellStyle name="Обычный 2 4 3 2" xfId="45" xr:uid="{00000000-0005-0000-0000-00001E000000}"/>
    <cellStyle name="Обычный 2 4 3 2 2" xfId="165" xr:uid="{3FB9B0AB-6DC1-48E3-9574-12AEE98E8E7B}"/>
    <cellStyle name="Обычный 2 4 3 2 3" xfId="288" xr:uid="{A5EF1503-9257-4E4C-8CA4-894ACB60AB26}"/>
    <cellStyle name="Обычный 2 4 3 3" xfId="69" xr:uid="{00000000-0005-0000-0000-00001F000000}"/>
    <cellStyle name="Обычный 2 4 3 3 2" xfId="189" xr:uid="{18D5AAB8-978C-40F4-A4E5-1D30786155A7}"/>
    <cellStyle name="Обычный 2 4 3 3 3" xfId="312" xr:uid="{FAFBE81C-CF6B-4EB7-95BA-A6C9B3F62792}"/>
    <cellStyle name="Обычный 2 4 3 4" xfId="93" xr:uid="{00000000-0005-0000-0000-000020000000}"/>
    <cellStyle name="Обычный 2 4 3 4 2" xfId="213" xr:uid="{8DE42224-5C6B-4905-AE8A-821372A971B7}"/>
    <cellStyle name="Обычный 2 4 3 4 3" xfId="336" xr:uid="{01A4BC7F-7BDD-4105-A4BF-D12145C0E4B7}"/>
    <cellStyle name="Обычный 2 4 3 5" xfId="117" xr:uid="{00000000-0005-0000-0000-000021000000}"/>
    <cellStyle name="Обычный 2 4 3 5 2" xfId="237" xr:uid="{F2A49975-7966-4B1B-921A-41609B3F2F03}"/>
    <cellStyle name="Обычный 2 4 3 5 3" xfId="360" xr:uid="{C827F20D-BEF4-488A-AE6D-22A342C9F424}"/>
    <cellStyle name="Обычный 2 4 3 6" xfId="141" xr:uid="{7C694F0E-772F-45F7-9F31-41338F257594}"/>
    <cellStyle name="Обычный 2 4 3 7" xfId="264" xr:uid="{AB935F49-5FC0-4A4A-8196-4E2050E14AAE}"/>
    <cellStyle name="Обычный 2 4 4" xfId="42" xr:uid="{00000000-0005-0000-0000-000022000000}"/>
    <cellStyle name="Обычный 2 4 4 2" xfId="162" xr:uid="{3953B992-FBAE-493B-AC47-A8B939549957}"/>
    <cellStyle name="Обычный 2 4 4 3" xfId="285" xr:uid="{4D9D740F-EF9C-4297-BF88-D7239AA8D657}"/>
    <cellStyle name="Обычный 2 4 5" xfId="66" xr:uid="{00000000-0005-0000-0000-000023000000}"/>
    <cellStyle name="Обычный 2 4 5 2" xfId="186" xr:uid="{D46F009E-D8B7-44AF-9097-D437A59F8542}"/>
    <cellStyle name="Обычный 2 4 5 3" xfId="309" xr:uid="{C433578C-E8C9-40BB-A395-431D594F7934}"/>
    <cellStyle name="Обычный 2 4 6" xfId="90" xr:uid="{00000000-0005-0000-0000-000024000000}"/>
    <cellStyle name="Обычный 2 4 6 2" xfId="210" xr:uid="{2DE65198-7EC9-4DAE-9B0F-08FA33F69620}"/>
    <cellStyle name="Обычный 2 4 6 3" xfId="333" xr:uid="{657E1494-B6B6-46C3-B319-3290ED025835}"/>
    <cellStyle name="Обычный 2 4 7" xfId="114" xr:uid="{00000000-0005-0000-0000-000025000000}"/>
    <cellStyle name="Обычный 2 4 7 2" xfId="234" xr:uid="{8ACD4D49-78EA-4074-9659-C9DD74F6C041}"/>
    <cellStyle name="Обычный 2 4 7 3" xfId="357" xr:uid="{CBBD77C0-FBAF-4123-A1E0-E48337ACA582}"/>
    <cellStyle name="Обычный 2 4 8" xfId="259" xr:uid="{CDBF7330-7B91-4309-A341-D3D5499F4DFF}"/>
    <cellStyle name="Обычный 2 4 9" xfId="138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7" xr:uid="{00000000-0005-0000-0000-000028000000}"/>
    <cellStyle name="Обычный 2 5 2 2 2" xfId="167" xr:uid="{25228A49-B5D3-4568-9321-D5F057DF6402}"/>
    <cellStyle name="Обычный 2 5 2 2 3" xfId="290" xr:uid="{D71115DE-AEC4-4C03-921E-80AE271EEA89}"/>
    <cellStyle name="Обычный 2 5 2 3" xfId="71" xr:uid="{00000000-0005-0000-0000-000029000000}"/>
    <cellStyle name="Обычный 2 5 2 3 2" xfId="191" xr:uid="{2B21FB83-FC8E-459C-B2C2-94C77CC5EAE1}"/>
    <cellStyle name="Обычный 2 5 2 3 3" xfId="314" xr:uid="{C2E35C3C-8791-479F-A8CB-3BECF1617CC2}"/>
    <cellStyle name="Обычный 2 5 2 4" xfId="95" xr:uid="{00000000-0005-0000-0000-00002A000000}"/>
    <cellStyle name="Обычный 2 5 2 4 2" xfId="215" xr:uid="{E02C0638-37C5-4478-B990-D3CD81216E5D}"/>
    <cellStyle name="Обычный 2 5 2 4 3" xfId="338" xr:uid="{52B39C30-6EE8-4931-ADEF-D7F7E8FA3108}"/>
    <cellStyle name="Обычный 2 5 2 5" xfId="119" xr:uid="{00000000-0005-0000-0000-00002B000000}"/>
    <cellStyle name="Обычный 2 5 2 5 2" xfId="239" xr:uid="{466BA38C-B553-4BC1-8A0A-C6853DDBFA0F}"/>
    <cellStyle name="Обычный 2 5 2 5 3" xfId="362" xr:uid="{26510DC8-1C68-43FF-AB38-7FDECAA03DDC}"/>
    <cellStyle name="Обычный 2 5 2 6" xfId="143" xr:uid="{D1C0AF4C-E883-4FFB-ACF8-6045F2B5969A}"/>
    <cellStyle name="Обычный 2 5 2 7" xfId="266" xr:uid="{43838599-1105-4F82-B62B-468DA54A6541}"/>
    <cellStyle name="Обычный 2 5 3" xfId="46" xr:uid="{00000000-0005-0000-0000-00002C000000}"/>
    <cellStyle name="Обычный 2 5 3 2" xfId="166" xr:uid="{46BA25A4-C17A-435B-B2AE-8014EFEEB7ED}"/>
    <cellStyle name="Обычный 2 5 3 3" xfId="289" xr:uid="{9BC4BB25-F07A-4DBD-A04A-DAB6B17704D1}"/>
    <cellStyle name="Обычный 2 5 4" xfId="70" xr:uid="{00000000-0005-0000-0000-00002D000000}"/>
    <cellStyle name="Обычный 2 5 4 2" xfId="190" xr:uid="{1C76F5B7-AE3A-47CD-8D23-FBAB84E5CDB2}"/>
    <cellStyle name="Обычный 2 5 4 3" xfId="313" xr:uid="{94645AD6-1DA0-40BD-9C07-0C5BAA028B9E}"/>
    <cellStyle name="Обычный 2 5 5" xfId="94" xr:uid="{00000000-0005-0000-0000-00002E000000}"/>
    <cellStyle name="Обычный 2 5 5 2" xfId="214" xr:uid="{39376616-1EE2-4598-9947-96BF0B92F15B}"/>
    <cellStyle name="Обычный 2 5 5 3" xfId="337" xr:uid="{31EC0D24-2041-478E-B491-673EE4D8DE9F}"/>
    <cellStyle name="Обычный 2 5 6" xfId="118" xr:uid="{00000000-0005-0000-0000-00002F000000}"/>
    <cellStyle name="Обычный 2 5 6 2" xfId="238" xr:uid="{EE6F2DFF-4FF3-4E49-95BF-287F338E5C4C}"/>
    <cellStyle name="Обычный 2 5 6 3" xfId="361" xr:uid="{D64F7294-C0CD-4AD5-9FA3-2B7F73ED15D7}"/>
    <cellStyle name="Обычный 2 5 7" xfId="142" xr:uid="{F343B695-2D72-4E50-88B5-8A111B93F67B}"/>
    <cellStyle name="Обычный 2 5 8" xfId="265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9" xr:uid="{00000000-0005-0000-0000-000035000000}"/>
    <cellStyle name="Обычный 3 3 2 2 2" xfId="169" xr:uid="{EB553531-098E-4AF8-9150-77B42E4BF47D}"/>
    <cellStyle name="Обычный 3 3 2 2 3" xfId="292" xr:uid="{24C6EF0C-25B8-4062-9914-20D6BC416C1B}"/>
    <cellStyle name="Обычный 3 3 2 3" xfId="73" xr:uid="{00000000-0005-0000-0000-000036000000}"/>
    <cellStyle name="Обычный 3 3 2 3 2" xfId="193" xr:uid="{FB9FB267-2D70-467B-9476-82E2509A1A51}"/>
    <cellStyle name="Обычный 3 3 2 3 3" xfId="316" xr:uid="{09534EE7-8811-4716-BAE7-44D999BA3B32}"/>
    <cellStyle name="Обычный 3 3 2 4" xfId="97" xr:uid="{00000000-0005-0000-0000-000037000000}"/>
    <cellStyle name="Обычный 3 3 2 4 2" xfId="217" xr:uid="{9057960F-04DF-4B6A-ADBC-CBA796309436}"/>
    <cellStyle name="Обычный 3 3 2 4 3" xfId="340" xr:uid="{D430E892-431B-41A7-A282-0BA1D83A2A2B}"/>
    <cellStyle name="Обычный 3 3 2 5" xfId="121" xr:uid="{00000000-0005-0000-0000-000038000000}"/>
    <cellStyle name="Обычный 3 3 2 5 2" xfId="241" xr:uid="{F977D04A-7DB9-4906-B194-B2961EC8B6A2}"/>
    <cellStyle name="Обычный 3 3 2 5 3" xfId="364" xr:uid="{E698D9C3-279F-4D2C-A62C-12323D873E63}"/>
    <cellStyle name="Обычный 3 3 2 6" xfId="145" xr:uid="{149A59A8-541C-465C-9462-6AE54E8E3286}"/>
    <cellStyle name="Обычный 3 3 2 7" xfId="268" xr:uid="{95ECC5B6-9FAF-42D9-ABF1-D5253D39278A}"/>
    <cellStyle name="Обычный 3 3 3" xfId="48" xr:uid="{00000000-0005-0000-0000-000039000000}"/>
    <cellStyle name="Обычный 3 3 3 2" xfId="168" xr:uid="{41346F2A-C484-4995-9C10-D14F7CDC2BA7}"/>
    <cellStyle name="Обычный 3 3 3 3" xfId="291" xr:uid="{C11A4759-8F93-4812-BA87-01B0D5959E25}"/>
    <cellStyle name="Обычный 3 3 4" xfId="72" xr:uid="{00000000-0005-0000-0000-00003A000000}"/>
    <cellStyle name="Обычный 3 3 4 2" xfId="192" xr:uid="{D7277D33-EDCA-4F15-BA8C-B0C4337D9D99}"/>
    <cellStyle name="Обычный 3 3 4 3" xfId="315" xr:uid="{2678D9C4-7AAD-47C1-A9C4-0C9767F22CA7}"/>
    <cellStyle name="Обычный 3 3 5" xfId="96" xr:uid="{00000000-0005-0000-0000-00003B000000}"/>
    <cellStyle name="Обычный 3 3 5 2" xfId="216" xr:uid="{D9AE3A70-72CC-4E45-B8A5-365ABF2381B1}"/>
    <cellStyle name="Обычный 3 3 5 3" xfId="339" xr:uid="{A2C6E660-BD97-4A7C-9876-DD251EF97285}"/>
    <cellStyle name="Обычный 3 3 6" xfId="120" xr:uid="{00000000-0005-0000-0000-00003C000000}"/>
    <cellStyle name="Обычный 3 3 6 2" xfId="240" xr:uid="{04B6768E-BFB7-483D-B248-FF9DBDFA5058}"/>
    <cellStyle name="Обычный 3 3 6 3" xfId="363" xr:uid="{AFD9D8CF-520E-4D5A-B257-824B9199F6E5}"/>
    <cellStyle name="Обычный 3 3 7" xfId="144" xr:uid="{9981B164-0F5A-488E-8231-41B199BD9996}"/>
    <cellStyle name="Обычный 3 3 8" xfId="267" xr:uid="{94AF0802-74E6-4B5B-962E-9D6AAC6EC968}"/>
    <cellStyle name="Обычный 3 4" xfId="18" xr:uid="{00000000-0005-0000-0000-00003D000000}"/>
    <cellStyle name="Обычный 3 4 2" xfId="50" xr:uid="{00000000-0005-0000-0000-00003E000000}"/>
    <cellStyle name="Обычный 3 4 2 2" xfId="170" xr:uid="{DCF9153F-A274-4B21-8BF7-01BECBF86708}"/>
    <cellStyle name="Обычный 3 4 2 3" xfId="293" xr:uid="{D30D10D8-462D-4769-8BFE-74E6E660EA9D}"/>
    <cellStyle name="Обычный 3 4 3" xfId="74" xr:uid="{00000000-0005-0000-0000-00003F000000}"/>
    <cellStyle name="Обычный 3 4 3 2" xfId="194" xr:uid="{25192FE0-AD93-4AF0-94CC-CD5EBB531F89}"/>
    <cellStyle name="Обычный 3 4 3 3" xfId="317" xr:uid="{0B970736-5A0F-4AC7-AA10-49127BC58CE4}"/>
    <cellStyle name="Обычный 3 4 4" xfId="98" xr:uid="{00000000-0005-0000-0000-000040000000}"/>
    <cellStyle name="Обычный 3 4 4 2" xfId="218" xr:uid="{586E055F-311D-4A9E-A379-F73A1EE7A331}"/>
    <cellStyle name="Обычный 3 4 4 3" xfId="341" xr:uid="{1603D492-2974-4863-A0E8-C7FBA42B621D}"/>
    <cellStyle name="Обычный 3 4 5" xfId="122" xr:uid="{00000000-0005-0000-0000-000041000000}"/>
    <cellStyle name="Обычный 3 4 5 2" xfId="242" xr:uid="{9D0BECB8-D01B-4B7D-B514-0AE6E7A1C58E}"/>
    <cellStyle name="Обычный 3 4 5 3" xfId="365" xr:uid="{B70F9144-6804-4B32-B450-2B8DEE7C80A4}"/>
    <cellStyle name="Обычный 3 4 6" xfId="146" xr:uid="{B44DAAAC-384C-4D15-BA08-2DE3646273CD}"/>
    <cellStyle name="Обычный 3 4 7" xfId="269" xr:uid="{3A2FD057-19EE-4781-8A8F-91A280BBCB15}"/>
    <cellStyle name="Обычный 3 5" xfId="19" xr:uid="{00000000-0005-0000-0000-000042000000}"/>
    <cellStyle name="Обычный 3 5 2" xfId="51" xr:uid="{00000000-0005-0000-0000-000043000000}"/>
    <cellStyle name="Обычный 3 5 2 2" xfId="171" xr:uid="{2702D1BD-555B-4D0B-AEA7-8DC50A7C3830}"/>
    <cellStyle name="Обычный 3 5 2 3" xfId="294" xr:uid="{B8C12F35-40A2-4C7A-8F4D-6CB8C20D9EEB}"/>
    <cellStyle name="Обычный 3 5 3" xfId="75" xr:uid="{00000000-0005-0000-0000-000044000000}"/>
    <cellStyle name="Обычный 3 5 3 2" xfId="195" xr:uid="{B925BEE1-395B-41FE-B734-72E8536785DB}"/>
    <cellStyle name="Обычный 3 5 3 3" xfId="318" xr:uid="{E33F34C0-6BA0-40BA-B003-9DE060F5FE88}"/>
    <cellStyle name="Обычный 3 5 4" xfId="99" xr:uid="{00000000-0005-0000-0000-000045000000}"/>
    <cellStyle name="Обычный 3 5 4 2" xfId="219" xr:uid="{EC55ED66-CCA7-48BF-B23D-494B1E55DDDC}"/>
    <cellStyle name="Обычный 3 5 4 3" xfId="342" xr:uid="{885C230D-707E-48C9-95A6-C9EA2C754B53}"/>
    <cellStyle name="Обычный 3 5 5" xfId="123" xr:uid="{00000000-0005-0000-0000-000046000000}"/>
    <cellStyle name="Обычный 3 5 5 2" xfId="243" xr:uid="{3DE41A70-8B4F-4A6B-8B43-A816A67F4D28}"/>
    <cellStyle name="Обычный 3 5 5 3" xfId="366" xr:uid="{2CE25DAD-1922-4AA0-8982-7D6A8841EE82}"/>
    <cellStyle name="Обычный 3 5 6" xfId="147" xr:uid="{AD480CF6-522E-4B54-BB9A-03BF260AEEDA}"/>
    <cellStyle name="Обычный 3 5 7" xfId="270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3" xr:uid="{00000000-0005-0000-0000-00004A000000}"/>
    <cellStyle name="Обычный 4 3 2 2" xfId="173" xr:uid="{3CD47106-3846-48FB-8C58-67582F6D7FA0}"/>
    <cellStyle name="Обычный 4 3 2 3" xfId="296" xr:uid="{A346B07A-51ED-475E-A8A6-E636E4BF06F2}"/>
    <cellStyle name="Обычный 4 3 3" xfId="77" xr:uid="{00000000-0005-0000-0000-00004B000000}"/>
    <cellStyle name="Обычный 4 3 3 2" xfId="197" xr:uid="{3CA00E6F-E3C2-48D7-B7A5-E16669E94433}"/>
    <cellStyle name="Обычный 4 3 3 3" xfId="320" xr:uid="{9017AF31-4B60-4F20-BBC5-A2CFF475EA6D}"/>
    <cellStyle name="Обычный 4 3 4" xfId="101" xr:uid="{00000000-0005-0000-0000-00004C000000}"/>
    <cellStyle name="Обычный 4 3 4 2" xfId="221" xr:uid="{105D06B3-89D6-43B6-8E93-8EBE29ECFB21}"/>
    <cellStyle name="Обычный 4 3 4 3" xfId="344" xr:uid="{310E6B2F-8BED-4615-A7D0-5B39A226CD34}"/>
    <cellStyle name="Обычный 4 3 5" xfId="125" xr:uid="{00000000-0005-0000-0000-00004D000000}"/>
    <cellStyle name="Обычный 4 3 5 2" xfId="245" xr:uid="{E543F169-7424-4753-AAAB-B721C0B8E3A6}"/>
    <cellStyle name="Обычный 4 3 5 3" xfId="368" xr:uid="{F9FFD9A2-5438-44E8-9AF7-BF7F6105DA5E}"/>
    <cellStyle name="Обычный 4 3 6" xfId="149" xr:uid="{85158685-1D82-4105-B2D0-C46A05C07AE5}"/>
    <cellStyle name="Обычный 4 3 7" xfId="272" xr:uid="{EE5096E7-C679-4C52-A053-4F51F247BF49}"/>
    <cellStyle name="Обычный 4 4" xfId="52" xr:uid="{00000000-0005-0000-0000-00004E000000}"/>
    <cellStyle name="Обычный 4 4 2" xfId="172" xr:uid="{88705E0E-0B86-4196-AF4B-932BBD6E604A}"/>
    <cellStyle name="Обычный 4 4 3" xfId="295" xr:uid="{E1A6C3B1-CB1E-4A3C-B053-A17ADF66E580}"/>
    <cellStyle name="Обычный 4 5" xfId="76" xr:uid="{00000000-0005-0000-0000-00004F000000}"/>
    <cellStyle name="Обычный 4 5 2" xfId="196" xr:uid="{06B1583C-6469-40EC-B63C-380D07390ECF}"/>
    <cellStyle name="Обычный 4 5 3" xfId="319" xr:uid="{00703FC8-8F95-40D6-B960-5542AE97167B}"/>
    <cellStyle name="Обычный 4 6" xfId="100" xr:uid="{00000000-0005-0000-0000-000050000000}"/>
    <cellStyle name="Обычный 4 6 2" xfId="220" xr:uid="{1B28FF4B-4DB5-4201-B633-014B3725C726}"/>
    <cellStyle name="Обычный 4 6 3" xfId="343" xr:uid="{7638E0BD-0A1C-488C-9FE6-48E31ED1CF13}"/>
    <cellStyle name="Обычный 4 7" xfId="124" xr:uid="{00000000-0005-0000-0000-000051000000}"/>
    <cellStyle name="Обычный 4 7 2" xfId="244" xr:uid="{FB74E2CA-0C01-440C-B496-1F6FC37C513F}"/>
    <cellStyle name="Обычный 4 7 3" xfId="367" xr:uid="{BCEA9481-3AB8-47D4-908F-F4D3FD813495}"/>
    <cellStyle name="Обычный 4 8" xfId="148" xr:uid="{227FB4C3-8BEC-4102-B5C9-8DE014D94BC6}"/>
    <cellStyle name="Обычный 4 9" xfId="271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6" xr:uid="{00000000-0005-0000-0000-000057000000}"/>
    <cellStyle name="Обычный 6 2 2 2 2" xfId="176" xr:uid="{BBE91EA2-98D3-46BD-85EF-F06EC2E4988C}"/>
    <cellStyle name="Обычный 6 2 2 2 3" xfId="299" xr:uid="{FE05EF87-98C2-411F-B052-4F99B5F3BF8F}"/>
    <cellStyle name="Обычный 6 2 2 3" xfId="80" xr:uid="{00000000-0005-0000-0000-000058000000}"/>
    <cellStyle name="Обычный 6 2 2 3 2" xfId="200" xr:uid="{48E1C8A8-0707-451A-BA81-E886C5403617}"/>
    <cellStyle name="Обычный 6 2 2 3 3" xfId="323" xr:uid="{76C00C58-7E0B-4AC4-B9F6-BC9B90501FDA}"/>
    <cellStyle name="Обычный 6 2 2 4" xfId="104" xr:uid="{00000000-0005-0000-0000-000059000000}"/>
    <cellStyle name="Обычный 6 2 2 4 2" xfId="224" xr:uid="{695A91D1-15ED-436F-9360-134597BCA7E5}"/>
    <cellStyle name="Обычный 6 2 2 4 3" xfId="347" xr:uid="{35ABF5BA-2A21-4F88-8F0E-AD0C6F755546}"/>
    <cellStyle name="Обычный 6 2 2 5" xfId="128" xr:uid="{00000000-0005-0000-0000-00005A000000}"/>
    <cellStyle name="Обычный 6 2 2 5 2" xfId="248" xr:uid="{D42AE241-3A3D-4337-8226-188AA9C11CB0}"/>
    <cellStyle name="Обычный 6 2 2 5 3" xfId="371" xr:uid="{C1EE168E-5D35-44B6-BB13-3143610115ED}"/>
    <cellStyle name="Обычный 6 2 2 6" xfId="152" xr:uid="{302C8151-D6D4-4CE1-856A-D644F4BA5810}"/>
    <cellStyle name="Обычный 6 2 2 7" xfId="275" xr:uid="{FF570EF0-6627-497D-BCEC-70ABA3A9BBB1}"/>
    <cellStyle name="Обычный 6 2 3" xfId="55" xr:uid="{00000000-0005-0000-0000-00005B000000}"/>
    <cellStyle name="Обычный 6 2 3 2" xfId="175" xr:uid="{4EEA3FCF-D9EE-4A8F-8633-EC13342CFFF5}"/>
    <cellStyle name="Обычный 6 2 3 3" xfId="298" xr:uid="{879B46B8-DC67-488A-9452-BA8ED0FC84B1}"/>
    <cellStyle name="Обычный 6 2 4" xfId="79" xr:uid="{00000000-0005-0000-0000-00005C000000}"/>
    <cellStyle name="Обычный 6 2 4 2" xfId="199" xr:uid="{4873A65C-CDBC-47A8-A4F8-4B5027119D57}"/>
    <cellStyle name="Обычный 6 2 4 3" xfId="322" xr:uid="{942324A6-4EDD-4B06-8D52-34E27F81780C}"/>
    <cellStyle name="Обычный 6 2 5" xfId="103" xr:uid="{00000000-0005-0000-0000-00005D000000}"/>
    <cellStyle name="Обычный 6 2 5 2" xfId="223" xr:uid="{F7546AAA-B544-4FA6-9DA0-241322E5C96F}"/>
    <cellStyle name="Обычный 6 2 5 3" xfId="346" xr:uid="{5A2CF66D-2D5B-4402-ADB1-4A086E8D2E91}"/>
    <cellStyle name="Обычный 6 2 6" xfId="127" xr:uid="{00000000-0005-0000-0000-00005E000000}"/>
    <cellStyle name="Обычный 6 2 6 2" xfId="247" xr:uid="{C8004482-84FE-4358-B176-A60932096CEF}"/>
    <cellStyle name="Обычный 6 2 6 3" xfId="370" xr:uid="{3100B1B2-C07D-40F3-A8C6-367842B50561}"/>
    <cellStyle name="Обычный 6 2 7" xfId="151" xr:uid="{6F49193A-EB4A-4B95-BCE1-11F4939E47E9}"/>
    <cellStyle name="Обычный 6 2 8" xfId="274" xr:uid="{9A3141C4-4D4D-4415-BCA3-25D433EBC880}"/>
    <cellStyle name="Обычный 6 3" xfId="28" xr:uid="{00000000-0005-0000-0000-00005F000000}"/>
    <cellStyle name="Обычный 6 3 2" xfId="57" xr:uid="{00000000-0005-0000-0000-000060000000}"/>
    <cellStyle name="Обычный 6 3 2 2" xfId="177" xr:uid="{D42A161D-CEAD-4A49-BD4E-FB0BD7C86B86}"/>
    <cellStyle name="Обычный 6 3 2 3" xfId="300" xr:uid="{911F09BF-46D9-428A-8E44-4084AB8427F4}"/>
    <cellStyle name="Обычный 6 3 3" xfId="81" xr:uid="{00000000-0005-0000-0000-000061000000}"/>
    <cellStyle name="Обычный 6 3 3 2" xfId="201" xr:uid="{1B92FCF4-F8A5-432F-8951-E46628DCA936}"/>
    <cellStyle name="Обычный 6 3 3 3" xfId="324" xr:uid="{112A4E14-6657-4D6D-8BB7-B0E541E861A9}"/>
    <cellStyle name="Обычный 6 3 4" xfId="105" xr:uid="{00000000-0005-0000-0000-000062000000}"/>
    <cellStyle name="Обычный 6 3 4 2" xfId="225" xr:uid="{88D9B386-0565-4A51-B3C9-ABF8E0810C82}"/>
    <cellStyle name="Обычный 6 3 4 3" xfId="348" xr:uid="{7C3AE2BF-3A04-4B88-99B6-CB1A339A206F}"/>
    <cellStyle name="Обычный 6 3 5" xfId="129" xr:uid="{00000000-0005-0000-0000-000063000000}"/>
    <cellStyle name="Обычный 6 3 5 2" xfId="249" xr:uid="{7F104D71-3294-450F-9729-3553216D7149}"/>
    <cellStyle name="Обычный 6 3 5 3" xfId="372" xr:uid="{E36F1A85-87FB-4810-8120-39E84982D11E}"/>
    <cellStyle name="Обычный 6 3 6" xfId="153" xr:uid="{93216366-EA7F-4FF8-BFA9-AD62C62CB488}"/>
    <cellStyle name="Обычный 6 3 7" xfId="276" xr:uid="{8C7ED746-502F-4A12-A558-0F95FD13A78A}"/>
    <cellStyle name="Обычный 6 4" xfId="54" xr:uid="{00000000-0005-0000-0000-000064000000}"/>
    <cellStyle name="Обычный 6 4 2" xfId="174" xr:uid="{1380B0CE-C398-4AB6-A070-7532EF551DB7}"/>
    <cellStyle name="Обычный 6 4 3" xfId="297" xr:uid="{82ABCAE4-93F4-4092-83EB-FC373B42F4AB}"/>
    <cellStyle name="Обычный 6 5" xfId="78" xr:uid="{00000000-0005-0000-0000-000065000000}"/>
    <cellStyle name="Обычный 6 5 2" xfId="198" xr:uid="{1F15F7A1-356D-4D0F-B407-083E7D964479}"/>
    <cellStyle name="Обычный 6 5 3" xfId="321" xr:uid="{A852093A-96C1-41B1-B5B4-FF03B3A3ADE7}"/>
    <cellStyle name="Обычный 6 6" xfId="102" xr:uid="{00000000-0005-0000-0000-000066000000}"/>
    <cellStyle name="Обычный 6 6 2" xfId="222" xr:uid="{64539AE2-CD99-4861-AC9B-62DF217E5461}"/>
    <cellStyle name="Обычный 6 6 3" xfId="345" xr:uid="{2D122551-3970-4477-A55C-F54ADADEC0E5}"/>
    <cellStyle name="Обычный 6 7" xfId="126" xr:uid="{00000000-0005-0000-0000-000067000000}"/>
    <cellStyle name="Обычный 6 7 2" xfId="246" xr:uid="{D2D25AA9-E1FD-4FE1-9699-44D0469F0D96}"/>
    <cellStyle name="Обычный 6 7 3" xfId="369" xr:uid="{1CC38DB1-C430-4C7A-8D70-53D3DA1A5DAB}"/>
    <cellStyle name="Обычный 6 8" xfId="150" xr:uid="{5C587267-746B-4411-A003-A099C6009DB6}"/>
    <cellStyle name="Обычный 6 9" xfId="273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60" xr:uid="{00000000-0005-0000-0000-00006B000000}"/>
    <cellStyle name="Обычный 7 2 2 2 2" xfId="180" xr:uid="{760BCE09-EFF8-445C-916D-EF88E0BB2D18}"/>
    <cellStyle name="Обычный 7 2 2 2 3" xfId="303" xr:uid="{A30F7383-DCAF-4FF9-923E-511BE772D8F9}"/>
    <cellStyle name="Обычный 7 2 2 3" xfId="84" xr:uid="{00000000-0005-0000-0000-00006C000000}"/>
    <cellStyle name="Обычный 7 2 2 3 2" xfId="204" xr:uid="{9EBC00C0-2AFC-4412-B010-92B7FBBDE5CA}"/>
    <cellStyle name="Обычный 7 2 2 3 3" xfId="327" xr:uid="{AC1E0942-FA31-4521-872F-A186C04950A0}"/>
    <cellStyle name="Обычный 7 2 2 4" xfId="108" xr:uid="{00000000-0005-0000-0000-00006D000000}"/>
    <cellStyle name="Обычный 7 2 2 4 2" xfId="228" xr:uid="{FE97046E-0C86-4DC1-B891-0451FB798F58}"/>
    <cellStyle name="Обычный 7 2 2 4 3" xfId="351" xr:uid="{017C6219-5386-43C4-B857-C4B7F94B9BD0}"/>
    <cellStyle name="Обычный 7 2 2 5" xfId="132" xr:uid="{00000000-0005-0000-0000-00006E000000}"/>
    <cellStyle name="Обычный 7 2 2 5 2" xfId="252" xr:uid="{58ACEA22-C929-4A39-920E-8BF224CCE155}"/>
    <cellStyle name="Обычный 7 2 2 5 3" xfId="375" xr:uid="{67B497C2-6394-405D-8285-9C74A0B1DA75}"/>
    <cellStyle name="Обычный 7 2 2 6" xfId="156" xr:uid="{86496B5B-5DAB-4A39-A82C-59FBE5AC8212}"/>
    <cellStyle name="Обычный 7 2 2 7" xfId="279" xr:uid="{F0FEEF22-85E0-4CD2-8BCA-755222CBC59D}"/>
    <cellStyle name="Обычный 7 2 3" xfId="59" xr:uid="{00000000-0005-0000-0000-00006F000000}"/>
    <cellStyle name="Обычный 7 2 3 2" xfId="179" xr:uid="{70EAAD3E-D558-4612-A2EF-007131705F7D}"/>
    <cellStyle name="Обычный 7 2 3 3" xfId="302" xr:uid="{D398DA82-EA59-480B-833A-F0D17D5F1679}"/>
    <cellStyle name="Обычный 7 2 4" xfId="83" xr:uid="{00000000-0005-0000-0000-000070000000}"/>
    <cellStyle name="Обычный 7 2 4 2" xfId="203" xr:uid="{1DC93170-10D0-4FD7-8D13-1C1C357694F5}"/>
    <cellStyle name="Обычный 7 2 4 3" xfId="326" xr:uid="{E2B7CE71-A3FE-4860-B3FC-425E64DC7A5D}"/>
    <cellStyle name="Обычный 7 2 5" xfId="107" xr:uid="{00000000-0005-0000-0000-000071000000}"/>
    <cellStyle name="Обычный 7 2 5 2" xfId="227" xr:uid="{4603D128-CF44-4231-9F62-B56A4D177AD3}"/>
    <cellStyle name="Обычный 7 2 5 3" xfId="350" xr:uid="{5562FC25-5DCD-4B15-A5A5-D1B76AE7F1D6}"/>
    <cellStyle name="Обычный 7 2 6" xfId="131" xr:uid="{00000000-0005-0000-0000-000072000000}"/>
    <cellStyle name="Обычный 7 2 6 2" xfId="251" xr:uid="{C0D18E4D-F890-41C5-A8F5-DCBCFA0DF7B5}"/>
    <cellStyle name="Обычный 7 2 6 3" xfId="374" xr:uid="{3DCA9DBA-AA4A-4191-B737-5A9555A6946E}"/>
    <cellStyle name="Обычный 7 2 7" xfId="155" xr:uid="{D8E619A1-76EF-408F-8834-B7BB2C758C0C}"/>
    <cellStyle name="Обычный 7 2 8" xfId="278" xr:uid="{CD96A782-69CF-48D4-9BFF-6DABEF658492}"/>
    <cellStyle name="Обычный 7 3" xfId="32" xr:uid="{00000000-0005-0000-0000-000073000000}"/>
    <cellStyle name="Обычный 7 3 2" xfId="61" xr:uid="{00000000-0005-0000-0000-000074000000}"/>
    <cellStyle name="Обычный 7 3 2 2" xfId="181" xr:uid="{9ACE7EAC-8AB1-43C9-9ED2-124FED136454}"/>
    <cellStyle name="Обычный 7 3 2 3" xfId="304" xr:uid="{2BD7E5EF-BB06-447F-986F-660809376A9F}"/>
    <cellStyle name="Обычный 7 3 3" xfId="85" xr:uid="{00000000-0005-0000-0000-000075000000}"/>
    <cellStyle name="Обычный 7 3 3 2" xfId="205" xr:uid="{DEC003D3-E514-4607-923D-021EDCBF986F}"/>
    <cellStyle name="Обычный 7 3 3 3" xfId="328" xr:uid="{ABAD8639-DB6F-49E5-B320-EDF80D0D4302}"/>
    <cellStyle name="Обычный 7 3 4" xfId="109" xr:uid="{00000000-0005-0000-0000-000076000000}"/>
    <cellStyle name="Обычный 7 3 4 2" xfId="229" xr:uid="{41956998-EB9F-4227-8A83-311C17E1A39C}"/>
    <cellStyle name="Обычный 7 3 4 3" xfId="352" xr:uid="{8727675C-9E15-4FBD-8C52-ACA8124A8924}"/>
    <cellStyle name="Обычный 7 3 5" xfId="133" xr:uid="{00000000-0005-0000-0000-000077000000}"/>
    <cellStyle name="Обычный 7 3 5 2" xfId="253" xr:uid="{8C25B63E-2CD7-4108-ADA6-A497570B4E41}"/>
    <cellStyle name="Обычный 7 3 5 3" xfId="376" xr:uid="{045E4018-49EE-44C2-8A64-B6CD1921A4E4}"/>
    <cellStyle name="Обычный 7 3 6" xfId="157" xr:uid="{DF6FDAA8-2612-49F0-B88D-B1FDEDBB1E8A}"/>
    <cellStyle name="Обычный 7 3 7" xfId="280" xr:uid="{597499CD-560F-46B2-B0AC-C247010E23B5}"/>
    <cellStyle name="Обычный 7 4" xfId="58" xr:uid="{00000000-0005-0000-0000-000078000000}"/>
    <cellStyle name="Обычный 7 4 2" xfId="178" xr:uid="{66A49E97-BDEC-48EF-A0D8-7238C293153D}"/>
    <cellStyle name="Обычный 7 4 3" xfId="301" xr:uid="{1193DFA5-87D5-4F67-A13F-45D7C69D72D0}"/>
    <cellStyle name="Обычный 7 5" xfId="82" xr:uid="{00000000-0005-0000-0000-000079000000}"/>
    <cellStyle name="Обычный 7 5 2" xfId="202" xr:uid="{B1EDE5DB-5CD3-4D0B-ADF7-F622D7B2F35E}"/>
    <cellStyle name="Обычный 7 5 3" xfId="325" xr:uid="{732AE651-DFEF-4B15-B184-3F6F4ED95851}"/>
    <cellStyle name="Обычный 7 6" xfId="106" xr:uid="{00000000-0005-0000-0000-00007A000000}"/>
    <cellStyle name="Обычный 7 6 2" xfId="226" xr:uid="{B40F6F73-50FC-40D5-98E7-7D58BA94CACE}"/>
    <cellStyle name="Обычный 7 6 3" xfId="349" xr:uid="{F0C82477-7B3A-4E44-9ADA-576CC0F942E6}"/>
    <cellStyle name="Обычный 7 7" xfId="130" xr:uid="{00000000-0005-0000-0000-00007B000000}"/>
    <cellStyle name="Обычный 7 7 2" xfId="250" xr:uid="{C0D44999-4999-482B-983A-776400A4379C}"/>
    <cellStyle name="Обычный 7 7 3" xfId="373" xr:uid="{D10D5CCD-C75C-42DA-B14F-101DA7A4BFC0}"/>
    <cellStyle name="Обычный 7 8" xfId="154" xr:uid="{5B8B876C-A1A6-4D66-B1B8-D289AE7C2F22}"/>
    <cellStyle name="Обычный 7 9" xfId="277" xr:uid="{C21777C0-C012-497C-B9B5-714B941E09A2}"/>
    <cellStyle name="Обычный 8" xfId="33" xr:uid="{00000000-0005-0000-0000-00007C000000}"/>
    <cellStyle name="Обычный 8 2" xfId="62" xr:uid="{00000000-0005-0000-0000-00007D000000}"/>
    <cellStyle name="Обычный 8 2 2" xfId="182" xr:uid="{5ED2B832-E907-44F2-8176-DC51B048A6E2}"/>
    <cellStyle name="Обычный 8 2 3" xfId="305" xr:uid="{18AC0671-BD2D-41BF-854F-B7E294F34FF1}"/>
    <cellStyle name="Обычный 8 3" xfId="86" xr:uid="{00000000-0005-0000-0000-00007E000000}"/>
    <cellStyle name="Обычный 8 3 2" xfId="206" xr:uid="{E34C6BB8-AF00-44FD-A3EA-7F1729FDDB9E}"/>
    <cellStyle name="Обычный 8 3 3" xfId="329" xr:uid="{DC4BAB53-1349-45FB-998D-2474185BB16D}"/>
    <cellStyle name="Обычный 8 4" xfId="110" xr:uid="{00000000-0005-0000-0000-00007F000000}"/>
    <cellStyle name="Обычный 8 4 2" xfId="230" xr:uid="{04794B65-A0A6-4EDB-BA3F-58A06841858F}"/>
    <cellStyle name="Обычный 8 4 3" xfId="353" xr:uid="{9F738370-F117-4648-A457-849828FEAFEA}"/>
    <cellStyle name="Обычный 8 5" xfId="134" xr:uid="{00000000-0005-0000-0000-000080000000}"/>
    <cellStyle name="Обычный 8 5 2" xfId="254" xr:uid="{A2C92F79-E1F2-48CD-9F24-BA8FF7E2B887}"/>
    <cellStyle name="Обычный 8 5 3" xfId="377" xr:uid="{9AD2B0D6-1586-4626-A36D-CC0A3E2B2976}"/>
    <cellStyle name="Обычный 8 6" xfId="158" xr:uid="{0EEB34DA-891B-41D3-B02F-95C6D8E0224C}"/>
    <cellStyle name="Обычный 8 7" xfId="281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3" xr:uid="{00000000-0005-0000-0000-000086000000}"/>
    <cellStyle name="Финансовый 4 2 2" xfId="183" xr:uid="{540BE1E5-E175-4F2D-981D-AA85F3121152}"/>
    <cellStyle name="Финансовый 4 2 3" xfId="306" xr:uid="{CC63936A-079A-4376-888D-25A895BA23CD}"/>
    <cellStyle name="Финансовый 4 3" xfId="87" xr:uid="{00000000-0005-0000-0000-000087000000}"/>
    <cellStyle name="Финансовый 4 3 2" xfId="207" xr:uid="{BA75BE9D-A8E6-45AC-B627-6A5711338AB9}"/>
    <cellStyle name="Финансовый 4 3 3" xfId="330" xr:uid="{7FD1DBC1-F591-43DF-9C4C-8A11E5BBBF82}"/>
    <cellStyle name="Финансовый 4 4" xfId="111" xr:uid="{00000000-0005-0000-0000-000088000000}"/>
    <cellStyle name="Финансовый 4 4 2" xfId="231" xr:uid="{5CEEF878-6CB4-44EC-8EFE-C312D8C0AE5C}"/>
    <cellStyle name="Финансовый 4 4 3" xfId="354" xr:uid="{BEDCE365-212E-4237-AA58-2E6ACF2A4C77}"/>
    <cellStyle name="Финансовый 4 5" xfId="135" xr:uid="{00000000-0005-0000-0000-000089000000}"/>
    <cellStyle name="Финансовый 4 5 2" xfId="255" xr:uid="{570783AB-690E-4E33-A749-2A4D1CF215EB}"/>
    <cellStyle name="Финансовый 4 5 3" xfId="378" xr:uid="{7663E5D6-3773-4961-8360-F5D48A231517}"/>
    <cellStyle name="Финансовый 4 6" xfId="159" xr:uid="{B9D23D56-377A-424C-B76E-ED3B273A7DED}"/>
    <cellStyle name="Финансовый 4 7" xfId="282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Лист2!$O$8:$O$28</c:f>
              <c:numCache>
                <c:formatCode>General</c:formatCode>
                <c:ptCount val="21"/>
                <c:pt idx="0">
                  <c:v>3.7999999999999999E-2</c:v>
                </c:pt>
                <c:pt idx="1">
                  <c:v>6.08E-2</c:v>
                </c:pt>
                <c:pt idx="2">
                  <c:v>7.9039999999999999E-2</c:v>
                </c:pt>
                <c:pt idx="3">
                  <c:v>0.12007999999999999</c:v>
                </c:pt>
                <c:pt idx="4">
                  <c:v>6.5000000000000002E-2</c:v>
                </c:pt>
                <c:pt idx="5">
                  <c:v>0.05</c:v>
                </c:pt>
                <c:pt idx="6">
                  <c:v>4.4999999999999998E-2</c:v>
                </c:pt>
              </c:numCache>
            </c:numRef>
          </c:xVal>
          <c:yVal>
            <c:numRef>
              <c:f>Лист2!$P$8:$P$27</c:f>
              <c:numCache>
                <c:formatCode>General</c:formatCode>
                <c:ptCount val="20"/>
                <c:pt idx="0">
                  <c:v>0</c:v>
                </c:pt>
                <c:pt idx="1">
                  <c:v>1.14E-2</c:v>
                </c:pt>
                <c:pt idx="2">
                  <c:v>3.4200000000000001E-2</c:v>
                </c:pt>
                <c:pt idx="3">
                  <c:v>0.10807199999999999</c:v>
                </c:pt>
                <c:pt idx="4">
                  <c:v>0.09</c:v>
                </c:pt>
                <c:pt idx="5">
                  <c:v>0.12</c:v>
                </c:pt>
                <c:pt idx="6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6B-4157-A7A9-616092181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Лист2!$E$8:$E$1943</c:f>
              <c:numCache>
                <c:formatCode>General</c:formatCode>
                <c:ptCount val="1936"/>
                <c:pt idx="0">
                  <c:v>3.7999999999999999E-2</c:v>
                </c:pt>
                <c:pt idx="1">
                  <c:v>6.08E-2</c:v>
                </c:pt>
                <c:pt idx="2">
                  <c:v>8.3600000000000008E-2</c:v>
                </c:pt>
                <c:pt idx="3">
                  <c:v>0.12920000000000001</c:v>
                </c:pt>
                <c:pt idx="11">
                  <c:v>4.2178276747988401E-2</c:v>
                </c:pt>
                <c:pt idx="12">
                  <c:v>6.7485242796781503E-2</c:v>
                </c:pt>
                <c:pt idx="13">
                  <c:v>0.1</c:v>
                </c:pt>
              </c:numCache>
            </c:numRef>
          </c:xVal>
          <c:yVal>
            <c:numRef>
              <c:f>Лист2!$F$8:$F$1943</c:f>
              <c:numCache>
                <c:formatCode>General</c:formatCode>
                <c:ptCount val="1936"/>
                <c:pt idx="0">
                  <c:v>0</c:v>
                </c:pt>
                <c:pt idx="1">
                  <c:v>3.8000000000000002E-4</c:v>
                </c:pt>
                <c:pt idx="2">
                  <c:v>1.14E-3</c:v>
                </c:pt>
                <c:pt idx="3">
                  <c:v>3.8760000000000001E-3</c:v>
                </c:pt>
                <c:pt idx="11">
                  <c:v>0</c:v>
                </c:pt>
                <c:pt idx="12">
                  <c:v>4.2893162794564498E-3</c:v>
                </c:pt>
                <c:pt idx="13">
                  <c:v>9.8002920766121181E-3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A-454C-9CFB-55DF447A2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200025</xdr:colOff>
      <xdr:row>15</xdr:row>
      <xdr:rowOff>180975</xdr:rowOff>
    </xdr:from>
    <xdr:to>
      <xdr:col>27</xdr:col>
      <xdr:colOff>312012</xdr:colOff>
      <xdr:row>32</xdr:row>
      <xdr:rowOff>112654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D60F45D6-EEA1-4024-9BC2-81EE2F69B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19</xdr:row>
      <xdr:rowOff>114300</xdr:rowOff>
    </xdr:from>
    <xdr:to>
      <xdr:col>17</xdr:col>
      <xdr:colOff>92937</xdr:colOff>
      <xdr:row>36</xdr:row>
      <xdr:rowOff>45979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89C20E-B2C0-4E89-A61A-E03BFA566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Y377"/>
  <sheetViews>
    <sheetView tabSelected="1" zoomScale="94" zoomScaleNormal="100" workbookViewId="0">
      <pane xSplit="1" topLeftCell="T1" activePane="topRight" state="frozen"/>
      <selection pane="topRight" activeCell="AH11" sqref="AH11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77" t="s">
        <v>53</v>
      </c>
      <c r="B1" s="77" t="s">
        <v>51</v>
      </c>
      <c r="C1" s="68" t="s">
        <v>0</v>
      </c>
      <c r="D1" s="68" t="s">
        <v>1</v>
      </c>
      <c r="E1" s="75" t="s">
        <v>68</v>
      </c>
      <c r="F1" s="68" t="s">
        <v>6</v>
      </c>
      <c r="G1" s="78" t="s">
        <v>2</v>
      </c>
      <c r="H1" s="78"/>
      <c r="I1" s="78"/>
      <c r="J1" s="69" t="s">
        <v>3</v>
      </c>
      <c r="K1" s="68" t="s">
        <v>4</v>
      </c>
      <c r="L1" s="68" t="s">
        <v>5</v>
      </c>
      <c r="M1" s="74" t="s">
        <v>6</v>
      </c>
      <c r="N1" s="74"/>
      <c r="O1" s="71" t="s">
        <v>7</v>
      </c>
      <c r="P1" s="71" t="s">
        <v>8</v>
      </c>
      <c r="Q1" s="71" t="s">
        <v>9</v>
      </c>
      <c r="R1" s="75" t="s">
        <v>33</v>
      </c>
      <c r="S1" s="75" t="s">
        <v>34</v>
      </c>
      <c r="T1" s="73" t="s">
        <v>55</v>
      </c>
      <c r="U1" s="73"/>
      <c r="V1" s="73" t="s">
        <v>71</v>
      </c>
      <c r="W1" s="73"/>
      <c r="X1" s="73" t="s">
        <v>56</v>
      </c>
      <c r="Y1" s="73"/>
      <c r="Z1" s="73" t="s">
        <v>74</v>
      </c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72</v>
      </c>
      <c r="AL1" s="73"/>
      <c r="AM1" s="73"/>
      <c r="AN1" s="73"/>
      <c r="AO1" s="73"/>
      <c r="AP1" s="73"/>
      <c r="AQ1" s="73" t="s">
        <v>89</v>
      </c>
      <c r="AR1" s="73"/>
      <c r="AS1" s="73"/>
      <c r="AT1" s="73"/>
      <c r="AU1" s="76" t="s">
        <v>31</v>
      </c>
      <c r="AV1" s="70" t="s">
        <v>41</v>
      </c>
      <c r="AW1" s="70" t="s">
        <v>42</v>
      </c>
      <c r="AX1" s="70" t="s">
        <v>43</v>
      </c>
      <c r="AY1" s="70" t="s">
        <v>44</v>
      </c>
    </row>
    <row r="2" spans="1:51" x14ac:dyDescent="0.25">
      <c r="A2" s="77"/>
      <c r="B2" s="77"/>
      <c r="C2" s="68"/>
      <c r="D2" s="68"/>
      <c r="E2" s="75"/>
      <c r="F2" s="69"/>
      <c r="G2" s="78"/>
      <c r="H2" s="78"/>
      <c r="I2" s="78"/>
      <c r="J2" s="69"/>
      <c r="K2" s="69"/>
      <c r="L2" s="68"/>
      <c r="M2" s="74"/>
      <c r="N2" s="74"/>
      <c r="O2" s="72"/>
      <c r="P2" s="71"/>
      <c r="Q2" s="71"/>
      <c r="R2" s="75"/>
      <c r="S2" s="75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6"/>
      <c r="AV2" s="70"/>
      <c r="AW2" s="70"/>
      <c r="AX2" s="70"/>
      <c r="AY2" s="70"/>
    </row>
    <row r="3" spans="1:51" ht="92.65" customHeight="1" x14ac:dyDescent="0.25">
      <c r="A3" s="77"/>
      <c r="B3" s="77"/>
      <c r="C3" s="68"/>
      <c r="D3" s="68"/>
      <c r="E3" s="75"/>
      <c r="F3" s="69"/>
      <c r="G3" s="28" t="s">
        <v>10</v>
      </c>
      <c r="H3" s="28" t="s">
        <v>11</v>
      </c>
      <c r="I3" s="28" t="s">
        <v>12</v>
      </c>
      <c r="J3" s="69"/>
      <c r="K3" s="69"/>
      <c r="L3" s="68"/>
      <c r="M3" s="2" t="s">
        <v>13</v>
      </c>
      <c r="N3" s="2" t="s">
        <v>14</v>
      </c>
      <c r="O3" s="72"/>
      <c r="P3" s="71"/>
      <c r="Q3" s="71"/>
      <c r="R3" s="75"/>
      <c r="S3" s="75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6"/>
      <c r="AV3" s="70"/>
      <c r="AW3" s="70"/>
      <c r="AX3" s="70"/>
      <c r="AY3" s="70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A1:A3"/>
    <mergeCell ref="C1:C3"/>
    <mergeCell ref="D1:D3"/>
    <mergeCell ref="B1:B3"/>
    <mergeCell ref="G1:I2"/>
    <mergeCell ref="E1:E3"/>
    <mergeCell ref="F1:F3"/>
    <mergeCell ref="AY1:AY3"/>
    <mergeCell ref="S1:S3"/>
    <mergeCell ref="AU1:AU3"/>
    <mergeCell ref="R1:R3"/>
    <mergeCell ref="AW1:AW3"/>
    <mergeCell ref="AX1:AX3"/>
    <mergeCell ref="Z1:AJ2"/>
    <mergeCell ref="AK1:AP2"/>
    <mergeCell ref="AQ1:AT2"/>
    <mergeCell ref="K1:K3"/>
    <mergeCell ref="J1:J3"/>
    <mergeCell ref="AV1:AV3"/>
    <mergeCell ref="P1:P3"/>
    <mergeCell ref="O1:O3"/>
    <mergeCell ref="V1:W2"/>
    <mergeCell ref="L1:L3"/>
    <mergeCell ref="Q1:Q3"/>
    <mergeCell ref="X1:Y2"/>
    <mergeCell ref="T1:U2"/>
    <mergeCell ref="M1:N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A54A-200E-4DDB-ACAB-EA664931482F}">
  <dimension ref="A4:V21"/>
  <sheetViews>
    <sheetView workbookViewId="0">
      <selection activeCell="K13" sqref="K13"/>
    </sheetView>
  </sheetViews>
  <sheetFormatPr defaultRowHeight="15" x14ac:dyDescent="0.25"/>
  <cols>
    <col min="8" max="8" width="13.5703125" customWidth="1"/>
    <col min="9" max="9" width="14.140625" customWidth="1"/>
  </cols>
  <sheetData>
    <row r="4" spans="1:22" x14ac:dyDescent="0.25">
      <c r="R4">
        <f>O8</f>
        <v>3.7999999999999999E-2</v>
      </c>
      <c r="S4">
        <v>0</v>
      </c>
      <c r="U4">
        <f t="array" ref="U4:V4">LINEST(R4:R5,S4:S5)</f>
        <v>1.1999999999999995</v>
      </c>
      <c r="V4" s="66">
        <v>3.8000000000000006E-2</v>
      </c>
    </row>
    <row r="5" spans="1:22" x14ac:dyDescent="0.25">
      <c r="R5">
        <f>O10</f>
        <v>7.9039999999999999E-2</v>
      </c>
      <c r="S5">
        <f>P10</f>
        <v>3.4200000000000001E-2</v>
      </c>
    </row>
    <row r="6" spans="1:22" x14ac:dyDescent="0.25">
      <c r="E6" t="s">
        <v>1046</v>
      </c>
      <c r="O6" t="s">
        <v>1047</v>
      </c>
    </row>
    <row r="7" spans="1:22" x14ac:dyDescent="0.25">
      <c r="A7" t="s">
        <v>1045</v>
      </c>
      <c r="E7" t="s">
        <v>1041</v>
      </c>
      <c r="F7" t="s">
        <v>1042</v>
      </c>
      <c r="G7" t="s">
        <v>1046</v>
      </c>
      <c r="K7" t="s">
        <v>1045</v>
      </c>
      <c r="M7" t="s">
        <v>1047</v>
      </c>
      <c r="O7" t="s">
        <v>1041</v>
      </c>
      <c r="P7" t="s">
        <v>1042</v>
      </c>
    </row>
    <row r="8" spans="1:22" x14ac:dyDescent="0.25">
      <c r="A8" t="s">
        <v>1043</v>
      </c>
      <c r="B8">
        <f>(E9-E8)/(F9-F8)</f>
        <v>60</v>
      </c>
      <c r="D8" t="s">
        <v>1040</v>
      </c>
      <c r="E8">
        <v>3.7999999999999999E-2</v>
      </c>
      <c r="F8">
        <v>0</v>
      </c>
      <c r="G8" t="s">
        <v>1043</v>
      </c>
      <c r="H8">
        <v>60</v>
      </c>
      <c r="K8" t="s">
        <v>1043</v>
      </c>
      <c r="L8">
        <f>(O9-O8)/(P9-P8)</f>
        <v>2</v>
      </c>
      <c r="M8" t="s">
        <v>1043</v>
      </c>
      <c r="N8">
        <v>2</v>
      </c>
      <c r="O8" s="67">
        <v>3.7999999999999999E-2</v>
      </c>
      <c r="P8" s="67">
        <v>0</v>
      </c>
      <c r="R8" s="67">
        <f t="array" ref="R8:S8">LINEST(O8:O9,P8:P9)</f>
        <v>2</v>
      </c>
      <c r="S8" s="67">
        <v>3.7999999999999999E-2</v>
      </c>
    </row>
    <row r="9" spans="1:22" x14ac:dyDescent="0.25">
      <c r="A9" t="s">
        <v>1044</v>
      </c>
      <c r="B9">
        <f>(E10-E8)/(F10-F8)</f>
        <v>40.000000000000007</v>
      </c>
      <c r="E9">
        <f>E8*1.6</f>
        <v>6.08E-2</v>
      </c>
      <c r="F9">
        <f>(E9-E8+H8*F8)/H8</f>
        <v>3.8000000000000002E-4</v>
      </c>
      <c r="G9" t="s">
        <v>1044</v>
      </c>
      <c r="H9">
        <v>40</v>
      </c>
      <c r="K9" t="s">
        <v>1044</v>
      </c>
      <c r="L9">
        <f>(O10-O8)/(P10-P8)</f>
        <v>1.2</v>
      </c>
      <c r="M9" t="s">
        <v>1044</v>
      </c>
      <c r="N9">
        <v>1.2</v>
      </c>
      <c r="O9" s="67">
        <f>O8*1.6</f>
        <v>6.08E-2</v>
      </c>
      <c r="P9" s="67">
        <f>(O9-O8+N8*P8)/N8</f>
        <v>1.14E-2</v>
      </c>
      <c r="U9" t="s">
        <v>1048</v>
      </c>
      <c r="V9">
        <f>(R8-U4)/(1+R8*U4)</f>
        <v>0.23529411764705904</v>
      </c>
    </row>
    <row r="10" spans="1:22" x14ac:dyDescent="0.25">
      <c r="E10">
        <f>E8+H9*F10-H9*F8</f>
        <v>8.3600000000000008E-2</v>
      </c>
      <c r="F10">
        <f>F9*3</f>
        <v>1.14E-3</v>
      </c>
      <c r="O10">
        <f>O8+N9*P10-N9*P8</f>
        <v>7.9039999999999999E-2</v>
      </c>
      <c r="P10">
        <f>P9*3</f>
        <v>3.4200000000000001E-2</v>
      </c>
      <c r="V10">
        <f>_xlfn.COT(DEGREES(V9))</f>
        <v>0.76940814852132455</v>
      </c>
    </row>
    <row r="11" spans="1:22" x14ac:dyDescent="0.25">
      <c r="B11">
        <f>B8/B9</f>
        <v>1.4999999999999998</v>
      </c>
      <c r="E11">
        <f>2*E10-E8</f>
        <v>0.12920000000000001</v>
      </c>
      <c r="F11">
        <f>C12*F10</f>
        <v>3.8760000000000001E-3</v>
      </c>
      <c r="L11">
        <f>L8/L9</f>
        <v>1.6666666666666667</v>
      </c>
      <c r="O11">
        <f>2*O10-O8</f>
        <v>0.12007999999999999</v>
      </c>
      <c r="P11">
        <f>P10*M12</f>
        <v>0.10807199999999999</v>
      </c>
    </row>
    <row r="12" spans="1:22" x14ac:dyDescent="0.25">
      <c r="C12">
        <f>E11/E8</f>
        <v>3.4000000000000004</v>
      </c>
      <c r="M12">
        <f>O11/O8</f>
        <v>3.1599999999999997</v>
      </c>
      <c r="O12">
        <v>6.5000000000000002E-2</v>
      </c>
      <c r="P12">
        <v>0.09</v>
      </c>
    </row>
    <row r="13" spans="1:22" x14ac:dyDescent="0.25">
      <c r="O13">
        <v>0.05</v>
      </c>
      <c r="P13">
        <v>0.12</v>
      </c>
    </row>
    <row r="14" spans="1:22" x14ac:dyDescent="0.25">
      <c r="O14">
        <v>4.4999999999999998E-2</v>
      </c>
      <c r="P14">
        <v>0.15</v>
      </c>
    </row>
    <row r="19" spans="5:9" x14ac:dyDescent="0.25">
      <c r="E19">
        <v>4.2178276747988401E-2</v>
      </c>
      <c r="F19">
        <v>0</v>
      </c>
      <c r="H19">
        <f t="array" ref="H19:I19">LINEST(F19:F20,E19:E20)</f>
        <v>0.16949152542372853</v>
      </c>
      <c r="I19">
        <v>-7.1488604657607355E-3</v>
      </c>
    </row>
    <row r="20" spans="5:9" x14ac:dyDescent="0.25">
      <c r="E20">
        <v>6.7485242796781503E-2</v>
      </c>
      <c r="F20">
        <v>4.2893162794564498E-3</v>
      </c>
    </row>
    <row r="21" spans="5:9" x14ac:dyDescent="0.25">
      <c r="E21">
        <v>0.1</v>
      </c>
      <c r="F21">
        <f>H19*E21+I19</f>
        <v>9.8002920766121181E-3</v>
      </c>
      <c r="H21">
        <f>H19*E20+I19</f>
        <v>4.2893162794564489E-3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2D4F-22DC-4FD5-96C9-2DF095040BD8}">
  <dimension ref="A1:AY377"/>
  <sheetViews>
    <sheetView topLeftCell="T181" workbookViewId="0">
      <selection activeCell="T181" sqref="A1:XFD1048576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77" t="s">
        <v>53</v>
      </c>
      <c r="B1" s="77" t="s">
        <v>51</v>
      </c>
      <c r="C1" s="68" t="s">
        <v>0</v>
      </c>
      <c r="D1" s="68" t="s">
        <v>1</v>
      </c>
      <c r="E1" s="75" t="s">
        <v>68</v>
      </c>
      <c r="F1" s="68" t="s">
        <v>6</v>
      </c>
      <c r="G1" s="78" t="s">
        <v>2</v>
      </c>
      <c r="H1" s="78"/>
      <c r="I1" s="78"/>
      <c r="J1" s="69" t="s">
        <v>3</v>
      </c>
      <c r="K1" s="68" t="s">
        <v>4</v>
      </c>
      <c r="L1" s="68" t="s">
        <v>5</v>
      </c>
      <c r="M1" s="74" t="s">
        <v>6</v>
      </c>
      <c r="N1" s="74"/>
      <c r="O1" s="71" t="s">
        <v>7</v>
      </c>
      <c r="P1" s="71" t="s">
        <v>8</v>
      </c>
      <c r="Q1" s="71" t="s">
        <v>9</v>
      </c>
      <c r="R1" s="75" t="s">
        <v>33</v>
      </c>
      <c r="S1" s="75" t="s">
        <v>34</v>
      </c>
      <c r="T1" s="73" t="s">
        <v>55</v>
      </c>
      <c r="U1" s="73"/>
      <c r="V1" s="73" t="s">
        <v>71</v>
      </c>
      <c r="W1" s="73"/>
      <c r="X1" s="73" t="s">
        <v>56</v>
      </c>
      <c r="Y1" s="73"/>
      <c r="Z1" s="73" t="s">
        <v>74</v>
      </c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72</v>
      </c>
      <c r="AL1" s="73"/>
      <c r="AM1" s="73"/>
      <c r="AN1" s="73"/>
      <c r="AO1" s="73"/>
      <c r="AP1" s="73"/>
      <c r="AQ1" s="73" t="s">
        <v>89</v>
      </c>
      <c r="AR1" s="73"/>
      <c r="AS1" s="73"/>
      <c r="AT1" s="73"/>
      <c r="AU1" s="76" t="s">
        <v>31</v>
      </c>
      <c r="AV1" s="70" t="s">
        <v>41</v>
      </c>
      <c r="AW1" s="70" t="s">
        <v>42</v>
      </c>
      <c r="AX1" s="70" t="s">
        <v>43</v>
      </c>
      <c r="AY1" s="70" t="s">
        <v>44</v>
      </c>
    </row>
    <row r="2" spans="1:51" x14ac:dyDescent="0.25">
      <c r="A2" s="77"/>
      <c r="B2" s="77"/>
      <c r="C2" s="68"/>
      <c r="D2" s="68"/>
      <c r="E2" s="75"/>
      <c r="F2" s="69"/>
      <c r="G2" s="78"/>
      <c r="H2" s="78"/>
      <c r="I2" s="78"/>
      <c r="J2" s="69"/>
      <c r="K2" s="69"/>
      <c r="L2" s="68"/>
      <c r="M2" s="74"/>
      <c r="N2" s="74"/>
      <c r="O2" s="72"/>
      <c r="P2" s="71"/>
      <c r="Q2" s="71"/>
      <c r="R2" s="75"/>
      <c r="S2" s="75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6"/>
      <c r="AV2" s="70"/>
      <c r="AW2" s="70"/>
      <c r="AX2" s="70"/>
      <c r="AY2" s="70"/>
    </row>
    <row r="3" spans="1:51" ht="92.65" customHeight="1" x14ac:dyDescent="0.25">
      <c r="A3" s="77"/>
      <c r="B3" s="77"/>
      <c r="C3" s="68"/>
      <c r="D3" s="68"/>
      <c r="E3" s="75"/>
      <c r="F3" s="69"/>
      <c r="G3" s="28" t="s">
        <v>10</v>
      </c>
      <c r="H3" s="28" t="s">
        <v>11</v>
      </c>
      <c r="I3" s="28" t="s">
        <v>12</v>
      </c>
      <c r="J3" s="69"/>
      <c r="K3" s="69"/>
      <c r="L3" s="68"/>
      <c r="M3" s="2" t="s">
        <v>13</v>
      </c>
      <c r="N3" s="2" t="s">
        <v>14</v>
      </c>
      <c r="O3" s="72"/>
      <c r="P3" s="71"/>
      <c r="Q3" s="71"/>
      <c r="R3" s="75"/>
      <c r="S3" s="75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6"/>
      <c r="AV3" s="70"/>
      <c r="AW3" s="70"/>
      <c r="AX3" s="70"/>
      <c r="AY3" s="70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AW1:AW3"/>
    <mergeCell ref="AX1:AX3"/>
    <mergeCell ref="AY1:AY3"/>
    <mergeCell ref="X1:Y2"/>
    <mergeCell ref="Z1:AJ2"/>
    <mergeCell ref="AK1:AP2"/>
    <mergeCell ref="AQ1:AT2"/>
    <mergeCell ref="AU1:AU3"/>
    <mergeCell ref="AV1:AV3"/>
    <mergeCell ref="V1:W2"/>
    <mergeCell ref="G1:I2"/>
    <mergeCell ref="J1:J3"/>
    <mergeCell ref="K1:K3"/>
    <mergeCell ref="L1:L3"/>
    <mergeCell ref="M1:N2"/>
    <mergeCell ref="O1:O3"/>
    <mergeCell ref="P1:P3"/>
    <mergeCell ref="Q1:Q3"/>
    <mergeCell ref="R1:R3"/>
    <mergeCell ref="S1:S3"/>
    <mergeCell ref="T1:U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2023-07-17T18:56:36Z</dcterms:modified>
</cp:coreProperties>
</file>