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General_)"/>
    <numFmt numFmtId="167" formatCode="0.000"/>
    <numFmt numFmtId="168" formatCode="0.0000"/>
  </numFmts>
  <fonts count="1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84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0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0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0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0" fillId="0" borderId="0" pivotButton="0" quotePrefix="0" xfId="2"/>
    <xf numFmtId="0" fontId="8" fillId="0" borderId="0" applyAlignment="1" pivotButton="0" quotePrefix="0" xfId="2">
      <alignment horizontal="right"/>
    </xf>
    <xf numFmtId="0" fontId="10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1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9" fillId="0" borderId="0" pivotButton="0" quotePrefix="0" xfId="0"/>
    <xf numFmtId="14" fontId="10" fillId="0" borderId="0" pivotButton="0" quotePrefix="0" xfId="2"/>
    <xf numFmtId="14" fontId="10" fillId="0" borderId="0" applyProtection="1" pivotButton="0" quotePrefix="0" xfId="2">
      <protection locked="0" hidden="0"/>
    </xf>
    <xf numFmtId="1" fontId="8" fillId="0" borderId="0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6" fontId="8" fillId="0" borderId="0" pivotButton="0" quotePrefix="0" xfId="2"/>
    <xf numFmtId="167" fontId="8" fillId="0" borderId="0" pivotButton="0" quotePrefix="0" xfId="0"/>
    <xf numFmtId="167" fontId="0" fillId="0" borderId="1" applyAlignment="1" pivotButton="0" quotePrefix="0" xfId="0">
      <alignment horizontal="center" vertical="center"/>
    </xf>
    <xf numFmtId="167" fontId="4" fillId="0" borderId="0" applyAlignment="1" pivotButton="0" quotePrefix="0" xfId="0">
      <alignment horizontal="left"/>
    </xf>
    <xf numFmtId="167" fontId="9" fillId="0" borderId="0" pivotButton="0" quotePrefix="0" xfId="0"/>
    <xf numFmtId="168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12" fillId="0" borderId="0" applyAlignment="1" pivotButton="0" quotePrefix="0" xfId="0">
      <alignment horizontal="right"/>
    </xf>
    <xf numFmtId="2" fontId="12" fillId="0" borderId="0" applyAlignment="1" pivotButton="0" quotePrefix="0" xfId="0">
      <alignment horizontal="left"/>
    </xf>
    <xf numFmtId="0" fontId="13" fillId="0" borderId="0" pivotButton="0" quotePrefix="0" xfId="0"/>
    <xf numFmtId="167" fontId="13" fillId="0" borderId="0" pivotButton="0" quotePrefix="0" xfId="0"/>
    <xf numFmtId="2" fontId="12" fillId="0" borderId="0" applyAlignment="1" pivotButton="0" quotePrefix="0" xfId="0">
      <alignment horizontal="center"/>
    </xf>
    <xf numFmtId="165" fontId="12" fillId="0" borderId="0" applyAlignment="1" pivotButton="0" quotePrefix="0" xfId="0">
      <alignment horizontal="center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5" fontId="8" fillId="0" borderId="0" pivotButton="0" quotePrefix="0" xfId="0"/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6" fontId="8" fillId="0" borderId="0" pivotButton="0" quotePrefix="0" xfId="2"/>
    <xf numFmtId="167" fontId="8" fillId="0" borderId="0" pivotButton="0" quotePrefix="0" xfId="0"/>
    <xf numFmtId="0" fontId="0" fillId="0" borderId="4" pivotButton="0" quotePrefix="0" xfId="0"/>
    <xf numFmtId="167" fontId="0" fillId="0" borderId="1" applyAlignment="1" pivotButton="0" quotePrefix="0" xfId="0">
      <alignment horizontal="center" vertical="center"/>
    </xf>
    <xf numFmtId="167" fontId="2" fillId="0" borderId="1" applyAlignment="1" pivotButton="0" quotePrefix="0" xfId="0">
      <alignment horizontal="center" vertical="center" wrapText="1"/>
    </xf>
    <xf numFmtId="167" fontId="13" fillId="0" borderId="0" pivotButton="0" quotePrefix="0" xfId="0"/>
    <xf numFmtId="167" fontId="4" fillId="0" borderId="0" applyAlignment="1" pivotButton="0" quotePrefix="0" xfId="0">
      <alignment horizontal="left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8" fontId="9" fillId="0" borderId="0" pivotButton="0" quotePrefix="0" xfId="0"/>
    <xf numFmtId="167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General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General</formatCode>
                <ptCount val="19916"/>
              </numCache>
            </numRef>
          </xVal>
          <yVal>
            <numRef>
              <f>'1'!$J$85:$J$20000</f>
              <numCache>
                <formatCode>General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General</formatCode>
                <ptCount val="19916"/>
              </numCache>
            </numRef>
          </xVal>
          <yVal>
            <numRef>
              <f>'1'!$M$85:$M$20000</f>
              <numCache>
                <formatCode>General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General</formatCode>
                <ptCount val="19916"/>
              </numCache>
            </numRef>
          </xVal>
          <yVal>
            <numRef>
              <f>'1'!$P$85:$P$20000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General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General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General</formatCode>
                <ptCount val="199936"/>
              </numCache>
            </numRef>
          </xVal>
          <yVal>
            <numRef>
              <f>'1'!$F$85:$F$200020</f>
              <numCache>
                <formatCode>General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General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General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84"/>
  <sheetViews>
    <sheetView tabSelected="1" view="pageBreakPreview" zoomScale="85" zoomScaleNormal="40" zoomScaleSheetLayoutView="85" workbookViewId="0">
      <selection activeCell="K12" sqref="K12"/>
    </sheetView>
  </sheetViews>
  <sheetFormatPr baseColWidth="8" defaultColWidth="9.140625" defaultRowHeight="14.25"/>
  <cols>
    <col width="13.28515625" customWidth="1" style="65" min="1" max="22"/>
    <col width="9.140625" customWidth="1" style="65" min="23" max="39"/>
    <col width="9.140625" customWidth="1" style="65" min="40" max="16384"/>
  </cols>
  <sheetData>
    <row r="1" ht="15" customHeight="1">
      <c r="A1" s="64" t="inlineStr">
        <is>
          <t>Общество с ограниченной ответственностью "Инженерная геология" (ООО "ИнжГео")</t>
        </is>
      </c>
      <c r="L1" s="64" t="inlineStr">
        <is>
          <t>Общество с ограниченной ответственностью "Инженерная геология" (ООО "ИнжГео")</t>
        </is>
      </c>
      <c r="X1" s="65">
        <f>AF51-AH51</f>
        <v/>
      </c>
      <c r="AF1" s="65">
        <f>AF48-AH48</f>
        <v/>
      </c>
      <c r="AN1" s="65">
        <f>AF49-AH49</f>
        <v/>
      </c>
      <c r="AV1" s="65">
        <f>AF50-AH50</f>
        <v/>
      </c>
    </row>
    <row r="2" ht="15" customHeight="1">
      <c r="A2" s="64" t="inlineStr">
        <is>
          <t>Юр. адрес: 117279, г. Москва, ул. Миклухо-Маклая, 36 а, этаж 5, пом. XXIII к. 76-84</t>
        </is>
      </c>
      <c r="L2" s="64" t="inlineStr">
        <is>
          <t>Юр. адрес: 117279, г. Москва, ул. Миклухо-Маклая, 36 а, этаж 5, пом. XXIII к. 76-84</t>
        </is>
      </c>
      <c r="X2" s="65">
        <f>AG51-AH51</f>
        <v/>
      </c>
      <c r="Y2" s="65" t="inlineStr">
        <is>
          <t>нагр</t>
        </is>
      </c>
      <c r="AC2" s="65" t="inlineStr">
        <is>
          <t>X0</t>
        </is>
      </c>
      <c r="AD2" s="65" t="inlineStr">
        <is>
          <t>Y0</t>
        </is>
      </c>
      <c r="AE2" s="65" t="inlineStr">
        <is>
          <t>R</t>
        </is>
      </c>
      <c r="AF2" s="65">
        <f>AG48-AH48</f>
        <v/>
      </c>
      <c r="AG2" s="65" t="inlineStr">
        <is>
          <t>нагр</t>
        </is>
      </c>
      <c r="AK2" s="65" t="inlineStr">
        <is>
          <t>X0</t>
        </is>
      </c>
      <c r="AL2" s="65" t="inlineStr">
        <is>
          <t>Y0</t>
        </is>
      </c>
      <c r="AM2" s="65" t="inlineStr">
        <is>
          <t>R</t>
        </is>
      </c>
      <c r="AN2" s="65">
        <f>AG49-AH49</f>
        <v/>
      </c>
      <c r="AO2" s="65" t="inlineStr">
        <is>
          <t>нагр</t>
        </is>
      </c>
      <c r="AS2" s="65" t="inlineStr">
        <is>
          <t>X0</t>
        </is>
      </c>
      <c r="AT2" s="65" t="inlineStr">
        <is>
          <t>Y0</t>
        </is>
      </c>
      <c r="AU2" s="65" t="inlineStr">
        <is>
          <t>R</t>
        </is>
      </c>
      <c r="AV2" s="65">
        <f>AG50-AH50</f>
        <v/>
      </c>
      <c r="AW2" s="65" t="inlineStr">
        <is>
          <t>нагр</t>
        </is>
      </c>
      <c r="BA2" s="65" t="inlineStr">
        <is>
          <t>X0</t>
        </is>
      </c>
      <c r="BB2" s="65" t="inlineStr">
        <is>
          <t>Y0</t>
        </is>
      </c>
      <c r="BC2" s="65" t="inlineStr">
        <is>
          <t>R</t>
        </is>
      </c>
    </row>
    <row r="3" ht="15" customHeight="1">
      <c r="A3" s="64" t="inlineStr">
        <is>
          <t>Телефон/факс +7 (495) 132-30-00,  Адрес электронной почты inbox@inj-geo.ru</t>
        </is>
      </c>
      <c r="L3" s="64" t="inlineStr">
        <is>
          <t>Телефон/факс +7 (495) 132-30-00,  Адрес электронной почты inbox@inj-geo.ru</t>
        </is>
      </c>
      <c r="AC3" s="65">
        <f>X5</f>
        <v/>
      </c>
      <c r="AD3" s="65" t="n">
        <v>0</v>
      </c>
      <c r="AE3" s="65">
        <f>X4/2</f>
        <v/>
      </c>
      <c r="AK3" s="65">
        <f>AF5</f>
        <v/>
      </c>
      <c r="AL3" s="65" t="n">
        <v>0</v>
      </c>
      <c r="AM3" s="65">
        <f>AF4/2</f>
        <v/>
      </c>
      <c r="AS3" s="65">
        <f>AN5</f>
        <v/>
      </c>
      <c r="AT3" s="65" t="n">
        <v>0</v>
      </c>
      <c r="AU3" s="65">
        <f>AN4/2</f>
        <v/>
      </c>
      <c r="BA3" s="65">
        <f>AV5</f>
        <v/>
      </c>
      <c r="BB3" s="65" t="n">
        <v>0</v>
      </c>
      <c r="BC3" s="65">
        <f>AV4/2</f>
        <v/>
      </c>
    </row>
    <row r="4" ht="15" customHeight="1">
      <c r="A4" s="64" t="n"/>
      <c r="B4" s="64" t="n"/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X4" s="65">
        <f>X2-X1</f>
        <v/>
      </c>
      <c r="Y4" s="65" t="inlineStr">
        <is>
          <t>девиатор</t>
        </is>
      </c>
      <c r="AF4" s="65">
        <f>AF2-AF1</f>
        <v/>
      </c>
      <c r="AG4" s="65" t="inlineStr">
        <is>
          <t>девиатор</t>
        </is>
      </c>
      <c r="AN4" s="65">
        <f>AN2-AN1</f>
        <v/>
      </c>
      <c r="AO4" s="65" t="inlineStr">
        <is>
          <t>девиатор</t>
        </is>
      </c>
      <c r="AV4" s="65">
        <f>AV2-AV1</f>
        <v/>
      </c>
      <c r="AW4" s="65" t="inlineStr">
        <is>
          <t>девиатор</t>
        </is>
      </c>
    </row>
    <row r="5" ht="15" customHeight="1">
      <c r="A5" s="64" t="inlineStr">
        <is>
          <t>Испытательная лаборатория ООО «ИнжГео»</t>
        </is>
      </c>
      <c r="L5" s="64" t="inlineStr">
        <is>
          <t>Испытательная лаборатория ООО «ИнжГео»</t>
        </is>
      </c>
      <c r="X5" s="65">
        <f>X4/2+X1</f>
        <v/>
      </c>
      <c r="Y5" s="65" t="inlineStr">
        <is>
          <t>x0</t>
        </is>
      </c>
      <c r="AA5" s="65" t="inlineStr">
        <is>
          <t>Угол</t>
        </is>
      </c>
      <c r="AB5" s="65" t="inlineStr">
        <is>
          <t>X</t>
        </is>
      </c>
      <c r="AC5" s="65" t="inlineStr">
        <is>
          <t>Y</t>
        </is>
      </c>
      <c r="AF5" s="65">
        <f>AF4/2+AF1</f>
        <v/>
      </c>
      <c r="AG5" s="65" t="inlineStr">
        <is>
          <t>x0</t>
        </is>
      </c>
      <c r="AI5" s="65" t="inlineStr">
        <is>
          <t>Угол</t>
        </is>
      </c>
      <c r="AJ5" s="65" t="inlineStr">
        <is>
          <t>X</t>
        </is>
      </c>
      <c r="AK5" s="65" t="inlineStr">
        <is>
          <t>Y</t>
        </is>
      </c>
      <c r="AN5" s="65">
        <f>AN4/2+AN1</f>
        <v/>
      </c>
      <c r="AO5" s="65" t="inlineStr">
        <is>
          <t>x0</t>
        </is>
      </c>
      <c r="AQ5" s="65" t="inlineStr">
        <is>
          <t>Угол</t>
        </is>
      </c>
      <c r="AR5" s="65" t="inlineStr">
        <is>
          <t>X</t>
        </is>
      </c>
      <c r="AS5" s="65" t="inlineStr">
        <is>
          <t>Y</t>
        </is>
      </c>
      <c r="AV5" s="65">
        <f>AV4/2+AV1</f>
        <v/>
      </c>
      <c r="AW5" s="65" t="inlineStr">
        <is>
          <t>x0</t>
        </is>
      </c>
      <c r="AY5" s="65" t="inlineStr">
        <is>
          <t>Угол</t>
        </is>
      </c>
      <c r="AZ5" s="65" t="inlineStr">
        <is>
          <t>X</t>
        </is>
      </c>
      <c r="BA5" s="65" t="inlineStr">
        <is>
          <t>Y</t>
        </is>
      </c>
    </row>
    <row r="6" ht="15" customHeight="1">
      <c r="A6" s="69" t="inlineStr">
        <is>
          <t>Адрес места осуществления деятельности лаборатории: г. Москва, просп. Вернадского, д. 51, стр. 1</t>
        </is>
      </c>
      <c r="L6" s="69" t="inlineStr">
        <is>
          <t>Адрес места осуществления деятельности лаборатории: г. Москва, просп. Вернадского, д. 51, стр. 1</t>
        </is>
      </c>
      <c r="AA6" s="65" t="n">
        <v>0</v>
      </c>
      <c r="AB6" s="65">
        <f>$AC$3+$AE$3*COS(AA6*PI()/180)</f>
        <v/>
      </c>
      <c r="AC6" s="65">
        <f>$AD$3+$AE$3*SIN(AA6*PI()/180)</f>
        <v/>
      </c>
      <c r="AI6" s="65" t="n">
        <v>0</v>
      </c>
      <c r="AJ6" s="65">
        <f>$AK$3+$AM$3*COS(AI6*PI()/180)</f>
        <v/>
      </c>
      <c r="AK6" s="65">
        <f>$AL$3+$AM$3*SIN(AI6*PI()/180)</f>
        <v/>
      </c>
      <c r="AQ6" s="65" t="n">
        <v>0</v>
      </c>
      <c r="AR6" s="65">
        <f>$AS$3+$AU$3*COS(AQ6*PI()/180)</f>
        <v/>
      </c>
      <c r="AS6" s="65">
        <f>$AT$3+$AU$3*SIN(AQ6*PI()/180)</f>
        <v/>
      </c>
      <c r="AY6" s="65" t="n">
        <v>0</v>
      </c>
      <c r="AZ6" s="65">
        <f>$BA$3+$BC$3*COS(AY6*PI()/180)</f>
        <v/>
      </c>
      <c r="BA6" s="65">
        <f>$BB$3+$BC$3*SIN(AY6*PI()/180)</f>
        <v/>
      </c>
      <c r="BF6" s="33" t="n"/>
    </row>
    <row r="7" ht="15" customHeight="1">
      <c r="A7" s="64" t="inlineStr">
        <is>
          <t>Телефон +7(910)4557682, E-mail: slg85@mail.ru</t>
        </is>
      </c>
      <c r="L7" s="64" t="inlineStr">
        <is>
          <t>Телефон +7(910)4557682, E-mail: slg85@mail.ru</t>
        </is>
      </c>
      <c r="AA7" s="65" t="n">
        <v>5</v>
      </c>
      <c r="AB7" s="65">
        <f>$AC$3+$AE$3*COS(AA7*PI()/180)</f>
        <v/>
      </c>
      <c r="AC7" s="65">
        <f>$AD$3+$AE$3*SIN(AA7*PI()/180)</f>
        <v/>
      </c>
      <c r="AI7" s="65" t="n">
        <v>5</v>
      </c>
      <c r="AJ7" s="65">
        <f>$AK$3+$AM$3*COS(AI7*PI()/180)</f>
        <v/>
      </c>
      <c r="AK7" s="65">
        <f>$AL$3+$AM$3*SIN(AI7*PI()/180)</f>
        <v/>
      </c>
      <c r="AQ7" s="65" t="n">
        <v>5</v>
      </c>
      <c r="AR7" s="65">
        <f>$AS$3+$AU$3*COS(AQ7*PI()/180)</f>
        <v/>
      </c>
      <c r="AS7" s="65">
        <f>$AT$3+$AU$3*SIN(AQ7*PI()/180)</f>
        <v/>
      </c>
      <c r="AY7" s="65" t="n">
        <v>5</v>
      </c>
      <c r="AZ7" s="65">
        <f>$BA$3+$BC$3*COS(AY7*PI()/180)</f>
        <v/>
      </c>
      <c r="BA7" s="65">
        <f>$BB$3+$BC$3*SIN(AY7*PI()/180)</f>
        <v/>
      </c>
      <c r="BF7" s="34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AA8" s="65" t="n">
        <v>10</v>
      </c>
      <c r="AB8" s="65">
        <f>$AC$3+$AE$3*COS(AA8*PI()/180)</f>
        <v/>
      </c>
      <c r="AC8" s="65">
        <f>$AD$3+$AE$3*SIN(AA8*PI()/180)</f>
        <v/>
      </c>
      <c r="AI8" s="65" t="n">
        <v>10</v>
      </c>
      <c r="AJ8" s="65">
        <f>$AK$3+$AM$3*COS(AI8*PI()/180)</f>
        <v/>
      </c>
      <c r="AK8" s="65">
        <f>$AL$3+$AM$3*SIN(AI8*PI()/180)</f>
        <v/>
      </c>
      <c r="AQ8" s="65" t="n">
        <v>10</v>
      </c>
      <c r="AR8" s="65">
        <f>$AS$3+$AU$3*COS(AQ8*PI()/180)</f>
        <v/>
      </c>
      <c r="AS8" s="65">
        <f>$AT$3+$AU$3*SIN(AQ8*PI()/180)</f>
        <v/>
      </c>
      <c r="AY8" s="65" t="n">
        <v>10</v>
      </c>
      <c r="AZ8" s="65">
        <f>$BA$3+$BC$3*COS(AY8*PI()/180)</f>
        <v/>
      </c>
      <c r="BA8" s="65">
        <f>$BB$3+$BC$3*SIN(AY8*PI()/180)</f>
        <v/>
      </c>
      <c r="BF8" s="33" t="n"/>
    </row>
    <row r="9" ht="15" customHeight="1">
      <c r="A9" s="67" t="inlineStr">
        <is>
          <t>Протокол испытаний № 13-63/24 от 22-11-2022</t>
        </is>
      </c>
      <c r="L9" s="68" t="n"/>
      <c r="AA9" s="65" t="n">
        <v>15</v>
      </c>
      <c r="AB9" s="65">
        <f>$AC$3+$AE$3*COS(AA9*PI()/180)</f>
        <v/>
      </c>
      <c r="AC9" s="65">
        <f>$AD$3+$AE$3*SIN(AA9*PI()/180)</f>
        <v/>
      </c>
      <c r="AI9" s="65" t="n">
        <v>15</v>
      </c>
      <c r="AJ9" s="65">
        <f>$AK$3+$AM$3*COS(AI9*PI()/180)</f>
        <v/>
      </c>
      <c r="AK9" s="65">
        <f>$AL$3+$AM$3*SIN(AI9*PI()/180)</f>
        <v/>
      </c>
      <c r="AQ9" s="65" t="n">
        <v>15</v>
      </c>
      <c r="AR9" s="65">
        <f>$AS$3+$AU$3*COS(AQ9*PI()/180)</f>
        <v/>
      </c>
      <c r="AS9" s="65">
        <f>$AT$3+$AU$3*SIN(AQ9*PI()/180)</f>
        <v/>
      </c>
      <c r="AY9" s="65" t="n">
        <v>15</v>
      </c>
      <c r="AZ9" s="65">
        <f>$BA$3+$BC$3*COS(AY9*PI()/180)</f>
        <v/>
      </c>
      <c r="BA9" s="65">
        <f>$BB$3+$BC$3*SIN(AY9*PI()/180)</f>
        <v/>
      </c>
      <c r="BF9" s="33" t="n"/>
    </row>
    <row r="10" ht="15" customHeight="1">
      <c r="A10" s="16" t="inlineStr">
        <is>
          <t>Наименование и адрес заказчика: Переход трубопровода через р. Енисей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AA10" s="65" t="n">
        <v>20</v>
      </c>
      <c r="AB10" s="65">
        <f>$AC$3+$AE$3*COS(AA10*PI()/180)</f>
        <v/>
      </c>
      <c r="AC10" s="65">
        <f>$AD$3+$AE$3*SIN(AA10*PI()/180)</f>
        <v/>
      </c>
      <c r="AI10" s="65" t="n">
        <v>20</v>
      </c>
      <c r="AJ10" s="65">
        <f>$AK$3+$AM$3*COS(AI10*PI()/180)</f>
        <v/>
      </c>
      <c r="AK10" s="65">
        <f>$AL$3+$AM$3*SIN(AI10*PI()/180)</f>
        <v/>
      </c>
      <c r="AQ10" s="65" t="n">
        <v>20</v>
      </c>
      <c r="AR10" s="65">
        <f>$AS$3+$AU$3*COS(AQ10*PI()/180)</f>
        <v/>
      </c>
      <c r="AS10" s="65">
        <f>$AT$3+$AU$3*SIN(AQ10*PI()/180)</f>
        <v/>
      </c>
      <c r="AY10" s="65" t="n">
        <v>20</v>
      </c>
      <c r="AZ10" s="65">
        <f>$BA$3+$BC$3*COS(AY10*PI()/180)</f>
        <v/>
      </c>
      <c r="BA10" s="65">
        <f>$BB$3+$BC$3*SIN(AY10*PI()/180)</f>
        <v/>
      </c>
      <c r="BF10" s="33" t="n"/>
    </row>
    <row r="11" ht="15" customHeight="1">
      <c r="A11" s="10" t="inlineStr">
        <is>
          <t>Наименование объекта: ООО Регионстрой</t>
        </is>
      </c>
      <c r="B11" s="11" t="n"/>
      <c r="C11" s="11" t="n"/>
      <c r="D11" s="41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AA11" s="65" t="n">
        <v>25</v>
      </c>
      <c r="AB11" s="65">
        <f>$AC$3+$AE$3*COS(AA11*PI()/180)</f>
        <v/>
      </c>
      <c r="AC11" s="65">
        <f>$AD$3+$AE$3*SIN(AA11*PI()/180)</f>
        <v/>
      </c>
      <c r="AI11" s="65" t="n">
        <v>25</v>
      </c>
      <c r="AJ11" s="65">
        <f>$AK$3+$AM$3*COS(AI11*PI()/180)</f>
        <v/>
      </c>
      <c r="AK11" s="65">
        <f>$AL$3+$AM$3*SIN(AI11*PI()/180)</f>
        <v/>
      </c>
      <c r="AQ11" s="65" t="n">
        <v>25</v>
      </c>
      <c r="AR11" s="65">
        <f>$AS$3+$AU$3*COS(AQ11*PI()/180)</f>
        <v/>
      </c>
      <c r="AS11" s="65">
        <f>$AT$3+$AU$3*SIN(AQ11*PI()/180)</f>
        <v/>
      </c>
      <c r="AY11" s="65" t="n">
        <v>25</v>
      </c>
      <c r="AZ11" s="65">
        <f>$BA$3+$BC$3*COS(AY11*PI()/180)</f>
        <v/>
      </c>
      <c r="BA11" s="65">
        <f>$BB$3+$BC$3*SIN(AY11*PI()/180)</f>
        <v/>
      </c>
      <c r="BF11" s="3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AA12" s="65" t="n">
        <v>30</v>
      </c>
      <c r="AB12" s="65">
        <f>$AC$3+$AE$3*COS(AA12*PI()/180)</f>
        <v/>
      </c>
      <c r="AC12" s="65">
        <f>$AD$3+$AE$3*SIN(AA12*PI()/180)</f>
        <v/>
      </c>
      <c r="AI12" s="65" t="n">
        <v>30</v>
      </c>
      <c r="AJ12" s="65">
        <f>$AK$3+$AM$3*COS(AI12*PI()/180)</f>
        <v/>
      </c>
      <c r="AK12" s="65">
        <f>$AL$3+$AM$3*SIN(AI12*PI()/180)</f>
        <v/>
      </c>
      <c r="AQ12" s="65" t="n">
        <v>30</v>
      </c>
      <c r="AR12" s="65">
        <f>$AS$3+$AU$3*COS(AQ12*PI()/180)</f>
        <v/>
      </c>
      <c r="AS12" s="65">
        <f>$AT$3+$AU$3*SIN(AQ12*PI()/180)</f>
        <v/>
      </c>
      <c r="AY12" s="65" t="n">
        <v>30</v>
      </c>
      <c r="AZ12" s="65">
        <f>$BA$3+$BC$3*COS(AY12*PI()/180)</f>
        <v/>
      </c>
      <c r="BA12" s="65">
        <f>$BB$3+$BC$3*SIN(AY12*PI()/180)</f>
        <v/>
      </c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AA13" s="65" t="n">
        <v>35</v>
      </c>
      <c r="AB13" s="65">
        <f>$AC$3+$AE$3*COS(AA13*PI()/180)</f>
        <v/>
      </c>
      <c r="AC13" s="65">
        <f>$AD$3+$AE$3*SIN(AA13*PI()/180)</f>
        <v/>
      </c>
      <c r="AI13" s="65" t="n">
        <v>35</v>
      </c>
      <c r="AJ13" s="65">
        <f>$AK$3+$AM$3*COS(AI13*PI()/180)</f>
        <v/>
      </c>
      <c r="AK13" s="65">
        <f>$AL$3+$AM$3*SIN(AI13*PI()/180)</f>
        <v/>
      </c>
      <c r="AQ13" s="65" t="n">
        <v>35</v>
      </c>
      <c r="AR13" s="65">
        <f>$AS$3+$AU$3*COS(AQ13*PI()/180)</f>
        <v/>
      </c>
      <c r="AS13" s="65">
        <f>$AT$3+$AU$3*SIN(AQ13*PI()/180)</f>
        <v/>
      </c>
      <c r="AY13" s="65" t="n">
        <v>35</v>
      </c>
      <c r="AZ13" s="65">
        <f>$BA$3+$BC$3*COS(AY13*PI()/180)</f>
        <v/>
      </c>
      <c r="BA13" s="65">
        <f>$BB$3+$BC$3*SIN(AY13*PI()/180)</f>
        <v/>
      </c>
    </row>
    <row r="14" ht="17.65" customHeight="1">
      <c r="A14" s="16" t="inlineStr">
        <is>
          <t>Дата получение объекта подлежащего испытаниям: 26.10.2022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37" t="n"/>
      <c r="Q14" s="19" t="n"/>
      <c r="R14" s="19" t="n"/>
      <c r="S14" s="14" t="n"/>
      <c r="T14" s="14" t="n"/>
      <c r="AA14" s="65" t="n">
        <v>40</v>
      </c>
      <c r="AB14" s="65">
        <f>$AC$3+$AE$3*COS(AA14*PI()/180)</f>
        <v/>
      </c>
      <c r="AC14" s="65">
        <f>$AD$3+$AE$3*SIN(AA14*PI()/180)</f>
        <v/>
      </c>
      <c r="AI14" s="65" t="n">
        <v>40</v>
      </c>
      <c r="AJ14" s="65">
        <f>$AK$3+$AM$3*COS(AI14*PI()/180)</f>
        <v/>
      </c>
      <c r="AK14" s="65">
        <f>$AL$3+$AM$3*SIN(AI14*PI()/180)</f>
        <v/>
      </c>
      <c r="AQ14" s="65" t="n">
        <v>40</v>
      </c>
      <c r="AR14" s="65">
        <f>$AS$3+$AU$3*COS(AQ14*PI()/180)</f>
        <v/>
      </c>
      <c r="AS14" s="65">
        <f>$AT$3+$AU$3*SIN(AQ14*PI()/180)</f>
        <v/>
      </c>
      <c r="AY14" s="65" t="n">
        <v>40</v>
      </c>
      <c r="AZ14" s="65">
        <f>$BA$3+$BC$3*COS(AY14*PI()/180)</f>
        <v/>
      </c>
      <c r="BA14" s="65">
        <f>$BB$3+$BC$3*SIN(AY14*PI()/180)</f>
        <v/>
      </c>
    </row>
    <row r="15" ht="15" customHeight="1">
      <c r="A15" s="16" t="inlineStr">
        <is>
          <t>Дата испытания: 25.10.2022-19.11.2024</t>
        </is>
      </c>
      <c r="B15" s="11" t="n"/>
      <c r="C15" s="11" t="n"/>
      <c r="D15" s="11" t="n"/>
      <c r="E15" s="11" t="n"/>
      <c r="F15" s="36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37" t="n"/>
      <c r="O15" s="11" t="n"/>
      <c r="P15" s="11" t="n"/>
      <c r="Q15" s="19" t="n"/>
      <c r="R15" s="19" t="n"/>
      <c r="S15" s="73" t="n"/>
      <c r="T15" s="14" t="n"/>
      <c r="AA15" s="65" t="n">
        <v>45</v>
      </c>
      <c r="AB15" s="65">
        <f>$AC$3+$AE$3*COS(AA15*PI()/180)</f>
        <v/>
      </c>
      <c r="AC15" s="65">
        <f>$AD$3+$AE$3*SIN(AA15*PI()/180)</f>
        <v/>
      </c>
      <c r="AI15" s="65" t="n">
        <v>45</v>
      </c>
      <c r="AJ15" s="65">
        <f>$AK$3+$AM$3*COS(AI15*PI()/180)</f>
        <v/>
      </c>
      <c r="AK15" s="65">
        <f>$AL$3+$AM$3*SIN(AI15*PI()/180)</f>
        <v/>
      </c>
      <c r="AQ15" s="65" t="n">
        <v>45</v>
      </c>
      <c r="AR15" s="65">
        <f>$AS$3+$AU$3*COS(AQ15*PI()/180)</f>
        <v/>
      </c>
      <c r="AS15" s="65">
        <f>$AT$3+$AU$3*SIN(AQ15*PI()/180)</f>
        <v/>
      </c>
      <c r="AY15" s="65" t="n">
        <v>45</v>
      </c>
      <c r="AZ15" s="65">
        <f>$BA$3+$BC$3*COS(AY15*PI()/180)</f>
        <v/>
      </c>
      <c r="BA15" s="65">
        <f>$BB$3+$BC$3*SIN(AY15*PI()/180)</f>
        <v/>
      </c>
    </row>
    <row r="16" ht="15.6" customHeight="1">
      <c r="A16" s="70" t="inlineStr">
        <is>
          <t>Испытание грунтов методом трехосного сжатия</t>
        </is>
      </c>
      <c r="L16" s="70" t="inlineStr">
        <is>
          <t>Испытание грунтов методом трехосного сжатия</t>
        </is>
      </c>
      <c r="AA16" s="65" t="n">
        <v>50</v>
      </c>
      <c r="AB16" s="65">
        <f>$AC$3+$AE$3*COS(AA16*PI()/180)</f>
        <v/>
      </c>
      <c r="AC16" s="65">
        <f>$AD$3+$AE$3*SIN(AA16*PI()/180)</f>
        <v/>
      </c>
      <c r="AI16" s="65" t="n">
        <v>50</v>
      </c>
      <c r="AJ16" s="65">
        <f>$AK$3+$AM$3*COS(AI16*PI()/180)</f>
        <v/>
      </c>
      <c r="AK16" s="65">
        <f>$AL$3+$AM$3*SIN(AI16*PI()/180)</f>
        <v/>
      </c>
      <c r="AQ16" s="65" t="n">
        <v>50</v>
      </c>
      <c r="AR16" s="65">
        <f>$AS$3+$AU$3*COS(AQ16*PI()/180)</f>
        <v/>
      </c>
      <c r="AS16" s="65">
        <f>$AT$3+$AU$3*SIN(AQ16*PI()/180)</f>
        <v/>
      </c>
      <c r="AY16" s="65" t="n">
        <v>50</v>
      </c>
      <c r="AZ16" s="65">
        <f>$BA$3+$BC$3*COS(AY16*PI()/180)</f>
        <v/>
      </c>
      <c r="BA16" s="65">
        <f>$BB$3+$BC$3*SIN(AY16*PI()/180)</f>
        <v/>
      </c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1059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62" t="n">
        <v>0.322852279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62">
        <f>J17</f>
        <v/>
      </c>
      <c r="AA17" s="65" t="n">
        <v>55</v>
      </c>
      <c r="AB17" s="65">
        <f>$AC$3+$AE$3*COS(AA17*PI()/180)</f>
        <v/>
      </c>
      <c r="AC17" s="65">
        <f>$AD$3+$AE$3*SIN(AA17*PI()/180)</f>
        <v/>
      </c>
      <c r="AI17" s="65" t="n">
        <v>55</v>
      </c>
      <c r="AJ17" s="65">
        <f>$AK$3+$AM$3*COS(AI17*PI()/180)</f>
        <v/>
      </c>
      <c r="AK17" s="65">
        <f>$AL$3+$AM$3*SIN(AI17*PI()/180)</f>
        <v/>
      </c>
      <c r="AQ17" s="65" t="n">
        <v>55</v>
      </c>
      <c r="AR17" s="65">
        <f>$AS$3+$AU$3*COS(AQ17*PI()/180)</f>
        <v/>
      </c>
      <c r="AS17" s="65">
        <f>$AT$3+$AU$3*SIN(AQ17*PI()/180)</f>
        <v/>
      </c>
      <c r="AY17" s="65" t="n">
        <v>55</v>
      </c>
      <c r="AZ17" s="65">
        <f>$BA$3+$BC$3*COS(AY17*PI()/180)</f>
        <v/>
      </c>
      <c r="BA17" s="65">
        <f>$BB$3+$BC$3*SIN(AY17*PI()/180)</f>
        <v/>
      </c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BH-050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40" t="n"/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40">
        <f>J18</f>
        <v/>
      </c>
      <c r="AA18" s="65" t="n">
        <v>60</v>
      </c>
      <c r="AB18" s="65">
        <f>$AC$3+$AE$3*COS(AA18*PI()/180)</f>
        <v/>
      </c>
      <c r="AC18" s="65">
        <f>$AD$3+$AE$3*SIN(AA18*PI()/180)</f>
        <v/>
      </c>
      <c r="AI18" s="65" t="n">
        <v>60</v>
      </c>
      <c r="AJ18" s="65">
        <f>$AK$3+$AM$3*COS(AI18*PI()/180)</f>
        <v/>
      </c>
      <c r="AK18" s="65">
        <f>$AL$3+$AM$3*SIN(AI18*PI()/180)</f>
        <v/>
      </c>
      <c r="AQ18" s="65" t="n">
        <v>60</v>
      </c>
      <c r="AR18" s="65">
        <f>$AS$3+$AU$3*COS(AQ18*PI()/180)</f>
        <v/>
      </c>
      <c r="AS18" s="65">
        <f>$AT$3+$AU$3*SIN(AQ18*PI()/180)</f>
        <v/>
      </c>
      <c r="AY18" s="65" t="n">
        <v>60</v>
      </c>
      <c r="AZ18" s="65">
        <f>$BA$3+$BC$3*COS(AY18*PI()/180)</f>
        <v/>
      </c>
      <c r="BA18" s="65">
        <f>$BB$3+$BC$3*SIN(AY18*PI()/180)</f>
        <v/>
      </c>
    </row>
    <row r="19" ht="15" customHeight="1">
      <c r="A19" s="22" t="inlineStr">
        <is>
          <t xml:space="preserve">Глубина отбора, м: </t>
        </is>
      </c>
      <c r="B19" s="23" t="n"/>
      <c r="C19" s="39" t="n">
        <v>3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40" t="n">
        <v>2.74</v>
      </c>
      <c r="K19" s="21" t="n"/>
      <c r="L19" s="22" t="inlineStr">
        <is>
          <t xml:space="preserve">Глубина отбора, м: </t>
        </is>
      </c>
      <c r="M19" s="23" t="n"/>
      <c r="N19" s="39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40">
        <f>J19</f>
        <v/>
      </c>
      <c r="AA19" s="65" t="n">
        <v>65</v>
      </c>
      <c r="AB19" s="65">
        <f>$AC$3+$AE$3*COS(AA19*PI()/180)</f>
        <v/>
      </c>
      <c r="AC19" s="65">
        <f>$AD$3+$AE$3*SIN(AA19*PI()/180)</f>
        <v/>
      </c>
      <c r="AI19" s="65" t="n">
        <v>65</v>
      </c>
      <c r="AJ19" s="65">
        <f>$AK$3+$AM$3*COS(AI19*PI()/180)</f>
        <v/>
      </c>
      <c r="AK19" s="65">
        <f>$AL$3+$AM$3*SIN(AI19*PI()/180)</f>
        <v/>
      </c>
      <c r="AQ19" s="65" t="n">
        <v>65</v>
      </c>
      <c r="AR19" s="65">
        <f>$AS$3+$AU$3*COS(AQ19*PI()/180)</f>
        <v/>
      </c>
      <c r="AS19" s="65">
        <f>$AT$3+$AU$3*SIN(AQ19*PI()/180)</f>
        <v/>
      </c>
      <c r="AY19" s="65" t="n">
        <v>65</v>
      </c>
      <c r="AZ19" s="65">
        <f>$BA$3+$BC$3*COS(AY19*PI()/180)</f>
        <v/>
      </c>
      <c r="BA19" s="65">
        <f>$BB$3+$BC$3*SIN(AY19*PI()/180)</f>
        <v/>
      </c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текучий, легкий песчанистый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74" t="n">
        <v>0.6</v>
      </c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74">
        <f>J20</f>
        <v/>
      </c>
      <c r="AA20" s="65" t="n">
        <v>70</v>
      </c>
      <c r="AB20" s="65">
        <f>$AC$3+$AE$3*COS(AA20*PI()/180)</f>
        <v/>
      </c>
      <c r="AC20" s="65">
        <f>$AD$3+$AE$3*SIN(AA20*PI()/180)</f>
        <v/>
      </c>
      <c r="AI20" s="65" t="n">
        <v>70</v>
      </c>
      <c r="AJ20" s="65">
        <f>$AK$3+$AM$3*COS(AI20*PI()/180)</f>
        <v/>
      </c>
      <c r="AK20" s="65">
        <f>$AL$3+$AM$3*SIN(AI20*PI()/180)</f>
        <v/>
      </c>
      <c r="AQ20" s="65" t="n">
        <v>70</v>
      </c>
      <c r="AR20" s="65">
        <f>$AS$3+$AU$3*COS(AQ20*PI()/180)</f>
        <v/>
      </c>
      <c r="AS20" s="65">
        <f>$AT$3+$AU$3*SIN(AQ20*PI()/180)</f>
        <v/>
      </c>
      <c r="AY20" s="65" t="n">
        <v>70</v>
      </c>
      <c r="AZ20" s="65">
        <f>$BA$3+$BC$3*COS(AY20*PI()/180)</f>
        <v/>
      </c>
      <c r="BA20" s="65">
        <f>$BB$3+$BC$3*SIN(AY20*PI()/180)</f>
        <v/>
      </c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40" t="n">
        <v>1.061</v>
      </c>
      <c r="K21" s="23" t="n"/>
      <c r="L21" s="23" t="inlineStr">
        <is>
          <t>Схема проведения опыта:</t>
        </is>
      </c>
      <c r="M21" s="23" t="n"/>
      <c r="N21" s="32">
        <f>C21</f>
        <v/>
      </c>
      <c r="O21" s="23" t="n"/>
      <c r="P21" s="23" t="n"/>
      <c r="Q21" s="23" t="n"/>
      <c r="R21" s="23" t="n"/>
      <c r="T21" s="24" t="inlineStr">
        <is>
          <t>IL, д.е. =</t>
        </is>
      </c>
      <c r="U21" s="40">
        <f>J21</f>
        <v/>
      </c>
      <c r="AA21" s="65" t="n">
        <v>75</v>
      </c>
      <c r="AB21" s="65">
        <f>$AC$3+$AE$3*COS(AA21*PI()/180)</f>
        <v/>
      </c>
      <c r="AC21" s="65">
        <f>$AD$3+$AE$3*SIN(AA21*PI()/180)</f>
        <v/>
      </c>
      <c r="AI21" s="65" t="n">
        <v>75</v>
      </c>
      <c r="AJ21" s="65">
        <f>$AK$3+$AM$3*COS(AI21*PI()/180)</f>
        <v/>
      </c>
      <c r="AK21" s="65">
        <f>$AL$3+$AM$3*SIN(AI21*PI()/180)</f>
        <v/>
      </c>
      <c r="AQ21" s="65" t="n">
        <v>75</v>
      </c>
      <c r="AR21" s="65">
        <f>$AS$3+$AU$3*COS(AQ21*PI()/180)</f>
        <v/>
      </c>
      <c r="AS21" s="65">
        <f>$AT$3+$AU$3*SIN(AQ21*PI()/180)</f>
        <v/>
      </c>
      <c r="AY21" s="65" t="n">
        <v>75</v>
      </c>
      <c r="AZ21" s="65">
        <f>$BA$3+$BC$3*COS(AY21*PI()/180)</f>
        <v/>
      </c>
      <c r="BA21" s="65">
        <f>$BB$3+$BC$3*SIN(AY21*PI()/180)</f>
        <v/>
      </c>
    </row>
    <row r="22" ht="16.9" customHeight="1">
      <c r="A22" s="70" t="inlineStr">
        <is>
          <t xml:space="preserve">Результаты испытаний </t>
        </is>
      </c>
      <c r="L22" s="70" t="inlineStr">
        <is>
          <t xml:space="preserve">Результаты испытаний </t>
        </is>
      </c>
      <c r="AA22" s="65" t="n">
        <v>80</v>
      </c>
      <c r="AB22" s="65">
        <f>$AC$3+$AE$3*COS(AA22*PI()/180)</f>
        <v/>
      </c>
      <c r="AC22" s="65">
        <f>$AD$3+$AE$3*SIN(AA22*PI()/180)</f>
        <v/>
      </c>
      <c r="AI22" s="65" t="n">
        <v>80</v>
      </c>
      <c r="AJ22" s="65">
        <f>$AK$3+$AM$3*COS(AI22*PI()/180)</f>
        <v/>
      </c>
      <c r="AK22" s="65">
        <f>$AL$3+$AM$3*SIN(AI22*PI()/180)</f>
        <v/>
      </c>
      <c r="AQ22" s="65" t="n">
        <v>80</v>
      </c>
      <c r="AR22" s="65">
        <f>$AS$3+$AU$3*COS(AQ22*PI()/180)</f>
        <v/>
      </c>
      <c r="AS22" s="65">
        <f>$AT$3+$AU$3*SIN(AQ22*PI()/180)</f>
        <v/>
      </c>
      <c r="AY22" s="65" t="n">
        <v>80</v>
      </c>
      <c r="AZ22" s="65">
        <f>$BA$3+$BC$3*COS(AY22*PI()/180)</f>
        <v/>
      </c>
      <c r="BA22" s="65">
        <f>$BB$3+$BC$3*SIN(AY22*PI()/180)</f>
        <v/>
      </c>
    </row>
    <row r="23" ht="15.6" customHeight="1">
      <c r="J23" s="23" t="n"/>
      <c r="K23" s="23" t="n"/>
      <c r="AA23" s="65" t="n">
        <v>85</v>
      </c>
      <c r="AB23" s="65">
        <f>$AC$3+$AE$3*COS(AA23*PI()/180)</f>
        <v/>
      </c>
      <c r="AC23" s="65">
        <f>$AD$3+$AE$3*SIN(AA23*PI()/180)</f>
        <v/>
      </c>
      <c r="AI23" s="65" t="n">
        <v>85</v>
      </c>
      <c r="AJ23" s="65">
        <f>$AK$3+$AM$3*COS(AI23*PI()/180)</f>
        <v/>
      </c>
      <c r="AK23" s="65">
        <f>$AL$3+$AM$3*SIN(AI23*PI()/180)</f>
        <v/>
      </c>
      <c r="AQ23" s="65" t="n">
        <v>85</v>
      </c>
      <c r="AR23" s="65">
        <f>$AS$3+$AU$3*COS(AQ23*PI()/180)</f>
        <v/>
      </c>
      <c r="AS23" s="65">
        <f>$AT$3+$AU$3*SIN(AQ23*PI()/180)</f>
        <v/>
      </c>
      <c r="AY23" s="65" t="n">
        <v>85</v>
      </c>
      <c r="AZ23" s="65">
        <f>$BA$3+$BC$3*COS(AY23*PI()/180)</f>
        <v/>
      </c>
      <c r="BA23" s="65">
        <f>$BB$3+$BC$3*SIN(AY23*PI()/180)</f>
        <v/>
      </c>
    </row>
    <row r="24" ht="16.9" customHeight="1">
      <c r="J24" s="38" t="n"/>
      <c r="K24" s="23" t="n"/>
      <c r="L24" s="23" t="n"/>
      <c r="AA24" s="65" t="n">
        <v>90</v>
      </c>
      <c r="AB24" s="65">
        <f>$AC$3+$AE$3*COS(AA24*PI()/180)</f>
        <v/>
      </c>
      <c r="AC24" s="65">
        <f>$AD$3+$AE$3*SIN(AA24*PI()/180)</f>
        <v/>
      </c>
      <c r="AI24" s="65" t="n">
        <v>90</v>
      </c>
      <c r="AJ24" s="65">
        <f>$AK$3+$AM$3*COS(AI24*PI()/180)</f>
        <v/>
      </c>
      <c r="AK24" s="65">
        <f>$AL$3+$AM$3*SIN(AI24*PI()/180)</f>
        <v/>
      </c>
      <c r="AQ24" s="65" t="n">
        <v>90</v>
      </c>
      <c r="AR24" s="65">
        <f>$AS$3+$AU$3*COS(AQ24*PI()/180)</f>
        <v/>
      </c>
      <c r="AS24" s="65">
        <f>$AT$3+$AU$3*SIN(AQ24*PI()/180)</f>
        <v/>
      </c>
      <c r="AY24" s="65" t="n">
        <v>90</v>
      </c>
      <c r="AZ24" s="65">
        <f>$BA$3+$BC$3*COS(AY24*PI()/180)</f>
        <v/>
      </c>
      <c r="BA24" s="65">
        <f>$BB$3+$BC$3*SIN(AY24*PI()/180)</f>
        <v/>
      </c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AA25" s="65" t="n">
        <v>95</v>
      </c>
      <c r="AB25" s="65">
        <f>$AC$3+$AE$3*COS(AA25*PI()/180)</f>
        <v/>
      </c>
      <c r="AC25" s="65">
        <f>$AD$3+$AE$3*SIN(AA25*PI()/180)</f>
        <v/>
      </c>
      <c r="AI25" s="65" t="n">
        <v>95</v>
      </c>
      <c r="AJ25" s="65">
        <f>$AK$3+$AM$3*COS(AI25*PI()/180)</f>
        <v/>
      </c>
      <c r="AK25" s="65">
        <f>$AL$3+$AM$3*SIN(AI25*PI()/180)</f>
        <v/>
      </c>
      <c r="AQ25" s="65" t="n">
        <v>95</v>
      </c>
      <c r="AR25" s="65">
        <f>$AS$3+$AU$3*COS(AQ25*PI()/180)</f>
        <v/>
      </c>
      <c r="AS25" s="65">
        <f>$AT$3+$AU$3*SIN(AQ25*PI()/180)</f>
        <v/>
      </c>
      <c r="AY25" s="65" t="n">
        <v>95</v>
      </c>
      <c r="AZ25" s="65">
        <f>$BA$3+$BC$3*COS(AY25*PI()/180)</f>
        <v/>
      </c>
      <c r="BA25" s="65">
        <f>$BB$3+$BC$3*SIN(AY25*PI()/180)</f>
        <v/>
      </c>
    </row>
    <row r="26" ht="15" customHeight="1">
      <c r="AA26" s="65" t="n">
        <v>100</v>
      </c>
      <c r="AB26" s="65">
        <f>$AC$3+$AE$3*COS(AA26*PI()/180)</f>
        <v/>
      </c>
      <c r="AC26" s="65">
        <f>$AD$3+$AE$3*SIN(AA26*PI()/180)</f>
        <v/>
      </c>
      <c r="AI26" s="65" t="n">
        <v>100</v>
      </c>
      <c r="AJ26" s="65">
        <f>$AK$3+$AM$3*COS(AI26*PI()/180)</f>
        <v/>
      </c>
      <c r="AK26" s="65">
        <f>$AL$3+$AM$3*SIN(AI26*PI()/180)</f>
        <v/>
      </c>
      <c r="AQ26" s="65" t="n">
        <v>100</v>
      </c>
      <c r="AR26" s="65">
        <f>$AS$3+$AU$3*COS(AQ26*PI()/180)</f>
        <v/>
      </c>
      <c r="AS26" s="65">
        <f>$AT$3+$AU$3*SIN(AQ26*PI()/180)</f>
        <v/>
      </c>
      <c r="AY26" s="65" t="n">
        <v>100</v>
      </c>
      <c r="AZ26" s="65">
        <f>$BA$3+$BC$3*COS(AY26*PI()/180)</f>
        <v/>
      </c>
      <c r="BA26" s="65">
        <f>$BB$3+$BC$3*SIN(AY26*PI()/180)</f>
        <v/>
      </c>
    </row>
    <row r="27" ht="15" customHeight="1">
      <c r="L27" s="70" t="n"/>
      <c r="AA27" s="65" t="n">
        <v>105</v>
      </c>
      <c r="AB27" s="65">
        <f>$AC$3+$AE$3*COS(AA27*PI()/180)</f>
        <v/>
      </c>
      <c r="AC27" s="65">
        <f>$AD$3+$AE$3*SIN(AA27*PI()/180)</f>
        <v/>
      </c>
      <c r="AI27" s="65" t="n">
        <v>105</v>
      </c>
      <c r="AJ27" s="65">
        <f>$AK$3+$AM$3*COS(AI27*PI()/180)</f>
        <v/>
      </c>
      <c r="AK27" s="65">
        <f>$AL$3+$AM$3*SIN(AI27*PI()/180)</f>
        <v/>
      </c>
      <c r="AQ27" s="65" t="n">
        <v>105</v>
      </c>
      <c r="AR27" s="65">
        <f>$AS$3+$AU$3*COS(AQ27*PI()/180)</f>
        <v/>
      </c>
      <c r="AS27" s="65">
        <f>$AT$3+$AU$3*SIN(AQ27*PI()/180)</f>
        <v/>
      </c>
      <c r="AY27" s="65" t="n">
        <v>105</v>
      </c>
      <c r="AZ27" s="65">
        <f>$BA$3+$BC$3*COS(AY27*PI()/180)</f>
        <v/>
      </c>
      <c r="BA27" s="65">
        <f>$BB$3+$BC$3*SIN(AY27*PI()/180)</f>
        <v/>
      </c>
    </row>
    <row r="28" ht="15" customHeight="1">
      <c r="AA28" s="65" t="n">
        <v>110</v>
      </c>
      <c r="AB28" s="65">
        <f>$AC$3+$AE$3*COS(AA28*PI()/180)</f>
        <v/>
      </c>
      <c r="AC28" s="65">
        <f>$AD$3+$AE$3*SIN(AA28*PI()/180)</f>
        <v/>
      </c>
      <c r="AI28" s="65" t="n">
        <v>110</v>
      </c>
      <c r="AJ28" s="65">
        <f>$AK$3+$AM$3*COS(AI28*PI()/180)</f>
        <v/>
      </c>
      <c r="AK28" s="65">
        <f>$AL$3+$AM$3*SIN(AI28*PI()/180)</f>
        <v/>
      </c>
      <c r="AQ28" s="65" t="n">
        <v>110</v>
      </c>
      <c r="AR28" s="65">
        <f>$AS$3+$AU$3*COS(AQ28*PI()/180)</f>
        <v/>
      </c>
      <c r="AS28" s="65">
        <f>$AT$3+$AU$3*SIN(AQ28*PI()/180)</f>
        <v/>
      </c>
      <c r="AY28" s="65" t="n">
        <v>110</v>
      </c>
      <c r="AZ28" s="65">
        <f>$BA$3+$BC$3*COS(AY28*PI()/180)</f>
        <v/>
      </c>
      <c r="BA28" s="65">
        <f>$BB$3+$BC$3*SIN(AY28*PI()/180)</f>
        <v/>
      </c>
    </row>
    <row r="29" ht="15" customHeight="1">
      <c r="AA29" s="65" t="n">
        <v>115</v>
      </c>
      <c r="AB29" s="65">
        <f>$AC$3+$AE$3*COS(AA29*PI()/180)</f>
        <v/>
      </c>
      <c r="AC29" s="65">
        <f>$AD$3+$AE$3*SIN(AA29*PI()/180)</f>
        <v/>
      </c>
      <c r="AI29" s="65" t="n">
        <v>115</v>
      </c>
      <c r="AJ29" s="65">
        <f>$AK$3+$AM$3*COS(AI29*PI()/180)</f>
        <v/>
      </c>
      <c r="AK29" s="65">
        <f>$AL$3+$AM$3*SIN(AI29*PI()/180)</f>
        <v/>
      </c>
      <c r="AQ29" s="65" t="n">
        <v>115</v>
      </c>
      <c r="AR29" s="65">
        <f>$AS$3+$AU$3*COS(AQ29*PI()/180)</f>
        <v/>
      </c>
      <c r="AS29" s="65">
        <f>$AT$3+$AU$3*SIN(AQ29*PI()/180)</f>
        <v/>
      </c>
      <c r="AY29" s="65" t="n">
        <v>115</v>
      </c>
      <c r="AZ29" s="65">
        <f>$BA$3+$BC$3*COS(AY29*PI()/180)</f>
        <v/>
      </c>
      <c r="BA29" s="65">
        <f>$BB$3+$BC$3*SIN(AY29*PI()/180)</f>
        <v/>
      </c>
    </row>
    <row r="30" ht="15.6" customHeight="1">
      <c r="AA30" s="65" t="n">
        <v>120</v>
      </c>
      <c r="AB30" s="65">
        <f>$AC$3+$AE$3*COS(AA30*PI()/180)</f>
        <v/>
      </c>
      <c r="AC30" s="65">
        <f>$AD$3+$AE$3*SIN(AA30*PI()/180)</f>
        <v/>
      </c>
      <c r="AI30" s="65" t="n">
        <v>120</v>
      </c>
      <c r="AJ30" s="65">
        <f>$AK$3+$AM$3*COS(AI30*PI()/180)</f>
        <v/>
      </c>
      <c r="AK30" s="65">
        <f>$AL$3+$AM$3*SIN(AI30*PI()/180)</f>
        <v/>
      </c>
      <c r="AQ30" s="65" t="n">
        <v>120</v>
      </c>
      <c r="AR30" s="65">
        <f>$AS$3+$AU$3*COS(AQ30*PI()/180)</f>
        <v/>
      </c>
      <c r="AS30" s="65">
        <f>$AT$3+$AU$3*SIN(AQ30*PI()/180)</f>
        <v/>
      </c>
      <c r="AY30" s="65" t="n">
        <v>120</v>
      </c>
      <c r="AZ30" s="65">
        <f>$BA$3+$BC$3*COS(AY30*PI()/180)</f>
        <v/>
      </c>
      <c r="BA30" s="65">
        <f>$BB$3+$BC$3*SIN(AY30*PI()/180)</f>
        <v/>
      </c>
    </row>
    <row r="31" ht="15" customHeight="1">
      <c r="AA31" s="65" t="n">
        <v>125</v>
      </c>
      <c r="AB31" s="65">
        <f>$AC$3+$AE$3*COS(AA31*PI()/180)</f>
        <v/>
      </c>
      <c r="AC31" s="65">
        <f>$AD$3+$AE$3*SIN(AA31*PI()/180)</f>
        <v/>
      </c>
      <c r="AI31" s="65" t="n">
        <v>125</v>
      </c>
      <c r="AJ31" s="65">
        <f>$AK$3+$AM$3*COS(AI31*PI()/180)</f>
        <v/>
      </c>
      <c r="AK31" s="65">
        <f>$AL$3+$AM$3*SIN(AI31*PI()/180)</f>
        <v/>
      </c>
      <c r="AQ31" s="65" t="n">
        <v>125</v>
      </c>
      <c r="AR31" s="65">
        <f>$AS$3+$AU$3*COS(AQ31*PI()/180)</f>
        <v/>
      </c>
      <c r="AS31" s="65">
        <f>$AT$3+$AU$3*SIN(AQ31*PI()/180)</f>
        <v/>
      </c>
      <c r="AY31" s="65" t="n">
        <v>125</v>
      </c>
      <c r="AZ31" s="65">
        <f>$BA$3+$BC$3*COS(AY31*PI()/180)</f>
        <v/>
      </c>
      <c r="BA31" s="65">
        <f>$BB$3+$BC$3*SIN(AY31*PI()/180)</f>
        <v/>
      </c>
    </row>
    <row r="32" ht="15" customHeight="1">
      <c r="AA32" s="65" t="n">
        <v>130</v>
      </c>
      <c r="AB32" s="65">
        <f>$AC$3+$AE$3*COS(AA32*PI()/180)</f>
        <v/>
      </c>
      <c r="AC32" s="65">
        <f>$AD$3+$AE$3*SIN(AA32*PI()/180)</f>
        <v/>
      </c>
      <c r="AI32" s="65" t="n">
        <v>130</v>
      </c>
      <c r="AJ32" s="65">
        <f>$AK$3+$AM$3*COS(AI32*PI()/180)</f>
        <v/>
      </c>
      <c r="AK32" s="65">
        <f>$AL$3+$AM$3*SIN(AI32*PI()/180)</f>
        <v/>
      </c>
      <c r="AQ32" s="65" t="n">
        <v>130</v>
      </c>
      <c r="AR32" s="65">
        <f>$AS$3+$AU$3*COS(AQ32*PI()/180)</f>
        <v/>
      </c>
      <c r="AS32" s="65">
        <f>$AT$3+$AU$3*SIN(AQ32*PI()/180)</f>
        <v/>
      </c>
      <c r="AY32" s="65" t="n">
        <v>130</v>
      </c>
      <c r="AZ32" s="65">
        <f>$BA$3+$BC$3*COS(AY32*PI()/180)</f>
        <v/>
      </c>
      <c r="BA32" s="65">
        <f>$BB$3+$BC$3*SIN(AY32*PI()/180)</f>
        <v/>
      </c>
    </row>
    <row r="33" ht="15" customHeight="1">
      <c r="AA33" s="65" t="n">
        <v>135</v>
      </c>
      <c r="AB33" s="65">
        <f>$AC$3+$AE$3*COS(AA33*PI()/180)</f>
        <v/>
      </c>
      <c r="AC33" s="65">
        <f>$AD$3+$AE$3*SIN(AA33*PI()/180)</f>
        <v/>
      </c>
      <c r="AI33" s="65" t="n">
        <v>135</v>
      </c>
      <c r="AJ33" s="65">
        <f>$AK$3+$AM$3*COS(AI33*PI()/180)</f>
        <v/>
      </c>
      <c r="AK33" s="65">
        <f>$AL$3+$AM$3*SIN(AI33*PI()/180)</f>
        <v/>
      </c>
      <c r="AQ33" s="65" t="n">
        <v>135</v>
      </c>
      <c r="AR33" s="65">
        <f>$AS$3+$AU$3*COS(AQ33*PI()/180)</f>
        <v/>
      </c>
      <c r="AS33" s="65">
        <f>$AT$3+$AU$3*SIN(AQ33*PI()/180)</f>
        <v/>
      </c>
      <c r="AY33" s="65" t="n">
        <v>135</v>
      </c>
      <c r="AZ33" s="65">
        <f>$BA$3+$BC$3*COS(AY33*PI()/180)</f>
        <v/>
      </c>
      <c r="BA33" s="65">
        <f>$BB$3+$BC$3*SIN(AY33*PI()/180)</f>
        <v/>
      </c>
    </row>
    <row r="34" ht="15" customHeight="1">
      <c r="AA34" s="65" t="n">
        <v>140</v>
      </c>
      <c r="AB34" s="65">
        <f>$AC$3+$AE$3*COS(AA34*PI()/180)</f>
        <v/>
      </c>
      <c r="AC34" s="65">
        <f>$AD$3+$AE$3*SIN(AA34*PI()/180)</f>
        <v/>
      </c>
      <c r="AI34" s="65" t="n">
        <v>140</v>
      </c>
      <c r="AJ34" s="65">
        <f>$AK$3+$AM$3*COS(AI34*PI()/180)</f>
        <v/>
      </c>
      <c r="AK34" s="65">
        <f>$AL$3+$AM$3*SIN(AI34*PI()/180)</f>
        <v/>
      </c>
      <c r="AQ34" s="65" t="n">
        <v>140</v>
      </c>
      <c r="AR34" s="65">
        <f>$AS$3+$AU$3*COS(AQ34*PI()/180)</f>
        <v/>
      </c>
      <c r="AS34" s="65">
        <f>$AT$3+$AU$3*SIN(AQ34*PI()/180)</f>
        <v/>
      </c>
      <c r="AY34" s="65" t="n">
        <v>140</v>
      </c>
      <c r="AZ34" s="65">
        <f>$BA$3+$BC$3*COS(AY34*PI()/180)</f>
        <v/>
      </c>
      <c r="BA34" s="65">
        <f>$BB$3+$BC$3*SIN(AY34*PI()/180)</f>
        <v/>
      </c>
    </row>
    <row r="35" ht="15" customHeight="1">
      <c r="AA35" s="65" t="n">
        <v>145</v>
      </c>
      <c r="AB35" s="65">
        <f>$AC$3+$AE$3*COS(AA35*PI()/180)</f>
        <v/>
      </c>
      <c r="AC35" s="65">
        <f>$AD$3+$AE$3*SIN(AA35*PI()/180)</f>
        <v/>
      </c>
      <c r="AI35" s="65" t="n">
        <v>145</v>
      </c>
      <c r="AJ35" s="65">
        <f>$AK$3+$AM$3*COS(AI35*PI()/180)</f>
        <v/>
      </c>
      <c r="AK35" s="65">
        <f>$AL$3+$AM$3*SIN(AI35*PI()/180)</f>
        <v/>
      </c>
      <c r="AQ35" s="65" t="n">
        <v>145</v>
      </c>
      <c r="AR35" s="65">
        <f>$AS$3+$AU$3*COS(AQ35*PI()/180)</f>
        <v/>
      </c>
      <c r="AS35" s="65">
        <f>$AT$3+$AU$3*SIN(AQ35*PI()/180)</f>
        <v/>
      </c>
      <c r="AY35" s="65" t="n">
        <v>145</v>
      </c>
      <c r="AZ35" s="65">
        <f>$BA$3+$BC$3*COS(AY35*PI()/180)</f>
        <v/>
      </c>
      <c r="BA35" s="65">
        <f>$BB$3+$BC$3*SIN(AY35*PI()/180)</f>
        <v/>
      </c>
    </row>
    <row r="36" ht="15" customHeight="1">
      <c r="AA36" s="65" t="n">
        <v>150</v>
      </c>
      <c r="AB36" s="65">
        <f>$AC$3+$AE$3*COS(AA36*PI()/180)</f>
        <v/>
      </c>
      <c r="AC36" s="65">
        <f>$AD$3+$AE$3*SIN(AA36*PI()/180)</f>
        <v/>
      </c>
      <c r="AI36" s="65" t="n">
        <v>150</v>
      </c>
      <c r="AJ36" s="65">
        <f>$AK$3+$AM$3*COS(AI36*PI()/180)</f>
        <v/>
      </c>
      <c r="AK36" s="65">
        <f>$AL$3+$AM$3*SIN(AI36*PI()/180)</f>
        <v/>
      </c>
      <c r="AQ36" s="65" t="n">
        <v>150</v>
      </c>
      <c r="AR36" s="65">
        <f>$AS$3+$AU$3*COS(AQ36*PI()/180)</f>
        <v/>
      </c>
      <c r="AS36" s="65">
        <f>$AT$3+$AU$3*SIN(AQ36*PI()/180)</f>
        <v/>
      </c>
      <c r="AY36" s="65" t="n">
        <v>150</v>
      </c>
      <c r="AZ36" s="65">
        <f>$BA$3+$BC$3*COS(AY36*PI()/180)</f>
        <v/>
      </c>
      <c r="BA36" s="65">
        <f>$BB$3+$BC$3*SIN(AY36*PI()/180)</f>
        <v/>
      </c>
    </row>
    <row r="37" ht="15" customHeight="1">
      <c r="AA37" s="65" t="n">
        <v>155</v>
      </c>
      <c r="AB37" s="65">
        <f>$AC$3+$AE$3*COS(AA37*PI()/180)</f>
        <v/>
      </c>
      <c r="AC37" s="65">
        <f>$AD$3+$AE$3*SIN(AA37*PI()/180)</f>
        <v/>
      </c>
      <c r="AI37" s="65" t="n">
        <v>155</v>
      </c>
      <c r="AJ37" s="65">
        <f>$AK$3+$AM$3*COS(AI37*PI()/180)</f>
        <v/>
      </c>
      <c r="AK37" s="65">
        <f>$AL$3+$AM$3*SIN(AI37*PI()/180)</f>
        <v/>
      </c>
      <c r="AQ37" s="65" t="n">
        <v>155</v>
      </c>
      <c r="AR37" s="65">
        <f>$AS$3+$AU$3*COS(AQ37*PI()/180)</f>
        <v/>
      </c>
      <c r="AS37" s="65">
        <f>$AT$3+$AU$3*SIN(AQ37*PI()/180)</f>
        <v/>
      </c>
      <c r="AY37" s="65" t="n">
        <v>155</v>
      </c>
      <c r="AZ37" s="65">
        <f>$BA$3+$BC$3*COS(AY37*PI()/180)</f>
        <v/>
      </c>
      <c r="BA37" s="65">
        <f>$BB$3+$BC$3*SIN(AY37*PI()/180)</f>
        <v/>
      </c>
    </row>
    <row r="38" ht="15" customHeight="1">
      <c r="AA38" s="65" t="n">
        <v>160</v>
      </c>
      <c r="AB38" s="65">
        <f>$AC$3+$AE$3*COS(AA38*PI()/180)</f>
        <v/>
      </c>
      <c r="AC38" s="65">
        <f>$AD$3+$AE$3*SIN(AA38*PI()/180)</f>
        <v/>
      </c>
      <c r="AI38" s="65" t="n">
        <v>160</v>
      </c>
      <c r="AJ38" s="65">
        <f>$AK$3+$AM$3*COS(AI38*PI()/180)</f>
        <v/>
      </c>
      <c r="AK38" s="65">
        <f>$AL$3+$AM$3*SIN(AI38*PI()/180)</f>
        <v/>
      </c>
      <c r="AQ38" s="65" t="n">
        <v>160</v>
      </c>
      <c r="AR38" s="65">
        <f>$AS$3+$AU$3*COS(AQ38*PI()/180)</f>
        <v/>
      </c>
      <c r="AS38" s="65">
        <f>$AT$3+$AU$3*SIN(AQ38*PI()/180)</f>
        <v/>
      </c>
      <c r="AY38" s="65" t="n">
        <v>160</v>
      </c>
      <c r="AZ38" s="65">
        <f>$BA$3+$BC$3*COS(AY38*PI()/180)</f>
        <v/>
      </c>
      <c r="BA38" s="65">
        <f>$BB$3+$BC$3*SIN(AY38*PI()/180)</f>
        <v/>
      </c>
    </row>
    <row r="39" ht="15" customHeight="1">
      <c r="AA39" s="65" t="n">
        <v>165</v>
      </c>
      <c r="AB39" s="65">
        <f>$AC$3+$AE$3*COS(AA39*PI()/180)</f>
        <v/>
      </c>
      <c r="AC39" s="65">
        <f>$AD$3+$AE$3*SIN(AA39*PI()/180)</f>
        <v/>
      </c>
      <c r="AI39" s="65" t="n">
        <v>165</v>
      </c>
      <c r="AJ39" s="65">
        <f>$AK$3+$AM$3*COS(AI39*PI()/180)</f>
        <v/>
      </c>
      <c r="AK39" s="65">
        <f>$AL$3+$AM$3*SIN(AI39*PI()/180)</f>
        <v/>
      </c>
      <c r="AQ39" s="65" t="n">
        <v>165</v>
      </c>
      <c r="AR39" s="65">
        <f>$AS$3+$AU$3*COS(AQ39*PI()/180)</f>
        <v/>
      </c>
      <c r="AS39" s="65">
        <f>$AT$3+$AU$3*SIN(AQ39*PI()/180)</f>
        <v/>
      </c>
      <c r="AY39" s="65" t="n">
        <v>165</v>
      </c>
      <c r="AZ39" s="65">
        <f>$BA$3+$BC$3*COS(AY39*PI()/180)</f>
        <v/>
      </c>
      <c r="BA39" s="65">
        <f>$BB$3+$BC$3*SIN(AY39*PI()/180)</f>
        <v/>
      </c>
    </row>
    <row r="40" ht="15" customHeight="1">
      <c r="AA40" s="65" t="n">
        <v>170</v>
      </c>
      <c r="AB40" s="65">
        <f>$AC$3+$AE$3*COS(AA40*PI()/180)</f>
        <v/>
      </c>
      <c r="AC40" s="65">
        <f>$AD$3+$AE$3*SIN(AA40*PI()/180)</f>
        <v/>
      </c>
      <c r="AI40" s="65" t="n">
        <v>170</v>
      </c>
      <c r="AJ40" s="65">
        <f>$AK$3+$AM$3*COS(AI40*PI()/180)</f>
        <v/>
      </c>
      <c r="AK40" s="65">
        <f>$AL$3+$AM$3*SIN(AI40*PI()/180)</f>
        <v/>
      </c>
      <c r="AQ40" s="65" t="n">
        <v>170</v>
      </c>
      <c r="AR40" s="65">
        <f>$AS$3+$AU$3*COS(AQ40*PI()/180)</f>
        <v/>
      </c>
      <c r="AS40" s="65">
        <f>$AT$3+$AU$3*SIN(AQ40*PI()/180)</f>
        <v/>
      </c>
      <c r="AY40" s="65" t="n">
        <v>170</v>
      </c>
      <c r="AZ40" s="65">
        <f>$BA$3+$BC$3*COS(AY40*PI()/180)</f>
        <v/>
      </c>
      <c r="BA40" s="65">
        <f>$BB$3+$BC$3*SIN(AY40*PI()/180)</f>
        <v/>
      </c>
    </row>
    <row r="41" ht="15" customHeight="1">
      <c r="AA41" s="65" t="n">
        <v>175</v>
      </c>
      <c r="AB41" s="65">
        <f>$AC$3+$AE$3*COS(AA41*PI()/180)</f>
        <v/>
      </c>
      <c r="AC41" s="65">
        <f>$AD$3+$AE$3*SIN(AA41*PI()/180)</f>
        <v/>
      </c>
      <c r="AI41" s="65" t="n">
        <v>175</v>
      </c>
      <c r="AJ41" s="65">
        <f>$AK$3+$AM$3*COS(AI41*PI()/180)</f>
        <v/>
      </c>
      <c r="AK41" s="65">
        <f>$AL$3+$AM$3*SIN(AI41*PI()/180)</f>
        <v/>
      </c>
      <c r="AQ41" s="65" t="n">
        <v>175</v>
      </c>
      <c r="AR41" s="65">
        <f>$AS$3+$AU$3*COS(AQ41*PI()/180)</f>
        <v/>
      </c>
      <c r="AS41" s="65">
        <f>$AT$3+$AU$3*SIN(AQ41*PI()/180)</f>
        <v/>
      </c>
      <c r="AY41" s="65" t="n">
        <v>175</v>
      </c>
      <c r="AZ41" s="65">
        <f>$BA$3+$BC$3*COS(AY41*PI()/180)</f>
        <v/>
      </c>
      <c r="BA41" s="65">
        <f>$BB$3+$BC$3*SIN(AY41*PI()/180)</f>
        <v/>
      </c>
    </row>
    <row r="42" ht="15" customHeight="1">
      <c r="D42" s="53" t="n"/>
      <c r="E42" s="53" t="n"/>
      <c r="F42" s="53" t="n"/>
      <c r="G42" s="53" t="n"/>
      <c r="K42" s="53" t="n"/>
      <c r="AA42" s="65" t="n">
        <v>180</v>
      </c>
      <c r="AB42" s="65">
        <f>$AC$3+$AE$3*COS(AA42*PI()/180)</f>
        <v/>
      </c>
      <c r="AC42" s="65">
        <f>$AD$3+$AE$3*SIN(AA42*PI()/180)</f>
        <v/>
      </c>
      <c r="AI42" s="65" t="n">
        <v>180</v>
      </c>
      <c r="AJ42" s="65">
        <f>$AK$3+$AM$3*COS(AI42*PI()/180)</f>
        <v/>
      </c>
      <c r="AK42" s="65">
        <f>$AL$3+$AM$3*SIN(AI42*PI()/180)</f>
        <v/>
      </c>
      <c r="AQ42" s="65" t="n">
        <v>180</v>
      </c>
      <c r="AR42" s="65">
        <f>$AS$3+$AU$3*COS(AQ42*PI()/180)</f>
        <v/>
      </c>
      <c r="AS42" s="65">
        <f>$AT$3+$AU$3*SIN(AQ42*PI()/180)</f>
        <v/>
      </c>
      <c r="AY42" s="65" t="n">
        <v>180</v>
      </c>
      <c r="AZ42" s="65">
        <f>$BA$3+$BC$3*COS(AY42*PI()/180)</f>
        <v/>
      </c>
      <c r="BA42" s="65">
        <f>$BB$3+$BC$3*SIN(AY42*PI()/180)</f>
        <v/>
      </c>
    </row>
    <row r="43" ht="15.75" customHeight="1">
      <c r="D43" s="53" t="n"/>
      <c r="E43" s="53" t="n"/>
      <c r="F43" s="53" t="n"/>
      <c r="G43" s="53" t="n"/>
      <c r="H43" s="53" t="n"/>
      <c r="I43" s="53" t="n"/>
      <c r="J43" s="53" t="n"/>
      <c r="K43" s="53" t="n"/>
    </row>
    <row r="44" ht="15.75" customHeight="1">
      <c r="B44" s="53" t="n"/>
      <c r="C44" s="53" t="n"/>
      <c r="D44" s="54" t="n"/>
      <c r="E44" s="53" t="n"/>
      <c r="F44" s="53" t="n"/>
      <c r="G44" s="53" t="n"/>
      <c r="H44" s="53" t="n"/>
      <c r="I44" s="53" t="n"/>
      <c r="J44" s="53" t="n"/>
      <c r="K44" s="53" t="n"/>
    </row>
    <row r="45" ht="15.75" customHeight="1">
      <c r="B45" s="53" t="n"/>
      <c r="C45" s="53" t="n"/>
      <c r="D45" s="54" t="n"/>
    </row>
    <row r="46" ht="43.5" customHeight="1">
      <c r="B46" s="53" t="n"/>
      <c r="C46" s="53" t="n"/>
      <c r="D46" s="54" t="n"/>
      <c r="K46" s="53" t="n"/>
      <c r="N46" s="72" t="inlineStr">
        <is>
          <t xml:space="preserve">Давление в камере, Мпа
σ3 </t>
        </is>
      </c>
      <c r="O46" s="72" t="inlineStr">
        <is>
          <t>Вертикальная нагрузка, Мпа
σ1</t>
        </is>
      </c>
      <c r="P46" s="72" t="inlineStr">
        <is>
          <t>Поровое давление, Мпа
u</t>
        </is>
      </c>
      <c r="Q46" s="75" t="n"/>
    </row>
    <row r="47" ht="16.5" customHeight="1">
      <c r="A47" s="53" t="n"/>
      <c r="B47" s="53" t="n"/>
      <c r="C47" s="53" t="n"/>
      <c r="D47" s="54" t="n"/>
      <c r="E47" s="55" t="n"/>
      <c r="F47" s="53" t="n"/>
      <c r="G47" s="53" t="n"/>
      <c r="H47" s="53" t="n"/>
      <c r="I47" s="53" t="n"/>
      <c r="J47" s="53" t="n"/>
      <c r="K47" s="53" t="n"/>
      <c r="L47" s="53" t="n"/>
      <c r="N47" s="76" t="n">
        <v>0.05</v>
      </c>
      <c r="O47" s="76" t="n">
        <v>0.08493632924887161</v>
      </c>
      <c r="P47" s="77" t="n"/>
      <c r="Q47" s="75" t="n"/>
      <c r="W47" s="65" t="n">
        <v>1</v>
      </c>
      <c r="AF47" s="65" t="inlineStr">
        <is>
          <t>σ3,кПа</t>
        </is>
      </c>
      <c r="AG47" s="65" t="inlineStr">
        <is>
          <t>σ1,кПа</t>
        </is>
      </c>
      <c r="AH47" s="65" t="inlineStr">
        <is>
          <t>u, кПа</t>
        </is>
      </c>
      <c r="AL47" s="65" t="n">
        <v>4</v>
      </c>
    </row>
    <row r="48" ht="16.5" customHeight="1">
      <c r="A48" s="53" t="n"/>
      <c r="L48" s="53" t="n"/>
      <c r="N48" s="76" t="n">
        <v>0.15</v>
      </c>
      <c r="O48" s="76" t="n">
        <v>0.2220251998954638</v>
      </c>
      <c r="P48" s="77" t="n"/>
      <c r="Q48" s="75" t="n"/>
      <c r="AF48" s="65">
        <f>N47*1000</f>
        <v/>
      </c>
      <c r="AG48" s="65">
        <f>O47*1000</f>
        <v/>
      </c>
      <c r="AH48" s="65">
        <f>P47*1000</f>
        <v/>
      </c>
      <c r="AV48" s="65" t="inlineStr">
        <is>
          <t>δ3, Мпа</t>
        </is>
      </c>
      <c r="AW48" s="65" t="inlineStr">
        <is>
          <t>δ1-δ3, МПа</t>
        </is>
      </c>
      <c r="AX48" s="65" t="inlineStr">
        <is>
          <t>δ1, МПа</t>
        </is>
      </c>
      <c r="AY48" s="65" t="inlineStr">
        <is>
          <t>δ1, КПа</t>
        </is>
      </c>
    </row>
    <row r="49" ht="16.5" customHeight="1">
      <c r="A49" s="53" t="n"/>
      <c r="L49" s="53" t="n"/>
      <c r="N49" s="76" t="n">
        <v>0.25</v>
      </c>
      <c r="O49" s="76" t="n">
        <v>0.3591140705420559</v>
      </c>
      <c r="P49" s="77" t="n"/>
      <c r="Q49" s="75" t="n"/>
      <c r="AF49" s="65">
        <f>N48*1000</f>
        <v/>
      </c>
      <c r="AG49" s="65">
        <f>O48*1000</f>
        <v/>
      </c>
      <c r="AH49" s="65">
        <f>P48*1000</f>
        <v/>
      </c>
      <c r="AP49" s="65" t="inlineStr">
        <is>
          <t>С, МПа:</t>
        </is>
      </c>
      <c r="AQ49" s="65">
        <f>O57</f>
        <v/>
      </c>
      <c r="AU49" s="65">
        <f>CONCATENATE(ROUND(AV49,2)," МПа")</f>
        <v/>
      </c>
      <c r="AV49" s="65">
        <f>N47</f>
        <v/>
      </c>
      <c r="AW49" s="65">
        <f>2*(AV49+AQ49/TAN(RADIANS(AQ50)))*SIN(RADIANS(AQ50))/(1-SIN(RADIANS(AQ50)))+AZ49</f>
        <v/>
      </c>
      <c r="AX49" s="65">
        <f>AW49+AV49</f>
        <v/>
      </c>
      <c r="AY49" s="65">
        <f>AX49*1000</f>
        <v/>
      </c>
      <c r="AZ49" s="65">
        <f>-AZ50-AZ51</f>
        <v/>
      </c>
    </row>
    <row r="50" ht="16.5" customHeight="1">
      <c r="A50" s="53" t="n"/>
      <c r="L50" s="53" t="n"/>
      <c r="N50" s="56">
        <f>J63</f>
        <v/>
      </c>
      <c r="O50" s="78">
        <f>MAX(F85:F553)+N50</f>
        <v/>
      </c>
      <c r="Q50" s="26" t="n"/>
      <c r="AF50" s="65">
        <f>N49*1000</f>
        <v/>
      </c>
      <c r="AG50" s="65">
        <f>O49*1000</f>
        <v/>
      </c>
      <c r="AH50" s="65">
        <f>P49*1000</f>
        <v/>
      </c>
      <c r="AP50" s="65" t="inlineStr">
        <is>
          <t>φ, град:</t>
        </is>
      </c>
      <c r="AQ50" s="65">
        <f>O56</f>
        <v/>
      </c>
      <c r="AU50" s="65">
        <f>CONCATENATE(ROUND(AV50,2)," МПа")</f>
        <v/>
      </c>
      <c r="AV50" s="65">
        <f>N48</f>
        <v/>
      </c>
      <c r="AW50" s="65">
        <f>2*(AV50+AQ49/TAN(RADIANS(AQ50)))*SIN(RADIANS(AQ50))/(1-SIN(RADIANS(AQ50)))+AZ50</f>
        <v/>
      </c>
      <c r="AX50" s="65">
        <f>AW50+AV50</f>
        <v/>
      </c>
      <c r="AY50" s="65">
        <f>AX50*1000</f>
        <v/>
      </c>
      <c r="AZ50" s="65">
        <f>RANDBETWEEN(-3,3)*0.01</f>
        <v/>
      </c>
    </row>
    <row r="51" ht="16.5" customHeight="1">
      <c r="A51" s="53" t="n"/>
      <c r="L51" s="53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65">
        <f>N50*1000</f>
        <v/>
      </c>
      <c r="AG51" s="65">
        <f>O50*1000</f>
        <v/>
      </c>
      <c r="AH51" s="65">
        <f>P50*1000</f>
        <v/>
      </c>
      <c r="AP51" s="65" t="inlineStr">
        <is>
          <t>E, Мпа</t>
        </is>
      </c>
      <c r="AQ51" s="65">
        <f>D63</f>
        <v/>
      </c>
      <c r="AU51" s="65">
        <f>CONCATENATE(ROUND(AV51,2)," МПа")</f>
        <v/>
      </c>
      <c r="AV51" s="65">
        <f>N49</f>
        <v/>
      </c>
      <c r="AW51" s="65">
        <f>2*(AV51+AQ49/TAN(RADIANS(AQ50)))*SIN(RADIANS(AQ50))/(1-SIN(RADIANS(AQ50)))+AZ51</f>
        <v/>
      </c>
      <c r="AX51" s="65">
        <f>AW51+AV51</f>
        <v/>
      </c>
      <c r="AY51" s="65">
        <f>AX51*1000</f>
        <v/>
      </c>
      <c r="AZ51" s="65">
        <f>RANDBETWEEN(-3,3)*0.01</f>
        <v/>
      </c>
    </row>
    <row r="52" ht="16.5" customHeight="1">
      <c r="A52" s="53" t="n"/>
      <c r="L52" s="53" t="n"/>
      <c r="M52" s="1" t="n"/>
      <c r="U52" s="1" t="n"/>
      <c r="AF52" s="65" t="inlineStr">
        <is>
          <t>x</t>
        </is>
      </c>
      <c r="AG52" s="65" t="n">
        <v>0</v>
      </c>
      <c r="AH52" s="65">
        <f>AG50</f>
        <v/>
      </c>
    </row>
    <row r="53" ht="16.5" customHeight="1">
      <c r="L53" s="53" t="n"/>
      <c r="M53" s="1" t="n"/>
      <c r="U53" s="1" t="n"/>
      <c r="AF53" s="65" t="inlineStr">
        <is>
          <t>y</t>
        </is>
      </c>
      <c r="AG53" s="65">
        <f>AQ49*1000</f>
        <v/>
      </c>
      <c r="AH53" s="65">
        <f>((AH52)*TAN(RADIANS(AQ50))+AQ49*1000)</f>
        <v/>
      </c>
      <c r="AJ53" s="65" t="inlineStr">
        <is>
          <t>С, кПа</t>
        </is>
      </c>
      <c r="AK53" s="65" t="inlineStr">
        <is>
          <t>φ,°</t>
        </is>
      </c>
    </row>
    <row r="54" ht="16.5" customHeight="1">
      <c r="L54" s="53" t="n"/>
      <c r="M54" s="1" t="n"/>
      <c r="U54" s="1" t="n"/>
      <c r="AJ54" s="65">
        <f>AQ49*1000</f>
        <v/>
      </c>
      <c r="AK54" s="65">
        <f>AQ50</f>
        <v/>
      </c>
    </row>
    <row r="55" ht="15" customHeight="1"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N56" s="29" t="inlineStr">
        <is>
          <t>ϕ', град. =</t>
        </is>
      </c>
      <c r="O56" s="31" t="n">
        <v>9</v>
      </c>
      <c r="P56" s="1" t="n"/>
      <c r="Q56" s="1" t="n"/>
      <c r="R56" s="1" t="n"/>
      <c r="S56" s="1" t="n"/>
      <c r="T56" s="1" t="n"/>
    </row>
    <row r="57" ht="15" customHeight="1">
      <c r="N57" s="29" t="inlineStr">
        <is>
          <t>С', МПа =</t>
        </is>
      </c>
      <c r="O57" s="79" t="n">
        <v>0.007</v>
      </c>
      <c r="P57" s="1" t="n"/>
      <c r="Q57" s="1" t="n"/>
      <c r="R57" s="1" t="n"/>
      <c r="S57" s="1" t="n"/>
      <c r="T57" s="1" t="n"/>
    </row>
    <row r="59" ht="15.75" customHeight="1">
      <c r="L59" s="53" t="n"/>
    </row>
    <row r="60" ht="15.75" customHeight="1">
      <c r="L60" s="53" t="n"/>
    </row>
    <row r="61">
      <c r="L61" s="6" t="n"/>
    </row>
    <row r="62" ht="15.75" customHeight="1">
      <c r="A62" s="53" t="n"/>
      <c r="C62" s="53" t="inlineStr">
        <is>
          <t>K0, д.е.</t>
        </is>
      </c>
      <c r="D62" s="58" t="n">
        <v>0.8435655349597692</v>
      </c>
      <c r="E62" s="53" t="inlineStr">
        <is>
          <t>Эффективное напряжение, Мпа:</t>
        </is>
      </c>
      <c r="G62" s="54" t="n"/>
      <c r="J62" s="80" t="n">
        <v>0.04217827674798846</v>
      </c>
      <c r="K62" s="81" t="n"/>
      <c r="L62" s="6" t="n"/>
    </row>
    <row r="63" ht="15.75" customHeight="1">
      <c r="A63" s="53" t="n"/>
      <c r="C63" s="54" t="inlineStr">
        <is>
          <t>Модуль деформации E0, МПа:</t>
        </is>
      </c>
      <c r="D63" s="59">
        <f>A85/B85</f>
        <v/>
      </c>
      <c r="E63" s="53" t="inlineStr">
        <is>
          <t>Точки нахождения модуля Е0, Мпа (полное напряжение):</t>
        </is>
      </c>
      <c r="F63" s="53" t="n"/>
      <c r="G63" s="53" t="n"/>
      <c r="H63" s="53" t="n"/>
      <c r="J63" s="80" t="n">
        <v>0.04217827674798846</v>
      </c>
      <c r="K63" s="80" t="n">
        <v>0.06748524279678154</v>
      </c>
      <c r="L63" s="9" t="n"/>
    </row>
    <row r="64" ht="15.75" customHeight="1">
      <c r="C64" s="54" t="inlineStr">
        <is>
          <t>Модуль деформации E50, МПа:</t>
        </is>
      </c>
      <c r="D64" s="59">
        <f>D85/E85</f>
        <v/>
      </c>
      <c r="E64" s="53" t="inlineStr">
        <is>
          <t>qmax Давление при разрушении образца, Мпа (девиатор):</t>
        </is>
      </c>
      <c r="F64" s="53" t="n"/>
      <c r="G64" s="53" t="n"/>
      <c r="H64" s="53" t="n"/>
      <c r="J64" s="80" t="n">
        <v>0.1012278641951723</v>
      </c>
      <c r="K64" s="81" t="n"/>
      <c r="L64" s="71" t="n"/>
    </row>
    <row r="65" ht="15.75" customHeight="1">
      <c r="B65" s="54" t="n"/>
      <c r="C65" s="54" t="inlineStr">
        <is>
          <t>Коэф. Поперечной деформации, ϑ:</t>
        </is>
      </c>
      <c r="E65" s="53" t="inlineStr">
        <is>
          <t>0,5 qmax, Мпа (девиатор):</t>
        </is>
      </c>
      <c r="J65" s="80" t="n">
        <v>0.05061393209758616</v>
      </c>
      <c r="K65" s="81" t="n"/>
      <c r="L65" s="63" t="n"/>
    </row>
    <row r="66">
      <c r="L66" s="63" t="n"/>
    </row>
    <row r="67">
      <c r="L67" s="63" t="n"/>
    </row>
    <row r="68">
      <c r="L68" s="63" t="n"/>
    </row>
    <row r="69">
      <c r="L69" s="63" t="n"/>
    </row>
    <row r="70">
      <c r="A70" s="63" t="n"/>
      <c r="L70" s="63" t="n"/>
    </row>
    <row r="71">
      <c r="L71" s="63" t="n"/>
    </row>
    <row r="72">
      <c r="L72" s="63" t="n"/>
    </row>
    <row r="73" ht="15.75" customHeight="1">
      <c r="B73" s="53" t="n"/>
      <c r="C73" s="53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63" t="n"/>
    </row>
    <row r="74" ht="15.75" customHeight="1">
      <c r="B74" s="53" t="n"/>
      <c r="C74" s="53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63" t="n"/>
    </row>
    <row r="75" ht="15.75" customHeight="1">
      <c r="A75" s="53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63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53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63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63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L78" s="63" t="n"/>
    </row>
    <row r="79">
      <c r="A79" s="9" t="n"/>
      <c r="L79" s="63" t="n"/>
    </row>
    <row r="80">
      <c r="A80" s="71" t="inlineStr">
        <is>
          <t>Лист 1 , всего листов 2</t>
        </is>
      </c>
      <c r="L80" s="63" t="n"/>
      <c r="M80" s="71" t="inlineStr">
        <is>
          <t>Лист 2 , всего листов 2</t>
        </is>
      </c>
    </row>
    <row r="81">
      <c r="A81" s="63" t="inlineStr">
        <is>
          <t>Частичное воспроизведение протокола испытаний без письменного разрешения  ООО «ИнжГео» ЗАПРЕЩАЕТСЯ</t>
        </is>
      </c>
      <c r="L81" s="63" t="n"/>
      <c r="M81" s="6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>
      <c r="A82" s="63" t="n"/>
      <c r="L82" s="63" t="n"/>
    </row>
    <row r="83" ht="18.75" customHeight="1">
      <c r="A83" s="65" t="inlineStr">
        <is>
          <t>E0</t>
        </is>
      </c>
      <c r="D83" s="65" t="inlineStr">
        <is>
          <t>E50</t>
        </is>
      </c>
      <c r="F83" s="65" t="inlineStr">
        <is>
          <t>Деформация</t>
        </is>
      </c>
      <c r="J83" s="65" t="inlineStr">
        <is>
          <t>Первая прочность</t>
        </is>
      </c>
      <c r="M83" s="65" t="inlineStr">
        <is>
          <t>Вторая прочность</t>
        </is>
      </c>
      <c r="P83" s="65" t="inlineStr">
        <is>
          <t>Третья прочность</t>
        </is>
      </c>
    </row>
    <row r="84">
      <c r="A84" s="65" t="inlineStr">
        <is>
          <t>devE0</t>
        </is>
      </c>
      <c r="B84" s="65" t="inlineStr">
        <is>
          <t>epsE0</t>
        </is>
      </c>
      <c r="D84" s="65" t="inlineStr">
        <is>
          <t>dev50</t>
        </is>
      </c>
      <c r="E84" s="65" t="inlineStr">
        <is>
          <t>epsE50</t>
        </is>
      </c>
      <c r="F84" s="65" t="inlineStr">
        <is>
          <t>dev</t>
        </is>
      </c>
      <c r="G84" s="65" t="inlineStr">
        <is>
          <t>eps</t>
        </is>
      </c>
      <c r="H84" s="65" t="inlineStr">
        <is>
          <t>ev</t>
        </is>
      </c>
      <c r="J84" s="65" t="inlineStr">
        <is>
          <t>dev1</t>
        </is>
      </c>
      <c r="K84" s="65" t="inlineStr">
        <is>
          <t>eps1</t>
        </is>
      </c>
      <c r="L84" s="65" t="inlineStr">
        <is>
          <t>ev1</t>
        </is>
      </c>
      <c r="M84" s="65" t="inlineStr">
        <is>
          <t>dev1</t>
        </is>
      </c>
      <c r="N84" s="65" t="inlineStr">
        <is>
          <t>eps1</t>
        </is>
      </c>
      <c r="O84" s="65" t="inlineStr">
        <is>
          <t>ev2</t>
        </is>
      </c>
      <c r="P84" s="65" t="inlineStr">
        <is>
          <t>dev1</t>
        </is>
      </c>
      <c r="Q84" s="65" t="inlineStr">
        <is>
          <t>eps1</t>
        </is>
      </c>
      <c r="R84" s="65" t="inlineStr">
        <is>
          <t>ev3</t>
        </is>
      </c>
    </row>
    <row r="85">
      <c r="A85" s="65" t="n">
        <v>0.02530696604879308</v>
      </c>
      <c r="B85" s="65" t="n">
        <v>0.001687118416436514</v>
      </c>
      <c r="D85" s="65" t="n">
        <v>0.05061393209758616</v>
      </c>
      <c r="E85" s="65" t="n">
        <v>0.005061355249309544</v>
      </c>
      <c r="F85" t="n">
        <v>0</v>
      </c>
      <c r="G85" t="n">
        <v>0</v>
      </c>
      <c r="H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0.03164308045719622</v>
      </c>
      <c r="Q85" t="n">
        <v>0.0003906523843715159</v>
      </c>
      <c r="R85" t="n">
        <v>0</v>
      </c>
    </row>
    <row r="86">
      <c r="F86" t="n">
        <v>0.0135559509046605</v>
      </c>
      <c r="G86" t="n">
        <v>0.0008163042872702016</v>
      </c>
      <c r="H86" t="n">
        <v>0</v>
      </c>
      <c r="J86" t="n">
        <v>0.01048089877466148</v>
      </c>
      <c r="K86" t="n">
        <v>0.000698721344528045</v>
      </c>
      <c r="L86" t="n">
        <v>0</v>
      </c>
      <c r="M86" t="n">
        <v>0.01836642597334326</v>
      </c>
      <c r="N86" t="n">
        <v>0.0004341912109964173</v>
      </c>
      <c r="O86" t="n">
        <v>0</v>
      </c>
      <c r="P86" t="n">
        <v>0.05455703527102795</v>
      </c>
      <c r="Q86" t="n">
        <v>0.001010307890615989</v>
      </c>
      <c r="R86" t="n">
        <v>0</v>
      </c>
    </row>
    <row r="87">
      <c r="A87" s="65" t="inlineStr">
        <is>
          <t>Секущая модуля Е0</t>
        </is>
      </c>
      <c r="D87" s="65" t="inlineStr">
        <is>
          <t>Линия Q max</t>
        </is>
      </c>
      <c r="F87" t="n">
        <v>0.02530696604879308</v>
      </c>
      <c r="G87" t="n">
        <v>0.001687118416436514</v>
      </c>
      <c r="H87" t="n">
        <v>0</v>
      </c>
      <c r="J87" t="n">
        <v>0.0174681646244358</v>
      </c>
      <c r="K87" t="n">
        <v>0.001746803361320112</v>
      </c>
      <c r="L87" t="n">
        <v>0</v>
      </c>
      <c r="M87" t="n">
        <v>0.03601259994773187</v>
      </c>
      <c r="N87" t="n">
        <v>0.001277032973518874</v>
      </c>
      <c r="O87" t="n">
        <v>0</v>
      </c>
      <c r="P87" t="n">
        <v>0.05758423444738131</v>
      </c>
      <c r="Q87" t="n">
        <v>0.001591894530734438</v>
      </c>
      <c r="R87" t="n">
        <v>0</v>
      </c>
    </row>
    <row r="88">
      <c r="A88" s="65">
        <f>J63-J62</f>
        <v/>
      </c>
      <c r="B88" s="65" t="n">
        <v>0</v>
      </c>
      <c r="D88" s="65">
        <f>J64</f>
        <v/>
      </c>
      <c r="E88" s="65" t="n">
        <v>0</v>
      </c>
      <c r="F88" t="n">
        <v>0.03266445689265375</v>
      </c>
      <c r="G88" t="n">
        <v>0.002448912861810605</v>
      </c>
      <c r="H88" t="n">
        <v>-0.001831808447878854</v>
      </c>
      <c r="J88" t="n">
        <v>0.01807458574351893</v>
      </c>
      <c r="K88" t="n">
        <v>0.002398944742896191</v>
      </c>
      <c r="L88" t="n">
        <v>-0.001049616381492512</v>
      </c>
      <c r="M88" t="n">
        <v>0.03833086691628096</v>
      </c>
      <c r="N88" t="n">
        <v>0.002391862777250947</v>
      </c>
      <c r="O88" t="n">
        <v>-0.001035708625680217</v>
      </c>
      <c r="P88" t="n">
        <v>0.0643946420692818</v>
      </c>
      <c r="Q88" t="n">
        <v>0.002387841796101657</v>
      </c>
      <c r="R88" t="n">
        <v>-0.001753864810821619</v>
      </c>
    </row>
    <row r="89">
      <c r="A89" s="65">
        <f>A85</f>
        <v/>
      </c>
      <c r="B89" s="65">
        <f>B85</f>
        <v/>
      </c>
      <c r="D89" s="65">
        <f>J64</f>
        <v/>
      </c>
      <c r="E89" s="65">
        <f>MAX(G85:G20000)</f>
        <v/>
      </c>
      <c r="F89" t="n">
        <v>0.04010310584746825</v>
      </c>
      <c r="G89" t="n">
        <v>0.003265217149080806</v>
      </c>
      <c r="H89" t="n">
        <v>-0.001841800130321829</v>
      </c>
      <c r="J89" t="n">
        <v>0.0197369465930923</v>
      </c>
      <c r="K89" t="n">
        <v>0.003198592990528255</v>
      </c>
      <c r="L89" t="n">
        <v>-0.001050252063160924</v>
      </c>
      <c r="M89" t="n">
        <v>0.04157597395920148</v>
      </c>
      <c r="N89" t="n">
        <v>0.003189150369667929</v>
      </c>
      <c r="O89" t="n">
        <v>-0.001038320094731352</v>
      </c>
      <c r="P89" t="n">
        <v>0.06461902650683166</v>
      </c>
      <c r="Q89" t="n">
        <v>0.003183789061468876</v>
      </c>
      <c r="R89" t="n">
        <v>-0.001750733220047411</v>
      </c>
    </row>
    <row r="90" ht="15" customHeight="1">
      <c r="A90" s="65">
        <f>J64*0.9</f>
        <v/>
      </c>
      <c r="B90" s="65">
        <f>_xlfn.FORECAST.LINEAR(A90,B88:B89,A88:A89)</f>
        <v/>
      </c>
      <c r="F90" t="n">
        <v>0.04536809273573569</v>
      </c>
      <c r="G90" t="n">
        <v>0.004081521436351009</v>
      </c>
      <c r="H90" t="n">
        <v>-0.001862338588676835</v>
      </c>
      <c r="J90" t="n">
        <v>0.02086940808769931</v>
      </c>
      <c r="K90" t="n">
        <v>0.003998241238160317</v>
      </c>
      <c r="L90" t="n">
        <v>-0.001059151606518688</v>
      </c>
      <c r="M90" t="n">
        <v>0.04596669751513338</v>
      </c>
      <c r="N90" t="n">
        <v>0.003986437962084911</v>
      </c>
      <c r="O90" t="n">
        <v>-0.001046154501884758</v>
      </c>
      <c r="P90" t="n">
        <v>0.06831295576223612</v>
      </c>
      <c r="Q90" t="n">
        <v>0.003979736326836095</v>
      </c>
      <c r="R90" t="n">
        <v>-0.00172759424377132</v>
      </c>
    </row>
    <row r="91">
      <c r="D91" s="65" t="inlineStr">
        <is>
          <t>Линия 0,5 Q max</t>
        </is>
      </c>
      <c r="F91" t="n">
        <v>0.05061393209758616</v>
      </c>
      <c r="G91" t="n">
        <v>0.005061355249309544</v>
      </c>
      <c r="H91" t="n">
        <v>-0.001852901999702913</v>
      </c>
      <c r="J91" t="n">
        <v>0.02233627923077412</v>
      </c>
      <c r="K91" t="n">
        <v>0.004797889485792382</v>
      </c>
      <c r="L91" t="n">
        <v>-0.001053006683724041</v>
      </c>
      <c r="M91" t="n">
        <v>0.04787798900774287</v>
      </c>
      <c r="N91" t="n">
        <v>0.004783725554501893</v>
      </c>
      <c r="O91" t="n">
        <v>-0.001048870429697938</v>
      </c>
      <c r="P91" t="n">
        <v>0.07435404478465479</v>
      </c>
      <c r="Q91" t="n">
        <v>0.004775683592203314</v>
      </c>
      <c r="R91" t="n">
        <v>-0.001722722880344774</v>
      </c>
    </row>
    <row r="92">
      <c r="D92" s="65">
        <f>J65</f>
        <v/>
      </c>
      <c r="E92" s="65" t="n">
        <v>0</v>
      </c>
      <c r="F92" t="n">
        <v>0.05177862420367739</v>
      </c>
      <c r="G92" t="n">
        <v>0.005714130010891411</v>
      </c>
      <c r="H92" t="n">
        <v>-0.001037308011010294</v>
      </c>
      <c r="J92" t="n">
        <v>0.02343654302145338</v>
      </c>
      <c r="K92" t="n">
        <v>0.005597537733424446</v>
      </c>
      <c r="L92" t="n">
        <v>-0.001220519208871352</v>
      </c>
      <c r="M92" t="n">
        <v>0.0477199115970019</v>
      </c>
      <c r="N92" t="n">
        <v>0.005581013146918875</v>
      </c>
      <c r="O92" t="n">
        <v>-0.001123491653328372</v>
      </c>
      <c r="P92" t="n">
        <v>0.07371119659187308</v>
      </c>
      <c r="Q92" t="n">
        <v>0.005571630857570533</v>
      </c>
      <c r="R92" t="n">
        <v>-0.00165610722133527</v>
      </c>
    </row>
    <row r="93">
      <c r="D93" s="65">
        <f>J65</f>
        <v/>
      </c>
      <c r="E93" s="65">
        <f>MAX(G85:G20000)</f>
        <v/>
      </c>
      <c r="F93" t="n">
        <v>0.05410919502068985</v>
      </c>
      <c r="G93" t="n">
        <v>0.006530434298161612</v>
      </c>
      <c r="H93" t="n">
        <v>-0.001045411979846312</v>
      </c>
      <c r="J93" t="n">
        <v>0.02419029333969819</v>
      </c>
      <c r="K93" t="n">
        <v>0.006397185981056509</v>
      </c>
      <c r="L93" t="n">
        <v>-0.00122148941491974</v>
      </c>
      <c r="M93" t="n">
        <v>0.04985003945747382</v>
      </c>
      <c r="N93" t="n">
        <v>0.006378300739335857</v>
      </c>
      <c r="O93" t="n">
        <v>-0.001138920802561196</v>
      </c>
      <c r="P93" t="n">
        <v>0.07574629424485912</v>
      </c>
      <c r="Q93" t="n">
        <v>0.006367578122937752</v>
      </c>
      <c r="R93" t="n">
        <v>-0.00166061477123205</v>
      </c>
    </row>
    <row r="94">
      <c r="F94" t="n">
        <v>0.05817325383069795</v>
      </c>
      <c r="G94" t="n">
        <v>0.007346738585431814</v>
      </c>
      <c r="H94" t="n">
        <v>-0.001029515733283354</v>
      </c>
      <c r="J94" t="n">
        <v>0.02468025514036556</v>
      </c>
      <c r="K94" t="n">
        <v>0.007196834228688572</v>
      </c>
      <c r="L94" t="n">
        <v>-0.001213606490776592</v>
      </c>
      <c r="M94" t="n">
        <v>0.05236457022568594</v>
      </c>
      <c r="N94" t="n">
        <v>0.007175588331752839</v>
      </c>
      <c r="O94" t="n">
        <v>-0.001138920802561196</v>
      </c>
      <c r="P94" t="n">
        <v>0.07807464956399857</v>
      </c>
      <c r="Q94" t="n">
        <v>0.007163525388304971</v>
      </c>
      <c r="R94" t="n">
        <v>-0.001686157553980467</v>
      </c>
    </row>
    <row r="95">
      <c r="F95" t="n">
        <v>0.05960039202554614</v>
      </c>
      <c r="G95" t="n">
        <v>0.008163042872702017</v>
      </c>
      <c r="H95" t="n">
        <v>-0.001044269112446361</v>
      </c>
      <c r="J95" t="n">
        <v>0.02516725461574369</v>
      </c>
      <c r="K95" t="n">
        <v>0.007996482476320635</v>
      </c>
      <c r="L95" t="n">
        <v>-0.001206572496925784</v>
      </c>
      <c r="M95" t="n">
        <v>0.05156666904379983</v>
      </c>
      <c r="N95" t="n">
        <v>0.007972875924169821</v>
      </c>
      <c r="O95" t="n">
        <v>-0.001141189795095435</v>
      </c>
      <c r="P95" t="n">
        <v>0.08042195485103393</v>
      </c>
      <c r="Q95" t="n">
        <v>0.00795947265367219</v>
      </c>
      <c r="R95" t="n">
        <v>-0.001657776684260004</v>
      </c>
    </row>
    <row r="96">
      <c r="F96" t="n">
        <v>0.06161469298557803</v>
      </c>
      <c r="G96" t="n">
        <v>0.008979347159972216</v>
      </c>
      <c r="H96" t="n">
        <v>-0.001161916091970459</v>
      </c>
      <c r="J96" t="n">
        <v>0.02621124730312288</v>
      </c>
      <c r="K96" t="n">
        <v>0.008796130723952701</v>
      </c>
      <c r="L96" t="n">
        <v>-0.001457862368996905</v>
      </c>
      <c r="M96" t="n">
        <v>0.05369343206846039</v>
      </c>
      <c r="N96" t="n">
        <v>0.008770163516586804</v>
      </c>
      <c r="O96" t="n">
        <v>-0.001201879051241829</v>
      </c>
      <c r="P96" t="n">
        <v>0.08003950795307874</v>
      </c>
      <c r="Q96" t="n">
        <v>0.008755419919039409</v>
      </c>
      <c r="R96" t="n">
        <v>-0.001542273932785112</v>
      </c>
    </row>
    <row r="97" ht="15" customHeight="1">
      <c r="A97" s="65" t="inlineStr">
        <is>
          <t>Коэфф. Точки</t>
        </is>
      </c>
      <c r="B97" s="65">
        <f>(J62+A85)/J62</f>
        <v/>
      </c>
      <c r="F97" t="n">
        <v>0.06464524265206043</v>
      </c>
      <c r="G97" t="n">
        <v>0.009795651447242419</v>
      </c>
      <c r="H97" t="n">
        <v>-0.001156107092410563</v>
      </c>
      <c r="J97" t="n">
        <v>0.02683642447575627</v>
      </c>
      <c r="K97" t="n">
        <v>0.009595778971584763</v>
      </c>
      <c r="L97" t="n">
        <v>-0.001468023227932338</v>
      </c>
      <c r="M97" t="n">
        <v>0.05465935631183313</v>
      </c>
      <c r="N97" t="n">
        <v>0.009567451109003786</v>
      </c>
      <c r="O97" t="n">
        <v>-0.001203316848930485</v>
      </c>
      <c r="P97" t="n">
        <v>0.08329665902973316</v>
      </c>
      <c r="Q97" t="n">
        <v>0.009551367184406629</v>
      </c>
      <c r="R97" t="n">
        <v>-0.001548815591558791</v>
      </c>
    </row>
    <row r="98" ht="15" customHeight="1">
      <c r="F98" t="n">
        <v>0.06625896819305982</v>
      </c>
      <c r="G98" t="n">
        <v>0.01061195573451262</v>
      </c>
      <c r="H98" t="n">
        <v>-0.001171675211231085</v>
      </c>
      <c r="J98" t="n">
        <v>0.02703668972530432</v>
      </c>
      <c r="K98" t="n">
        <v>0.01039542721921683</v>
      </c>
      <c r="L98" t="n">
        <v>-0.001465519827904768</v>
      </c>
      <c r="M98" t="n">
        <v>0.05817308164469318</v>
      </c>
      <c r="N98" t="n">
        <v>0.01036473870142077</v>
      </c>
      <c r="O98" t="n">
        <v>-0.001192054100369351</v>
      </c>
      <c r="P98" t="n">
        <v>0.08962408483564255</v>
      </c>
      <c r="Q98" t="n">
        <v>0.01034731444977385</v>
      </c>
      <c r="R98" t="n">
        <v>-0.00154414297814902</v>
      </c>
    </row>
    <row r="99" ht="15" customHeight="1">
      <c r="F99" t="n">
        <v>0.06725545418180638</v>
      </c>
      <c r="G99" t="n">
        <v>0.01142826002178282</v>
      </c>
      <c r="H99" t="n">
        <v>-0.001164355871785616</v>
      </c>
      <c r="J99" t="n">
        <v>0.02826766469380865</v>
      </c>
      <c r="K99" t="n">
        <v>0.01119507546684889</v>
      </c>
      <c r="L99" t="n">
        <v>-0.001478920380993527</v>
      </c>
      <c r="M99" t="n">
        <v>0.0594230706625283</v>
      </c>
      <c r="N99" t="n">
        <v>0.01116202629383775</v>
      </c>
      <c r="O99" t="n">
        <v>-0.001191574834473133</v>
      </c>
      <c r="P99" t="n">
        <v>0.0850849766625239</v>
      </c>
      <c r="Q99" t="n">
        <v>0.01114326171514107</v>
      </c>
      <c r="R99" t="n">
        <v>-0.001572957427509275</v>
      </c>
    </row>
    <row r="100" ht="15" customHeight="1">
      <c r="F100" t="n">
        <v>0.06808311196402042</v>
      </c>
      <c r="G100" t="n">
        <v>0.01224456430905302</v>
      </c>
      <c r="H100" t="n">
        <v>-0.001359138505046142</v>
      </c>
      <c r="J100" t="n">
        <v>0.0282635767160727</v>
      </c>
      <c r="K100" t="n">
        <v>0.01199472371448095</v>
      </c>
      <c r="L100" t="n">
        <v>-0.001788056076816462</v>
      </c>
      <c r="M100" t="n">
        <v>0.0580941882360036</v>
      </c>
      <c r="N100" t="n">
        <v>0.01195931388625473</v>
      </c>
      <c r="O100" t="n">
        <v>-0.001229712713252462</v>
      </c>
      <c r="P100" t="n">
        <v>0.0876408273934306</v>
      </c>
      <c r="Q100" t="n">
        <v>0.01193920898050828</v>
      </c>
      <c r="R100" t="n">
        <v>-0.001417758439298391</v>
      </c>
    </row>
    <row r="101" ht="15" customHeight="1">
      <c r="F101" t="n">
        <v>0.07088418634093729</v>
      </c>
      <c r="G101" t="n">
        <v>0.01306086859632322</v>
      </c>
      <c r="H101" t="n">
        <v>-0.001367628841299327</v>
      </c>
      <c r="J101" t="n">
        <v>0.02914384053136236</v>
      </c>
      <c r="K101" t="n">
        <v>0.01279437196211302</v>
      </c>
      <c r="L101" t="n">
        <v>-0.001790727475337603</v>
      </c>
      <c r="M101" t="n">
        <v>0.05910382847019399</v>
      </c>
      <c r="N101" t="n">
        <v>0.01275660147867171</v>
      </c>
      <c r="O101" t="n">
        <v>-0.00124446876980959</v>
      </c>
      <c r="P101" t="n">
        <v>0.09193970358853293</v>
      </c>
      <c r="Q101" t="n">
        <v>0.0127351562458755</v>
      </c>
      <c r="R101" t="n">
        <v>-0.001410796105812159</v>
      </c>
    </row>
    <row r="102" ht="15" customHeight="1">
      <c r="F102" t="n">
        <v>0.07213275060522829</v>
      </c>
      <c r="G102" t="n">
        <v>0.01387717288359343</v>
      </c>
      <c r="H102" t="n">
        <v>-0.001368039664021255</v>
      </c>
      <c r="J102" t="n">
        <v>0.02845410021504025</v>
      </c>
      <c r="K102" t="n">
        <v>0.01359402020974508</v>
      </c>
      <c r="L102" t="n">
        <v>-0.001768822007464253</v>
      </c>
      <c r="M102" t="n">
        <v>0.05956897577594258</v>
      </c>
      <c r="N102" t="n">
        <v>0.0135538890710887</v>
      </c>
      <c r="O102" t="n">
        <v>-0.001237028741293391</v>
      </c>
      <c r="P102" t="n">
        <v>0.08811447102090258</v>
      </c>
      <c r="Q102" t="n">
        <v>0.01353110351124272</v>
      </c>
      <c r="R102" t="n">
        <v>-0.001432251460024832</v>
      </c>
    </row>
    <row r="103" ht="15" customHeight="1">
      <c r="F103" t="n">
        <v>0.07389854844468959</v>
      </c>
      <c r="G103" t="n">
        <v>0.01469347717086363</v>
      </c>
      <c r="H103" t="n">
        <v>-0.001361877323192331</v>
      </c>
      <c r="J103" t="n">
        <v>0.02858813009852733</v>
      </c>
      <c r="K103" t="n">
        <v>0.01439366845737714</v>
      </c>
      <c r="L103" t="n">
        <v>-0.001788412263285948</v>
      </c>
      <c r="M103" t="n">
        <v>0.06128266818449557</v>
      </c>
      <c r="N103" t="n">
        <v>0.01435117666350568</v>
      </c>
      <c r="O103" t="n">
        <v>-0.001234300730837451</v>
      </c>
      <c r="P103" t="n">
        <v>0.08959022910242448</v>
      </c>
      <c r="Q103" t="n">
        <v>0.01432705077660994</v>
      </c>
      <c r="R103" t="n">
        <v>-0.001432109371586338</v>
      </c>
    </row>
    <row r="104" ht="15" customHeight="1">
      <c r="F104" t="n">
        <v>0.07520366809268238</v>
      </c>
      <c r="G104" t="n">
        <v>0.01550978145813383</v>
      </c>
      <c r="H104" t="n">
        <v>-0.001604131658021694</v>
      </c>
      <c r="J104" t="n">
        <v>0.03003918466143521</v>
      </c>
      <c r="K104" t="n">
        <v>0.01519331670500921</v>
      </c>
      <c r="L104" t="n">
        <v>-0.002085376029042078</v>
      </c>
      <c r="M104" t="n">
        <v>0.06151904108459341</v>
      </c>
      <c r="N104" t="n">
        <v>0.01514846425592266</v>
      </c>
      <c r="O104" t="n">
        <v>-0.00127479632527379</v>
      </c>
      <c r="P104" t="n">
        <v>0.09532349859948025</v>
      </c>
      <c r="Q104" t="n">
        <v>0.01512299804197716</v>
      </c>
      <c r="R104" t="n">
        <v>-0.001276517405810438</v>
      </c>
    </row>
    <row r="105" ht="15" customHeight="1">
      <c r="F105" t="n">
        <v>0.07648721131408756</v>
      </c>
      <c r="G105" t="n">
        <v>0.01632608574540403</v>
      </c>
      <c r="H105" t="n">
        <v>-0.001628664107163388</v>
      </c>
      <c r="J105" t="n">
        <v>0.03065838034455355</v>
      </c>
      <c r="K105" t="n">
        <v>0.01599296495264127</v>
      </c>
      <c r="L105" t="n">
        <v>-0.002072481512855721</v>
      </c>
      <c r="M105" t="n">
        <v>0.06105790697755487</v>
      </c>
      <c r="N105" t="n">
        <v>0.01594575184833964</v>
      </c>
      <c r="O105" t="n">
        <v>-0.001265313115157192</v>
      </c>
      <c r="P105" t="n">
        <v>0.09229919339466713</v>
      </c>
      <c r="Q105" t="n">
        <v>0.01591894530734438</v>
      </c>
      <c r="R105" t="n">
        <v>-0.001288004913711942</v>
      </c>
    </row>
    <row r="106" ht="15" customHeight="1">
      <c r="F106" t="n">
        <v>0.07742201366179201</v>
      </c>
      <c r="G106" t="n">
        <v>0.01714239003267423</v>
      </c>
      <c r="H106" t="n">
        <v>-0.001609134986465065</v>
      </c>
      <c r="J106" t="n">
        <v>0.03027112681134354</v>
      </c>
      <c r="K106" t="n">
        <v>0.01679261320027334</v>
      </c>
      <c r="L106" t="n">
        <v>-0.002092239239270301</v>
      </c>
      <c r="M106" t="n">
        <v>0.06157834516913416</v>
      </c>
      <c r="N106" t="n">
        <v>0.01674303944075662</v>
      </c>
      <c r="O106" t="n">
        <v>-0.001257094333056142</v>
      </c>
      <c r="P106" t="n">
        <v>0.09503635341869648</v>
      </c>
      <c r="Q106" t="n">
        <v>0.0167148925727116</v>
      </c>
      <c r="R106" t="n">
        <v>-0.001265923370745718</v>
      </c>
    </row>
    <row r="107" ht="15" customHeight="1">
      <c r="F107" t="n">
        <v>0.07736910959429306</v>
      </c>
      <c r="G107" t="n">
        <v>0.01795869431994443</v>
      </c>
      <c r="H107" t="n">
        <v>-0.001615590894133932</v>
      </c>
      <c r="J107" t="n">
        <v>0.03035202169738092</v>
      </c>
      <c r="K107" t="n">
        <v>0.0175922614479054</v>
      </c>
      <c r="L107" t="n">
        <v>-0.002061250805209538</v>
      </c>
      <c r="M107" t="n">
        <v>0.06058799843963247</v>
      </c>
      <c r="N107" t="n">
        <v>0.01754032703317361</v>
      </c>
      <c r="O107" t="n">
        <v>-0.001271635255234924</v>
      </c>
      <c r="P107" t="n">
        <v>0.09475437289629984</v>
      </c>
      <c r="Q107" t="n">
        <v>0.01751083983807882</v>
      </c>
      <c r="R107" t="n">
        <v>-0.001274475182183504</v>
      </c>
    </row>
    <row r="108" ht="15" customHeight="1">
      <c r="F108" t="n">
        <v>0.07868098278661546</v>
      </c>
      <c r="G108" t="n">
        <v>0.01877499860721464</v>
      </c>
      <c r="H108" t="n">
        <v>-0.001846758673368456</v>
      </c>
      <c r="J108" t="n">
        <v>0.03098123192551377</v>
      </c>
      <c r="K108" t="n">
        <v>0.01839190969553746</v>
      </c>
      <c r="L108" t="n">
        <v>-0.002307577495786447</v>
      </c>
      <c r="M108" t="n">
        <v>0.06432135008413151</v>
      </c>
      <c r="N108" t="n">
        <v>0.01833761462559059</v>
      </c>
      <c r="O108" t="n">
        <v>-0.001264491209505776</v>
      </c>
      <c r="P108" t="n">
        <v>0.09196987946285184</v>
      </c>
      <c r="Q108" t="n">
        <v>0.01830678710344603</v>
      </c>
      <c r="R108" t="n">
        <v>-0.00112987391781259</v>
      </c>
    </row>
    <row r="109" ht="15" customHeight="1">
      <c r="F109" t="n">
        <v>0.07903262324349898</v>
      </c>
      <c r="G109" t="n">
        <v>0.01959130289448484</v>
      </c>
      <c r="H109" t="n">
        <v>-0.001838813638555565</v>
      </c>
      <c r="J109" t="n">
        <v>0.0316484935240972</v>
      </c>
      <c r="K109" t="n">
        <v>0.01919155794316953</v>
      </c>
      <c r="L109" t="n">
        <v>-0.002325834743875293</v>
      </c>
      <c r="M109" t="n">
        <v>0.0620686436297917</v>
      </c>
      <c r="N109" t="n">
        <v>0.01913490221800757</v>
      </c>
      <c r="O109" t="n">
        <v>-0.001287456441844697</v>
      </c>
      <c r="P109" t="n">
        <v>0.09819462244497534</v>
      </c>
      <c r="Q109" t="n">
        <v>0.01910273436881326</v>
      </c>
      <c r="R109" t="n">
        <v>-0.001140256481330811</v>
      </c>
    </row>
    <row r="110" ht="15" customHeight="1">
      <c r="F110" t="n">
        <v>0.07977065053244417</v>
      </c>
      <c r="G110" t="n">
        <v>0.02040760718175504</v>
      </c>
      <c r="H110" t="n">
        <v>-0.001839552711561415</v>
      </c>
      <c r="J110" t="n">
        <v>0.03129548334082999</v>
      </c>
      <c r="K110" t="n">
        <v>0.01999120619080159</v>
      </c>
      <c r="L110" t="n">
        <v>-0.002288858038885224</v>
      </c>
      <c r="M110" t="n">
        <v>0.06394736271135507</v>
      </c>
      <c r="N110" t="n">
        <v>0.01993218981042455</v>
      </c>
      <c r="O110" t="n">
        <v>-0.001271891117703873</v>
      </c>
      <c r="P110" t="n">
        <v>0.09735070153758119</v>
      </c>
      <c r="Q110" t="n">
        <v>0.01989868163418047</v>
      </c>
      <c r="R110" t="n">
        <v>-0.001139914199017023</v>
      </c>
    </row>
    <row r="111" ht="15" customHeight="1">
      <c r="F111" t="n">
        <v>0.08011844297358781</v>
      </c>
      <c r="G111" t="n">
        <v>0.02122391146902524</v>
      </c>
      <c r="H111" t="n">
        <v>-0.001830868603742674</v>
      </c>
      <c r="J111" t="n">
        <v>0.03108011191568236</v>
      </c>
      <c r="K111" t="n">
        <v>0.02079085443843365</v>
      </c>
      <c r="L111" t="n">
        <v>-0.002305959764943131</v>
      </c>
      <c r="M111" t="n">
        <v>0.06451242547538014</v>
      </c>
      <c r="N111" t="n">
        <v>0.02072947740284153</v>
      </c>
      <c r="O111" t="n">
        <v>-0.001265129132626302</v>
      </c>
      <c r="P111" t="n">
        <v>0.09559118582834591</v>
      </c>
      <c r="Q111" t="n">
        <v>0.02069462889954769</v>
      </c>
      <c r="R111" t="n">
        <v>-0.001138659163866469</v>
      </c>
    </row>
    <row r="112" ht="15" customHeight="1">
      <c r="F112" t="n">
        <v>0.08318021518023527</v>
      </c>
      <c r="G112" t="n">
        <v>0.02204021575629544</v>
      </c>
      <c r="H112" t="n">
        <v>-0.00200389377969983</v>
      </c>
      <c r="J112" t="n">
        <v>0.03208823820341369</v>
      </c>
      <c r="K112" t="n">
        <v>0.02159050268606572</v>
      </c>
      <c r="L112" t="n">
        <v>-0.002406602970393663</v>
      </c>
      <c r="M112" t="n">
        <v>0.0655849312475327</v>
      </c>
      <c r="N112" t="n">
        <v>0.02152676499525852</v>
      </c>
      <c r="O112" t="n">
        <v>-0.001277520336584238</v>
      </c>
      <c r="P112" t="n">
        <v>0.09892651060558594</v>
      </c>
      <c r="Q112" t="n">
        <v>0.02149057616491491</v>
      </c>
      <c r="R112" t="n">
        <v>-0.001030939744803225</v>
      </c>
    </row>
    <row r="113" ht="15" customHeight="1">
      <c r="F113" t="n">
        <v>0.08226061335384803</v>
      </c>
      <c r="G113" t="n">
        <v>0.02285652004356564</v>
      </c>
      <c r="H113" t="n">
        <v>-0.002018861796223277</v>
      </c>
      <c r="J113" t="n">
        <v>0.03150233508840221</v>
      </c>
      <c r="K113" t="n">
        <v>0.02239015093369778</v>
      </c>
      <c r="L113" t="n">
        <v>-0.002421828516400371</v>
      </c>
      <c r="M113" t="n">
        <v>0.0660392119690649</v>
      </c>
      <c r="N113" t="n">
        <v>0.0223240525876755</v>
      </c>
      <c r="O113" t="n">
        <v>-0.001278799007724849</v>
      </c>
      <c r="P113" t="n">
        <v>0.09481419576486283</v>
      </c>
      <c r="Q113" t="n">
        <v>0.02228652343028213</v>
      </c>
      <c r="R113" t="n">
        <v>-0.001027845687946072</v>
      </c>
    </row>
    <row r="114" ht="15" customHeight="1">
      <c r="F114" t="n">
        <v>0.08391779168312294</v>
      </c>
      <c r="G114" t="n">
        <v>0.02367282433083585</v>
      </c>
      <c r="H114" t="n">
        <v>-0.002008546001051712</v>
      </c>
      <c r="J114" t="n">
        <v>0.03132505350105272</v>
      </c>
      <c r="K114" t="n">
        <v>0.02318979918132984</v>
      </c>
      <c r="L114" t="n">
        <v>-0.002426178672402288</v>
      </c>
      <c r="M114" t="n">
        <v>0.06321248743433761</v>
      </c>
      <c r="N114" t="n">
        <v>0.02312134018009248</v>
      </c>
      <c r="O114" t="n">
        <v>-0.001290051313762224</v>
      </c>
      <c r="P114" t="n">
        <v>0.09555853534233094</v>
      </c>
      <c r="Q114" t="n">
        <v>0.02308247069564935</v>
      </c>
      <c r="R114" t="n">
        <v>-0.001033208719831803</v>
      </c>
    </row>
    <row r="115" ht="15" customHeight="1">
      <c r="A115" s="52" t="n"/>
      <c r="B115" s="52" t="n"/>
      <c r="F115" t="n">
        <v>0.08434685216548116</v>
      </c>
      <c r="G115" t="n">
        <v>0.02448912861810605</v>
      </c>
      <c r="H115" t="n">
        <v>-0.002015018656845636</v>
      </c>
      <c r="J115" t="n">
        <v>0.03095619502062301</v>
      </c>
      <c r="K115" t="n">
        <v>0.02398944742896191</v>
      </c>
      <c r="L115" t="n">
        <v>-0.002398627684390149</v>
      </c>
      <c r="M115" t="n">
        <v>0.06430377379646712</v>
      </c>
      <c r="N115" t="n">
        <v>0.02391862777250946</v>
      </c>
      <c r="O115" t="n">
        <v>-0.001274579392960833</v>
      </c>
      <c r="P115" t="n">
        <v>0.09469479981434659</v>
      </c>
      <c r="Q115" t="n">
        <v>0.02387841796101657</v>
      </c>
      <c r="R115" t="n">
        <v>-0.00103186796186037</v>
      </c>
    </row>
    <row r="116" ht="15" customHeight="1">
      <c r="F116" t="n">
        <v>0.08519546700681915</v>
      </c>
      <c r="G116" t="n">
        <v>0.02530543290537625</v>
      </c>
      <c r="H116" t="n">
        <v>-0.002084532497678136</v>
      </c>
      <c r="J116" t="n">
        <v>0.03105001104896637</v>
      </c>
      <c r="K116" t="n">
        <v>0.02478909567659397</v>
      </c>
      <c r="L116" t="n">
        <v>-0.002416097842276162</v>
      </c>
      <c r="M116" t="n">
        <v>0.06636021999607511</v>
      </c>
      <c r="N116" t="n">
        <v>0.02471591536492644</v>
      </c>
      <c r="O116" t="n">
        <v>-0.001264109255616793</v>
      </c>
      <c r="P116" t="n">
        <v>0.09653971982390291</v>
      </c>
      <c r="Q116" t="n">
        <v>0.02467436522638379</v>
      </c>
      <c r="R116" t="n">
        <v>-0.0009366602367076802</v>
      </c>
    </row>
    <row r="117" ht="15" customHeight="1">
      <c r="F117" t="n">
        <v>0.0859517679724931</v>
      </c>
      <c r="G117" t="n">
        <v>0.02612173719264645</v>
      </c>
      <c r="H117" t="n">
        <v>-0.002077422334664386</v>
      </c>
      <c r="J117" t="n">
        <v>0.03237114413700427</v>
      </c>
      <c r="K117" t="n">
        <v>0.02558874392422604</v>
      </c>
      <c r="L117" t="n">
        <v>-0.002409135024286894</v>
      </c>
      <c r="M117" t="n">
        <v>0.06432493264952038</v>
      </c>
      <c r="N117" t="n">
        <v>0.02551320295734343</v>
      </c>
      <c r="O117" t="n">
        <v>-0.001271473491939188</v>
      </c>
      <c r="P117" t="n">
        <v>0.09841560963609902</v>
      </c>
      <c r="Q117" t="n">
        <v>0.02547031249175101</v>
      </c>
      <c r="R117" t="n">
        <v>-0.0009409121998522224</v>
      </c>
    </row>
    <row r="118" ht="15" customHeight="1">
      <c r="A118" s="82" t="n"/>
      <c r="F118" t="n">
        <v>0.08605364542057384</v>
      </c>
      <c r="G118" t="n">
        <v>0.02693804147991665</v>
      </c>
      <c r="H118" t="n">
        <v>-0.002070939538975379</v>
      </c>
      <c r="J118" t="n">
        <v>0.03234690196506973</v>
      </c>
      <c r="K118" t="n">
        <v>0.0263883921718581</v>
      </c>
      <c r="L118" t="n">
        <v>-0.002392568319415876</v>
      </c>
      <c r="M118" t="n">
        <v>0.06495263018151093</v>
      </c>
      <c r="N118" t="n">
        <v>0.02631049054976041</v>
      </c>
      <c r="O118" t="n">
        <v>-0.001279853484995708</v>
      </c>
      <c r="P118" t="n">
        <v>0.1001127998887971</v>
      </c>
      <c r="Q118" t="n">
        <v>0.02626625975711823</v>
      </c>
      <c r="R118" t="n">
        <v>-0.0009521562801677892</v>
      </c>
    </row>
    <row r="119" ht="15" customHeight="1">
      <c r="F119" t="n">
        <v>0.08524701794234613</v>
      </c>
      <c r="G119" t="n">
        <v>0.02775434576718685</v>
      </c>
      <c r="H119" t="n">
        <v>-0.002084532497678136</v>
      </c>
      <c r="J119" t="n">
        <v>0.03205666131082947</v>
      </c>
      <c r="K119" t="n">
        <v>0.02718804041949016</v>
      </c>
      <c r="L119" t="n">
        <v>-0.002384164918394345</v>
      </c>
      <c r="M119" t="n">
        <v>0.06691470945027636</v>
      </c>
      <c r="N119" t="n">
        <v>0.02710777814217739</v>
      </c>
      <c r="O119" t="n">
        <v>-0.001263093498882669</v>
      </c>
      <c r="P119" t="n">
        <v>0.0977126595402743</v>
      </c>
      <c r="Q119" t="n">
        <v>0.02706220702248544</v>
      </c>
      <c r="R119" t="n">
        <v>-0.0009537625773557273</v>
      </c>
    </row>
    <row r="120" ht="15" customHeight="1">
      <c r="A120" s="82" t="n"/>
      <c r="F120" t="n">
        <v>0.08563516652098116</v>
      </c>
      <c r="G120" t="n">
        <v>0.02857065005445705</v>
      </c>
      <c r="H120" t="n">
        <v>-0.002084018326328878</v>
      </c>
      <c r="J120" t="n">
        <v>0.0328086126380186</v>
      </c>
      <c r="K120" t="n">
        <v>0.02798768866712223</v>
      </c>
      <c r="L120" t="n">
        <v>-0.002339946542209142</v>
      </c>
      <c r="M120" t="n">
        <v>0.06407830341512064</v>
      </c>
      <c r="N120" t="n">
        <v>0.02790506573459437</v>
      </c>
      <c r="O120" t="n">
        <v>-0.00123310362821808</v>
      </c>
      <c r="P120" t="n">
        <v>0.09960620097682649</v>
      </c>
      <c r="Q120" t="n">
        <v>0.02785815428785266</v>
      </c>
      <c r="R120" t="n">
        <v>-0.0008777742475569117</v>
      </c>
    </row>
    <row r="121" ht="15" customHeight="1">
      <c r="A121" s="82" t="n"/>
      <c r="F121" t="n">
        <v>0.08837168319908695</v>
      </c>
      <c r="G121" t="n">
        <v>0.02938695434172726</v>
      </c>
      <c r="H121" t="n">
        <v>-0.00206035988287125</v>
      </c>
      <c r="J121" t="n">
        <v>0.03239717430439761</v>
      </c>
      <c r="K121" t="n">
        <v>0.02878733691475429</v>
      </c>
      <c r="L121" t="n">
        <v>-0.002318878596150837</v>
      </c>
      <c r="M121" t="n">
        <v>0.06477816602168229</v>
      </c>
      <c r="N121" t="n">
        <v>0.02870235332701136</v>
      </c>
      <c r="O121" t="n">
        <v>-0.001252499087585092</v>
      </c>
      <c r="P121" t="n">
        <v>0.1036340455962197</v>
      </c>
      <c r="Q121" t="n">
        <v>0.02865410155321988</v>
      </c>
      <c r="R121" t="n">
        <v>-0.0008756004628923328</v>
      </c>
    </row>
    <row r="122" ht="15" customHeight="1">
      <c r="F122" t="n">
        <v>0.08754568513819</v>
      </c>
      <c r="G122" t="n">
        <v>0.03020325862899746</v>
      </c>
      <c r="H122" t="n">
        <v>-0.002073434285834676</v>
      </c>
      <c r="J122" t="n">
        <v>0.03199007139645357</v>
      </c>
      <c r="K122" t="n">
        <v>0.02958698516238635</v>
      </c>
      <c r="L122" t="n">
        <v>-0.002322858097072961</v>
      </c>
      <c r="M122" t="n">
        <v>0.06484604359888571</v>
      </c>
      <c r="N122" t="n">
        <v>0.02949964091942834</v>
      </c>
      <c r="O122" t="n">
        <v>-0.001239941770943629</v>
      </c>
      <c r="P122" t="n">
        <v>0.1005375912089676</v>
      </c>
      <c r="Q122" t="n">
        <v>0.0294500488185871</v>
      </c>
      <c r="R122" t="n">
        <v>-0.0008780351017166611</v>
      </c>
    </row>
    <row r="123" ht="15" customHeight="1">
      <c r="F123" t="n">
        <v>0.08760265211243745</v>
      </c>
      <c r="G123" t="n">
        <v>0.03101956291626766</v>
      </c>
      <c r="H123" t="n">
        <v>-0.002077792420155818</v>
      </c>
      <c r="J123" t="n">
        <v>0.03258788522243419</v>
      </c>
      <c r="K123" t="n">
        <v>0.03038663341001842</v>
      </c>
      <c r="L123" t="n">
        <v>-0.002252772589458601</v>
      </c>
      <c r="M123" t="n">
        <v>0.06573262610234054</v>
      </c>
      <c r="N123" t="n">
        <v>0.03029692851184532</v>
      </c>
      <c r="O123" t="n">
        <v>-0.001241433729356476</v>
      </c>
      <c r="P123" t="n">
        <v>0.1021690038606939</v>
      </c>
      <c r="Q123" t="n">
        <v>0.03024599608395432</v>
      </c>
      <c r="R123" t="n">
        <v>-0.0008635142201572749</v>
      </c>
    </row>
    <row r="124" ht="15" customHeight="1">
      <c r="A124" s="82" t="n"/>
      <c r="B124" s="82" t="n"/>
      <c r="F124" t="n">
        <v>0.08843502045617699</v>
      </c>
      <c r="G124" t="n">
        <v>0.03183586720353786</v>
      </c>
      <c r="H124" t="n">
        <v>-0.002033895605443421</v>
      </c>
      <c r="J124" t="n">
        <v>0.03287816537663509</v>
      </c>
      <c r="K124" t="n">
        <v>0.03118628165765048</v>
      </c>
      <c r="L124" t="n">
        <v>-0.002231257849248889</v>
      </c>
      <c r="M124" t="n">
        <v>0.06526984025162771</v>
      </c>
      <c r="N124" t="n">
        <v>0.0310942161042623</v>
      </c>
      <c r="O124" t="n">
        <v>-0.0012052975800902</v>
      </c>
      <c r="P124" t="n">
        <v>0.1008762783025056</v>
      </c>
      <c r="Q124" t="n">
        <v>0.03104194334932154</v>
      </c>
      <c r="R124" t="n">
        <v>-0.0008054176480101534</v>
      </c>
    </row>
    <row r="125" ht="15" customHeight="1">
      <c r="F125" t="n">
        <v>0.08998575775725298</v>
      </c>
      <c r="G125" t="n">
        <v>0.03265217149080807</v>
      </c>
      <c r="H125" t="n">
        <v>-0.002028214332802518</v>
      </c>
      <c r="J125" t="n">
        <v>0.03237885386759555</v>
      </c>
      <c r="K125" t="n">
        <v>0.03198592990528254</v>
      </c>
      <c r="L125" t="n">
        <v>-0.002228120282968306</v>
      </c>
      <c r="M125" t="n">
        <v>0.06801666426149133</v>
      </c>
      <c r="N125" t="n">
        <v>0.03189150369667929</v>
      </c>
      <c r="O125" t="n">
        <v>-0.001209618503500203</v>
      </c>
      <c r="P125" t="n">
        <v>0.1034800374121496</v>
      </c>
      <c r="Q125" t="n">
        <v>0.03183789061468876</v>
      </c>
      <c r="R125" t="n">
        <v>-0.0007955475303748789</v>
      </c>
    </row>
    <row r="126" ht="15" customHeight="1">
      <c r="F126" t="n">
        <v>0.08995417407890383</v>
      </c>
      <c r="G126" t="n">
        <v>0.03346847577807827</v>
      </c>
      <c r="H126" t="n">
        <v>-0.002027808527613882</v>
      </c>
      <c r="J126" t="n">
        <v>0.03301267980826855</v>
      </c>
      <c r="K126" t="n">
        <v>0.03278557815291461</v>
      </c>
      <c r="L126" t="n">
        <v>-0.002241118771845007</v>
      </c>
      <c r="M126" t="n">
        <v>0.06834918677676891</v>
      </c>
      <c r="N126" t="n">
        <v>0.03268879128909627</v>
      </c>
      <c r="O126" t="n">
        <v>-0.001188854066002134</v>
      </c>
      <c r="P126" t="n">
        <v>0.1051994118442592</v>
      </c>
      <c r="Q126" t="n">
        <v>0.03263383788005597</v>
      </c>
      <c r="R126" t="n">
        <v>-0.0007987573247278136</v>
      </c>
    </row>
    <row r="127" ht="15" customHeight="1">
      <c r="A127" s="83" t="n"/>
      <c r="B127" s="83" t="n"/>
      <c r="F127" t="n">
        <v>0.09074547865540861</v>
      </c>
      <c r="G127" t="n">
        <v>0.03428478006534846</v>
      </c>
      <c r="H127" t="n">
        <v>-0.002040185585867279</v>
      </c>
      <c r="J127" t="n">
        <v>0.03304692822534011</v>
      </c>
      <c r="K127" t="n">
        <v>0.03358522640054667</v>
      </c>
      <c r="L127" t="n">
        <v>-0.002260168281405689</v>
      </c>
      <c r="M127" t="n">
        <v>0.06835025670511291</v>
      </c>
      <c r="N127" t="n">
        <v>0.03348607888151325</v>
      </c>
      <c r="O127" t="n">
        <v>-0.001197855989772973</v>
      </c>
      <c r="P127" t="n">
        <v>0.1024339754210815</v>
      </c>
      <c r="Q127" t="n">
        <v>0.0334297851454232</v>
      </c>
      <c r="R127" t="n">
        <v>-0.0007428820478785987</v>
      </c>
    </row>
    <row r="128" ht="15" customHeight="1">
      <c r="A128" s="83" t="n"/>
      <c r="B128" s="83" t="n"/>
      <c r="F128" t="n">
        <v>0.09044211788210454</v>
      </c>
      <c r="G128" t="n">
        <v>0.03510108435261867</v>
      </c>
      <c r="H128" t="n">
        <v>-0.001960268720703949</v>
      </c>
      <c r="J128" t="n">
        <v>0.03325320690013292</v>
      </c>
      <c r="K128" t="n">
        <v>0.03438487464817874</v>
      </c>
      <c r="L128" t="n">
        <v>-0.002088343384625798</v>
      </c>
      <c r="M128" t="n">
        <v>0.06771374674817962</v>
      </c>
      <c r="N128" t="n">
        <v>0.03428336647393023</v>
      </c>
      <c r="O128" t="n">
        <v>-0.001151732729825673</v>
      </c>
      <c r="P128" t="n">
        <v>0.103361713401576</v>
      </c>
      <c r="Q128" t="n">
        <v>0.03422573241079042</v>
      </c>
      <c r="R128" t="n">
        <v>-0.0007372513472065359</v>
      </c>
    </row>
    <row r="129" ht="15" customHeight="1">
      <c r="F129" t="n">
        <v>0.09099218241650059</v>
      </c>
      <c r="G129" t="n">
        <v>0.03591738863988887</v>
      </c>
      <c r="H129" t="n">
        <v>-0.00194952056203196</v>
      </c>
      <c r="J129" t="n">
        <v>0.03262419421064347</v>
      </c>
      <c r="K129" t="n">
        <v>0.0351845228958108</v>
      </c>
      <c r="L129" t="n">
        <v>-0.002105395382020423</v>
      </c>
      <c r="M129" t="n">
        <v>0.0678558860133687</v>
      </c>
      <c r="N129" t="n">
        <v>0.03508065406634722</v>
      </c>
      <c r="O129" t="n">
        <v>-0.001144998785612046</v>
      </c>
      <c r="P129" t="n">
        <v>0.1011376019378167</v>
      </c>
      <c r="Q129" t="n">
        <v>0.03502167967615764</v>
      </c>
      <c r="R129" t="n">
        <v>-0.0007342878205370292</v>
      </c>
    </row>
    <row r="130" ht="15" customHeight="1">
      <c r="A130" s="83" t="n"/>
      <c r="F130" t="n">
        <v>0.09272542145163026</v>
      </c>
      <c r="G130" t="n">
        <v>0.03673369292715907</v>
      </c>
      <c r="H130" t="n">
        <v>-0.001949325140965197</v>
      </c>
      <c r="J130" t="n">
        <v>0.03393402781300189</v>
      </c>
      <c r="K130" t="n">
        <v>0.03598417114344286</v>
      </c>
      <c r="L130" t="n">
        <v>-0.002102658641697829</v>
      </c>
      <c r="M130" t="n">
        <v>0.06827665963441179</v>
      </c>
      <c r="N130" t="n">
        <v>0.03587794165876419</v>
      </c>
      <c r="O130" t="n">
        <v>-0.00114465638166898</v>
      </c>
      <c r="P130" t="n">
        <v>0.1002802715251462</v>
      </c>
      <c r="Q130" t="n">
        <v>0.03581762694152485</v>
      </c>
      <c r="R130" t="n">
        <v>-0.0007434747532125001</v>
      </c>
    </row>
    <row r="131" ht="15" customHeight="1">
      <c r="A131" s="83" t="n"/>
      <c r="B131" s="83" t="n"/>
      <c r="F131" t="n">
        <v>0.09303664273765183</v>
      </c>
      <c r="G131" t="n">
        <v>0.03754999721442927</v>
      </c>
      <c r="H131" t="n">
        <v>-0.001962222931371583</v>
      </c>
      <c r="J131" t="n">
        <v>0.03391657395876761</v>
      </c>
      <c r="K131" t="n">
        <v>0.03678381939107492</v>
      </c>
      <c r="L131" t="n">
        <v>-0.002090027532516625</v>
      </c>
      <c r="M131" t="n">
        <v>0.06875825454132531</v>
      </c>
      <c r="N131" t="n">
        <v>0.03667522925118118</v>
      </c>
      <c r="O131" t="n">
        <v>-0.00114214541941983</v>
      </c>
      <c r="P131" t="n">
        <v>0.1040854051746238</v>
      </c>
      <c r="Q131" t="n">
        <v>0.03661357420689207</v>
      </c>
      <c r="R131" t="n">
        <v>-0.0007365845537058969</v>
      </c>
    </row>
    <row r="132" ht="15" customHeight="1">
      <c r="F132" t="n">
        <v>0.09165586987736338</v>
      </c>
      <c r="G132" t="n">
        <v>0.03836630150169947</v>
      </c>
      <c r="H132" t="n">
        <v>-0.001835255720627916</v>
      </c>
      <c r="J132" t="n">
        <v>0.03322771920666538</v>
      </c>
      <c r="K132" t="n">
        <v>0.03758346763870699</v>
      </c>
      <c r="L132" t="n">
        <v>-0.0019367803427664</v>
      </c>
      <c r="M132" t="n">
        <v>0.06916954941808989</v>
      </c>
      <c r="N132" t="n">
        <v>0.03747251684359816</v>
      </c>
      <c r="O132" t="n">
        <v>-0.001062329157999799</v>
      </c>
      <c r="P132" t="n">
        <v>0.1041684235372409</v>
      </c>
      <c r="Q132" t="n">
        <v>0.03740952147225929</v>
      </c>
      <c r="R132" t="n">
        <v>-0.0006850107482239478</v>
      </c>
    </row>
    <row r="133" ht="15" customHeight="1">
      <c r="F133" t="n">
        <v>0.09386112092844798</v>
      </c>
      <c r="G133" t="n">
        <v>0.03918260578896968</v>
      </c>
      <c r="H133" t="n">
        <v>-0.001867492193007207</v>
      </c>
      <c r="J133" t="n">
        <v>0.03401536347021425</v>
      </c>
      <c r="K133" t="n">
        <v>0.03838311588633905</v>
      </c>
      <c r="L133" t="n">
        <v>-0.001923998870651353</v>
      </c>
      <c r="M133" t="n">
        <v>0.06760554151593956</v>
      </c>
      <c r="N133" t="n">
        <v>0.03826980443601515</v>
      </c>
      <c r="O133" t="n">
        <v>-0.001064570583933487</v>
      </c>
      <c r="P133" t="n">
        <v>0.1063347989192037</v>
      </c>
      <c r="Q133" t="n">
        <v>0.03820546873762651</v>
      </c>
      <c r="R133" t="n">
        <v>-0.0006879433908139148</v>
      </c>
    </row>
    <row r="134" ht="15" customHeight="1">
      <c r="F134" t="n">
        <v>0.09231637029800099</v>
      </c>
      <c r="G134" t="n">
        <v>0.03999891007623988</v>
      </c>
      <c r="H134" t="n">
        <v>-0.001851744490982841</v>
      </c>
      <c r="J134" t="n">
        <v>0.03403139546847614</v>
      </c>
      <c r="K134" t="n">
        <v>0.03918276413397112</v>
      </c>
      <c r="L134" t="n">
        <v>-0.001937554977440039</v>
      </c>
      <c r="M134" t="n">
        <v>0.07008715924330272</v>
      </c>
      <c r="N134" t="n">
        <v>0.03906709202843212</v>
      </c>
      <c r="O134" t="n">
        <v>-0.001061475281453632</v>
      </c>
      <c r="P134" t="n">
        <v>0.1015409875933834</v>
      </c>
      <c r="Q134" t="n">
        <v>0.03900141600299373</v>
      </c>
      <c r="R134" t="n">
        <v>-0.000683714929405125</v>
      </c>
    </row>
    <row r="135" ht="15" customHeight="1">
      <c r="F135" t="n">
        <v>0.09436538824366594</v>
      </c>
      <c r="G135" t="n">
        <v>0.04081521436351008</v>
      </c>
      <c r="H135" t="n">
        <v>-0.001862860515941218</v>
      </c>
      <c r="J135" t="n">
        <v>0.03420391025712748</v>
      </c>
      <c r="K135" t="n">
        <v>0.03998241238160318</v>
      </c>
      <c r="L135" t="n">
        <v>-0.001752740385177878</v>
      </c>
      <c r="M135" t="n">
        <v>0.06741372051013148</v>
      </c>
      <c r="N135" t="n">
        <v>0.03986437962084911</v>
      </c>
      <c r="O135" t="n">
        <v>-0.001067665886413342</v>
      </c>
      <c r="P135" t="n">
        <v>0.1072068735616158</v>
      </c>
      <c r="Q135" t="n">
        <v>0.03979736326836095</v>
      </c>
      <c r="R135" t="n">
        <v>-0.0006772358353110116</v>
      </c>
    </row>
    <row r="136" ht="15" customHeight="1">
      <c r="F136" t="n">
        <v>0.09343080674412851</v>
      </c>
      <c r="G136" t="n">
        <v>0.04163151865078028</v>
      </c>
      <c r="H136" t="n">
        <v>-0.001728119857927324</v>
      </c>
      <c r="J136" t="n">
        <v>0.03376150114524466</v>
      </c>
      <c r="K136" t="n">
        <v>0.04078206062923524</v>
      </c>
      <c r="L136" t="n">
        <v>-0.001755696395748118</v>
      </c>
      <c r="M136" t="n">
        <v>0.0672763844011712</v>
      </c>
      <c r="N136" t="n">
        <v>0.04066166721326608</v>
      </c>
      <c r="O136" t="n">
        <v>-0.0009743318534839933</v>
      </c>
      <c r="P136" t="n">
        <v>0.103917020251744</v>
      </c>
      <c r="Q136" t="n">
        <v>0.04059331053372817</v>
      </c>
      <c r="R136" t="n">
        <v>-0.0006254599188127446</v>
      </c>
    </row>
    <row r="137" ht="15" customHeight="1">
      <c r="F137" t="n">
        <v>0.09459785396805606</v>
      </c>
      <c r="G137" t="n">
        <v>0.04244782293805048</v>
      </c>
      <c r="H137" t="n">
        <v>-0.001726393636912513</v>
      </c>
      <c r="J137" t="n">
        <v>0.03407122795429603</v>
      </c>
      <c r="K137" t="n">
        <v>0.04158170887686731</v>
      </c>
      <c r="L137" t="n">
        <v>-0.001726657938969874</v>
      </c>
      <c r="M137" t="n">
        <v>0.06796794108999032</v>
      </c>
      <c r="N137" t="n">
        <v>0.04145895480568307</v>
      </c>
      <c r="O137" t="n">
        <v>-0.0009817724906287665</v>
      </c>
      <c r="P137" t="n">
        <v>0.1038853986641832</v>
      </c>
      <c r="Q137" t="n">
        <v>0.04138925779909539</v>
      </c>
      <c r="R137" t="n">
        <v>-0.0006261452519243035</v>
      </c>
    </row>
    <row r="138" ht="15" customHeight="1">
      <c r="F138" t="n">
        <v>0.09534896138832871</v>
      </c>
      <c r="G138" t="n">
        <v>0.04326412722532068</v>
      </c>
      <c r="H138" t="n">
        <v>-0.001713792223504392</v>
      </c>
      <c r="J138" t="n">
        <v>0.03413496652958686</v>
      </c>
      <c r="K138" t="n">
        <v>0.04238135712449937</v>
      </c>
      <c r="L138" t="n">
        <v>-0.001736917034478355</v>
      </c>
      <c r="M138" t="n">
        <v>0.06933636063392007</v>
      </c>
      <c r="N138" t="n">
        <v>0.04225624239810005</v>
      </c>
      <c r="O138" t="n">
        <v>-0.0009815766843881146</v>
      </c>
      <c r="P138" t="n">
        <v>0.1089339400398375</v>
      </c>
      <c r="Q138" t="n">
        <v>0.04218520506446261</v>
      </c>
      <c r="R138" t="n">
        <v>-0.0006235285254983513</v>
      </c>
    </row>
    <row r="139" ht="15" customHeight="1">
      <c r="F139" t="n">
        <v>0.09499336849797993</v>
      </c>
      <c r="G139" t="n">
        <v>0.04408043151259088</v>
      </c>
      <c r="H139" t="n">
        <v>-0.001742274870248775</v>
      </c>
      <c r="J139" t="n">
        <v>0.03359039633823745</v>
      </c>
      <c r="K139" t="n">
        <v>0.04318100537213144</v>
      </c>
      <c r="L139" t="n">
        <v>-0.001738655864225556</v>
      </c>
      <c r="M139" t="n">
        <v>0.06847963930311352</v>
      </c>
      <c r="N139" t="n">
        <v>0.04305352999051704</v>
      </c>
      <c r="O139" t="n">
        <v>-0.0009785416876580098</v>
      </c>
      <c r="P139" t="n">
        <v>0.1073567470519385</v>
      </c>
      <c r="Q139" t="n">
        <v>0.04298115232982982</v>
      </c>
      <c r="R139" t="n">
        <v>-0.0006228431923867924</v>
      </c>
    </row>
    <row r="140" ht="15" customHeight="1">
      <c r="F140" t="n">
        <v>0.09601598307427733</v>
      </c>
      <c r="G140" t="n">
        <v>0.04489673579986109</v>
      </c>
      <c r="H140" t="n">
        <v>-0.001581248188127083</v>
      </c>
      <c r="J140" t="n">
        <v>0.03457420018842382</v>
      </c>
      <c r="K140" t="n">
        <v>0.0439806536197635</v>
      </c>
      <c r="L140" t="n">
        <v>-0.001504508545625606</v>
      </c>
      <c r="M140" t="n">
        <v>0.06928894564006749</v>
      </c>
      <c r="N140" t="n">
        <v>0.04385081758293402</v>
      </c>
      <c r="O140" t="n">
        <v>-0.0008840221265010077</v>
      </c>
      <c r="P140" t="n">
        <v>0.1075146387189014</v>
      </c>
      <c r="Q140" t="n">
        <v>0.04377709959519704</v>
      </c>
      <c r="R140" t="n">
        <v>-0.0005639447543762134</v>
      </c>
    </row>
    <row r="141" ht="15" customHeight="1">
      <c r="F141" t="n">
        <v>0.09567861780879755</v>
      </c>
      <c r="G141" t="n">
        <v>0.04571304008713128</v>
      </c>
      <c r="H141" t="n">
        <v>-0.001564693091930718</v>
      </c>
      <c r="J141" t="n">
        <v>0.03506809578865788</v>
      </c>
      <c r="K141" t="n">
        <v>0.04478030186739557</v>
      </c>
      <c r="L141" t="n">
        <v>-0.001504963171495557</v>
      </c>
      <c r="M141" t="n">
        <v>0.07229621937909161</v>
      </c>
      <c r="N141" t="n">
        <v>0.044648105175351</v>
      </c>
      <c r="O141" t="n">
        <v>-0.0008838466904766972</v>
      </c>
      <c r="P141" t="n">
        <v>0.1032068079954287</v>
      </c>
      <c r="Q141" t="n">
        <v>0.04457304686056426</v>
      </c>
      <c r="R141" t="n">
        <v>-0.0005590067306563024</v>
      </c>
    </row>
    <row r="142" ht="15" customHeight="1">
      <c r="F142" t="n">
        <v>0.09557721753454557</v>
      </c>
      <c r="G142" t="n">
        <v>0.04652934437440149</v>
      </c>
      <c r="H142" t="n">
        <v>-0.001586451218360227</v>
      </c>
      <c r="J142" t="n">
        <v>0.03448921941521399</v>
      </c>
      <c r="K142" t="n">
        <v>0.04557995011502763</v>
      </c>
      <c r="L142" t="n">
        <v>-0.001521329702813805</v>
      </c>
      <c r="M142" t="n">
        <v>0.06818318689301608</v>
      </c>
      <c r="N142" t="n">
        <v>0.04544539276776798</v>
      </c>
      <c r="O142" t="n">
        <v>-0.0008811274320998831</v>
      </c>
      <c r="P142" t="n">
        <v>0.1100517985215086</v>
      </c>
      <c r="Q142" t="n">
        <v>0.04536899412593148</v>
      </c>
      <c r="R142" t="n">
        <v>-0.0005640569821880298</v>
      </c>
    </row>
    <row r="143" ht="15" customHeight="1">
      <c r="F143" t="n">
        <v>0.09557475515758507</v>
      </c>
      <c r="G143" t="n">
        <v>0.04734564866167169</v>
      </c>
      <c r="H143" t="n">
        <v>-0.001581248188127083</v>
      </c>
      <c r="J143" t="n">
        <v>0.03458158562691568</v>
      </c>
      <c r="K143" t="n">
        <v>0.04637959836265969</v>
      </c>
      <c r="L143" t="n">
        <v>-0.001501780790405898</v>
      </c>
      <c r="M143" t="n">
        <v>0.06972685777123661</v>
      </c>
      <c r="N143" t="n">
        <v>0.04624268036018496</v>
      </c>
      <c r="O143" t="n">
        <v>-0.0008817414581849702</v>
      </c>
      <c r="P143" t="n">
        <v>0.1053297832560573</v>
      </c>
      <c r="Q143" t="n">
        <v>0.0461649413912987</v>
      </c>
      <c r="R143" t="n">
        <v>-0.000559455641903567</v>
      </c>
    </row>
    <row r="144" ht="15" customHeight="1">
      <c r="F144" t="n">
        <v>0.09586672062678919</v>
      </c>
      <c r="G144" t="n">
        <v>0.0481619529489419</v>
      </c>
      <c r="H144" t="n">
        <v>-0.001399523537605673</v>
      </c>
      <c r="J144" t="n">
        <v>0.03451928523056277</v>
      </c>
      <c r="K144" t="n">
        <v>0.04717924661029176</v>
      </c>
      <c r="L144" t="n">
        <v>-0.001262496458071078</v>
      </c>
      <c r="M144" t="n">
        <v>0.07133292362286917</v>
      </c>
      <c r="N144" t="n">
        <v>0.04703996795260194</v>
      </c>
      <c r="O144" t="n">
        <v>-0.0007685175628625439</v>
      </c>
      <c r="P144" t="n">
        <v>0.1077011586101802</v>
      </c>
      <c r="Q144" t="n">
        <v>0.04696088865666592</v>
      </c>
      <c r="R144" t="n">
        <v>-0.0004933361655857107</v>
      </c>
    </row>
    <row r="145" ht="15" customHeight="1">
      <c r="F145" t="n">
        <v>0.09752878850650901</v>
      </c>
      <c r="G145" t="n">
        <v>0.0489782572362121</v>
      </c>
      <c r="H145" t="n">
        <v>-0.001395165403033521</v>
      </c>
      <c r="J145" t="n">
        <v>0.03379518973243625</v>
      </c>
      <c r="K145" t="n">
        <v>0.04797889485792382</v>
      </c>
      <c r="L145" t="n">
        <v>-0.001265671112210263</v>
      </c>
      <c r="M145" t="n">
        <v>0.06962355746309204</v>
      </c>
      <c r="N145" t="n">
        <v>0.04783725554501892</v>
      </c>
      <c r="O145" t="n">
        <v>-0.0007634846040265717</v>
      </c>
      <c r="P145" t="n">
        <v>0.1052060367444552</v>
      </c>
      <c r="Q145" t="n">
        <v>0.04775683592203313</v>
      </c>
      <c r="R145" t="n">
        <v>-0.0004934348723015142</v>
      </c>
    </row>
    <row r="146" ht="15" customHeight="1">
      <c r="F146" t="n">
        <v>0.0977748839717334</v>
      </c>
      <c r="G146" t="n">
        <v>0.04979456152348229</v>
      </c>
      <c r="H146" t="n">
        <v>-0.001392072533337155</v>
      </c>
      <c r="J146" t="n">
        <v>0.03382807823100589</v>
      </c>
      <c r="K146" t="n">
        <v>0.04877854310555588</v>
      </c>
      <c r="L146" t="n">
        <v>-0.001279385618091542</v>
      </c>
      <c r="M146" t="n">
        <v>0.06907739152514203</v>
      </c>
      <c r="N146" t="n">
        <v>0.04863454313743591</v>
      </c>
      <c r="O146" t="n">
        <v>-0.0007673737085816411</v>
      </c>
      <c r="P146" t="n">
        <v>0.1070611997209679</v>
      </c>
      <c r="Q146" t="n">
        <v>0.04855278318740036</v>
      </c>
      <c r="R146" t="n">
        <v>-0.0004960999536282077</v>
      </c>
    </row>
    <row r="147" ht="15" customHeight="1">
      <c r="F147" t="n">
        <v>0.09869623906801211</v>
      </c>
      <c r="G147" t="n">
        <v>0.0506108658107525</v>
      </c>
      <c r="H147" t="n">
        <v>-0.001225403728897747</v>
      </c>
      <c r="J147" t="n">
        <v>0.03421336523395829</v>
      </c>
      <c r="K147" t="n">
        <v>0.04957819135318794</v>
      </c>
      <c r="L147" t="n">
        <v>-0.001271385489660796</v>
      </c>
      <c r="M147" t="n">
        <v>0.07002781165020505</v>
      </c>
      <c r="N147" t="n">
        <v>0.04943183072985289</v>
      </c>
      <c r="O147" t="n">
        <v>-0.0006320970268711926</v>
      </c>
      <c r="P147" t="n">
        <v>0.1044378914124795</v>
      </c>
      <c r="Q147" t="n">
        <v>0.04934873045276757</v>
      </c>
      <c r="R147" t="n">
        <v>-0.0004896840171009825</v>
      </c>
    </row>
    <row r="148" ht="15" customHeight="1">
      <c r="F148" t="n">
        <v>0.09749053292310073</v>
      </c>
      <c r="G148" t="n">
        <v>0.0514271700980227</v>
      </c>
      <c r="H148" t="n">
        <v>-0.001215314599892835</v>
      </c>
      <c r="J148" t="n">
        <v>0.03473160690442979</v>
      </c>
      <c r="K148" t="n">
        <v>0.05037783960082001</v>
      </c>
      <c r="L148" t="n">
        <v>-0.000999828691507873</v>
      </c>
      <c r="M148" t="n">
        <v>0.06902774694456987</v>
      </c>
      <c r="N148" t="n">
        <v>0.05022911832226987</v>
      </c>
      <c r="O148" t="n">
        <v>-0.000637630022276947</v>
      </c>
      <c r="P148" t="n">
        <v>0.109389584431701</v>
      </c>
      <c r="Q148" t="n">
        <v>0.05014467771813479</v>
      </c>
      <c r="R148" t="n">
        <v>-0.0004207914873569052</v>
      </c>
    </row>
    <row r="149" ht="15" customHeight="1">
      <c r="F149" t="n">
        <v>0.09758955822292159</v>
      </c>
      <c r="G149" t="n">
        <v>0.0522434743852929</v>
      </c>
      <c r="H149" t="n">
        <v>-0.001211060147902812</v>
      </c>
      <c r="J149" t="n">
        <v>0.03469725181238817</v>
      </c>
      <c r="K149" t="n">
        <v>0.05117748784845207</v>
      </c>
      <c r="L149" t="n">
        <v>-0.001004756432996898</v>
      </c>
      <c r="M149" t="n">
        <v>0.0702552607138596</v>
      </c>
      <c r="N149" t="n">
        <v>0.05102640591468686</v>
      </c>
      <c r="O149" t="n">
        <v>-0.0006385203893537352</v>
      </c>
      <c r="P149" t="n">
        <v>0.1107205171779317</v>
      </c>
      <c r="Q149" t="n">
        <v>0.05094062498350201</v>
      </c>
      <c r="R149" t="n">
        <v>-0.0004152399282041953</v>
      </c>
    </row>
    <row r="150" ht="15" customHeight="1">
      <c r="F150" t="n">
        <v>0.09987398962484076</v>
      </c>
      <c r="G150" t="n">
        <v>0.0530597786725631</v>
      </c>
      <c r="H150" t="n">
        <v>-0.001220298386509719</v>
      </c>
      <c r="J150" t="n">
        <v>0.03511733671265903</v>
      </c>
      <c r="K150" t="n">
        <v>0.05197713609608414</v>
      </c>
      <c r="L150" t="n">
        <v>-0.001002342845328804</v>
      </c>
      <c r="M150" t="n">
        <v>0.07026098203499531</v>
      </c>
      <c r="N150" t="n">
        <v>0.05182369350710384</v>
      </c>
      <c r="O150" t="n">
        <v>-0.0006372484363868951</v>
      </c>
      <c r="P150" t="n">
        <v>0.1075665023142293</v>
      </c>
      <c r="Q150" t="n">
        <v>0.05173657224886923</v>
      </c>
      <c r="R150" t="n">
        <v>-0.000421292379912037</v>
      </c>
    </row>
    <row r="151" ht="15" customHeight="1">
      <c r="F151" t="n">
        <v>0.09796397590455488</v>
      </c>
      <c r="G151" t="n">
        <v>0.05387608295983331</v>
      </c>
      <c r="H151" t="n">
        <v>-0.001005598743978911</v>
      </c>
      <c r="J151" t="n">
        <v>0.03545016892672354</v>
      </c>
      <c r="K151" t="n">
        <v>0.0527767843437162</v>
      </c>
      <c r="L151" t="n">
        <v>-0.0009989235961323378</v>
      </c>
      <c r="M151" t="n">
        <v>0.0716114544121679</v>
      </c>
      <c r="N151" t="n">
        <v>0.05262098109952082</v>
      </c>
      <c r="O151" t="n">
        <v>-0.0006390927681888132</v>
      </c>
      <c r="P151" t="n">
        <v>0.1052607234799584</v>
      </c>
      <c r="Q151" t="n">
        <v>0.05253251951423645</v>
      </c>
      <c r="R151" t="n">
        <v>-0.0004183287656275076</v>
      </c>
    </row>
    <row r="152" ht="15" customHeight="1">
      <c r="F152" t="n">
        <v>0.09979437811693717</v>
      </c>
      <c r="G152" t="n">
        <v>0.05469238724710351</v>
      </c>
      <c r="H152" t="n">
        <v>-0.001009226154277833</v>
      </c>
      <c r="J152" t="n">
        <v>0.03482253581378594</v>
      </c>
      <c r="K152" t="n">
        <v>0.05357643259134826</v>
      </c>
      <c r="L152" t="n">
        <v>-0.0007297384243451243</v>
      </c>
      <c r="M152" t="n">
        <v>0.07306793123213959</v>
      </c>
      <c r="N152" t="n">
        <v>0.0534182686919378</v>
      </c>
      <c r="O152" t="n">
        <v>-0.000502910784904766</v>
      </c>
      <c r="P152" t="n">
        <v>0.1055245370780756</v>
      </c>
      <c r="Q152" t="n">
        <v>0.05332846677960366</v>
      </c>
      <c r="R152" t="n">
        <v>-0.0003302964777524213</v>
      </c>
    </row>
    <row r="153" ht="15" customHeight="1">
      <c r="F153" t="n">
        <v>0.1006840662000397</v>
      </c>
      <c r="G153" t="n">
        <v>0.0555086915343737</v>
      </c>
      <c r="H153" t="n">
        <v>-0.001010636813838525</v>
      </c>
      <c r="J153" t="n">
        <v>0.03422544916647963</v>
      </c>
      <c r="K153" t="n">
        <v>0.05437608083898033</v>
      </c>
      <c r="L153" t="n">
        <v>-0.0007223299124228389</v>
      </c>
      <c r="M153" t="n">
        <v>0.07254782626904843</v>
      </c>
      <c r="N153" t="n">
        <v>0.05421555628435479</v>
      </c>
      <c r="O153" t="n">
        <v>-0.0004953384778908457</v>
      </c>
      <c r="P153" t="n">
        <v>0.1088982603603151</v>
      </c>
      <c r="Q153" t="n">
        <v>0.05412441404497088</v>
      </c>
      <c r="R153" t="n">
        <v>-0.0003294385648231943</v>
      </c>
    </row>
    <row r="154" ht="15" customHeight="1">
      <c r="F154" t="n">
        <v>0.09877126398941552</v>
      </c>
      <c r="G154" t="n">
        <v>0.05632499582164391</v>
      </c>
      <c r="H154" t="n">
        <v>-0.001014163462740255</v>
      </c>
      <c r="J154" t="n">
        <v>0.0348634548696331</v>
      </c>
      <c r="K154" t="n">
        <v>0.05517572908661239</v>
      </c>
      <c r="L154" t="n">
        <v>-0.0007298836892847769</v>
      </c>
      <c r="M154" t="n">
        <v>0.07290802133452209</v>
      </c>
      <c r="N154" t="n">
        <v>0.05501284387677177</v>
      </c>
      <c r="O154" t="n">
        <v>-0.0004995231738722227</v>
      </c>
      <c r="P154" t="n">
        <v>0.1071365603791958</v>
      </c>
      <c r="Q154" t="n">
        <v>0.0549203613103381</v>
      </c>
      <c r="R154" t="n">
        <v>-0.0003291415949630773</v>
      </c>
    </row>
    <row r="155" ht="15" customHeight="1">
      <c r="F155" t="n">
        <v>0.1007300238714524</v>
      </c>
      <c r="G155" t="n">
        <v>0.05714130010891411</v>
      </c>
      <c r="H155" t="n">
        <v>-0.001005901028170488</v>
      </c>
      <c r="J155" t="n">
        <v>0.03541408877010203</v>
      </c>
      <c r="K155" t="n">
        <v>0.05597537733424445</v>
      </c>
      <c r="L155" t="n">
        <v>-0.0007238551942891918</v>
      </c>
      <c r="M155" t="n">
        <v>0.07352860017295662</v>
      </c>
      <c r="N155" t="n">
        <v>0.05581013146918875</v>
      </c>
      <c r="O155" t="n">
        <v>-0.0005015158862443069</v>
      </c>
      <c r="P155" t="n">
        <v>0.1085210958909837</v>
      </c>
      <c r="Q155" t="n">
        <v>0.05571630857570532</v>
      </c>
      <c r="R155" t="n">
        <v>-0.0003323092734709926</v>
      </c>
    </row>
    <row r="156" ht="15" customHeight="1">
      <c r="F156" t="n">
        <v>0.1000801267583094</v>
      </c>
      <c r="G156" t="n">
        <v>0.0579576043961843</v>
      </c>
      <c r="H156" t="n">
        <v>-0.0007815601224009743</v>
      </c>
      <c r="J156" t="n">
        <v>0.03499458989375338</v>
      </c>
      <c r="K156" t="n">
        <v>0.05677502558187652</v>
      </c>
      <c r="L156" t="n">
        <v>-0.0004388830681100407</v>
      </c>
      <c r="M156" t="n">
        <v>0.07112784853180792</v>
      </c>
      <c r="N156" t="n">
        <v>0.05660741906160573</v>
      </c>
      <c r="O156" t="n">
        <v>-0.0003479567092536499</v>
      </c>
      <c r="P156" t="n">
        <v>0.1105785707595056</v>
      </c>
      <c r="Q156" t="n">
        <v>0.05651225584107255</v>
      </c>
      <c r="R156" t="n">
        <v>-0.0002273935727788879</v>
      </c>
    </row>
    <row r="157" ht="15" customHeight="1">
      <c r="F157" t="n">
        <v>0.1004974190575402</v>
      </c>
      <c r="G157" t="n">
        <v>0.05877390868345451</v>
      </c>
      <c r="H157" t="n">
        <v>-0.0007910445045903754</v>
      </c>
      <c r="J157" t="n">
        <v>0.03504731205417469</v>
      </c>
      <c r="K157" t="n">
        <v>0.05757467382950858</v>
      </c>
      <c r="L157" t="n">
        <v>-0.0004358791070248714</v>
      </c>
      <c r="M157" t="n">
        <v>0.07178088358228285</v>
      </c>
      <c r="N157" t="n">
        <v>0.05740470665402271</v>
      </c>
      <c r="O157" t="n">
        <v>-0.0003513862332913506</v>
      </c>
      <c r="P157" t="n">
        <v>0.1109048997578631</v>
      </c>
      <c r="Q157" t="n">
        <v>0.05730820310643977</v>
      </c>
      <c r="R157" t="n">
        <v>-0.0002279874089472538</v>
      </c>
    </row>
    <row r="158" ht="15" customHeight="1">
      <c r="F158" t="n">
        <v>0.100119144564582</v>
      </c>
      <c r="G158" t="n">
        <v>0.05959021297072471</v>
      </c>
      <c r="H158" t="n">
        <v>-0.0007810898224576983</v>
      </c>
      <c r="J158" t="n">
        <v>0.03475749556271412</v>
      </c>
      <c r="K158" t="n">
        <v>0.05837432207714065</v>
      </c>
      <c r="L158" t="n">
        <v>-0.0004365756777112874</v>
      </c>
      <c r="M158" t="n">
        <v>0.0715852931067853</v>
      </c>
      <c r="N158" t="n">
        <v>0.0582019942464397</v>
      </c>
      <c r="O158" t="n">
        <v>-0.0003522961070156385</v>
      </c>
      <c r="P158" t="n">
        <v>0.1094989350005449</v>
      </c>
      <c r="Q158" t="n">
        <v>0.05810415037180699</v>
      </c>
      <c r="R158" t="n">
        <v>-0.00022814728791566</v>
      </c>
    </row>
    <row r="159" ht="15" customHeight="1">
      <c r="F159" t="n">
        <v>0.1017239372060824</v>
      </c>
      <c r="G159" t="n">
        <v>0.06040651725799491</v>
      </c>
      <c r="H159" t="n">
        <v>-0.0007879875549590808</v>
      </c>
      <c r="J159" t="n">
        <v>0.03468540620795264</v>
      </c>
      <c r="K159" t="n">
        <v>0.05917397032477271</v>
      </c>
      <c r="L159" t="n">
        <v>-0.0004390136751137438</v>
      </c>
      <c r="M159" t="n">
        <v>0.0729813524704932</v>
      </c>
      <c r="N159" t="n">
        <v>0.05899928183885667</v>
      </c>
      <c r="O159" t="n">
        <v>-0.0003465219083807343</v>
      </c>
      <c r="P159" t="n">
        <v>0.1119239980981245</v>
      </c>
      <c r="Q159" t="n">
        <v>0.05890009763717421</v>
      </c>
      <c r="R159" t="n">
        <v>-0.0002289238429050616</v>
      </c>
    </row>
    <row r="160" ht="15" customHeight="1">
      <c r="F160" t="n">
        <v>0.1018625101732742</v>
      </c>
      <c r="G160" t="n">
        <v>0.06122282154526512</v>
      </c>
      <c r="H160" t="n">
        <v>-0.0005454840772858572</v>
      </c>
      <c r="J160" t="n">
        <v>0.03524727005671345</v>
      </c>
      <c r="K160" t="n">
        <v>0.05997361857240477</v>
      </c>
      <c r="L160" t="n">
        <v>-0.0001372440777630479</v>
      </c>
      <c r="M160" t="n">
        <v>0.07075447432137452</v>
      </c>
      <c r="N160" t="n">
        <v>0.05979656943127366</v>
      </c>
      <c r="O160" t="n">
        <v>-0.0001904217517979348</v>
      </c>
      <c r="P160" t="n">
        <v>0.1071236202246911</v>
      </c>
      <c r="Q160" t="n">
        <v>0.05969604490254142</v>
      </c>
      <c r="R160" t="n">
        <v>-0.0001093537926072382</v>
      </c>
    </row>
    <row r="161" ht="15" customHeight="1">
      <c r="F161" t="n">
        <v>0.09995891896978523</v>
      </c>
      <c r="G161" t="n">
        <v>0.06203912583253532</v>
      </c>
      <c r="H161" t="n">
        <v>-0.0005422078966414978</v>
      </c>
      <c r="J161" t="n">
        <v>0.03487200603353291</v>
      </c>
      <c r="K161" t="n">
        <v>0.06077326682003684</v>
      </c>
      <c r="L161" t="n">
        <v>-0.0001371759462709098</v>
      </c>
      <c r="M161" t="n">
        <v>0.07125111850130675</v>
      </c>
      <c r="N161" t="n">
        <v>0.06059385702369063</v>
      </c>
      <c r="O161" t="n">
        <v>-0.0001932452334919328</v>
      </c>
      <c r="P161" t="n">
        <v>0.1078061877997498</v>
      </c>
      <c r="Q161" t="n">
        <v>0.06049199216790864</v>
      </c>
      <c r="R161" t="n">
        <v>-0.0001090680440034403</v>
      </c>
    </row>
    <row r="162" ht="15" customHeight="1">
      <c r="F162" t="n">
        <v>0.1001983282227304</v>
      </c>
      <c r="G162" t="n">
        <v>0.06285543011980552</v>
      </c>
      <c r="H162" t="n">
        <v>-0.0005473405796509943</v>
      </c>
      <c r="J162" t="n">
        <v>0.03493632924887161</v>
      </c>
      <c r="K162" t="n">
        <v>0.0615729150676689</v>
      </c>
      <c r="L162" t="n">
        <v>-0.000135091122611483</v>
      </c>
      <c r="M162" t="n">
        <v>0.07203050582495121</v>
      </c>
      <c r="N162" t="n">
        <v>0.06139114461610762</v>
      </c>
      <c r="O162" t="n">
        <v>-0.0001915549859472265</v>
      </c>
      <c r="P162" t="n">
        <v>0.1105260087810847</v>
      </c>
      <c r="Q162" t="n">
        <v>0.06128793943327586</v>
      </c>
      <c r="R162" t="n">
        <v>-0.0001090021020179485</v>
      </c>
    </row>
    <row r="163" ht="15" customHeight="1">
      <c r="F163" t="n">
        <v>0.1023423020670182</v>
      </c>
      <c r="G163" t="n">
        <v>0.06367173440707573</v>
      </c>
      <c r="H163" t="n">
        <v>-0.0005475589916939515</v>
      </c>
      <c r="J163" t="n">
        <v>0.03515712773726562</v>
      </c>
      <c r="K163" t="n">
        <v>0.06237256331530096</v>
      </c>
      <c r="L163" t="n">
        <v>-0.000136222105380976</v>
      </c>
      <c r="M163" t="n">
        <v>0.06989577557398025</v>
      </c>
      <c r="N163" t="n">
        <v>0.0621884322085246</v>
      </c>
      <c r="O163" t="n">
        <v>-0.0001929955378319194</v>
      </c>
      <c r="P163" t="n">
        <v>0.1091140705420559</v>
      </c>
      <c r="Q163" t="n">
        <v>0.06208388669864308</v>
      </c>
      <c r="R163" t="n">
        <v>-0.0001091229956580169</v>
      </c>
    </row>
    <row r="164" ht="15" customHeight="1">
      <c r="F164" t="n">
        <v>0.09980737374237333</v>
      </c>
      <c r="G164" t="n">
        <v>0.06448803869434593</v>
      </c>
      <c r="H164" t="n">
        <v>-0.000298387326452594</v>
      </c>
      <c r="J164" t="n">
        <v>0.03562302786292382</v>
      </c>
      <c r="K164" t="n">
        <v>0.06317221156293303</v>
      </c>
      <c r="L164" t="n">
        <v>0.0001761630781943018</v>
      </c>
      <c r="M164" t="n">
        <v>0.07046338413404238</v>
      </c>
      <c r="N164" t="n">
        <v>0.06298571980094159</v>
      </c>
      <c r="O164" t="n">
        <v>-2.530897184013265e-05</v>
      </c>
      <c r="P164" t="n">
        <v>0.1108375589158208</v>
      </c>
      <c r="Q164" t="n">
        <v>0.0628798339640103</v>
      </c>
      <c r="R164" t="n">
        <v>2.932820971721709e-05</v>
      </c>
    </row>
    <row r="165" ht="15" customHeight="1">
      <c r="F165" t="n">
        <v>0.1008375971484265</v>
      </c>
      <c r="G165" t="n">
        <v>0.06530434298161614</v>
      </c>
      <c r="H165" t="n">
        <v>-0.0002936510196835052</v>
      </c>
      <c r="J165" t="n">
        <v>0.03455837595921191</v>
      </c>
      <c r="K165" t="n">
        <v>0.06397185981056508</v>
      </c>
      <c r="L165" t="n">
        <v>0.0001751561291913861</v>
      </c>
      <c r="M165" t="n">
        <v>0.07202519989546374</v>
      </c>
      <c r="N165" t="n">
        <v>0.06378300739335857</v>
      </c>
      <c r="O165" t="n">
        <v>-2.550901273811869e-05</v>
      </c>
      <c r="P165" t="n">
        <v>0.1085382264699719</v>
      </c>
      <c r="Q165" t="n">
        <v>0.06367578122937752</v>
      </c>
      <c r="R165" t="n">
        <v>2.93895169443783e-05</v>
      </c>
    </row>
    <row r="166">
      <c r="F166" t="n">
        <v>0.1019982548147228</v>
      </c>
      <c r="G166" t="n">
        <v>0.06612064726888633</v>
      </c>
      <c r="H166" t="n">
        <v>-0.0002984465302872076</v>
      </c>
      <c r="J166" t="n">
        <v>0.03573421333488004</v>
      </c>
      <c r="K166" t="n">
        <v>0.06477150805819716</v>
      </c>
      <c r="L166" t="n">
        <v>0.0001777353319006088</v>
      </c>
      <c r="M166" t="n">
        <v>0.07249108444892208</v>
      </c>
      <c r="N166" t="n">
        <v>0.06458029498577555</v>
      </c>
      <c r="O166" t="n">
        <v>-2.555205951363468e-05</v>
      </c>
      <c r="P166" t="n">
        <v>0.1126266618664156</v>
      </c>
      <c r="Q166" t="n">
        <v>0.06447172849474474</v>
      </c>
      <c r="R166" t="n">
        <v>2.945082417153951e-05</v>
      </c>
    </row>
    <row r="167">
      <c r="F167" t="n">
        <v>0.1009379316935211</v>
      </c>
      <c r="G167" t="n">
        <v>0.06693695155615653</v>
      </c>
      <c r="H167" t="n">
        <v>-0.0002967296190834129</v>
      </c>
      <c r="J167" t="n">
        <v>0.03430964004790137</v>
      </c>
      <c r="K167" t="n">
        <v>0.06557115630582921</v>
      </c>
      <c r="L167" t="n">
        <v>0.0001752091265073291</v>
      </c>
      <c r="M167" t="n">
        <v>0.07068874467260777</v>
      </c>
      <c r="N167" t="n">
        <v>0.06537758257819254</v>
      </c>
      <c r="O167" t="n">
        <v>-2.52735215544136e-05</v>
      </c>
      <c r="P167" t="n">
        <v>0.1084873044261438</v>
      </c>
      <c r="Q167" t="n">
        <v>0.06526767576011194</v>
      </c>
      <c r="R167" t="n">
        <v>2.907130324149391e-05</v>
      </c>
    </row>
    <row r="168">
      <c r="F168" t="n">
        <v>0.1021715472033307</v>
      </c>
      <c r="G168" t="n">
        <v>0.06775325584342673</v>
      </c>
      <c r="H168" t="n">
        <v>-3.535504143634879e-05</v>
      </c>
      <c r="J168" t="n">
        <v>0.03507445842279169</v>
      </c>
      <c r="K168" t="n">
        <v>0.06637080455346128</v>
      </c>
      <c r="L168" t="n">
        <v>0.0005465320607878588</v>
      </c>
      <c r="M168" t="n">
        <v>0.07350010428700987</v>
      </c>
      <c r="N168" t="n">
        <v>0.06617487017060951</v>
      </c>
      <c r="O168" t="n">
        <v>0.0001744457474234276</v>
      </c>
      <c r="P168" t="n">
        <v>0.1067857584399358</v>
      </c>
      <c r="Q168" t="n">
        <v>0.06606362302547916</v>
      </c>
      <c r="R168" t="n">
        <v>0.0002231234974388873</v>
      </c>
    </row>
    <row r="169">
      <c r="F169" t="n">
        <v>0.1012278641951723</v>
      </c>
      <c r="G169" t="n">
        <v>0.06856956013069693</v>
      </c>
      <c r="H169" t="n">
        <v>-3.573612226980193e-05</v>
      </c>
      <c r="J169" t="n">
        <v>0.03459794533800181</v>
      </c>
      <c r="K169" t="n">
        <v>0.06717045280109335</v>
      </c>
      <c r="L169" t="n">
        <v>0.0005476254529270762</v>
      </c>
      <c r="M169" t="n">
        <v>0.07080135686119551</v>
      </c>
      <c r="N169" t="n">
        <v>0.06697215776302649</v>
      </c>
      <c r="O169" t="n">
        <v>0.0001756055559587299</v>
      </c>
      <c r="P169" t="n">
        <v>0.1089939745680544</v>
      </c>
      <c r="Q169" t="n">
        <v>0.0668595702908464</v>
      </c>
      <c r="R169" t="n">
        <v>0.0002224557961996687</v>
      </c>
    </row>
    <row r="170">
      <c r="F170" t="n">
        <v>0.1010409429504987</v>
      </c>
      <c r="G170" t="n">
        <v>0.06938586441796712</v>
      </c>
      <c r="H170" t="n">
        <v>-3.563996168565954e-05</v>
      </c>
      <c r="J170" t="n">
        <v>0.03406907868851279</v>
      </c>
      <c r="K170" t="n">
        <v>0.06797010104872542</v>
      </c>
      <c r="L170" t="n">
        <v>0.0005479534705688414</v>
      </c>
      <c r="M170" t="n">
        <v>0.07058506328323769</v>
      </c>
      <c r="N170" t="n">
        <v>0.06776944535544348</v>
      </c>
      <c r="O170" t="n">
        <v>0.0001764841987885044</v>
      </c>
      <c r="P170" t="n">
        <v>0.1098333475640891</v>
      </c>
      <c r="Q170" t="n">
        <v>0.06765551755621362</v>
      </c>
      <c r="R170" t="n">
        <v>0.0002239247389259496</v>
      </c>
    </row>
    <row r="171">
      <c r="F171" t="n">
        <v>0.1025422363481857</v>
      </c>
      <c r="G171" t="n">
        <v>0.07020216870523734</v>
      </c>
      <c r="H171" t="n">
        <v>-3.573256076668554e-05</v>
      </c>
      <c r="J171" t="n">
        <v>0.0343367457424251</v>
      </c>
      <c r="K171" t="n">
        <v>0.06876974929635747</v>
      </c>
      <c r="L171" t="n">
        <v>0.0005482814882106067</v>
      </c>
      <c r="M171" t="n">
        <v>0.07136360177340539</v>
      </c>
      <c r="N171" t="n">
        <v>0.06856673294786046</v>
      </c>
      <c r="O171" t="n">
        <v>0.000174498465993214</v>
      </c>
      <c r="P171" t="n">
        <v>0.105498526825193</v>
      </c>
      <c r="Q171" t="n">
        <v>0.06845146482158083</v>
      </c>
      <c r="R171" t="n">
        <v>0.0002212761906770491</v>
      </c>
    </row>
    <row r="172">
      <c r="F172" t="n">
        <v>0.1013429913118269</v>
      </c>
      <c r="G172" t="n">
        <v>0.07101847299250753</v>
      </c>
      <c r="H172" t="n">
        <v>0.0002592056010718117</v>
      </c>
      <c r="J172" t="n">
        <v>0.03529877874019112</v>
      </c>
      <c r="K172" t="n">
        <v>0.06956939754398954</v>
      </c>
      <c r="L172" t="n">
        <v>0.0009855666150519313</v>
      </c>
      <c r="M172" t="n">
        <v>0.07193825929113626</v>
      </c>
      <c r="N172" t="n">
        <v>0.06936402054027745</v>
      </c>
      <c r="O172" t="n">
        <v>0.0004526112394009205</v>
      </c>
      <c r="P172" t="n">
        <v>0.1125400757158838</v>
      </c>
      <c r="Q172" t="n">
        <v>0.06924741208694805</v>
      </c>
      <c r="R172" t="n">
        <v>0.0004850396369724375</v>
      </c>
    </row>
    <row r="173">
      <c r="F173" t="n">
        <v>0.1014297673959426</v>
      </c>
      <c r="G173" t="n">
        <v>0.07183477727977773</v>
      </c>
      <c r="H173" t="n">
        <v>0.0002562389764576339</v>
      </c>
      <c r="J173" t="n">
        <v>0.03401899540517239</v>
      </c>
      <c r="K173" t="n">
        <v>0.07036904579162161</v>
      </c>
      <c r="L173" t="n">
        <v>0.0009807661414796107</v>
      </c>
      <c r="M173" t="n">
        <v>0.07011224000284288</v>
      </c>
      <c r="N173" t="n">
        <v>0.07016130813269443</v>
      </c>
      <c r="O173" t="n">
        <v>0.0004522918242707857</v>
      </c>
      <c r="P173" t="n">
        <v>0.1118586227734538</v>
      </c>
      <c r="Q173" t="n">
        <v>0.07004335935231527</v>
      </c>
      <c r="R173" t="n">
        <v>0.0004903675942867574</v>
      </c>
    </row>
    <row r="174">
      <c r="F174" t="n">
        <v>0.1003650716570664</v>
      </c>
      <c r="G174" t="n">
        <v>0.07265108156704794</v>
      </c>
      <c r="H174" t="n">
        <v>0.000258999227185608</v>
      </c>
      <c r="J174" t="n">
        <v>0.03448590426995408</v>
      </c>
      <c r="K174" t="n">
        <v>0.07116869403925366</v>
      </c>
      <c r="L174" t="n">
        <v>0.000986252396990834</v>
      </c>
      <c r="M174" t="n">
        <v>0.07374109508074839</v>
      </c>
      <c r="N174" t="n">
        <v>0.07095859572511141</v>
      </c>
      <c r="O174" t="n">
        <v>0.0004568092668255484</v>
      </c>
      <c r="P174" t="n">
        <v>0.106112400265116</v>
      </c>
      <c r="Q174" t="n">
        <v>0.07083930661768249</v>
      </c>
      <c r="R174" t="n">
        <v>0.0004872392523774319</v>
      </c>
    </row>
    <row r="175">
      <c r="F175" t="n">
        <v>0.1025929230367889</v>
      </c>
      <c r="G175" t="n">
        <v>0.07346738585431814</v>
      </c>
      <c r="H175" t="n">
        <v>0.0002559294156283284</v>
      </c>
      <c r="J175" t="n">
        <v>0.03441694501118302</v>
      </c>
      <c r="K175" t="n">
        <v>0.07196834228688573</v>
      </c>
      <c r="L175" t="n">
        <v>0.001474984275009247</v>
      </c>
      <c r="M175" t="n">
        <v>0.07077634819209674</v>
      </c>
      <c r="N175" t="n">
        <v>0.07175588331752839</v>
      </c>
      <c r="O175" t="n">
        <v>0.0004590451727364916</v>
      </c>
      <c r="P175" t="n">
        <v>0.107684234838243</v>
      </c>
      <c r="Q175" t="n">
        <v>0.0716352538830497</v>
      </c>
      <c r="R175" t="n">
        <v>0.0004931537737997503</v>
      </c>
    </row>
    <row r="176">
      <c r="F176" t="n">
        <v>0.09995718115043367</v>
      </c>
      <c r="G176" t="n">
        <v>0.07428369014158834</v>
      </c>
      <c r="H176" t="n">
        <v>0.0006311127675291604</v>
      </c>
      <c r="J176" t="n">
        <v>0.03450783094097552</v>
      </c>
      <c r="K176" t="n">
        <v>0.0727679905345178</v>
      </c>
      <c r="L176" t="n">
        <v>0.001487230318304812</v>
      </c>
      <c r="M176" t="n">
        <v>0.07319871414357224</v>
      </c>
      <c r="N176" t="n">
        <v>0.07255317090994537</v>
      </c>
      <c r="O176" t="n">
        <v>0.0008116386759005834</v>
      </c>
      <c r="P176" t="n">
        <v>0.1074932488106115</v>
      </c>
      <c r="Q176" t="n">
        <v>0.07243120114841692</v>
      </c>
      <c r="R176" t="n">
        <v>0.0008367694749511409</v>
      </c>
    </row>
    <row r="177">
      <c r="F177" t="n">
        <v>0.102433081485331</v>
      </c>
      <c r="G177" t="n">
        <v>0.07509999442885855</v>
      </c>
      <c r="H177" t="n">
        <v>0.0006250967983421086</v>
      </c>
      <c r="J177" t="n">
        <v>0.03484326174231528</v>
      </c>
      <c r="K177" t="n">
        <v>0.07356763878214985</v>
      </c>
      <c r="L177" t="n">
        <v>0.001483541751047112</v>
      </c>
      <c r="M177" t="n">
        <v>0.07020563481561842</v>
      </c>
      <c r="N177" t="n">
        <v>0.07335045850236235</v>
      </c>
      <c r="O177" t="n">
        <v>0.0008139288989102797</v>
      </c>
      <c r="P177" t="n">
        <v>0.106975227684256</v>
      </c>
      <c r="Q177" t="n">
        <v>0.07322714841378414</v>
      </c>
      <c r="R177" t="n">
        <v>0.0008265446939637587</v>
      </c>
    </row>
    <row r="178">
      <c r="F178" t="n">
        <v>0.09996136814792078</v>
      </c>
      <c r="G178" t="n">
        <v>0.07591629871612875</v>
      </c>
      <c r="H178" t="n">
        <v>0.0006272901204415545</v>
      </c>
      <c r="J178" t="n">
        <v>0.035363754492142</v>
      </c>
      <c r="K178" t="n">
        <v>0.07436728702978192</v>
      </c>
      <c r="L178" t="n">
        <v>0.001472033421203086</v>
      </c>
      <c r="M178" t="n">
        <v>0.07242046149712916</v>
      </c>
      <c r="N178" t="n">
        <v>0.07414774609477934</v>
      </c>
      <c r="O178" t="n">
        <v>0.0008106571517535706</v>
      </c>
      <c r="P178" t="n">
        <v>0.1093228782521872</v>
      </c>
      <c r="Q178" t="n">
        <v>0.07402309567915136</v>
      </c>
      <c r="R178" t="n">
        <v>0.0008300360825935966</v>
      </c>
    </row>
    <row r="179">
      <c r="F179" t="n">
        <v>0.1023840021171532</v>
      </c>
      <c r="G179" t="n">
        <v>0.07673260300339894</v>
      </c>
      <c r="H179" t="n">
        <v>0.0006329300915544156</v>
      </c>
      <c r="J179" t="n">
        <v>0.03433220793229076</v>
      </c>
      <c r="K179" t="n">
        <v>0.07516693527741398</v>
      </c>
      <c r="L179" t="n">
        <v>0.00146952519546785</v>
      </c>
      <c r="M179" t="n">
        <v>0.07203740223596</v>
      </c>
      <c r="N179" t="n">
        <v>0.07494503368719632</v>
      </c>
      <c r="O179" t="n">
        <v>0.0008131109621211024</v>
      </c>
      <c r="P179" t="n">
        <v>0.1078279677285832</v>
      </c>
      <c r="Q179" t="n">
        <v>0.07481904294451858</v>
      </c>
      <c r="R179" t="n">
        <v>0.0008294541844886236</v>
      </c>
    </row>
    <row r="180">
      <c r="F180" t="n">
        <v>0.1013648670721384</v>
      </c>
      <c r="G180" t="n">
        <v>0.07754890729066916</v>
      </c>
      <c r="H180" t="n">
        <v>0.001070223834573003</v>
      </c>
      <c r="J180" t="n">
        <v>0.03406245001960918</v>
      </c>
      <c r="K180" t="n">
        <v>0.07596658352504605</v>
      </c>
      <c r="L180" t="n">
        <v>0.002038584153902145</v>
      </c>
      <c r="M180" t="n">
        <v>0.07078684987131623</v>
      </c>
      <c r="N180" t="n">
        <v>0.07574232127961329</v>
      </c>
      <c r="O180" t="n">
        <v>0.001259214344055679</v>
      </c>
      <c r="P180" t="n">
        <v>0.1079071690558626</v>
      </c>
      <c r="Q180" t="n">
        <v>0.0756149902098858</v>
      </c>
      <c r="R180" t="n">
        <v>0.001263287638215309</v>
      </c>
    </row>
    <row r="181">
      <c r="F181" t="n">
        <v>0.1018588220723698</v>
      </c>
      <c r="G181" t="n">
        <v>0.07836521157793935</v>
      </c>
      <c r="H181" t="n">
        <v>0.001078715968254328</v>
      </c>
      <c r="J181" t="n">
        <v>0.03485025979115641</v>
      </c>
      <c r="K181" t="n">
        <v>0.07676623177267811</v>
      </c>
      <c r="L181" t="n">
        <v>0.002037363931942507</v>
      </c>
      <c r="M181" t="n">
        <v>0.07214789372467872</v>
      </c>
      <c r="N181" t="n">
        <v>0.07653960887203029</v>
      </c>
      <c r="O181" t="n">
        <v>0.001256060947421261</v>
      </c>
      <c r="P181" t="n">
        <v>0.1084840718755907</v>
      </c>
      <c r="Q181" t="n">
        <v>0.07641093747525303</v>
      </c>
      <c r="R181" t="n">
        <v>0.001249249716250816</v>
      </c>
    </row>
    <row r="182">
      <c r="F182" t="n">
        <v>0.1013465190709135</v>
      </c>
      <c r="G182" t="n">
        <v>0.07918151586520955</v>
      </c>
      <c r="H182" t="n">
        <v>0.001068933890216346</v>
      </c>
      <c r="J182" t="n">
        <v>0.03390956348779234</v>
      </c>
      <c r="K182" t="n">
        <v>0.07756588002031017</v>
      </c>
      <c r="L182" t="n">
        <v>0.00204448189337373</v>
      </c>
      <c r="M182" t="n">
        <v>0.07122361134458055</v>
      </c>
      <c r="N182" t="n">
        <v>0.07733689646444726</v>
      </c>
      <c r="O182" t="n">
        <v>0.001251772327998453</v>
      </c>
      <c r="P182" t="n">
        <v>0.1085188730918278</v>
      </c>
      <c r="Q182" t="n">
        <v>0.07720688474062025</v>
      </c>
      <c r="R182" t="n">
        <v>0.001259151464779342</v>
      </c>
    </row>
    <row r="183">
      <c r="F183" t="n">
        <v>0.1021027562979145</v>
      </c>
      <c r="G183" t="n">
        <v>0.07999782015247976</v>
      </c>
      <c r="H183" t="n">
        <v>0.00108398324104401</v>
      </c>
      <c r="J183" t="n">
        <v>0.03467790955850235</v>
      </c>
      <c r="K183" t="n">
        <v>0.07836552826794224</v>
      </c>
      <c r="L183" t="n">
        <v>0.002050583003171921</v>
      </c>
      <c r="M183" t="n">
        <v>0.07213450124026921</v>
      </c>
      <c r="N183" t="n">
        <v>0.07813418405686424</v>
      </c>
      <c r="O183" t="n">
        <v>0.00125189846386383</v>
      </c>
      <c r="P183" t="n">
        <v>0.1106996775707826</v>
      </c>
      <c r="Q183" t="n">
        <v>0.07800283200598745</v>
      </c>
      <c r="R183" t="n">
        <v>0.001261031543613872</v>
      </c>
    </row>
    <row r="184">
      <c r="F184" t="n">
        <v>0.1020105250224227</v>
      </c>
      <c r="G184" t="n">
        <v>0.08081412443974996</v>
      </c>
      <c r="H184" t="n">
        <v>0.001602085732752103</v>
      </c>
      <c r="J184" t="n">
        <v>0.03418423410379526</v>
      </c>
      <c r="K184" t="n">
        <v>0.0791651765155743</v>
      </c>
      <c r="L184" t="n">
        <v>0.002645284860409434</v>
      </c>
      <c r="M184" t="n">
        <v>0.07180212304569158</v>
      </c>
      <c r="N184" t="n">
        <v>0.07893147164928123</v>
      </c>
      <c r="O184" t="n">
        <v>0.001801791877601328</v>
      </c>
      <c r="P184" t="n">
        <v>0.1086474787914806</v>
      </c>
      <c r="Q184" t="n">
        <v>0.07879877927135467</v>
      </c>
      <c r="R184" t="n">
        <v>0.001768339685636827</v>
      </c>
    </row>
    <row r="185">
      <c r="F185" t="n">
        <v>0.09939945309423989</v>
      </c>
      <c r="G185" t="n">
        <v>0.08163042872702016</v>
      </c>
      <c r="H185" t="n">
        <v>0.001617510487575511</v>
      </c>
      <c r="J185" t="n">
        <v>0.03504305679353235</v>
      </c>
      <c r="K185" t="n">
        <v>0.07996482476320636</v>
      </c>
      <c r="L185" t="n">
        <v>0.002678198298367568</v>
      </c>
      <c r="M185" t="n">
        <v>0.07109071161887542</v>
      </c>
      <c r="N185" t="n">
        <v>0.07972875924169821</v>
      </c>
      <c r="O185" t="n">
        <v>0.001784276194236094</v>
      </c>
      <c r="P185" t="n">
        <v>0.1071293324639486</v>
      </c>
      <c r="Q185" t="n">
        <v>0.07959472653672189</v>
      </c>
      <c r="R185" t="n">
        <v>0.001759019677349362</v>
      </c>
    </row>
    <row r="186">
      <c r="F186" t="n">
        <v>0.1009845566535885</v>
      </c>
      <c r="G186" t="n">
        <v>0.08244673301429035</v>
      </c>
      <c r="H186" t="n">
        <v>0.001618153185693153</v>
      </c>
      <c r="J186" t="n">
        <v>0.03452236465891051</v>
      </c>
      <c r="K186" t="n">
        <v>0.08076447301083843</v>
      </c>
      <c r="L186" t="n">
        <v>0.002628297279527816</v>
      </c>
      <c r="M186" t="n">
        <v>0.0711068102124561</v>
      </c>
      <c r="N186" t="n">
        <v>0.0805260468341152</v>
      </c>
      <c r="O186" t="n">
        <v>0.001792319110067069</v>
      </c>
      <c r="P186" t="n">
        <v>0.1070760069994716</v>
      </c>
      <c r="Q186" t="n">
        <v>0.08039067380208911</v>
      </c>
      <c r="R186" t="n">
        <v>0.001764119304525522</v>
      </c>
    </row>
    <row r="187">
      <c r="F187" t="n">
        <v>0.1018356743535953</v>
      </c>
      <c r="G187" t="n">
        <v>0.08326303730156055</v>
      </c>
      <c r="H187" t="n">
        <v>0.001592605935516883</v>
      </c>
      <c r="J187" t="n">
        <v>0.03427159937770917</v>
      </c>
      <c r="K187" t="n">
        <v>0.08156412125847048</v>
      </c>
      <c r="L187" t="n">
        <v>0.002652451496093866</v>
      </c>
      <c r="M187" t="n">
        <v>0.07005852298892226</v>
      </c>
      <c r="N187" t="n">
        <v>0.08132333442653217</v>
      </c>
      <c r="O187" t="n">
        <v>0.001795357544936548</v>
      </c>
      <c r="P187" t="n">
        <v>0.1103123127303397</v>
      </c>
      <c r="Q187" t="n">
        <v>0.08118662106745633</v>
      </c>
      <c r="R187" t="n">
        <v>0.001757964582071535</v>
      </c>
    </row>
    <row r="188">
      <c r="F188" t="n">
        <v>0.1015259963830152</v>
      </c>
      <c r="G188" t="n">
        <v>0.08407934158883075</v>
      </c>
      <c r="H188" t="n">
        <v>0.002208360890999028</v>
      </c>
      <c r="J188" t="n">
        <v>0.03411310921244443</v>
      </c>
      <c r="K188" t="n">
        <v>0.08236376950610255</v>
      </c>
      <c r="L188" t="n">
        <v>0.003367404624806762</v>
      </c>
      <c r="M188" t="n">
        <v>0.07236832763669865</v>
      </c>
      <c r="N188" t="n">
        <v>0.08212062201894917</v>
      </c>
      <c r="O188" t="n">
        <v>0.002419313612771649</v>
      </c>
      <c r="P188" t="n">
        <v>0.1052746343078349</v>
      </c>
      <c r="Q188" t="n">
        <v>0.08198256833282355</v>
      </c>
      <c r="R188" t="n">
        <v>0.002327421960662282</v>
      </c>
    </row>
    <row r="189">
      <c r="F189" t="n">
        <v>0.10155428588332</v>
      </c>
      <c r="G189" t="n">
        <v>0.08489564587610096</v>
      </c>
      <c r="H189" t="n">
        <v>0.002235962619704186</v>
      </c>
      <c r="J189" t="n">
        <v>0.03519526716759135</v>
      </c>
      <c r="K189" t="n">
        <v>0.08316341775373462</v>
      </c>
      <c r="L189" t="n">
        <v>0.003310007578382546</v>
      </c>
      <c r="M189" t="n">
        <v>0.07074020429876429</v>
      </c>
      <c r="N189" t="n">
        <v>0.08291790961136614</v>
      </c>
      <c r="O189" t="n">
        <v>0.002382406797876469</v>
      </c>
      <c r="P189" t="n">
        <v>0.108608614562043</v>
      </c>
      <c r="Q189" t="n">
        <v>0.08277851559819077</v>
      </c>
      <c r="R189" t="n">
        <v>0.002345986816770149</v>
      </c>
    </row>
    <row r="190">
      <c r="F190" t="n">
        <v>0.1009227118803842</v>
      </c>
      <c r="G190" t="n">
        <v>0.08571195016337116</v>
      </c>
      <c r="H190" t="n">
        <v>0.002247760132779778</v>
      </c>
      <c r="J190" t="n">
        <v>0.03395452823757204</v>
      </c>
      <c r="K190" t="n">
        <v>0.08396306600136669</v>
      </c>
      <c r="L190" t="n">
        <v>0.003351053140651026</v>
      </c>
      <c r="M190" t="n">
        <v>0.06946405439280562</v>
      </c>
      <c r="N190" t="n">
        <v>0.08371519720378312</v>
      </c>
      <c r="O190" t="n">
        <v>0.00241859464884512</v>
      </c>
      <c r="P190" t="n">
        <v>0.1080373495584163</v>
      </c>
      <c r="Q190" t="n">
        <v>0.08357446286355799</v>
      </c>
      <c r="R190" t="n">
        <v>0.002328126955198023</v>
      </c>
    </row>
    <row r="191">
      <c r="F191" t="n">
        <v>0.1009423385829693</v>
      </c>
      <c r="G191" t="n">
        <v>0.08652825445064136</v>
      </c>
      <c r="H191" t="n">
        <v>0.002247537538193446</v>
      </c>
      <c r="J191" t="n">
        <v>0.03430877470113151</v>
      </c>
      <c r="K191" t="n">
        <v>0.08476271424899874</v>
      </c>
      <c r="L191" t="n">
        <v>0.003363066475949118</v>
      </c>
      <c r="M191" t="n">
        <v>0.07253632822623007</v>
      </c>
      <c r="N191" t="n">
        <v>0.0845124847962001</v>
      </c>
      <c r="O191" t="n">
        <v>0.002416437757065531</v>
      </c>
      <c r="P191" t="n">
        <v>0.1089999259656342</v>
      </c>
      <c r="Q191" t="n">
        <v>0.08437041012892521</v>
      </c>
      <c r="R191" t="n">
        <v>0.002345516820412988</v>
      </c>
    </row>
    <row r="192">
      <c r="F192" t="n">
        <v>0.1011566150308453</v>
      </c>
      <c r="G192" t="n">
        <v>0.08734455873791157</v>
      </c>
      <c r="H192" t="n">
        <v>0.00294351026446127</v>
      </c>
      <c r="J192" t="n">
        <v>0.03431625060370766</v>
      </c>
      <c r="K192" t="n">
        <v>0.08556236249663081</v>
      </c>
      <c r="L192" t="n">
        <v>0.004051883156134602</v>
      </c>
      <c r="M192" t="n">
        <v>0.07275626347049619</v>
      </c>
      <c r="N192" t="n">
        <v>0.08530977238861709</v>
      </c>
      <c r="O192" t="n">
        <v>0.003078981453233067</v>
      </c>
      <c r="P192" t="n">
        <v>0.1046668121162933</v>
      </c>
      <c r="Q192" t="n">
        <v>0.08516635739429242</v>
      </c>
      <c r="R192" t="n">
        <v>0.003042147362304038</v>
      </c>
    </row>
    <row r="193">
      <c r="F193" t="n">
        <v>0.1008827181981516</v>
      </c>
      <c r="G193" t="n">
        <v>0.08816086302518177</v>
      </c>
      <c r="H193" t="n">
        <v>0.002917375745951988</v>
      </c>
      <c r="J193" t="n">
        <v>0.03430621625430723</v>
      </c>
      <c r="K193" t="n">
        <v>0.08636201074426288</v>
      </c>
      <c r="L193" t="n">
        <v>0.004077597736454585</v>
      </c>
      <c r="M193" t="n">
        <v>0.07198067858413343</v>
      </c>
      <c r="N193" t="n">
        <v>0.08610705998103407</v>
      </c>
      <c r="O193" t="n">
        <v>0.003079908391954562</v>
      </c>
      <c r="P193" t="n">
        <v>0.1066935785894882</v>
      </c>
      <c r="Q193" t="n">
        <v>0.08596230465965964</v>
      </c>
      <c r="R193" t="n">
        <v>0.003021231841379469</v>
      </c>
    </row>
    <row r="194">
      <c r="F194" t="n">
        <v>0.09895684148012318</v>
      </c>
      <c r="G194" t="n">
        <v>0.08897716731245196</v>
      </c>
      <c r="H194" t="n">
        <v>0.002965827381390546</v>
      </c>
      <c r="J194" t="n">
        <v>0.0348012083145653</v>
      </c>
      <c r="K194" t="n">
        <v>0.08716165899189493</v>
      </c>
      <c r="L194" t="n">
        <v>0.004064944530265387</v>
      </c>
      <c r="M194" t="n">
        <v>0.07010062626916649</v>
      </c>
      <c r="N194" t="n">
        <v>0.08690434757345104</v>
      </c>
      <c r="O194" t="n">
        <v>0.003074964718773254</v>
      </c>
      <c r="P194" t="n">
        <v>0.1044635059356423</v>
      </c>
      <c r="Q194" t="n">
        <v>0.08675825192502687</v>
      </c>
      <c r="R194" t="n">
        <v>0.003010925642663014</v>
      </c>
    </row>
    <row r="195">
      <c r="F195" t="n">
        <v>0.1008478530107343</v>
      </c>
      <c r="G195" t="n">
        <v>0.08979347159972217</v>
      </c>
      <c r="H195" t="n">
        <v>0.002920605854981224</v>
      </c>
      <c r="J195" t="n">
        <v>0.03403169932795572</v>
      </c>
      <c r="K195" t="n">
        <v>0.087961307239527</v>
      </c>
      <c r="L195" t="n">
        <v>0.004088210102935848</v>
      </c>
      <c r="M195" t="n">
        <v>0.07068886522314366</v>
      </c>
      <c r="N195" t="n">
        <v>0.08770163516586804</v>
      </c>
      <c r="O195" t="n">
        <v>0.003113896145076051</v>
      </c>
      <c r="P195" t="n">
        <v>0.1049092397170527</v>
      </c>
      <c r="Q195" t="n">
        <v>0.08755419919039409</v>
      </c>
      <c r="R195" t="n">
        <v>0.003838740575488352</v>
      </c>
    </row>
    <row r="196">
      <c r="F196" t="n">
        <v>0.1009158864195379</v>
      </c>
      <c r="G196" t="n">
        <v>0.09060977588699237</v>
      </c>
      <c r="H196" t="n">
        <v>0.003726486127163494</v>
      </c>
      <c r="J196" t="n">
        <v>0.0338432949051873</v>
      </c>
      <c r="K196" t="n">
        <v>0.08876095548715907</v>
      </c>
      <c r="L196" t="n">
        <v>0.004888026951609882</v>
      </c>
      <c r="M196" t="n">
        <v>0.07244219003740859</v>
      </c>
      <c r="N196" t="n">
        <v>0.08849892275828501</v>
      </c>
      <c r="O196" t="n">
        <v>0.003874379552619683</v>
      </c>
      <c r="P196" t="n">
        <v>0.1068141398082604</v>
      </c>
      <c r="Q196" t="n">
        <v>0.08835014645576131</v>
      </c>
      <c r="R196" t="n">
        <v>0.003788886801780712</v>
      </c>
    </row>
    <row r="197">
      <c r="F197" t="n">
        <v>0.09910868577303067</v>
      </c>
      <c r="G197" t="n">
        <v>0.09142608017426257</v>
      </c>
      <c r="H197" t="n">
        <v>0.003755675313538143</v>
      </c>
      <c r="J197" t="n">
        <v>0.03470656660057851</v>
      </c>
      <c r="K197" t="n">
        <v>0.08956060373479113</v>
      </c>
      <c r="L197" t="n">
        <v>0.004931041588784049</v>
      </c>
      <c r="M197" t="n">
        <v>0.06815692183567448</v>
      </c>
      <c r="N197" t="n">
        <v>0.089296210350702</v>
      </c>
      <c r="O197" t="n">
        <v>0.003901067402188492</v>
      </c>
      <c r="P197" t="n">
        <v>0.1088204721910257</v>
      </c>
      <c r="Q197" t="n">
        <v>0.08914609372112853</v>
      </c>
      <c r="R197" t="n">
        <v>0.003789647928096859</v>
      </c>
    </row>
    <row r="198">
      <c r="F198" t="n">
        <v>0.1005849634456921</v>
      </c>
      <c r="G198" t="n">
        <v>0.09224238446153278</v>
      </c>
      <c r="H198" t="n">
        <v>0.003725363466149085</v>
      </c>
      <c r="J198" t="n">
        <v>0.03368429078567378</v>
      </c>
      <c r="K198" t="n">
        <v>0.09036025198242319</v>
      </c>
      <c r="L198" t="n">
        <v>0.004904646243245357</v>
      </c>
      <c r="M198" t="n">
        <v>0.07166671229834098</v>
      </c>
      <c r="N198" t="n">
        <v>0.09009349794311898</v>
      </c>
      <c r="O198" t="n">
        <v>0.003860455457192478</v>
      </c>
      <c r="P198" t="n">
        <v>0.1086450456662377</v>
      </c>
      <c r="Q198" t="n">
        <v>0.08994204098649575</v>
      </c>
      <c r="R198" t="n">
        <v>0.003779753285986945</v>
      </c>
    </row>
    <row r="199">
      <c r="F199" t="n">
        <v>0.1002575482642554</v>
      </c>
      <c r="G199" t="n">
        <v>0.09305868874880298</v>
      </c>
      <c r="H199" t="n">
        <v>0.003753055771171187</v>
      </c>
      <c r="J199" t="n">
        <v>0.03475621272138388</v>
      </c>
      <c r="K199" t="n">
        <v>0.09115990023005525</v>
      </c>
      <c r="L199" t="n">
        <v>0.004887538148914721</v>
      </c>
      <c r="M199" t="n">
        <v>0.0721125760853355</v>
      </c>
      <c r="N199" t="n">
        <v>0.09089078553553596</v>
      </c>
      <c r="O199" t="n">
        <v>0.003845757800908207</v>
      </c>
      <c r="P199" t="n">
        <v>0.1051850246750765</v>
      </c>
      <c r="Q199" t="n">
        <v>0.09073798825186297</v>
      </c>
      <c r="R199" t="n">
        <v>0.003817809601794305</v>
      </c>
    </row>
    <row r="200">
      <c r="F200" t="n">
        <v>0.09916304668910933</v>
      </c>
      <c r="G200" t="n">
        <v>0.09387499303607319</v>
      </c>
      <c r="H200" t="n">
        <v>0.004601533824937847</v>
      </c>
      <c r="J200" t="n">
        <v>0.03386013255493683</v>
      </c>
      <c r="K200" t="n">
        <v>0.09195954847768732</v>
      </c>
      <c r="L200" t="n">
        <v>0.005764505937871527</v>
      </c>
      <c r="M200" t="n">
        <v>0.06809128358427269</v>
      </c>
      <c r="N200" t="n">
        <v>0.09168807312795295</v>
      </c>
      <c r="O200" t="n">
        <v>0.004729421243881604</v>
      </c>
      <c r="P200" t="n">
        <v>0.1089591173276085</v>
      </c>
      <c r="Q200" t="n">
        <v>0.09153393551723017</v>
      </c>
      <c r="R200" t="n">
        <v>0.004630721628830889</v>
      </c>
    </row>
    <row r="201">
      <c r="F201" t="n">
        <v>0.09789670416053725</v>
      </c>
      <c r="G201" t="n">
        <v>0.09469129732334339</v>
      </c>
      <c r="H201" t="n">
        <v>0.00460896914519628</v>
      </c>
      <c r="J201" t="n">
        <v>0.03397262314794913</v>
      </c>
      <c r="K201" t="n">
        <v>0.09275919672531938</v>
      </c>
      <c r="L201" t="n">
        <v>0.005729970705093465</v>
      </c>
      <c r="M201" t="n">
        <v>0.0689083012251924</v>
      </c>
      <c r="N201" t="n">
        <v>0.09248536072036992</v>
      </c>
      <c r="O201" t="n">
        <v>0.004725636192866092</v>
      </c>
      <c r="P201" t="n">
        <v>0.1087354972812383</v>
      </c>
      <c r="Q201" t="n">
        <v>0.09232988278259739</v>
      </c>
      <c r="R201" t="n">
        <v>0.004722382044832794</v>
      </c>
    </row>
    <row r="202">
      <c r="F202" t="n">
        <v>0.09861718149012047</v>
      </c>
      <c r="G202" t="n">
        <v>0.09550760161061358</v>
      </c>
      <c r="H202" t="n">
        <v>0.00463127510597158</v>
      </c>
      <c r="J202" t="n">
        <v>0.03393357965578379</v>
      </c>
      <c r="K202" t="n">
        <v>0.09355884497295146</v>
      </c>
      <c r="L202" t="n">
        <v>0.00574608714705656</v>
      </c>
      <c r="M202" t="n">
        <v>0.0701401840272847</v>
      </c>
      <c r="N202" t="n">
        <v>0.09328264831278692</v>
      </c>
      <c r="O202" t="n">
        <v>0.004710022857427108</v>
      </c>
      <c r="P202" t="n">
        <v>0.1031303795703453</v>
      </c>
      <c r="Q202" t="n">
        <v>0.09312583004796461</v>
      </c>
      <c r="R202" t="n">
        <v>0.004711158320424398</v>
      </c>
    </row>
    <row r="203">
      <c r="F203" t="n">
        <v>0.09957123649139349</v>
      </c>
      <c r="G203" t="n">
        <v>0.0963239058978838</v>
      </c>
      <c r="H203" t="n">
        <v>0.005651027020123493</v>
      </c>
      <c r="J203" t="n">
        <v>0.03322290007904305</v>
      </c>
      <c r="K203" t="n">
        <v>0.09435849322058351</v>
      </c>
      <c r="L203" t="n">
        <v>0.005713278675917401</v>
      </c>
      <c r="M203" t="n">
        <v>0.06772353111450349</v>
      </c>
      <c r="N203" t="n">
        <v>0.09407993590520389</v>
      </c>
      <c r="O203" t="n">
        <v>0.00473557195178181</v>
      </c>
      <c r="P203" t="n">
        <v>0.1071726053744846</v>
      </c>
      <c r="Q203" t="n">
        <v>0.09392177731333183</v>
      </c>
      <c r="R203" t="n">
        <v>0.004656442663933465</v>
      </c>
    </row>
    <row r="204">
      <c r="F204" t="n">
        <v>0.09956162713484587</v>
      </c>
      <c r="G204" t="n">
        <v>0.09714021018515399</v>
      </c>
      <c r="H204" t="n">
        <v>0.005676474454918405</v>
      </c>
      <c r="J204" t="n">
        <v>0.03434144698824473</v>
      </c>
      <c r="K204" t="n">
        <v>0.09515814146821557</v>
      </c>
      <c r="L204" t="n">
        <v>0.006622352615846193</v>
      </c>
      <c r="M204" t="n">
        <v>0.06761242409689291</v>
      </c>
      <c r="N204" t="n">
        <v>0.09487722349762087</v>
      </c>
      <c r="O204" t="n">
        <v>0.005681634003643283</v>
      </c>
      <c r="P204" t="n">
        <v>0.1034149293236069</v>
      </c>
      <c r="Q204" t="n">
        <v>0.09471772457869905</v>
      </c>
      <c r="R204" t="n">
        <v>0.005669965246496799</v>
      </c>
    </row>
    <row r="205">
      <c r="F205" t="n">
        <v>0.09788839680196362</v>
      </c>
      <c r="G205" t="n">
        <v>0.09795651447242419</v>
      </c>
      <c r="H205" t="n">
        <v>0.00568382593608138</v>
      </c>
      <c r="J205" t="n">
        <v>0.03311082349016695</v>
      </c>
      <c r="K205" t="n">
        <v>0.09595778971584763</v>
      </c>
      <c r="L205" t="n">
        <v>0.006703928445726366</v>
      </c>
      <c r="M205" t="n">
        <v>0.06879423052917596</v>
      </c>
      <c r="N205" t="n">
        <v>0.09567451109003784</v>
      </c>
      <c r="O205" t="n">
        <v>0.005658341633465363</v>
      </c>
      <c r="P205" t="n">
        <v>0.1058800919356019</v>
      </c>
      <c r="Q205" t="n">
        <v>0.09551367184406627</v>
      </c>
      <c r="R205" t="n">
        <v>0.005640034155056129</v>
      </c>
    </row>
    <row r="206">
      <c r="F206" t="n">
        <v>0.09745026055167513</v>
      </c>
      <c r="G206" t="n">
        <v>0.09877281875969439</v>
      </c>
      <c r="H206" t="n">
        <v>0.005648199527368503</v>
      </c>
      <c r="J206" t="n">
        <v>0.03327768377605939</v>
      </c>
      <c r="K206" t="n">
        <v>0.0967574379634797</v>
      </c>
      <c r="L206" t="n">
        <v>0.006753408867129095</v>
      </c>
      <c r="M206" t="n">
        <v>0.070609176079554</v>
      </c>
      <c r="N206" t="n">
        <v>0.09647179868245484</v>
      </c>
      <c r="O206" t="n">
        <v>0.005658341633465363</v>
      </c>
      <c r="P206" t="n">
        <v>0.1042864284606109</v>
      </c>
      <c r="Q206" t="n">
        <v>0.09630961910943349</v>
      </c>
      <c r="R206" t="n">
        <v>0.005628174665994731</v>
      </c>
    </row>
    <row r="207">
      <c r="F207" t="n">
        <v>0.09814489116333219</v>
      </c>
      <c r="G207" t="n">
        <v>0.09958912304696459</v>
      </c>
      <c r="H207" t="n">
        <v>0.005665164483898444</v>
      </c>
      <c r="J207" t="n">
        <v>0.03357417852070764</v>
      </c>
      <c r="K207" t="n">
        <v>0.09755708621111177</v>
      </c>
      <c r="L207" t="n">
        <v>0.006619677998473072</v>
      </c>
      <c r="M207" t="n">
        <v>0.06727059993662873</v>
      </c>
      <c r="N207" t="n">
        <v>0.09726908627487182</v>
      </c>
      <c r="O207" t="n">
        <v>0.005685610749771221</v>
      </c>
      <c r="P207" t="n">
        <v>0.1045375732124011</v>
      </c>
      <c r="Q207" t="n">
        <v>0.09710556637480072</v>
      </c>
      <c r="R207" t="n">
        <v>0.005640034155056129</v>
      </c>
    </row>
    <row r="208">
      <c r="F208" t="n">
        <v>0.09667558680248192</v>
      </c>
      <c r="G208" t="n">
        <v>0.1004054273342348</v>
      </c>
      <c r="H208" t="n">
        <v>0.006804037969248867</v>
      </c>
      <c r="J208" t="n">
        <v>0.03374074219756228</v>
      </c>
      <c r="K208" t="n">
        <v>0.09835673445874382</v>
      </c>
      <c r="L208" t="n">
        <v>0.007903107443786065</v>
      </c>
      <c r="M208" t="n">
        <v>0.06923493404993766</v>
      </c>
      <c r="N208" t="n">
        <v>0.09806637386728879</v>
      </c>
      <c r="O208" t="n">
        <v>0.006766367102678215</v>
      </c>
      <c r="P208" t="n">
        <v>0.1058140349204238</v>
      </c>
      <c r="Q208" t="n">
        <v>0.09790151364016793</v>
      </c>
      <c r="R208" t="n">
        <v>0.006720765662965407</v>
      </c>
    </row>
    <row r="209">
      <c r="F209" t="n">
        <v>0.09674723175261338</v>
      </c>
      <c r="G209" t="n">
        <v>0.101221731621505</v>
      </c>
      <c r="H209" t="n">
        <v>0.006791146393519337</v>
      </c>
      <c r="J209" t="n">
        <v>0.03310019510972909</v>
      </c>
      <c r="K209" t="n">
        <v>0.09915638270637589</v>
      </c>
      <c r="L209" t="n">
        <v>0.0079892796400434</v>
      </c>
      <c r="M209" t="n">
        <v>0.07007680522878454</v>
      </c>
      <c r="N209" t="n">
        <v>0.09886366145970578</v>
      </c>
      <c r="O209" t="n">
        <v>0.006664804336027676</v>
      </c>
      <c r="P209" t="n">
        <v>0.1055818518868916</v>
      </c>
      <c r="Q209" t="n">
        <v>0.09869746090553515</v>
      </c>
      <c r="R209" t="n">
        <v>0.00677935349990709</v>
      </c>
    </row>
    <row r="210">
      <c r="F210" t="n">
        <v>0.09840510933222868</v>
      </c>
      <c r="G210" t="n">
        <v>0.1020380359087752</v>
      </c>
      <c r="H210" t="n">
        <v>0.006851533248252399</v>
      </c>
      <c r="J210" t="n">
        <v>0.03402846201725511</v>
      </c>
      <c r="K210" t="n">
        <v>0.09995603095400796</v>
      </c>
      <c r="L210" t="n">
        <v>0.007899915880961719</v>
      </c>
      <c r="M210" t="n">
        <v>0.07001361224869554</v>
      </c>
      <c r="N210" t="n">
        <v>0.09966094905212276</v>
      </c>
      <c r="O210" t="n">
        <v>0.006666149538234968</v>
      </c>
      <c r="P210" t="n">
        <v>0.1059561989766036</v>
      </c>
      <c r="Q210" t="n">
        <v>0.09949340817090237</v>
      </c>
      <c r="R210" t="n">
        <v>0.006769252148710249</v>
      </c>
    </row>
    <row r="211">
      <c r="F211" t="n">
        <v>0.09697129403456514</v>
      </c>
      <c r="G211" t="n">
        <v>0.1028543401960454</v>
      </c>
      <c r="H211" t="n">
        <v>0.006777576313804042</v>
      </c>
      <c r="J211" t="n">
        <v>0.0341583750269385</v>
      </c>
      <c r="K211" t="n">
        <v>0.10075567920164</v>
      </c>
      <c r="L211" t="n">
        <v>0.007986885967925138</v>
      </c>
      <c r="M211" t="n">
        <v>0.0698304469541374</v>
      </c>
      <c r="N211" t="n">
        <v>0.1004582366445397</v>
      </c>
      <c r="O211" t="n">
        <v>0.006668167341545906</v>
      </c>
      <c r="P211" t="n">
        <v>0.1032038569947614</v>
      </c>
      <c r="Q211" t="n">
        <v>0.1002893554362696</v>
      </c>
      <c r="R211" t="n">
        <v>0.006687767915722391</v>
      </c>
    </row>
    <row r="212">
      <c r="F212" t="n">
        <v>0.09582378016108509</v>
      </c>
      <c r="G212" t="n">
        <v>0.1036706444833156</v>
      </c>
      <c r="H212" t="n">
        <v>0.008865756594846902</v>
      </c>
      <c r="J212" t="n">
        <v>0.03411788040617098</v>
      </c>
      <c r="K212" t="n">
        <v>0.1015553274492721</v>
      </c>
      <c r="L212" t="n">
        <v>0.009809287941933</v>
      </c>
      <c r="M212" t="n">
        <v>0.06848286593153011</v>
      </c>
      <c r="N212" t="n">
        <v>0.1012555242369567</v>
      </c>
      <c r="O212" t="n">
        <v>0.008709758476129545</v>
      </c>
      <c r="P212" t="n">
        <v>0.1019934587999312</v>
      </c>
      <c r="Q212" t="n">
        <v>0.1010853027016368</v>
      </c>
      <c r="R212" t="n">
        <v>0.009406742512625693</v>
      </c>
    </row>
    <row r="213">
      <c r="F213" t="n">
        <v>0.09597061805798363</v>
      </c>
      <c r="G213" t="n">
        <v>0.1044869487705858</v>
      </c>
      <c r="H213" t="n">
        <v>0.008997934692563971</v>
      </c>
      <c r="J213" t="n">
        <v>0.03352393647643544</v>
      </c>
      <c r="K213" t="n">
        <v>0.1023549756969041</v>
      </c>
      <c r="L213" t="n">
        <v>0.009654665479083061</v>
      </c>
      <c r="M213" t="n">
        <v>0.0688356875556837</v>
      </c>
      <c r="N213" t="n">
        <v>0.1020528118293737</v>
      </c>
      <c r="O213" t="n">
        <v>0.008832728039124516</v>
      </c>
      <c r="P213" t="n">
        <v>0.09951828626302628</v>
      </c>
      <c r="Q213" t="n">
        <v>0.101881249967004</v>
      </c>
      <c r="R213" t="n">
        <v>0.009345248355946481</v>
      </c>
    </row>
    <row r="214">
      <c r="F214" t="n">
        <v>0.09361921428306064</v>
      </c>
      <c r="G214" t="n">
        <v>0.105303253057856</v>
      </c>
      <c r="H214" t="n">
        <v>0.008896121833511635</v>
      </c>
      <c r="J214" t="n">
        <v>0.03387805302680252</v>
      </c>
      <c r="K214" t="n">
        <v>0.1031546239445362</v>
      </c>
      <c r="L214" t="n">
        <v>0.009758719589302833</v>
      </c>
      <c r="M214" t="n">
        <v>0.06646371271088641</v>
      </c>
      <c r="N214" t="n">
        <v>0.1028500994217907</v>
      </c>
      <c r="O214" t="n">
        <v>0.00880110729435438</v>
      </c>
      <c r="P214" t="n">
        <v>0.09957601354625401</v>
      </c>
      <c r="Q214" t="n">
        <v>0.1026771972323712</v>
      </c>
      <c r="R214" t="n">
        <v>0.009320091655486806</v>
      </c>
    </row>
    <row r="215">
      <c r="F215" t="n">
        <v>0.09352528408043623</v>
      </c>
      <c r="G215" t="n">
        <v>0.1061195573451262</v>
      </c>
      <c r="H215" t="n">
        <v>0.008951493739312028</v>
      </c>
      <c r="J215" t="n">
        <v>0.03362943820418984</v>
      </c>
      <c r="K215" t="n">
        <v>0.1039542721921683</v>
      </c>
      <c r="L215" t="n">
        <v>0.009763581930901887</v>
      </c>
      <c r="M215" t="n">
        <v>0.06669011072261399</v>
      </c>
      <c r="N215" t="n">
        <v>0.1036473870142077</v>
      </c>
      <c r="O215" t="n">
        <v>0.008733474034707145</v>
      </c>
      <c r="P215" t="n">
        <v>0.09771268475206796</v>
      </c>
      <c r="Q215" t="n">
        <v>0.1034731444977385</v>
      </c>
      <c r="R215" t="n">
        <v>0.009261392687747561</v>
      </c>
    </row>
    <row r="216">
      <c r="F216" t="n">
        <v>0.09234419290539803</v>
      </c>
      <c r="G216" t="n">
        <v>0.1069358616323964</v>
      </c>
      <c r="H216" t="n">
        <v>0.01206831467458486</v>
      </c>
      <c r="J216" t="n">
        <v>0.03329560530849027</v>
      </c>
      <c r="K216" t="n">
        <v>0.1047539204398003</v>
      </c>
      <c r="L216" t="n">
        <v>0.01172643984572416</v>
      </c>
      <c r="M216" t="n">
        <v>0.06948664158155604</v>
      </c>
      <c r="N216" t="n">
        <v>0.1044446746066247</v>
      </c>
      <c r="O216" t="n">
        <v>0.01186028046978557</v>
      </c>
      <c r="P216" t="n">
        <v>0.09977918328075985</v>
      </c>
      <c r="Q216" t="n">
        <v>0.1042690917631057</v>
      </c>
      <c r="R216" t="n">
        <v>0.013177613143968</v>
      </c>
    </row>
    <row r="217">
      <c r="F217" t="n">
        <v>0.09187336454562747</v>
      </c>
      <c r="G217" t="n">
        <v>0.1077521659196666</v>
      </c>
      <c r="H217" t="n">
        <v>0.01199015201477537</v>
      </c>
      <c r="J217" t="n">
        <v>0.03276897497021312</v>
      </c>
      <c r="K217" t="n">
        <v>0.1055535686874324</v>
      </c>
      <c r="L217" t="n">
        <v>0.01178510724539259</v>
      </c>
      <c r="M217" t="n">
        <v>0.0661220732557625</v>
      </c>
      <c r="N217" t="n">
        <v>0.1052419621990416</v>
      </c>
      <c r="O217" t="n">
        <v>0.01186147269741623</v>
      </c>
      <c r="P217" t="n">
        <v>0.09951532516364225</v>
      </c>
      <c r="Q217" t="n">
        <v>0.1050650390284729</v>
      </c>
      <c r="R217" t="n">
        <v>0.01326099900456161</v>
      </c>
    </row>
    <row r="218">
      <c r="F218" t="n">
        <v>0.0897395482617902</v>
      </c>
      <c r="G218" t="n">
        <v>0.1085684702069368</v>
      </c>
      <c r="H218" t="n">
        <v>0.01200698704919588</v>
      </c>
      <c r="J218" t="n">
        <v>0.03274770241042013</v>
      </c>
      <c r="K218" t="n">
        <v>0.1063532169350645</v>
      </c>
      <c r="L218" t="n">
        <v>0.01174286671763132</v>
      </c>
      <c r="M218" t="n">
        <v>0.06613907990584361</v>
      </c>
      <c r="N218" t="n">
        <v>0.1060392497914586</v>
      </c>
      <c r="O218" t="n">
        <v>0.01181378359218991</v>
      </c>
      <c r="P218" t="n">
        <v>0.1012829527263808</v>
      </c>
      <c r="Q218" t="n">
        <v>0.1058609862938401</v>
      </c>
      <c r="R218" t="n">
        <v>0.01329805938704766</v>
      </c>
    </row>
    <row r="219">
      <c r="F219" t="n">
        <v>0.08836166490291444</v>
      </c>
      <c r="G219" t="n">
        <v>0.109384774494207</v>
      </c>
      <c r="H219" t="n">
        <v>0.01214046482210131</v>
      </c>
      <c r="J219" t="n">
        <v>0.03253383193988013</v>
      </c>
      <c r="K219" t="n">
        <v>0.1071528651826965</v>
      </c>
      <c r="L219" t="n">
        <v>0.01163374535424806</v>
      </c>
      <c r="M219" t="n">
        <v>0.06586973990683978</v>
      </c>
      <c r="N219" t="n">
        <v>0.1068365373838756</v>
      </c>
      <c r="O219" t="n">
        <v>0.011984272143374</v>
      </c>
      <c r="P219" t="n">
        <v>0.09789527584317292</v>
      </c>
      <c r="Q219" t="n">
        <v>0.1066569335592073</v>
      </c>
      <c r="R219" t="n">
        <v>0.01331129523793554</v>
      </c>
    </row>
    <row r="220">
      <c r="F220" t="n">
        <v>0.08989078025844463</v>
      </c>
      <c r="G220" t="n">
        <v>0.1102010787814772</v>
      </c>
      <c r="H220" t="n">
        <v>0.01527897140550178</v>
      </c>
      <c r="J220" t="n">
        <v>0.032782708763926</v>
      </c>
      <c r="K220" t="n">
        <v>0.1079525134303286</v>
      </c>
      <c r="L220" t="n">
        <v>0.01372096400031102</v>
      </c>
      <c r="M220" t="n">
        <v>0.06726344928361766</v>
      </c>
      <c r="N220" t="n">
        <v>0.1076338249762926</v>
      </c>
      <c r="O220" t="n">
        <v>0.0154084401390692</v>
      </c>
      <c r="P220" t="n">
        <v>0.09503078137041443</v>
      </c>
      <c r="Q220" t="n">
        <v>0.1074528808245746</v>
      </c>
      <c r="R220" t="n">
        <v>0.01686877974362207</v>
      </c>
    </row>
    <row r="221">
      <c r="F221" t="n">
        <v>0.08738664001809571</v>
      </c>
      <c r="G221" t="n">
        <v>0.1110173830687474</v>
      </c>
      <c r="H221" t="n">
        <v>0.01539176508906195</v>
      </c>
      <c r="J221" t="n">
        <v>0.03332758095345104</v>
      </c>
      <c r="K221" t="n">
        <v>0.1087521616779607</v>
      </c>
      <c r="L221" t="n">
        <v>0.01391437267530534</v>
      </c>
      <c r="M221" t="n">
        <v>0.06401622053654576</v>
      </c>
      <c r="N221" t="n">
        <v>0.1084311125687096</v>
      </c>
      <c r="O221" t="n">
        <v>0.01537466989768053</v>
      </c>
      <c r="P221" t="n">
        <v>0.09544295465347291</v>
      </c>
      <c r="Q221" t="n">
        <v>0.1082488280899418</v>
      </c>
      <c r="R221" t="n">
        <v>0.01702454886300511</v>
      </c>
    </row>
    <row r="222">
      <c r="F222" t="n">
        <v>0.0864669526140362</v>
      </c>
      <c r="G222" t="n">
        <v>0.1118336873560176</v>
      </c>
      <c r="H222" t="n">
        <v>0.01516617772194162</v>
      </c>
      <c r="J222" t="n">
        <v>0.03334910884273268</v>
      </c>
      <c r="K222" t="n">
        <v>0.1095518099255927</v>
      </c>
      <c r="L222" t="n">
        <v>0.01376517169745258</v>
      </c>
      <c r="M222" t="n">
        <v>0.06511446686678429</v>
      </c>
      <c r="N222" t="n">
        <v>0.1092284001611265</v>
      </c>
      <c r="O222" t="n">
        <v>0.01536699484281946</v>
      </c>
      <c r="P222" t="n">
        <v>0.09443754798891951</v>
      </c>
      <c r="Q222" t="n">
        <v>0.109044775355309</v>
      </c>
      <c r="R222" t="n">
        <v>0.01680613346734846</v>
      </c>
    </row>
    <row r="223">
      <c r="F223" t="n">
        <v>0.08739413811026581</v>
      </c>
      <c r="G223" t="n">
        <v>0.1126499916432878</v>
      </c>
      <c r="H223" t="n">
        <v>0.01772088931972552</v>
      </c>
      <c r="J223" t="n">
        <v>0.03325385331610385</v>
      </c>
      <c r="K223" t="n">
        <v>0.1103514581732248</v>
      </c>
      <c r="L223" t="n">
        <v>0.01392542459959072</v>
      </c>
      <c r="M223" t="n">
        <v>0.06613266978014218</v>
      </c>
      <c r="N223" t="n">
        <v>0.1100256877535435</v>
      </c>
      <c r="O223" t="n">
        <v>0.01548365567670761</v>
      </c>
      <c r="P223" t="n">
        <v>0.09587558099063687</v>
      </c>
      <c r="Q223" t="n">
        <v>0.1098407226206762</v>
      </c>
      <c r="R223" t="n">
        <v>0.01694327801810961</v>
      </c>
    </row>
    <row r="224">
      <c r="F224" t="n">
        <v>0.08630508868096057</v>
      </c>
      <c r="G224" t="n">
        <v>0.113466295930558</v>
      </c>
      <c r="H224" t="n">
        <v>0.01758592714031885</v>
      </c>
      <c r="J224" t="n">
        <v>0.03313314844823402</v>
      </c>
      <c r="K224" t="n">
        <v>0.1111511064208568</v>
      </c>
      <c r="L224" t="n">
        <v>0.01587955038877564</v>
      </c>
      <c r="M224" t="n">
        <v>0.06563519690772734</v>
      </c>
      <c r="N224" t="n">
        <v>0.1108229753459605</v>
      </c>
      <c r="O224" t="n">
        <v>0.0182146235964031</v>
      </c>
      <c r="P224" t="n">
        <v>0.09601562005257613</v>
      </c>
      <c r="Q224" t="n">
        <v>0.1106366698860434</v>
      </c>
      <c r="R224" t="n">
        <v>0.01903119978052048</v>
      </c>
    </row>
    <row r="225">
      <c r="F225" t="n">
        <v>0.08566921721565254</v>
      </c>
      <c r="G225" t="n">
        <v>0.1142826002178282</v>
      </c>
      <c r="H225" t="n">
        <v>0.01771733768342534</v>
      </c>
      <c r="J225" t="n">
        <v>0.03166845064777968</v>
      </c>
      <c r="K225" t="n">
        <v>0.1119507546684889</v>
      </c>
      <c r="L225" t="n">
        <v>0.01587955038877564</v>
      </c>
      <c r="M225" t="n">
        <v>0.06459728136145843</v>
      </c>
      <c r="N225" t="n">
        <v>0.1116202629383775</v>
      </c>
      <c r="O225" t="n">
        <v>0.01826579340283425</v>
      </c>
      <c r="P225" t="n">
        <v>0.09427344672634208</v>
      </c>
      <c r="Q225" t="n">
        <v>0.1114326171514106</v>
      </c>
      <c r="R225" t="n">
        <v>0.01876509514257389</v>
      </c>
    </row>
    <row r="226">
      <c r="F226" t="n">
        <v>0.08560581316838994</v>
      </c>
      <c r="G226" t="n">
        <v>0.1150989045050984</v>
      </c>
      <c r="H226" t="n">
        <v>0.01783986913578139</v>
      </c>
      <c r="J226" t="n">
        <v>0.03192726968949298</v>
      </c>
      <c r="K226" t="n">
        <v>0.112750402916121</v>
      </c>
      <c r="L226" t="n">
        <v>0.01588428395904257</v>
      </c>
      <c r="M226" t="n">
        <v>0.06527522890652271</v>
      </c>
      <c r="N226" t="n">
        <v>0.1124175505307945</v>
      </c>
      <c r="O226" t="n">
        <v>0.01820548613096896</v>
      </c>
      <c r="P226" t="n">
        <v>0.09245249126770549</v>
      </c>
      <c r="Q226" t="n">
        <v>0.1122285644167779</v>
      </c>
      <c r="R226" t="n">
        <v>0.0189821308401899</v>
      </c>
    </row>
    <row r="227">
      <c r="F227" t="n">
        <v>0.08400213349147403</v>
      </c>
      <c r="G227" t="n">
        <v>0.1159152087923686</v>
      </c>
      <c r="H227" t="n">
        <v>0.01778659459127876</v>
      </c>
      <c r="J227" t="n">
        <v>0.03194672918915763</v>
      </c>
      <c r="K227" t="n">
        <v>0.113550051163753</v>
      </c>
      <c r="L227" t="n">
        <v>0.01583379254286204</v>
      </c>
      <c r="M227" t="n">
        <v>0.06417636845136071</v>
      </c>
      <c r="N227" t="n">
        <v>0.1132148381232115</v>
      </c>
      <c r="O227" t="n">
        <v>0.01820731362405579</v>
      </c>
      <c r="P227" t="n">
        <v>0.09177197256198838</v>
      </c>
      <c r="Q227" t="n">
        <v>0.1130245116821451</v>
      </c>
      <c r="R227" t="n">
        <v>0.01978283858982111</v>
      </c>
    </row>
    <row r="228">
      <c r="F228" t="n">
        <v>0.08463045129336427</v>
      </c>
      <c r="G228" t="n">
        <v>0.1167315130796388</v>
      </c>
      <c r="H228" t="n">
        <v>0.01894854693722258</v>
      </c>
      <c r="J228" t="n">
        <v>0.03291916407607191</v>
      </c>
      <c r="K228" t="n">
        <v>0.1143496994113851</v>
      </c>
      <c r="L228" t="n">
        <v>0.01735213447114268</v>
      </c>
      <c r="M228" t="n">
        <v>0.06571704454882413</v>
      </c>
      <c r="N228" t="n">
        <v>0.1140121257156285</v>
      </c>
      <c r="O228" t="n">
        <v>0.01997230589523469</v>
      </c>
      <c r="P228" t="n">
        <v>0.09536303565398746</v>
      </c>
      <c r="Q228" t="n">
        <v>0.1138204589475123</v>
      </c>
      <c r="R228" t="n">
        <v>0.01969391363361874</v>
      </c>
    </row>
    <row r="229">
      <c r="F229" t="n">
        <v>0.08371178122144896</v>
      </c>
      <c r="G229" t="n">
        <v>0.117547817366909</v>
      </c>
      <c r="H229" t="n">
        <v>0.01885346189638947</v>
      </c>
      <c r="J229" t="n">
        <v>0.03150945780076027</v>
      </c>
      <c r="K229" t="n">
        <v>0.1151493476590172</v>
      </c>
      <c r="L229" t="n">
        <v>0.01734167402636956</v>
      </c>
      <c r="M229" t="n">
        <v>0.0653619120942838</v>
      </c>
      <c r="N229" t="n">
        <v>0.1148094133080454</v>
      </c>
      <c r="O229" t="n">
        <v>0.01978321190878389</v>
      </c>
      <c r="P229" t="n">
        <v>0.09276029745396491</v>
      </c>
      <c r="Q229" t="n">
        <v>0.1146164062128795</v>
      </c>
      <c r="R229" t="n">
        <v>0.0197176269552727</v>
      </c>
    </row>
    <row r="230">
      <c r="F230" t="n">
        <v>0.0839483071479124</v>
      </c>
      <c r="G230" t="n">
        <v>0.1183641216541792</v>
      </c>
      <c r="H230" t="n">
        <v>0.01888769251108939</v>
      </c>
      <c r="J230" t="n">
        <v>0.03202161379140096</v>
      </c>
      <c r="K230" t="n">
        <v>0.1159489959066492</v>
      </c>
      <c r="L230" t="n">
        <v>0.01728762839504178</v>
      </c>
      <c r="M230" t="n">
        <v>0.06297813720479484</v>
      </c>
      <c r="N230" t="n">
        <v>0.1156067009004624</v>
      </c>
      <c r="O230" t="n">
        <v>0.01992652524588345</v>
      </c>
      <c r="P230" t="n">
        <v>0.0957689420264824</v>
      </c>
      <c r="Q230" t="n">
        <v>0.1154123534782467</v>
      </c>
      <c r="R230" t="n">
        <v>0.01991721407919358</v>
      </c>
    </row>
    <row r="231">
      <c r="F231" t="n">
        <v>0.08555473584973994</v>
      </c>
      <c r="G231" t="n">
        <v>0.1191804259414494</v>
      </c>
      <c r="H231" t="n">
        <v>0.01914632382215546</v>
      </c>
      <c r="J231" t="n">
        <v>0.03146849541834326</v>
      </c>
      <c r="K231" t="n">
        <v>0.1167486441542813</v>
      </c>
      <c r="L231" t="n">
        <v>0.01854394735174881</v>
      </c>
      <c r="M231" t="n">
        <v>0.06256288085395711</v>
      </c>
      <c r="N231" t="n">
        <v>0.1164039884928794</v>
      </c>
      <c r="O231" t="n">
        <v>0.01975335496355482</v>
      </c>
      <c r="P231" t="n">
        <v>0.09637109799548926</v>
      </c>
      <c r="Q231" t="n">
        <v>0.116208300743614</v>
      </c>
      <c r="R231" t="n">
        <v>0.01995278406167453</v>
      </c>
    </row>
    <row r="232">
      <c r="F232" t="n">
        <v>0.08371350125745378</v>
      </c>
      <c r="G232" t="n">
        <v>0.1199967302287196</v>
      </c>
      <c r="H232" t="n">
        <v>0.02017655172464232</v>
      </c>
      <c r="J232" t="n">
        <v>0.03202180970991861</v>
      </c>
      <c r="K232" t="n">
        <v>0.1175482924019133</v>
      </c>
      <c r="L232" t="n">
        <v>0.01877288497337534</v>
      </c>
      <c r="M232" t="n">
        <v>0.06547762208662969</v>
      </c>
      <c r="N232" t="n">
        <v>0.1172012760852964</v>
      </c>
      <c r="O232" t="n">
        <v>0.02049515527300825</v>
      </c>
      <c r="P232" t="n">
        <v>0.09144119745687607</v>
      </c>
      <c r="Q232" t="n">
        <v>0.1170042480089812</v>
      </c>
      <c r="R232" t="n">
        <v>0.02055179378081171</v>
      </c>
    </row>
    <row r="233">
      <c r="F233" t="n">
        <v>0.08347057862270998</v>
      </c>
      <c r="G233" t="n">
        <v>0.1208130345159898</v>
      </c>
      <c r="H233" t="n">
        <v>0.01989429219560426</v>
      </c>
      <c r="J233" t="n">
        <v>0.03220617257578391</v>
      </c>
      <c r="K233" t="n">
        <v>0.1183479406495454</v>
      </c>
      <c r="L233" t="n">
        <v>0.01853277966288898</v>
      </c>
      <c r="M233" t="n">
        <v>0.06143738937705229</v>
      </c>
      <c r="N233" t="n">
        <v>0.1179985636777133</v>
      </c>
      <c r="O233" t="n">
        <v>0.02063672757392302</v>
      </c>
      <c r="P233" t="n">
        <v>0.09545158007711785</v>
      </c>
      <c r="Q233" t="n">
        <v>0.1178001952743484</v>
      </c>
      <c r="R233" t="n">
        <v>0.02068765299450697</v>
      </c>
    </row>
    <row r="234">
      <c r="F234" t="n">
        <v>0.08353257820166446</v>
      </c>
      <c r="G234" t="n">
        <v>0.12162933880326</v>
      </c>
      <c r="H234" t="n">
        <v>0.02019857197158855</v>
      </c>
      <c r="J234" t="n">
        <v>0.0312218148031656</v>
      </c>
      <c r="K234" t="n">
        <v>0.1191475888971775</v>
      </c>
      <c r="L234" t="n">
        <v>0.01873007549941266</v>
      </c>
      <c r="M234" t="n">
        <v>0.06386044431546908</v>
      </c>
      <c r="N234" t="n">
        <v>0.1187958512701303</v>
      </c>
      <c r="O234" t="n">
        <v>0.02048694818310015</v>
      </c>
      <c r="P234" t="n">
        <v>0.09300378211918436</v>
      </c>
      <c r="Q234" t="n">
        <v>0.1185961425397156</v>
      </c>
      <c r="R234" t="n">
        <v>0.02067941910276787</v>
      </c>
    </row>
    <row r="235">
      <c r="F235" t="n">
        <v>0.08443132541950135</v>
      </c>
      <c r="G235" t="n">
        <v>0.1224456430905302</v>
      </c>
      <c r="H235" t="n">
        <v>0.02110864677466103</v>
      </c>
      <c r="J235" t="n">
        <v>0.03148660986480376</v>
      </c>
      <c r="K235" t="n">
        <v>0.1199472371448095</v>
      </c>
      <c r="L235" t="n">
        <v>0.01853277966288898</v>
      </c>
      <c r="M235" t="n">
        <v>0.06387460544647541</v>
      </c>
      <c r="N235" t="n">
        <v>0.1195931388625473</v>
      </c>
      <c r="O235" t="n">
        <v>0.02090011744131902</v>
      </c>
      <c r="P235" t="n">
        <v>0.09485275429020695</v>
      </c>
      <c r="Q235" t="n">
        <v>0.1193920898050828</v>
      </c>
      <c r="R235" t="n">
        <v>0.02062795727939845</v>
      </c>
    </row>
    <row r="236">
      <c r="F236" t="n">
        <v>0.08384866024927431</v>
      </c>
      <c r="G236" t="n">
        <v>0.1232619473778004</v>
      </c>
      <c r="H236" t="n">
        <v>0.02095772099831788</v>
      </c>
      <c r="J236" t="n">
        <v>0.03167672078648802</v>
      </c>
      <c r="K236" t="n">
        <v>0.1207468853924416</v>
      </c>
      <c r="L236" t="n">
        <v>0.01969436963205692</v>
      </c>
      <c r="M236" t="n">
        <v>0.06474105458337145</v>
      </c>
      <c r="N236" t="n">
        <v>0.1203904264549643</v>
      </c>
      <c r="O236" t="n">
        <v>0.02095071284363813</v>
      </c>
      <c r="P236" t="n">
        <v>0.09347608283754394</v>
      </c>
      <c r="Q236" t="n">
        <v>0.12018803707045</v>
      </c>
      <c r="R236" t="n">
        <v>0.02115609790549642</v>
      </c>
    </row>
    <row r="237">
      <c r="F237" t="n">
        <v>0.08362148770063726</v>
      </c>
      <c r="G237" t="n">
        <v>0.1240782516650706</v>
      </c>
      <c r="H237" t="n">
        <v>0.02101641435578466</v>
      </c>
      <c r="J237" t="n">
        <v>0.03184120559300292</v>
      </c>
      <c r="K237" t="n">
        <v>0.1215465336400737</v>
      </c>
      <c r="L237" t="n">
        <v>0.01948635815527353</v>
      </c>
      <c r="M237" t="n">
        <v>0.0639907868634367</v>
      </c>
      <c r="N237" t="n">
        <v>0.1211877140473813</v>
      </c>
      <c r="O237" t="n">
        <v>0.02109617462530557</v>
      </c>
      <c r="P237" t="n">
        <v>0.0921027998197953</v>
      </c>
      <c r="Q237" t="n">
        <v>0.1209839843358173</v>
      </c>
      <c r="R237" t="n">
        <v>0.02125854874281117</v>
      </c>
    </row>
    <row r="238">
      <c r="F238" t="n">
        <v>0.08482567824508494</v>
      </c>
      <c r="G238" t="n">
        <v>0.1248945559523408</v>
      </c>
      <c r="H238" t="n">
        <v>0.02078583330859373</v>
      </c>
      <c r="J238" t="n">
        <v>0.03149235213520278</v>
      </c>
      <c r="K238" t="n">
        <v>0.1223461818877057</v>
      </c>
      <c r="L238" t="n">
        <v>0.01957662728670783</v>
      </c>
      <c r="M238" t="n">
        <v>0.06190323241715112</v>
      </c>
      <c r="N238" t="n">
        <v>0.1219850016397983</v>
      </c>
      <c r="O238" t="n">
        <v>0.02116574330349435</v>
      </c>
      <c r="P238" t="n">
        <v>0.09502161151733585</v>
      </c>
      <c r="Q238" t="n">
        <v>0.1217799316011845</v>
      </c>
      <c r="R238" t="n">
        <v>0.02144424088544416</v>
      </c>
    </row>
    <row r="239">
      <c r="F239" t="n">
        <v>0.08318217668644848</v>
      </c>
      <c r="G239" t="n">
        <v>0.125710860239611</v>
      </c>
      <c r="H239" t="n">
        <v>0.02102899150381326</v>
      </c>
      <c r="J239" t="n">
        <v>0.03090794027744741</v>
      </c>
      <c r="K239" t="n">
        <v>0.1231458301353378</v>
      </c>
      <c r="L239" t="n">
        <v>0.01978267639106873</v>
      </c>
      <c r="M239" t="n">
        <v>0.06173144248031578</v>
      </c>
      <c r="N239" t="n">
        <v>0.1227822892322152</v>
      </c>
      <c r="O239" t="n">
        <v>0.02103082223064339</v>
      </c>
      <c r="P239" t="n">
        <v>0.09413394023671184</v>
      </c>
      <c r="Q239" t="n">
        <v>0.1225758788665517</v>
      </c>
      <c r="R239" t="n">
        <v>0.02133752126324129</v>
      </c>
    </row>
    <row r="240">
      <c r="F240" t="n">
        <v>0.08342560041177144</v>
      </c>
      <c r="G240" t="n">
        <v>0.1265271645268812</v>
      </c>
      <c r="H240" t="n">
        <v>0.02190143641444416</v>
      </c>
      <c r="J240" t="n">
        <v>0.03094050147264185</v>
      </c>
      <c r="K240" t="n">
        <v>0.1239454783829699</v>
      </c>
      <c r="L240" t="n">
        <v>0.02066807431567237</v>
      </c>
      <c r="M240" t="n">
        <v>0.06109393691593945</v>
      </c>
      <c r="N240" t="n">
        <v>0.1235795768246322</v>
      </c>
      <c r="O240" t="n">
        <v>0.02174018159337149</v>
      </c>
      <c r="P240" t="n">
        <v>0.09115755289896915</v>
      </c>
      <c r="Q240" t="n">
        <v>0.123371826131919</v>
      </c>
      <c r="R240" t="n">
        <v>0.022129417968098</v>
      </c>
    </row>
    <row r="241">
      <c r="F241" t="n">
        <v>0.0847577905213717</v>
      </c>
      <c r="G241" t="n">
        <v>0.1273434688141515</v>
      </c>
      <c r="H241" t="n">
        <v>0.02163056287410992</v>
      </c>
      <c r="J241" t="n">
        <v>0.03113422988831602</v>
      </c>
      <c r="K241" t="n">
        <v>0.1247451266306019</v>
      </c>
      <c r="L241" t="n">
        <v>0.02052168232879959</v>
      </c>
      <c r="M241" t="n">
        <v>0.06253800158011302</v>
      </c>
      <c r="N241" t="n">
        <v>0.1243768644170492</v>
      </c>
      <c r="O241" t="n">
        <v>0.02164515198974459</v>
      </c>
      <c r="P241" t="n">
        <v>0.09041356500204073</v>
      </c>
      <c r="Q241" t="n">
        <v>0.1241677733972862</v>
      </c>
      <c r="R241" t="n">
        <v>0.02201481486737685</v>
      </c>
    </row>
    <row r="242">
      <c r="F242" t="n">
        <v>0.08461004356655857</v>
      </c>
      <c r="G242" t="n">
        <v>0.1281597731014216</v>
      </c>
      <c r="H242" t="n">
        <v>0.02164148519428469</v>
      </c>
      <c r="J242" t="n">
        <v>0.03119719922990499</v>
      </c>
      <c r="K242" t="n">
        <v>0.125544774878234</v>
      </c>
      <c r="L242" t="n">
        <v>0.02082271373842531</v>
      </c>
      <c r="M242" t="n">
        <v>0.05999471583581509</v>
      </c>
      <c r="N242" t="n">
        <v>0.1251741520094662</v>
      </c>
      <c r="O242" t="n">
        <v>0.02177473781287218</v>
      </c>
      <c r="P242" t="n">
        <v>0.09090623262041647</v>
      </c>
      <c r="Q242" t="n">
        <v>0.1249637206626534</v>
      </c>
      <c r="R242" t="n">
        <v>0.0221448453085797</v>
      </c>
    </row>
    <row r="243">
      <c r="F243" t="n">
        <v>0.0853104988340064</v>
      </c>
      <c r="G243" t="n">
        <v>0.1289760773886919</v>
      </c>
      <c r="H243" t="n">
        <v>0.02165459197849441</v>
      </c>
      <c r="J243" t="n">
        <v>0.03163917477419287</v>
      </c>
      <c r="K243" t="n">
        <v>0.1263444231258661</v>
      </c>
      <c r="L243" t="n">
        <v>0.02044126982896807</v>
      </c>
      <c r="M243" t="n">
        <v>0.06273334610133008</v>
      </c>
      <c r="N243" t="n">
        <v>0.1259714396018832</v>
      </c>
      <c r="O243" t="n">
        <v>0.02143997443645925</v>
      </c>
      <c r="P243" t="n">
        <v>0.08992775909918005</v>
      </c>
      <c r="Q243" t="n">
        <v>0.1257596679280206</v>
      </c>
      <c r="R243" t="n">
        <v>0.02187596880304161</v>
      </c>
    </row>
    <row r="244">
      <c r="F244" t="n">
        <v>0.08468346852655867</v>
      </c>
      <c r="G244" t="n">
        <v>0.129792381675962</v>
      </c>
      <c r="H244" t="n">
        <v>0.02257530978157975</v>
      </c>
      <c r="J244" t="n">
        <v>0.03010081080751267</v>
      </c>
      <c r="K244" t="n">
        <v>0.1271440713734981</v>
      </c>
      <c r="L244" t="n">
        <v>0.02162443956487591</v>
      </c>
      <c r="M244" t="n">
        <v>0.06280126314749812</v>
      </c>
      <c r="N244" t="n">
        <v>0.1267687271943002</v>
      </c>
      <c r="O244" t="n">
        <v>0.02187466292278989</v>
      </c>
      <c r="P244" t="n">
        <v>0.09419320334244413</v>
      </c>
      <c r="Q244" t="n">
        <v>0.1265556151933878</v>
      </c>
      <c r="R244" t="n">
        <v>0.02278612024682632</v>
      </c>
    </row>
    <row r="245">
      <c r="F245" t="n">
        <v>0.08479070233345382</v>
      </c>
      <c r="G245" t="n">
        <v>0.1306086859632323</v>
      </c>
      <c r="H245" t="n">
        <v>0.02270449286134585</v>
      </c>
      <c r="J245" t="n">
        <v>0.03069461105918914</v>
      </c>
      <c r="K245" t="n">
        <v>0.1279437196211302</v>
      </c>
      <c r="L245" t="n">
        <v>0.02168919632140878</v>
      </c>
      <c r="M245" t="n">
        <v>0.06365397244860554</v>
      </c>
      <c r="N245" t="n">
        <v>0.1275660147867171</v>
      </c>
      <c r="O245" t="n">
        <v>0.02190334955831862</v>
      </c>
      <c r="P245" t="n">
        <v>0.0891781609884833</v>
      </c>
      <c r="Q245" t="n">
        <v>0.127351562458755</v>
      </c>
      <c r="R245" t="n">
        <v>0.02262969379204261</v>
      </c>
    </row>
    <row r="246">
      <c r="F246" t="n">
        <v>0.08421582136107211</v>
      </c>
      <c r="G246" t="n">
        <v>0.1314249902505024</v>
      </c>
      <c r="H246" t="n">
        <v>0.02260023984960479</v>
      </c>
      <c r="J246" t="n">
        <v>0.03116534642810201</v>
      </c>
      <c r="K246" t="n">
        <v>0.1287433678687623</v>
      </c>
      <c r="L246" t="n">
        <v>0.02144312064658388</v>
      </c>
      <c r="M246" t="n">
        <v>0.06317435284960896</v>
      </c>
      <c r="N246" t="n">
        <v>0.1283633023791341</v>
      </c>
      <c r="O246" t="n">
        <v>0.02188128291560421</v>
      </c>
      <c r="P246" t="n">
        <v>0.08971454416185937</v>
      </c>
      <c r="Q246" t="n">
        <v>0.1281475097241223</v>
      </c>
      <c r="R246" t="n">
        <v>0.02289720570022345</v>
      </c>
    </row>
    <row r="247">
      <c r="F247" t="n">
        <v>0.08544946721647531</v>
      </c>
      <c r="G247" t="n">
        <v>0.1322412945377727</v>
      </c>
      <c r="H247" t="n">
        <v>0.02278834854470279</v>
      </c>
      <c r="J247" t="n">
        <v>0.03090985659071462</v>
      </c>
      <c r="K247" t="n">
        <v>0.1295430161163943</v>
      </c>
      <c r="L247" t="n">
        <v>0.02167408641155111</v>
      </c>
      <c r="M247" t="n">
        <v>0.06128012033121069</v>
      </c>
      <c r="N247" t="n">
        <v>0.1291605899715511</v>
      </c>
      <c r="O247" t="n">
        <v>0.02210194934274827</v>
      </c>
      <c r="P247" t="n">
        <v>0.09531919701058406</v>
      </c>
      <c r="Q247" t="n">
        <v>0.1289434569894895</v>
      </c>
      <c r="R247" t="n">
        <v>0.02278612024682632</v>
      </c>
    </row>
    <row r="248">
      <c r="F248" t="n">
        <v>0.08455993886938523</v>
      </c>
      <c r="G248" t="n">
        <v>0.1330575988250429</v>
      </c>
      <c r="H248" t="n">
        <v>0.02331082503963233</v>
      </c>
      <c r="J248" t="n">
        <v>0.02967345876635559</v>
      </c>
      <c r="K248" t="n">
        <v>0.1303426643640264</v>
      </c>
      <c r="L248" t="n">
        <v>0.02265471715612083</v>
      </c>
      <c r="M248" t="n">
        <v>0.05945313424072723</v>
      </c>
      <c r="N248" t="n">
        <v>0.1299578775639681</v>
      </c>
      <c r="O248" t="n">
        <v>0.02258539487364246</v>
      </c>
      <c r="P248" t="n">
        <v>0.09236795144883803</v>
      </c>
      <c r="Q248" t="n">
        <v>0.1297394042548567</v>
      </c>
      <c r="R248" t="n">
        <v>0.02337108435969216</v>
      </c>
    </row>
    <row r="249">
      <c r="F249" t="n">
        <v>0.08293826651651703</v>
      </c>
      <c r="G249" t="n">
        <v>0.1338739031123131</v>
      </c>
      <c r="H249" t="n">
        <v>0.02353327891997035</v>
      </c>
      <c r="J249" t="n">
        <v>0.03080754962894272</v>
      </c>
      <c r="K249" t="n">
        <v>0.1311423126116584</v>
      </c>
      <c r="L249" t="n">
        <v>0.0223958189674143</v>
      </c>
      <c r="M249" t="n">
        <v>0.06227726648821477</v>
      </c>
      <c r="N249" t="n">
        <v>0.1307551651563851</v>
      </c>
      <c r="O249" t="n">
        <v>0.02265735869281567</v>
      </c>
      <c r="P249" t="n">
        <v>0.08952300479101144</v>
      </c>
      <c r="Q249" t="n">
        <v>0.1305353515202239</v>
      </c>
      <c r="R249" t="n">
        <v>0.02316658446671683</v>
      </c>
    </row>
    <row r="250">
      <c r="F250" t="n">
        <v>0.08403445381549279</v>
      </c>
      <c r="G250" t="n">
        <v>0.1346902073995833</v>
      </c>
      <c r="H250" t="n">
        <v>0.0235145459616261</v>
      </c>
      <c r="J250" t="n">
        <v>0.03015786044037037</v>
      </c>
      <c r="K250" t="n">
        <v>0.1319419608592905</v>
      </c>
      <c r="L250" t="n">
        <v>0.02264346071313359</v>
      </c>
      <c r="M250" t="n">
        <v>0.06214448282704527</v>
      </c>
      <c r="N250" t="n">
        <v>0.131552452748802</v>
      </c>
      <c r="O250" t="n">
        <v>0.0223829966322178</v>
      </c>
      <c r="P250" t="n">
        <v>0.08989720267159901</v>
      </c>
      <c r="Q250" t="n">
        <v>0.1313312987855911</v>
      </c>
      <c r="R250" t="n">
        <v>0.02345939113165878</v>
      </c>
    </row>
    <row r="251">
      <c r="F251" t="n">
        <v>0.0846761175974525</v>
      </c>
      <c r="G251" t="n">
        <v>0.1355065116868535</v>
      </c>
      <c r="H251" t="n">
        <v>0.0235730864564519</v>
      </c>
      <c r="J251" t="n">
        <v>0.02950084725571338</v>
      </c>
      <c r="K251" t="n">
        <v>0.1327416091069226</v>
      </c>
      <c r="L251" t="n">
        <v>0.02327873868148564</v>
      </c>
      <c r="M251" t="n">
        <v>0.06051556857408749</v>
      </c>
      <c r="N251" t="n">
        <v>0.132349740341219</v>
      </c>
      <c r="O251" t="n">
        <v>0.02254491522535752</v>
      </c>
      <c r="P251" t="n">
        <v>0.09348853237465637</v>
      </c>
      <c r="Q251" t="n">
        <v>0.1321272460509583</v>
      </c>
      <c r="R251" t="n">
        <v>0.02308292541959056</v>
      </c>
    </row>
    <row r="252">
      <c r="F252" t="n">
        <v>0.08483815772946987</v>
      </c>
      <c r="G252" t="n">
        <v>0.1363228159741237</v>
      </c>
      <c r="H252" t="n">
        <v>0.02392573590727794</v>
      </c>
      <c r="J252" t="n">
        <v>0.02942852476554361</v>
      </c>
      <c r="K252" t="n">
        <v>0.1335412573545546</v>
      </c>
      <c r="L252" t="n">
        <v>0.02328341641456742</v>
      </c>
      <c r="M252" t="n">
        <v>0.06043004524094525</v>
      </c>
      <c r="N252" t="n">
        <v>0.133147027933636</v>
      </c>
      <c r="O252" t="n">
        <v>0.02299208747211814</v>
      </c>
      <c r="P252" t="n">
        <v>0.09082305742390756</v>
      </c>
      <c r="Q252" t="n">
        <v>0.1329231933163256</v>
      </c>
      <c r="R252" t="n">
        <v>0.02371530697117925</v>
      </c>
    </row>
    <row r="253">
      <c r="F253" t="n">
        <v>0.08428072823526173</v>
      </c>
      <c r="G253" t="n">
        <v>0.1371391202613939</v>
      </c>
      <c r="H253" t="n">
        <v>0.02412093983641668</v>
      </c>
      <c r="J253" t="n">
        <v>0.02977896778287099</v>
      </c>
      <c r="K253" t="n">
        <v>0.1343409056021867</v>
      </c>
      <c r="L253" t="n">
        <v>0.02346350913821601</v>
      </c>
      <c r="M253" t="n">
        <v>0.05897645564875512</v>
      </c>
      <c r="N253" t="n">
        <v>0.133944315526053</v>
      </c>
      <c r="O253" t="n">
        <v>0.02307897085755375</v>
      </c>
      <c r="P253" t="n">
        <v>0.09263961639114188</v>
      </c>
      <c r="Q253" t="n">
        <v>0.1337191405816928</v>
      </c>
      <c r="R253" t="n">
        <v>0.02359896235347923</v>
      </c>
    </row>
    <row r="254">
      <c r="F254" t="n">
        <v>0.08530283280408274</v>
      </c>
      <c r="G254" t="n">
        <v>0.1379554245486641</v>
      </c>
      <c r="H254" t="n">
        <v>0.02414985893702984</v>
      </c>
      <c r="J254" t="n">
        <v>0.02908228154023287</v>
      </c>
      <c r="K254" t="n">
        <v>0.1351405538498188</v>
      </c>
      <c r="L254" t="n">
        <v>0.0231875228863909</v>
      </c>
      <c r="M254" t="n">
        <v>0.06169848800732272</v>
      </c>
      <c r="N254" t="n">
        <v>0.13474160311847</v>
      </c>
      <c r="O254" t="n">
        <v>0.02266513157429466</v>
      </c>
      <c r="P254" t="n">
        <v>0.09001406103025034</v>
      </c>
      <c r="Q254" t="n">
        <v>0.13451508784706</v>
      </c>
      <c r="R254" t="n">
        <v>0.02373192763085068</v>
      </c>
    </row>
    <row r="255">
      <c r="F255" t="n">
        <v>0.08355947267663916</v>
      </c>
      <c r="G255" t="n">
        <v>0.1387717288359342</v>
      </c>
      <c r="H255" t="n">
        <v>0.02418600781279627</v>
      </c>
      <c r="J255" t="n">
        <v>0.02977323918170313</v>
      </c>
      <c r="K255" t="n">
        <v>0.1359402020974508</v>
      </c>
      <c r="L255" t="n">
        <v>0.02324131681683139</v>
      </c>
      <c r="M255" t="n">
        <v>0.06199818914195895</v>
      </c>
      <c r="N255" t="n">
        <v>0.135538890710887</v>
      </c>
      <c r="O255" t="n">
        <v>0.02281374789148715</v>
      </c>
      <c r="P255" t="n">
        <v>0.09224477261723196</v>
      </c>
      <c r="Q255" t="n">
        <v>0.1353110351124272</v>
      </c>
      <c r="R255" t="n">
        <v>0.023705809451367</v>
      </c>
    </row>
    <row r="256">
      <c r="F256" t="n">
        <v>0.08338290906522627</v>
      </c>
      <c r="G256" t="n">
        <v>0.1395880331232045</v>
      </c>
      <c r="H256" t="n">
        <v>0.02481621978849173</v>
      </c>
      <c r="J256" t="n">
        <v>0.02887750282313792</v>
      </c>
      <c r="K256" t="n">
        <v>0.1367398503450829</v>
      </c>
      <c r="L256" t="n">
        <v>0.02419383780273411</v>
      </c>
      <c r="M256" t="n">
        <v>0.06013170183817254</v>
      </c>
      <c r="N256" t="n">
        <v>0.1363361783033039</v>
      </c>
      <c r="O256" t="n">
        <v>0.02316977494738212</v>
      </c>
      <c r="P256" t="n">
        <v>0.09027395471551208</v>
      </c>
      <c r="Q256" t="n">
        <v>0.1361069823777944</v>
      </c>
      <c r="R256" t="n">
        <v>0.02419365377353806</v>
      </c>
    </row>
    <row r="257">
      <c r="F257" t="n">
        <v>0.08493681754278049</v>
      </c>
      <c r="G257" t="n">
        <v>0.1404043374104747</v>
      </c>
      <c r="H257" t="n">
        <v>0.02464819201336305</v>
      </c>
      <c r="J257" t="n">
        <v>0.02889738825779146</v>
      </c>
      <c r="K257" t="n">
        <v>0.1375394985927149</v>
      </c>
      <c r="L257" t="n">
        <v>0.02399054857842385</v>
      </c>
      <c r="M257" t="n">
        <v>0.0600788993738928</v>
      </c>
      <c r="N257" t="n">
        <v>0.1371334658957209</v>
      </c>
      <c r="O257" t="n">
        <v>0.02337155376824521</v>
      </c>
      <c r="P257" t="n">
        <v>0.09138089592146326</v>
      </c>
      <c r="Q257" t="n">
        <v>0.1369029296431617</v>
      </c>
      <c r="R257" t="n">
        <v>0.02429765528431103</v>
      </c>
    </row>
    <row r="258">
      <c r="F258" t="n">
        <v>0.08508952883895701</v>
      </c>
      <c r="G258" t="n">
        <v>0.1412206416977449</v>
      </c>
      <c r="H258" t="n">
        <v>0.02486069772896697</v>
      </c>
      <c r="J258" t="n">
        <v>0.02938478735262338</v>
      </c>
      <c r="K258" t="n">
        <v>0.138339146840347</v>
      </c>
      <c r="L258" t="n">
        <v>0.02411881439852437</v>
      </c>
      <c r="M258" t="n">
        <v>0.06108023551842814</v>
      </c>
      <c r="N258" t="n">
        <v>0.1379307534881379</v>
      </c>
      <c r="O258" t="n">
        <v>0.02307932237251246</v>
      </c>
      <c r="P258" t="n">
        <v>0.09047425540881593</v>
      </c>
      <c r="Q258" t="n">
        <v>0.1376988769085289</v>
      </c>
      <c r="R258" t="n">
        <v>0.02407030314448173</v>
      </c>
    </row>
    <row r="259">
      <c r="F259" t="n">
        <v>0.08416965628399561</v>
      </c>
      <c r="G259" t="n">
        <v>0.1420369459850151</v>
      </c>
      <c r="H259" t="n">
        <v>0.02472479291084818</v>
      </c>
      <c r="J259" t="n">
        <v>0.02915634097312911</v>
      </c>
      <c r="K259" t="n">
        <v>0.1391387950879791</v>
      </c>
      <c r="L259" t="n">
        <v>0.02428096175600994</v>
      </c>
      <c r="M259" t="n">
        <v>0.05840418385632204</v>
      </c>
      <c r="N259" t="n">
        <v>0.1387280410805549</v>
      </c>
      <c r="O259" t="n">
        <v>0.02296799612651903</v>
      </c>
      <c r="P259" t="n">
        <v>0.08834049854887066</v>
      </c>
      <c r="Q259" t="n">
        <v>0.1384948241738961</v>
      </c>
      <c r="R259" t="n">
        <v>0.02408723362297965</v>
      </c>
    </row>
    <row r="260">
      <c r="F260" t="n">
        <v>0.08410887609511489</v>
      </c>
      <c r="G260" t="n">
        <v>0.1428532502722853</v>
      </c>
      <c r="H260" t="n">
        <v>0.02539440637694048</v>
      </c>
      <c r="J260" t="n">
        <v>0.02884836803028416</v>
      </c>
      <c r="K260" t="n">
        <v>0.1399384433356111</v>
      </c>
      <c r="L260" t="n">
        <v>0.02473635775867623</v>
      </c>
      <c r="M260" t="n">
        <v>0.06172214803133599</v>
      </c>
      <c r="N260" t="n">
        <v>0.1395253286729719</v>
      </c>
      <c r="O260" t="n">
        <v>0.0237057720794089</v>
      </c>
      <c r="P260" t="n">
        <v>0.08866834254062866</v>
      </c>
      <c r="Q260" t="n">
        <v>0.1392907714392633</v>
      </c>
      <c r="R260" t="n">
        <v>0.02459872717416035</v>
      </c>
    </row>
    <row r="261">
      <c r="F261" t="n">
        <v>0.08475549689933942</v>
      </c>
      <c r="G261" t="n">
        <v>0.1436695545595555</v>
      </c>
      <c r="H261" t="n">
        <v>0.02534391546059305</v>
      </c>
      <c r="J261" t="n">
        <v>0.02942612453553099</v>
      </c>
      <c r="K261" t="n">
        <v>0.1407380915832432</v>
      </c>
      <c r="L261" t="n">
        <v>0.02488100023775711</v>
      </c>
      <c r="M261" t="n">
        <v>0.06016669008296491</v>
      </c>
      <c r="N261" t="n">
        <v>0.1403226162653889</v>
      </c>
      <c r="O261" t="n">
        <v>0.02345927712314647</v>
      </c>
      <c r="P261" t="n">
        <v>0.09231037602790315</v>
      </c>
      <c r="Q261" t="n">
        <v>0.1400867187046305</v>
      </c>
      <c r="R261" t="n">
        <v>0.02471173440975521</v>
      </c>
    </row>
    <row r="262">
      <c r="F262" t="n">
        <v>0.08525107397921847</v>
      </c>
      <c r="G262" t="n">
        <v>0.1444858588468257</v>
      </c>
      <c r="H262" t="n">
        <v>0.02501319995851738</v>
      </c>
      <c r="J262" t="n">
        <v>0.02962228821549188</v>
      </c>
      <c r="K262" t="n">
        <v>0.1415377398308753</v>
      </c>
      <c r="L262" t="n">
        <v>0.02487601256606466</v>
      </c>
      <c r="M262" t="n">
        <v>0.05991710593740918</v>
      </c>
      <c r="N262" t="n">
        <v>0.1411199038578058</v>
      </c>
      <c r="O262" t="n">
        <v>0.02356022267666347</v>
      </c>
      <c r="P262" t="n">
        <v>0.08909120840941898</v>
      </c>
      <c r="Q262" t="n">
        <v>0.1408826659699977</v>
      </c>
      <c r="R262" t="n">
        <v>0.02465031743388844</v>
      </c>
    </row>
    <row r="263">
      <c r="F263" t="n">
        <v>0.08488886794705658</v>
      </c>
      <c r="G263" t="n">
        <v>0.1453021631340959</v>
      </c>
      <c r="H263" t="n">
        <v>0.02511418179121224</v>
      </c>
      <c r="J263" t="n">
        <v>0.02850748461875513</v>
      </c>
      <c r="K263" t="n">
        <v>0.1423373880785073</v>
      </c>
      <c r="L263" t="n">
        <v>0.02495830914898999</v>
      </c>
      <c r="M263" t="n">
        <v>0.06034223511645045</v>
      </c>
      <c r="N263" t="n">
        <v>0.1419171914502228</v>
      </c>
      <c r="O263" t="n">
        <v>0.0236485108492172</v>
      </c>
      <c r="P263" t="n">
        <v>0.0906882999444612</v>
      </c>
      <c r="Q263" t="n">
        <v>0.141678613235365</v>
      </c>
      <c r="R263" t="n">
        <v>0.02456187698864028</v>
      </c>
    </row>
    <row r="264">
      <c r="F264" t="n">
        <v>0.084792230167059</v>
      </c>
      <c r="G264" t="n">
        <v>0.1461184674213661</v>
      </c>
      <c r="H264" t="n">
        <v>0.02550749367652803</v>
      </c>
      <c r="J264" t="n">
        <v>0.02800131224342264</v>
      </c>
      <c r="K264" t="n">
        <v>0.1431370363261394</v>
      </c>
      <c r="L264" t="n">
        <v>0.02569865178606977</v>
      </c>
      <c r="M264" t="n">
        <v>0.05949003171997772</v>
      </c>
      <c r="N264" t="n">
        <v>0.1427144790426398</v>
      </c>
      <c r="O264" t="n">
        <v>0.02349437937371343</v>
      </c>
      <c r="P264" t="n">
        <v>0.09430097878195848</v>
      </c>
      <c r="Q264" t="n">
        <v>0.1424745605007322</v>
      </c>
      <c r="R264" t="n">
        <v>0.02510682778129342</v>
      </c>
    </row>
    <row r="265">
      <c r="F265" t="n">
        <v>0.08409036766863978</v>
      </c>
      <c r="G265" t="n">
        <v>0.1469347717086363</v>
      </c>
      <c r="H265" t="n">
        <v>0.02556146963049892</v>
      </c>
      <c r="J265" t="n">
        <v>0.02876223225023281</v>
      </c>
      <c r="K265" t="n">
        <v>0.1439366845737715</v>
      </c>
      <c r="L265" t="n">
        <v>0.02567050430328108</v>
      </c>
      <c r="M265" t="n">
        <v>0.06002577881621718</v>
      </c>
      <c r="N265" t="n">
        <v>0.1435117666350568</v>
      </c>
      <c r="O265" t="n">
        <v>0.02382872611288315</v>
      </c>
      <c r="P265" t="n">
        <v>0.09245425753542863</v>
      </c>
      <c r="Q265" t="n">
        <v>0.1432705077660994</v>
      </c>
      <c r="R265" t="n">
        <v>0.02468128832737319</v>
      </c>
    </row>
    <row r="266">
      <c r="F266" t="n">
        <v>0.08442378891020808</v>
      </c>
      <c r="G266" t="n">
        <v>0.1477510759959065</v>
      </c>
      <c r="H266" t="n">
        <v>0.02578765458047216</v>
      </c>
      <c r="J266" t="n">
        <v>0.02865588990458687</v>
      </c>
      <c r="K266" t="n">
        <v>0.1447363328214035</v>
      </c>
      <c r="L266" t="n">
        <v>0.02577029992407734</v>
      </c>
      <c r="M266" t="n">
        <v>0.0607739044428097</v>
      </c>
      <c r="N266" t="n">
        <v>0.1443090542274738</v>
      </c>
      <c r="O266" t="n">
        <v>0.02363428332840147</v>
      </c>
      <c r="P266" t="n">
        <v>0.09224806178269723</v>
      </c>
      <c r="Q266" t="n">
        <v>0.1440664550314666</v>
      </c>
      <c r="R266" t="n">
        <v>0.02489530232174243</v>
      </c>
    </row>
    <row r="267">
      <c r="F267" t="n">
        <v>0.08286496067446406</v>
      </c>
      <c r="G267" t="n">
        <v>0.1485673802831767</v>
      </c>
      <c r="H267" t="n">
        <v>0.02558717246572315</v>
      </c>
      <c r="J267" t="n">
        <v>0.02787409901970418</v>
      </c>
      <c r="K267" t="n">
        <v>0.1455359810690356</v>
      </c>
      <c r="L267" t="n">
        <v>0.02573447585507355</v>
      </c>
      <c r="M267" t="n">
        <v>0.05923985991570749</v>
      </c>
      <c r="N267" t="n">
        <v>0.1451063418198907</v>
      </c>
      <c r="O267" t="n">
        <v>0.02362242706105503</v>
      </c>
      <c r="P267" t="n">
        <v>0.09310177729495667</v>
      </c>
      <c r="Q267" t="n">
        <v>0.1448624022968338</v>
      </c>
      <c r="R267" t="n">
        <v>0.02464644883991774</v>
      </c>
    </row>
    <row r="268">
      <c r="F268" t="n">
        <v>0.08367879404809025</v>
      </c>
      <c r="G268" t="n">
        <v>0.1493836845704469</v>
      </c>
      <c r="H268" t="n">
        <v>0.02599053975561175</v>
      </c>
      <c r="J268" t="n">
        <v>0.02851954704681155</v>
      </c>
      <c r="K268" t="n">
        <v>0.1463356293166677</v>
      </c>
      <c r="L268" t="n">
        <v>0.02589957066964053</v>
      </c>
      <c r="M268" t="n">
        <v>0.05917683236337712</v>
      </c>
      <c r="N268" t="n">
        <v>0.1459036294123077</v>
      </c>
      <c r="O268" t="n">
        <v>0.0237148616753044</v>
      </c>
      <c r="P268" t="n">
        <v>0.09064781206060157</v>
      </c>
      <c r="Q268" t="n">
        <v>0.1456583495622011</v>
      </c>
      <c r="R268" t="n">
        <v>0.02506701520812405</v>
      </c>
    </row>
    <row r="269">
      <c r="F269" t="n">
        <v>0.08398833253535676</v>
      </c>
      <c r="G269" t="n">
        <v>0.1501999888577171</v>
      </c>
      <c r="H269" t="n">
        <v>0.025886222919346</v>
      </c>
      <c r="J269" t="n">
        <v>0.02819981341312063</v>
      </c>
      <c r="K269" t="n">
        <v>0.1471352775642997</v>
      </c>
      <c r="L269" t="n">
        <v>0.02629428556377817</v>
      </c>
      <c r="M269" t="n">
        <v>0.06060451289917812</v>
      </c>
      <c r="N269" t="n">
        <v>0.1467009170047247</v>
      </c>
      <c r="O269" t="n">
        <v>0.02383916092004947</v>
      </c>
      <c r="P269" t="n">
        <v>0.09068681151148711</v>
      </c>
      <c r="Q269" t="n">
        <v>0.1464542968275683</v>
      </c>
      <c r="R269" t="n">
        <v>0.02516758497826697</v>
      </c>
    </row>
    <row r="270">
      <c r="F270" t="n">
        <v>0.08482816303036983</v>
      </c>
      <c r="G270" t="n">
        <v>0.1510162931449873</v>
      </c>
      <c r="H270" t="n">
        <v>0.02608181698734428</v>
      </c>
      <c r="J270" t="n">
        <v>0.02828630815899595</v>
      </c>
      <c r="K270" t="n">
        <v>0.1479349258119318</v>
      </c>
      <c r="L270" t="n">
        <v>0.02613483120257025</v>
      </c>
      <c r="M270" t="n">
        <v>0.05991943708027772</v>
      </c>
      <c r="N270" t="n">
        <v>0.1474982045971417</v>
      </c>
      <c r="O270" t="n">
        <v>0.02400887719652831</v>
      </c>
      <c r="P270" t="n">
        <v>0.08779403637570443</v>
      </c>
      <c r="Q270" t="n">
        <v>0.1472502440929355</v>
      </c>
      <c r="R270" t="n">
        <v>0.02532346812198851</v>
      </c>
    </row>
    <row r="271">
      <c r="F271" t="n">
        <v>0.08298123518684111</v>
      </c>
      <c r="G271" t="n">
        <v>0.1518325974322575</v>
      </c>
      <c r="H271" t="n">
        <v>0.02619134966542332</v>
      </c>
      <c r="J271" t="n">
        <v>0.02788000039417579</v>
      </c>
      <c r="K271" t="n">
        <v>0.1487345740595638</v>
      </c>
      <c r="L271" t="n">
        <v>0.02662603571450246</v>
      </c>
      <c r="M271" t="n">
        <v>0.06110166140546749</v>
      </c>
      <c r="N271" t="n">
        <v>0.1482954921895587</v>
      </c>
      <c r="O271" t="n">
        <v>0.02400648682643706</v>
      </c>
      <c r="P271" t="n">
        <v>0.08780313546005514</v>
      </c>
      <c r="Q271" t="n">
        <v>0.1480461913583027</v>
      </c>
      <c r="R271" t="n">
        <v>0.02512987131446338</v>
      </c>
    </row>
    <row r="272">
      <c r="F272" t="n">
        <v>0.08446527130513265</v>
      </c>
      <c r="G272" t="n">
        <v>0.1526489017195277</v>
      </c>
      <c r="H272" t="n">
        <v>0.02613170829930065</v>
      </c>
      <c r="J272" t="n">
        <v>0.02761410300317935</v>
      </c>
      <c r="K272" t="n">
        <v>0.1495342223071959</v>
      </c>
      <c r="L272" t="n">
        <v>0.02636288531660531</v>
      </c>
      <c r="M272" t="n">
        <v>0.06059120165221468</v>
      </c>
      <c r="N272" t="n">
        <v>0.1490927797819757</v>
      </c>
      <c r="O272" t="n">
        <v>0.02401339385626263</v>
      </c>
      <c r="P272" t="n">
        <v>0.08771186721682744</v>
      </c>
      <c r="Q272" t="n">
        <v>0.1488421386236699</v>
      </c>
      <c r="R272" t="n">
        <v>0.02542459529233958</v>
      </c>
    </row>
    <row r="273">
      <c r="F273" t="n">
        <v>0.084524157509933</v>
      </c>
      <c r="G273" t="n">
        <v>0.1534652060067979</v>
      </c>
      <c r="H273" t="n">
        <v>0.02631103579595545</v>
      </c>
      <c r="J273" t="n">
        <v>0.02780703162260208</v>
      </c>
      <c r="K273" t="n">
        <v>0.150333870554828</v>
      </c>
      <c r="L273" t="n">
        <v>0.0268041273979278</v>
      </c>
      <c r="M273" t="n">
        <v>0.05928924870850028</v>
      </c>
      <c r="N273" t="n">
        <v>0.1498900673743926</v>
      </c>
      <c r="O273" t="n">
        <v>0.02395086523931092</v>
      </c>
      <c r="P273" t="n">
        <v>0.09106733389155514</v>
      </c>
      <c r="Q273" t="n">
        <v>0.1496380858890372</v>
      </c>
      <c r="R273" t="n">
        <v>0.02515094009086732</v>
      </c>
    </row>
    <row r="274">
      <c r="F274" t="n">
        <v>0.08376351654229958</v>
      </c>
      <c r="G274" t="n">
        <v>0.1542815102940681</v>
      </c>
      <c r="H274" t="n">
        <v>0.02612643396116375</v>
      </c>
      <c r="J274" t="n">
        <v>0.02763324140430769</v>
      </c>
      <c r="K274" t="n">
        <v>0.15113351880246</v>
      </c>
      <c r="L274" t="n">
        <v>0.02676957229517363</v>
      </c>
      <c r="M274" t="n">
        <v>0.05887030420928011</v>
      </c>
      <c r="N274" t="n">
        <v>0.1506873549668096</v>
      </c>
      <c r="O274" t="n">
        <v>0.02392681577125257</v>
      </c>
      <c r="P274" t="n">
        <v>0.08964967371716104</v>
      </c>
      <c r="Q274" t="n">
        <v>0.1504340331544044</v>
      </c>
      <c r="R274" t="n">
        <v>0.02537138455871998</v>
      </c>
    </row>
    <row r="275">
      <c r="F275" t="n">
        <v>0.08452961464791239</v>
      </c>
      <c r="G275" t="n">
        <v>0.1550978145813383</v>
      </c>
      <c r="H275" t="n">
        <v>0.02616335432812209</v>
      </c>
      <c r="J275" t="n">
        <v>0.02800202825705551</v>
      </c>
      <c r="K275" t="n">
        <v>0.1519331670500921</v>
      </c>
      <c r="L275" t="n">
        <v>0.02637085957108704</v>
      </c>
      <c r="M275" t="n">
        <v>0.06102847055713317</v>
      </c>
      <c r="N275" t="n">
        <v>0.1514846425592266</v>
      </c>
      <c r="O275" t="n">
        <v>0.02386188220749502</v>
      </c>
      <c r="P275" t="n">
        <v>0.08789305540620129</v>
      </c>
      <c r="Q275" t="n">
        <v>0.1512299804197716</v>
      </c>
      <c r="R275" t="n">
        <v>0.02526496309148076</v>
      </c>
    </row>
    <row r="276">
      <c r="F276" t="n">
        <v>0.08403469406266803</v>
      </c>
      <c r="G276" t="n">
        <v>0.1559141188686085</v>
      </c>
      <c r="H276" t="n">
        <v>0.02647373923756232</v>
      </c>
      <c r="J276" t="n">
        <v>0.0274623285188037</v>
      </c>
      <c r="K276" t="n">
        <v>0.1527328152977241</v>
      </c>
      <c r="L276" t="n">
        <v>0.02703096810382922</v>
      </c>
      <c r="M276" t="n">
        <v>0.05873427895744568</v>
      </c>
      <c r="N276" t="n">
        <v>0.1522819301516436</v>
      </c>
      <c r="O276" t="n">
        <v>0.02408006013295446</v>
      </c>
      <c r="P276" t="n">
        <v>0.0911514197588052</v>
      </c>
      <c r="Q276" t="n">
        <v>0.1520259276851388</v>
      </c>
      <c r="R276" t="n">
        <v>0.02524446196241407</v>
      </c>
    </row>
    <row r="277">
      <c r="F277" t="n">
        <v>0.08278336954078853</v>
      </c>
      <c r="G277" t="n">
        <v>0.1567304231558787</v>
      </c>
      <c r="H277" t="n">
        <v>0.02677140601746463</v>
      </c>
      <c r="J277" t="n">
        <v>0.02765807350643038</v>
      </c>
      <c r="K277" t="n">
        <v>0.1535324635453562</v>
      </c>
      <c r="L277" t="n">
        <v>0.02670817815732116</v>
      </c>
      <c r="M277" t="n">
        <v>0.06058565644192873</v>
      </c>
      <c r="N277" t="n">
        <v>0.1530792177440606</v>
      </c>
      <c r="O277" t="n">
        <v>0.02406315506616771</v>
      </c>
      <c r="P277" t="n">
        <v>0.08956917884601173</v>
      </c>
      <c r="Q277" t="n">
        <v>0.1528218749505061</v>
      </c>
      <c r="R277" t="n">
        <v>0.02569025215852128</v>
      </c>
    </row>
    <row r="278">
      <c r="F278" t="n">
        <v>0.08270549481316003</v>
      </c>
      <c r="G278" t="n">
        <v>0.1575467274431489</v>
      </c>
      <c r="H278" t="n">
        <v>0.02663320358393856</v>
      </c>
      <c r="J278" t="n">
        <v>0.02708751806491549</v>
      </c>
      <c r="K278" t="n">
        <v>0.1543321117929883</v>
      </c>
      <c r="L278" t="n">
        <v>0.02664900000046135</v>
      </c>
      <c r="M278" t="n">
        <v>0.06024473679891357</v>
      </c>
      <c r="N278" t="n">
        <v>0.1538765053364775</v>
      </c>
      <c r="O278" t="n">
        <v>0.02409213518065929</v>
      </c>
      <c r="P278" t="n">
        <v>0.09368344917852511</v>
      </c>
      <c r="Q278" t="n">
        <v>0.1536178222158733</v>
      </c>
      <c r="R278" t="n">
        <v>0.02567496792322618</v>
      </c>
    </row>
    <row r="279">
      <c r="F279" t="n">
        <v>0.08377577253330376</v>
      </c>
      <c r="G279" t="n">
        <v>0.1583630317304191</v>
      </c>
      <c r="H279" t="n">
        <v>0.02673685540908311</v>
      </c>
      <c r="J279" t="n">
        <v>0.02754341450956976</v>
      </c>
      <c r="K279" t="n">
        <v>0.1551317600406203</v>
      </c>
      <c r="L279" t="n">
        <v>0.0268991622090051</v>
      </c>
      <c r="M279" t="n">
        <v>0.06103699133750456</v>
      </c>
      <c r="N279" t="n">
        <v>0.1546737929288945</v>
      </c>
      <c r="O279" t="n">
        <v>0.02401968489443036</v>
      </c>
      <c r="P279" t="n">
        <v>0.08859287692918111</v>
      </c>
      <c r="Q279" t="n">
        <v>0.1544137694812405</v>
      </c>
      <c r="R279" t="n">
        <v>0.02569789427616884</v>
      </c>
    </row>
    <row r="280">
      <c r="F280" t="n">
        <v>0.08422834467367279</v>
      </c>
      <c r="G280" t="n">
        <v>0.1591793360176893</v>
      </c>
      <c r="H280" t="n">
        <v>0.02658931684254446</v>
      </c>
      <c r="J280" t="n">
        <v>0.02759644770842029</v>
      </c>
      <c r="K280" t="n">
        <v>0.1559314082882524</v>
      </c>
      <c r="L280" t="n">
        <v>0.02702359235629783</v>
      </c>
      <c r="M280" t="n">
        <v>0.06066235389168315</v>
      </c>
      <c r="N280" t="n">
        <v>0.1554710805213115</v>
      </c>
      <c r="O280" t="n">
        <v>0.02440433015204803</v>
      </c>
      <c r="P280" t="n">
        <v>0.08790293352681527</v>
      </c>
      <c r="Q280" t="n">
        <v>0.1552097167466077</v>
      </c>
      <c r="R280" t="n">
        <v>0.02545668128003258</v>
      </c>
    </row>
    <row r="281">
      <c r="F281" t="n">
        <v>0.08405061551191745</v>
      </c>
      <c r="G281" t="n">
        <v>0.1599956403049595</v>
      </c>
      <c r="H281" t="n">
        <v>0.02645318039450011</v>
      </c>
      <c r="J281" t="n">
        <v>0.02671015430963251</v>
      </c>
      <c r="K281" t="n">
        <v>0.1567310565358845</v>
      </c>
      <c r="L281" t="n">
        <v>0.02688546816205337</v>
      </c>
      <c r="M281" t="n">
        <v>0.05920481434620586</v>
      </c>
      <c r="N281" t="n">
        <v>0.1562683681137285</v>
      </c>
      <c r="O281" t="n">
        <v>0.02419373932451101</v>
      </c>
      <c r="P281" t="n">
        <v>0.08789675480565623</v>
      </c>
      <c r="Q281" t="n">
        <v>0.1560056640119749</v>
      </c>
      <c r="R281" t="n">
        <v>0.02578625894815022</v>
      </c>
    </row>
    <row r="282">
      <c r="F282" t="n">
        <v>0.08484440731336937</v>
      </c>
      <c r="G282" t="n">
        <v>0.1608119445922297</v>
      </c>
      <c r="H282" t="n">
        <v>0.02673613065906288</v>
      </c>
      <c r="J282" t="n">
        <v>0.02651649980329948</v>
      </c>
      <c r="K282" t="n">
        <v>0.1575307047835166</v>
      </c>
      <c r="L282" t="n">
        <v>0.02717796645574752</v>
      </c>
      <c r="M282" t="n">
        <v>0.05911044535116985</v>
      </c>
      <c r="N282" t="n">
        <v>0.1570656557061455</v>
      </c>
      <c r="O282" t="n">
        <v>0.02415985114536713</v>
      </c>
      <c r="P282" t="n">
        <v>0.09119968530700684</v>
      </c>
      <c r="Q282" t="n">
        <v>0.1568016112773421</v>
      </c>
      <c r="R282" t="n">
        <v>0.02561252808433627</v>
      </c>
    </row>
    <row r="283">
      <c r="F283" t="n">
        <v>0.08287634848997402</v>
      </c>
      <c r="G283" t="n">
        <v>0.1616282488794999</v>
      </c>
      <c r="H283" t="n">
        <v>0.026599620379262</v>
      </c>
      <c r="J283" t="n">
        <v>0.02708898087848223</v>
      </c>
      <c r="K283" t="n">
        <v>0.1583303530311486</v>
      </c>
      <c r="L283" t="n">
        <v>0.02690892891143834</v>
      </c>
      <c r="M283" t="n">
        <v>0.06014915479400107</v>
      </c>
      <c r="N283" t="n">
        <v>0.1578629432985625</v>
      </c>
      <c r="O283" t="n">
        <v>0.02406577986743632</v>
      </c>
      <c r="P283" t="n">
        <v>0.08826479595727277</v>
      </c>
      <c r="Q283" t="n">
        <v>0.1575975585427093</v>
      </c>
      <c r="R283" t="n">
        <v>0.02573164885656692</v>
      </c>
    </row>
    <row r="284">
      <c r="F284" t="n">
        <v>0.08305276931092859</v>
      </c>
      <c r="G284" t="n">
        <v>0.1624445531667701</v>
      </c>
      <c r="H284" t="n">
        <v>0.02689353883649141</v>
      </c>
      <c r="J284" t="n">
        <v>0.02722999949434106</v>
      </c>
      <c r="K284" t="n">
        <v>0.1591300012787807</v>
      </c>
      <c r="L284" t="n">
        <v>0.02687366519411488</v>
      </c>
      <c r="M284" t="n">
        <v>0.0575757829598314</v>
      </c>
      <c r="N284" t="n">
        <v>0.1586602308909794</v>
      </c>
      <c r="O284" t="n">
        <v>0.02416749696056627</v>
      </c>
      <c r="P284" t="n">
        <v>0.09423068110021476</v>
      </c>
      <c r="Q284" t="n">
        <v>0.1583935058080766</v>
      </c>
      <c r="R284" t="n">
        <v>0.02540441079857979</v>
      </c>
    </row>
  </sheetData>
  <mergeCells count="28">
    <mergeCell ref="L82:V82"/>
    <mergeCell ref="A82:K82"/>
    <mergeCell ref="L2:V2"/>
    <mergeCell ref="L16:V16"/>
    <mergeCell ref="L7:V7"/>
    <mergeCell ref="A1:K1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P48:Q48"/>
    <mergeCell ref="A3:K3"/>
    <mergeCell ref="A2:K2"/>
    <mergeCell ref="L1:V1"/>
    <mergeCell ref="A5:K5"/>
    <mergeCell ref="P47:Q47"/>
    <mergeCell ref="L22:V22"/>
    <mergeCell ref="A22:K22"/>
    <mergeCell ref="L9:V9"/>
    <mergeCell ref="L6:V6"/>
    <mergeCell ref="A81:K81"/>
    <mergeCell ref="A9:K9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92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2023-08-09T16:20:37Z</dcterms:modified>
  <cp:lastModifiedBy>MSI GP66</cp:lastModifiedBy>
  <cp:lastPrinted>2023-08-06T08:35:47Z</cp:lastPrinted>
</cp:coreProperties>
</file>