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Excel RPG\"/>
    </mc:Choice>
  </mc:AlternateContent>
  <bookViews>
    <workbookView xWindow="0" yWindow="0" windowWidth="38400" windowHeight="19125"/>
  </bookViews>
  <sheets>
    <sheet name="Stealth Calc" sheetId="2" r:id="rId1"/>
    <sheet name="Old Formul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Q11" i="2"/>
  <c r="R11" i="2"/>
  <c r="S11" i="2"/>
  <c r="T11" i="2"/>
  <c r="U11" i="2"/>
  <c r="V11" i="2"/>
  <c r="W11" i="2"/>
  <c r="X11" i="2"/>
  <c r="Y11" i="2"/>
  <c r="P12" i="2"/>
  <c r="Q12" i="2"/>
  <c r="R12" i="2"/>
  <c r="S12" i="2"/>
  <c r="T12" i="2"/>
  <c r="U12" i="2"/>
  <c r="V12" i="2"/>
  <c r="W12" i="2"/>
  <c r="X12" i="2"/>
  <c r="Y12" i="2"/>
  <c r="P13" i="2"/>
  <c r="Q13" i="2"/>
  <c r="R13" i="2"/>
  <c r="S13" i="2"/>
  <c r="T13" i="2"/>
  <c r="U13" i="2"/>
  <c r="V13" i="2"/>
  <c r="W13" i="2"/>
  <c r="X13" i="2"/>
  <c r="Y13" i="2"/>
  <c r="P14" i="2"/>
  <c r="Q14" i="2"/>
  <c r="R14" i="2"/>
  <c r="S14" i="2"/>
  <c r="T14" i="2"/>
  <c r="U14" i="2"/>
  <c r="V14" i="2"/>
  <c r="W14" i="2"/>
  <c r="X14" i="2"/>
  <c r="Y14" i="2"/>
  <c r="P15" i="2"/>
  <c r="Q15" i="2"/>
  <c r="R15" i="2"/>
  <c r="S15" i="2"/>
  <c r="T15" i="2"/>
  <c r="U15" i="2"/>
  <c r="V15" i="2"/>
  <c r="W15" i="2"/>
  <c r="X15" i="2"/>
  <c r="Y15" i="2"/>
  <c r="P16" i="2"/>
  <c r="Q16" i="2"/>
  <c r="R16" i="2"/>
  <c r="S16" i="2"/>
  <c r="T16" i="2"/>
  <c r="U16" i="2"/>
  <c r="V16" i="2"/>
  <c r="W16" i="2"/>
  <c r="X16" i="2"/>
  <c r="Y16" i="2"/>
  <c r="P17" i="2"/>
  <c r="Q17" i="2"/>
  <c r="R17" i="2"/>
  <c r="S17" i="2"/>
  <c r="T17" i="2"/>
  <c r="U17" i="2"/>
  <c r="V17" i="2"/>
  <c r="W17" i="2"/>
  <c r="X17" i="2"/>
  <c r="Y17" i="2"/>
  <c r="P18" i="2"/>
  <c r="Q18" i="2"/>
  <c r="R18" i="2"/>
  <c r="S18" i="2"/>
  <c r="T18" i="2"/>
  <c r="U18" i="2"/>
  <c r="V18" i="2"/>
  <c r="W18" i="2"/>
  <c r="X18" i="2"/>
  <c r="Y18" i="2"/>
  <c r="P19" i="2"/>
  <c r="Q19" i="2"/>
  <c r="R19" i="2"/>
  <c r="S19" i="2"/>
  <c r="T19" i="2"/>
  <c r="U19" i="2"/>
  <c r="V19" i="2"/>
  <c r="W19" i="2"/>
  <c r="X19" i="2"/>
  <c r="Y19" i="2"/>
  <c r="P20" i="2"/>
  <c r="Q20" i="2"/>
  <c r="R20" i="2"/>
  <c r="S20" i="2"/>
  <c r="T20" i="2"/>
  <c r="U20" i="2"/>
  <c r="V20" i="2"/>
  <c r="W20" i="2"/>
  <c r="X20" i="2"/>
  <c r="Y20" i="2"/>
  <c r="P21" i="2"/>
  <c r="Q21" i="2"/>
  <c r="R21" i="2"/>
  <c r="S21" i="2"/>
  <c r="T21" i="2"/>
  <c r="U21" i="2"/>
  <c r="V21" i="2"/>
  <c r="W21" i="2"/>
  <c r="X21" i="2"/>
  <c r="Y21" i="2"/>
  <c r="P22" i="2"/>
  <c r="Q22" i="2"/>
  <c r="R22" i="2"/>
  <c r="S22" i="2"/>
  <c r="T22" i="2"/>
  <c r="U22" i="2"/>
  <c r="V22" i="2"/>
  <c r="W22" i="2"/>
  <c r="X22" i="2"/>
  <c r="Y22" i="2"/>
  <c r="P23" i="2"/>
  <c r="Q23" i="2"/>
  <c r="R23" i="2"/>
  <c r="S23" i="2"/>
  <c r="T23" i="2"/>
  <c r="U23" i="2"/>
  <c r="V23" i="2"/>
  <c r="W23" i="2"/>
  <c r="X23" i="2"/>
  <c r="Y23" i="2"/>
  <c r="P24" i="2"/>
  <c r="Q24" i="2"/>
  <c r="R24" i="2"/>
  <c r="S24" i="2"/>
  <c r="T24" i="2"/>
  <c r="U24" i="2"/>
  <c r="V24" i="2"/>
  <c r="W24" i="2"/>
  <c r="X24" i="2"/>
  <c r="Y24" i="2"/>
  <c r="P25" i="2"/>
  <c r="Q25" i="2"/>
  <c r="R25" i="2"/>
  <c r="S25" i="2"/>
  <c r="T25" i="2"/>
  <c r="U25" i="2"/>
  <c r="V25" i="2"/>
  <c r="W25" i="2"/>
  <c r="X25" i="2"/>
  <c r="Y25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11" i="2"/>
  <c r="S26" i="2" l="1"/>
  <c r="R26" i="2"/>
  <c r="Q26" i="2"/>
  <c r="W26" i="2"/>
  <c r="Y26" i="2"/>
  <c r="U26" i="2"/>
  <c r="X26" i="2"/>
  <c r="P26" i="2"/>
  <c r="O26" i="2"/>
  <c r="V26" i="2"/>
  <c r="T26" i="2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2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J23" i="1"/>
  <c r="J22" i="1"/>
  <c r="J24" i="1"/>
  <c r="J21" i="1"/>
  <c r="J25" i="1" l="1"/>
</calcChain>
</file>

<file path=xl/sharedStrings.xml><?xml version="1.0" encoding="utf-8"?>
<sst xmlns="http://schemas.openxmlformats.org/spreadsheetml/2006/main" count="42" uniqueCount="34">
  <si>
    <t xml:space="preserve">  p = CREATURE_SPOT_CHANCE_BASE + ((SightRange - dNew) * CREATURE_SPOT_CHANCE_SCALE) + ((Me.Level - ch.Level) * CREATURE_SPOT_LEVEL_SCALE)</t>
  </si>
  <si>
    <t xml:space="preserve">  If ch.Stealth &gt; 0 Then</t>
  </si>
  <si>
    <t xml:space="preserve">    p = p - ((CREATURE_SPOT_STEALTH_SCALE * ((ch.Stealth * 2) - Me.Level)) + CREATURE_SPOT_STEALTH_BASE)</t>
  </si>
  <si>
    <t xml:space="preserve">  End If</t>
  </si>
  <si>
    <t xml:space="preserve">  'Add on armour noise (metal = noisy, leather/wood = slightly noisy, cloth=silent</t>
  </si>
  <si>
    <t xml:space="preserve">  p = p + ch.ArmourNoise</t>
  </si>
  <si>
    <t xml:space="preserve">  </t>
  </si>
  <si>
    <t xml:space="preserve">  If Int(Rnd() * 100) &gt; p Then Exit Function  'Check if we were spotted</t>
  </si>
  <si>
    <t>SPOT_CHANCE_BASE</t>
  </si>
  <si>
    <t>SPOT_CHANCE_SCALE</t>
  </si>
  <si>
    <t>SPOT_LEVEL_SCALE</t>
  </si>
  <si>
    <t>SPOT_STEALTH_SCALE</t>
  </si>
  <si>
    <t>SPOT_STEALTH_BASE</t>
  </si>
  <si>
    <t>Level</t>
  </si>
  <si>
    <t>Stealth</t>
  </si>
  <si>
    <t>CreLevel</t>
  </si>
  <si>
    <t>Stealth Skill</t>
  </si>
  <si>
    <t>ArmourNoise</t>
  </si>
  <si>
    <t>SightRange</t>
  </si>
  <si>
    <t>Distance</t>
  </si>
  <si>
    <t>p</t>
  </si>
  <si>
    <t>smod</t>
  </si>
  <si>
    <t>armour</t>
  </si>
  <si>
    <t>total</t>
  </si>
  <si>
    <t xml:space="preserve">  If (p &lt; 1) Then p = 1 'Minimum hiddenness</t>
  </si>
  <si>
    <t>if (Outdoors) then add SPOT_OUTDOOR_MOD</t>
  </si>
  <si>
    <t>SPOT_OUTDOOR_MOD</t>
  </si>
  <si>
    <t>Outdoors? 1/0</t>
  </si>
  <si>
    <t>Outdoors</t>
  </si>
  <si>
    <t>Dist</t>
  </si>
  <si>
    <t>SPOT_ARMOUR_SCALE</t>
  </si>
  <si>
    <t>SPOT_DIST_SKEW</t>
  </si>
  <si>
    <t>SPOT_STEALTH_OFFSET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</si>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</sst>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0" fontId="1" fillId="0" borderId="0" xfId="0" applyFont="1"/>
    <xf numFmtId="0" fontId="0" fillId="0" borderId="8" xfId="0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9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8:Z26"/>
  <sheetViews>
    <sheetView tabSelected="1" workbookViewId="0">
      <selection activeCell="H29" sqref="H29:H30"/>
    </sheetView>
  </sheetViews>
  <sheetFormatPr defaultRowHeight="15" x14ac:dyDescent="0.25"/>
  <cols>
    <col min="4" max="4" width="22" customWidth="1"/>
    <col min="6" max="6" width="11.42578125" customWidth="1"/>
    <col min="15" max="15" width="12" bestFit="1" customWidth="1"/>
  </cols>
  <sheetData>
    <row r="8" spans="4:26" x14ac:dyDescent="0.25">
      <c r="P8" s="7"/>
    </row>
    <row r="9" spans="4:26" x14ac:dyDescent="0.25">
      <c r="O9" t="s">
        <v>14</v>
      </c>
    </row>
    <row r="10" spans="4:26" x14ac:dyDescent="0.25">
      <c r="D10" t="s">
        <v>8</v>
      </c>
      <c r="E10">
        <v>20</v>
      </c>
      <c r="N10" s="9"/>
      <c r="O10" s="11">
        <v>0</v>
      </c>
      <c r="P10" s="11">
        <v>1</v>
      </c>
      <c r="Q10" s="11">
        <v>2</v>
      </c>
      <c r="R10" s="11">
        <v>3</v>
      </c>
      <c r="S10" s="11">
        <v>4</v>
      </c>
      <c r="T10" s="11">
        <v>5</v>
      </c>
      <c r="U10" s="11">
        <v>6</v>
      </c>
      <c r="V10" s="11">
        <v>7</v>
      </c>
      <c r="W10" s="11">
        <v>8</v>
      </c>
      <c r="X10" s="11">
        <v>9</v>
      </c>
      <c r="Y10" s="11">
        <v>10</v>
      </c>
    </row>
    <row r="11" spans="4:26" x14ac:dyDescent="0.25">
      <c r="D11" t="s">
        <v>26</v>
      </c>
      <c r="E11">
        <v>50</v>
      </c>
      <c r="M11" s="10" t="s">
        <v>29</v>
      </c>
      <c r="N11" s="8">
        <v>1</v>
      </c>
      <c r="O11" s="3">
        <f>MIN(IF($N11&gt;$E$18,0,$E$10*POWER($E$18/$N11,$E$13)*(1+($E$17/$E$12))*(1+($E$19*$E$11)/100)/MAX(1,IF(O$10&gt;0,$E$14,0)+2*O$10-$E$16)),100)</f>
        <v>100</v>
      </c>
      <c r="P11" s="3">
        <f t="shared" ref="P11:Y11" si="0">MIN(IF($N11&gt;$E$18,0,$E$10*POWER($E$18/$N11,$E$13)*(1+($E$17/$E$12))*(1+($E$19*$E$11)/100)/MAX(1,IF(P$10&gt;0,$E$14,0)+2*P$10-$E$16)),100)</f>
        <v>52.159140477029325</v>
      </c>
      <c r="Q11" s="3">
        <f t="shared" si="0"/>
        <v>31.295484286217594</v>
      </c>
      <c r="R11" s="3">
        <f t="shared" si="0"/>
        <v>22.353917347298282</v>
      </c>
      <c r="S11" s="3">
        <f t="shared" si="0"/>
        <v>17.386380159009775</v>
      </c>
      <c r="T11" s="3">
        <f t="shared" si="0"/>
        <v>14.225220130098906</v>
      </c>
      <c r="U11" s="3">
        <f t="shared" si="0"/>
        <v>12.036724725468305</v>
      </c>
      <c r="V11" s="3">
        <f t="shared" si="0"/>
        <v>10.431828095405866</v>
      </c>
      <c r="W11" s="3">
        <f t="shared" si="0"/>
        <v>9.2045542018287048</v>
      </c>
      <c r="X11" s="3">
        <f t="shared" si="0"/>
        <v>8.2356537595309458</v>
      </c>
      <c r="Y11" s="3">
        <f t="shared" si="0"/>
        <v>7.4513057824327609</v>
      </c>
      <c r="Z11" s="3"/>
    </row>
    <row r="12" spans="4:26" x14ac:dyDescent="0.25">
      <c r="D12" t="s">
        <v>30</v>
      </c>
      <c r="E12">
        <v>25</v>
      </c>
      <c r="N12" s="8">
        <v>2</v>
      </c>
      <c r="O12" s="3">
        <f t="shared" ref="O12:Y25" si="1">MIN(IF($N12&gt;$E$18,0,$E$10*POWER($E$18/$N12,$E$13)*(1+($E$17/$E$12))*(1+($E$19*$E$11)/100)/MAX(1,IF(O$10&gt;0,$E$14,0)+2*O$10-$E$16)),100)</f>
        <v>89.872678296034252</v>
      </c>
      <c r="P12" s="3">
        <f t="shared" si="1"/>
        <v>29.957559432011418</v>
      </c>
      <c r="Q12" s="3">
        <f t="shared" si="1"/>
        <v>17.97453565920685</v>
      </c>
      <c r="R12" s="3">
        <f t="shared" si="1"/>
        <v>12.838954042290608</v>
      </c>
      <c r="S12" s="3">
        <f t="shared" si="1"/>
        <v>9.985853144003805</v>
      </c>
      <c r="T12" s="3">
        <f t="shared" si="1"/>
        <v>8.1702434814576588</v>
      </c>
      <c r="U12" s="3">
        <f t="shared" si="1"/>
        <v>6.9132829458487883</v>
      </c>
      <c r="V12" s="3">
        <f t="shared" si="1"/>
        <v>5.9915118864022832</v>
      </c>
      <c r="W12" s="3">
        <f t="shared" si="1"/>
        <v>5.2866281350608384</v>
      </c>
      <c r="X12" s="3">
        <f t="shared" si="1"/>
        <v>4.7301409629491715</v>
      </c>
      <c r="Y12" s="3">
        <f t="shared" si="1"/>
        <v>4.2796513474302023</v>
      </c>
      <c r="Z12" s="3"/>
    </row>
    <row r="13" spans="4:26" x14ac:dyDescent="0.25">
      <c r="D13" t="s">
        <v>31</v>
      </c>
      <c r="E13">
        <v>0.8</v>
      </c>
      <c r="N13" s="8">
        <v>3</v>
      </c>
      <c r="O13" s="3">
        <f t="shared" si="1"/>
        <v>64.976255075987496</v>
      </c>
      <c r="P13" s="3">
        <f t="shared" si="1"/>
        <v>21.658751691995832</v>
      </c>
      <c r="Q13" s="3">
        <f t="shared" si="1"/>
        <v>12.9952510151975</v>
      </c>
      <c r="R13" s="3">
        <f t="shared" si="1"/>
        <v>9.2823221537124994</v>
      </c>
      <c r="S13" s="3">
        <f t="shared" si="1"/>
        <v>7.2195838973319439</v>
      </c>
      <c r="T13" s="3">
        <f t="shared" si="1"/>
        <v>5.9069322796352273</v>
      </c>
      <c r="U13" s="3">
        <f t="shared" si="1"/>
        <v>4.9981734673836531</v>
      </c>
      <c r="V13" s="3">
        <f t="shared" si="1"/>
        <v>4.331750338399166</v>
      </c>
      <c r="W13" s="3">
        <f t="shared" si="1"/>
        <v>3.8221326515286762</v>
      </c>
      <c r="X13" s="3">
        <f t="shared" si="1"/>
        <v>3.4198028987361839</v>
      </c>
      <c r="Y13" s="3">
        <f t="shared" si="1"/>
        <v>3.0941073845708331</v>
      </c>
      <c r="Z13" s="3"/>
    </row>
    <row r="14" spans="4:26" x14ac:dyDescent="0.25">
      <c r="D14" t="s">
        <v>32</v>
      </c>
      <c r="E14">
        <v>2</v>
      </c>
      <c r="N14" s="8">
        <v>4</v>
      </c>
      <c r="O14" s="3">
        <f t="shared" si="1"/>
        <v>51.618298858916134</v>
      </c>
      <c r="P14" s="3">
        <f t="shared" si="1"/>
        <v>17.20609961963871</v>
      </c>
      <c r="Q14" s="3">
        <f t="shared" si="1"/>
        <v>10.323659771783227</v>
      </c>
      <c r="R14" s="3">
        <f t="shared" si="1"/>
        <v>7.3740426941308765</v>
      </c>
      <c r="S14" s="3">
        <f t="shared" si="1"/>
        <v>5.7353665398795703</v>
      </c>
      <c r="T14" s="3">
        <f t="shared" si="1"/>
        <v>4.6925726235378304</v>
      </c>
      <c r="U14" s="3">
        <f t="shared" si="1"/>
        <v>3.9706383737627795</v>
      </c>
      <c r="V14" s="3">
        <f t="shared" si="1"/>
        <v>3.4412199239277421</v>
      </c>
      <c r="W14" s="3">
        <f t="shared" si="1"/>
        <v>3.0363705211127137</v>
      </c>
      <c r="X14" s="3">
        <f t="shared" si="1"/>
        <v>2.7167525715219019</v>
      </c>
      <c r="Y14" s="3">
        <f t="shared" si="1"/>
        <v>2.4580142313769588</v>
      </c>
      <c r="Z14" s="3"/>
    </row>
    <row r="15" spans="4:26" x14ac:dyDescent="0.25">
      <c r="N15" s="8">
        <v>5</v>
      </c>
      <c r="O15" s="3">
        <f t="shared" si="1"/>
        <v>43.179307939487757</v>
      </c>
      <c r="P15" s="3">
        <f t="shared" si="1"/>
        <v>14.393102646495919</v>
      </c>
      <c r="Q15" s="3">
        <f t="shared" si="1"/>
        <v>8.6358615878975513</v>
      </c>
      <c r="R15" s="3">
        <f t="shared" si="1"/>
        <v>6.1684725627839656</v>
      </c>
      <c r="S15" s="3">
        <f t="shared" si="1"/>
        <v>4.797700882165306</v>
      </c>
      <c r="T15" s="3">
        <f t="shared" si="1"/>
        <v>3.9253916308625234</v>
      </c>
      <c r="U15" s="3">
        <f t="shared" si="1"/>
        <v>3.3214852261144427</v>
      </c>
      <c r="V15" s="3">
        <f t="shared" si="1"/>
        <v>2.8786205292991838</v>
      </c>
      <c r="W15" s="3">
        <f t="shared" si="1"/>
        <v>2.5399592905581034</v>
      </c>
      <c r="X15" s="3">
        <f t="shared" si="1"/>
        <v>2.2725951547098817</v>
      </c>
      <c r="Y15" s="3">
        <f t="shared" si="1"/>
        <v>2.0561575209279885</v>
      </c>
      <c r="Z15" s="3"/>
    </row>
    <row r="16" spans="4:26" x14ac:dyDescent="0.25">
      <c r="D16" t="s">
        <v>15</v>
      </c>
      <c r="E16">
        <v>1</v>
      </c>
      <c r="N16" s="8">
        <v>6</v>
      </c>
      <c r="O16" s="3">
        <f t="shared" si="1"/>
        <v>37.319058659827284</v>
      </c>
      <c r="P16" s="3">
        <f t="shared" si="1"/>
        <v>12.439686219942429</v>
      </c>
      <c r="Q16" s="3">
        <f t="shared" si="1"/>
        <v>7.4638117319654569</v>
      </c>
      <c r="R16" s="3">
        <f t="shared" si="1"/>
        <v>5.3312940942610405</v>
      </c>
      <c r="S16" s="3">
        <f t="shared" si="1"/>
        <v>4.1465620733141426</v>
      </c>
      <c r="T16" s="3">
        <f t="shared" si="1"/>
        <v>3.3926416963479351</v>
      </c>
      <c r="U16" s="3">
        <f t="shared" si="1"/>
        <v>2.8706968199867142</v>
      </c>
      <c r="V16" s="3">
        <f t="shared" si="1"/>
        <v>2.4879372439884855</v>
      </c>
      <c r="W16" s="3">
        <f t="shared" si="1"/>
        <v>2.1952387446957227</v>
      </c>
      <c r="X16" s="3">
        <f t="shared" si="1"/>
        <v>1.964160982096173</v>
      </c>
      <c r="Y16" s="3">
        <f t="shared" si="1"/>
        <v>1.7770980314203468</v>
      </c>
      <c r="Z16" s="3"/>
    </row>
    <row r="17" spans="4:26" x14ac:dyDescent="0.25">
      <c r="D17" t="s">
        <v>17</v>
      </c>
      <c r="E17">
        <v>6</v>
      </c>
      <c r="N17" s="8">
        <v>7</v>
      </c>
      <c r="O17" s="3">
        <f t="shared" si="1"/>
        <v>32.989311277645676</v>
      </c>
      <c r="P17" s="3">
        <f t="shared" si="1"/>
        <v>10.996437092548559</v>
      </c>
      <c r="Q17" s="3">
        <f t="shared" si="1"/>
        <v>6.5978622555291349</v>
      </c>
      <c r="R17" s="3">
        <f t="shared" si="1"/>
        <v>4.712758753949382</v>
      </c>
      <c r="S17" s="3">
        <f t="shared" si="1"/>
        <v>3.6654790308495198</v>
      </c>
      <c r="T17" s="3">
        <f t="shared" si="1"/>
        <v>2.9990282979677887</v>
      </c>
      <c r="U17" s="3">
        <f t="shared" si="1"/>
        <v>2.5376393290496675</v>
      </c>
      <c r="V17" s="3">
        <f t="shared" si="1"/>
        <v>2.1992874185097118</v>
      </c>
      <c r="W17" s="3">
        <f t="shared" si="1"/>
        <v>1.9405477222144516</v>
      </c>
      <c r="X17" s="3">
        <f t="shared" si="1"/>
        <v>1.7362795409287197</v>
      </c>
      <c r="Y17" s="3">
        <f t="shared" si="1"/>
        <v>1.5709195846497941</v>
      </c>
      <c r="Z17" s="3"/>
    </row>
    <row r="18" spans="4:26" x14ac:dyDescent="0.25">
      <c r="D18" t="s">
        <v>18</v>
      </c>
      <c r="E18">
        <v>10</v>
      </c>
      <c r="N18" s="8">
        <v>8</v>
      </c>
      <c r="O18" s="3">
        <f t="shared" si="1"/>
        <v>29.646927493491148</v>
      </c>
      <c r="P18" s="3">
        <f t="shared" si="1"/>
        <v>9.88230916449705</v>
      </c>
      <c r="Q18" s="3">
        <f t="shared" si="1"/>
        <v>5.9293854986982293</v>
      </c>
      <c r="R18" s="3">
        <f t="shared" si="1"/>
        <v>4.2352753562130214</v>
      </c>
      <c r="S18" s="3">
        <f t="shared" si="1"/>
        <v>3.29410305483235</v>
      </c>
      <c r="T18" s="3">
        <f t="shared" si="1"/>
        <v>2.6951752266810134</v>
      </c>
      <c r="U18" s="3">
        <f t="shared" si="1"/>
        <v>2.2805328841147037</v>
      </c>
      <c r="V18" s="3">
        <f t="shared" si="1"/>
        <v>1.9764618328994099</v>
      </c>
      <c r="W18" s="3">
        <f t="shared" si="1"/>
        <v>1.7439369113818322</v>
      </c>
      <c r="X18" s="3">
        <f t="shared" si="1"/>
        <v>1.5603646049205868</v>
      </c>
      <c r="Y18" s="3">
        <f t="shared" si="1"/>
        <v>1.4117584520710071</v>
      </c>
      <c r="Z18" s="3"/>
    </row>
    <row r="19" spans="4:26" x14ac:dyDescent="0.25">
      <c r="D19" t="s">
        <v>27</v>
      </c>
      <c r="E19">
        <v>0</v>
      </c>
      <c r="N19" s="8">
        <v>9</v>
      </c>
      <c r="O19" s="3">
        <f t="shared" si="1"/>
        <v>26.980977096169138</v>
      </c>
      <c r="P19" s="3">
        <f t="shared" si="1"/>
        <v>8.9936590320563798</v>
      </c>
      <c r="Q19" s="3">
        <f t="shared" si="1"/>
        <v>5.3961954192338277</v>
      </c>
      <c r="R19" s="3">
        <f t="shared" si="1"/>
        <v>3.8544252994527342</v>
      </c>
      <c r="S19" s="3">
        <f t="shared" si="1"/>
        <v>2.9978863440187933</v>
      </c>
      <c r="T19" s="3">
        <f t="shared" si="1"/>
        <v>2.4528160996517396</v>
      </c>
      <c r="U19" s="3">
        <f t="shared" si="1"/>
        <v>2.0754597766283953</v>
      </c>
      <c r="V19" s="3">
        <f t="shared" si="1"/>
        <v>1.7987318064112758</v>
      </c>
      <c r="W19" s="3">
        <f t="shared" si="1"/>
        <v>1.5871162997746551</v>
      </c>
      <c r="X19" s="3">
        <f t="shared" si="1"/>
        <v>1.4200514261141652</v>
      </c>
      <c r="Y19" s="3">
        <f t="shared" si="1"/>
        <v>1.2848084331509113</v>
      </c>
      <c r="Z19" s="3"/>
    </row>
    <row r="20" spans="4:26" x14ac:dyDescent="0.25">
      <c r="N20" s="8">
        <v>10</v>
      </c>
      <c r="O20" s="3">
        <f t="shared" si="1"/>
        <v>24.8</v>
      </c>
      <c r="P20" s="3">
        <f t="shared" si="1"/>
        <v>8.2666666666666675</v>
      </c>
      <c r="Q20" s="3">
        <f t="shared" si="1"/>
        <v>4.96</v>
      </c>
      <c r="R20" s="3">
        <f t="shared" si="1"/>
        <v>3.5428571428571431</v>
      </c>
      <c r="S20" s="3">
        <f t="shared" si="1"/>
        <v>2.7555555555555555</v>
      </c>
      <c r="T20" s="3">
        <f t="shared" si="1"/>
        <v>2.2545454545454544</v>
      </c>
      <c r="U20" s="3">
        <f t="shared" si="1"/>
        <v>1.9076923076923078</v>
      </c>
      <c r="V20" s="3">
        <f t="shared" si="1"/>
        <v>1.6533333333333333</v>
      </c>
      <c r="W20" s="3">
        <f t="shared" si="1"/>
        <v>1.4588235294117649</v>
      </c>
      <c r="X20" s="3">
        <f t="shared" si="1"/>
        <v>1.3052631578947369</v>
      </c>
      <c r="Y20" s="3">
        <f t="shared" si="1"/>
        <v>1.180952380952381</v>
      </c>
      <c r="Z20" s="3"/>
    </row>
    <row r="21" spans="4:26" x14ac:dyDescent="0.25">
      <c r="N21" s="8">
        <v>11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3">
        <f t="shared" si="1"/>
        <v>0</v>
      </c>
      <c r="T21" s="3">
        <f t="shared" si="1"/>
        <v>0</v>
      </c>
      <c r="U21" s="3">
        <f t="shared" si="1"/>
        <v>0</v>
      </c>
      <c r="V21" s="3">
        <f t="shared" si="1"/>
        <v>0</v>
      </c>
      <c r="W21" s="3">
        <f t="shared" si="1"/>
        <v>0</v>
      </c>
      <c r="X21" s="3">
        <f t="shared" si="1"/>
        <v>0</v>
      </c>
      <c r="Y21" s="3">
        <f t="shared" si="1"/>
        <v>0</v>
      </c>
      <c r="Z21" s="3"/>
    </row>
    <row r="22" spans="4:26" x14ac:dyDescent="0.25">
      <c r="N22" s="8">
        <v>12</v>
      </c>
      <c r="O22" s="3">
        <f t="shared" si="1"/>
        <v>0</v>
      </c>
      <c r="P22" s="3">
        <f t="shared" si="1"/>
        <v>0</v>
      </c>
      <c r="Q22" s="3">
        <f t="shared" si="1"/>
        <v>0</v>
      </c>
      <c r="R22" s="3">
        <f t="shared" si="1"/>
        <v>0</v>
      </c>
      <c r="S22" s="3">
        <f t="shared" si="1"/>
        <v>0</v>
      </c>
      <c r="T22" s="3">
        <f t="shared" si="1"/>
        <v>0</v>
      </c>
      <c r="U22" s="3">
        <f t="shared" si="1"/>
        <v>0</v>
      </c>
      <c r="V22" s="3">
        <f t="shared" si="1"/>
        <v>0</v>
      </c>
      <c r="W22" s="3">
        <f t="shared" si="1"/>
        <v>0</v>
      </c>
      <c r="X22" s="3">
        <f t="shared" si="1"/>
        <v>0</v>
      </c>
      <c r="Y22" s="3">
        <f t="shared" si="1"/>
        <v>0</v>
      </c>
      <c r="Z22" s="3"/>
    </row>
    <row r="23" spans="4:26" x14ac:dyDescent="0.25">
      <c r="N23" s="8">
        <v>13</v>
      </c>
      <c r="O23" s="3">
        <f t="shared" si="1"/>
        <v>0</v>
      </c>
      <c r="P23" s="3">
        <f t="shared" si="1"/>
        <v>0</v>
      </c>
      <c r="Q23" s="3">
        <f t="shared" si="1"/>
        <v>0</v>
      </c>
      <c r="R23" s="3">
        <f t="shared" si="1"/>
        <v>0</v>
      </c>
      <c r="S23" s="3">
        <f t="shared" si="1"/>
        <v>0</v>
      </c>
      <c r="T23" s="3">
        <f t="shared" si="1"/>
        <v>0</v>
      </c>
      <c r="U23" s="3">
        <f t="shared" si="1"/>
        <v>0</v>
      </c>
      <c r="V23" s="3">
        <f t="shared" si="1"/>
        <v>0</v>
      </c>
      <c r="W23" s="3">
        <f t="shared" si="1"/>
        <v>0</v>
      </c>
      <c r="X23" s="3">
        <f t="shared" si="1"/>
        <v>0</v>
      </c>
      <c r="Y23" s="3">
        <f t="shared" si="1"/>
        <v>0</v>
      </c>
      <c r="Z23" s="3"/>
    </row>
    <row r="24" spans="4:26" x14ac:dyDescent="0.25">
      <c r="N24" s="8">
        <v>14</v>
      </c>
      <c r="O24" s="3">
        <f t="shared" si="1"/>
        <v>0</v>
      </c>
      <c r="P24" s="3">
        <f t="shared" si="1"/>
        <v>0</v>
      </c>
      <c r="Q24" s="3">
        <f t="shared" si="1"/>
        <v>0</v>
      </c>
      <c r="R24" s="3">
        <f t="shared" si="1"/>
        <v>0</v>
      </c>
      <c r="S24" s="3">
        <f t="shared" si="1"/>
        <v>0</v>
      </c>
      <c r="T24" s="3">
        <f t="shared" si="1"/>
        <v>0</v>
      </c>
      <c r="U24" s="3">
        <f t="shared" si="1"/>
        <v>0</v>
      </c>
      <c r="V24" s="3">
        <f t="shared" si="1"/>
        <v>0</v>
      </c>
      <c r="W24" s="3">
        <f t="shared" si="1"/>
        <v>0</v>
      </c>
      <c r="X24" s="3">
        <f t="shared" si="1"/>
        <v>0</v>
      </c>
      <c r="Y24" s="3">
        <f t="shared" si="1"/>
        <v>0</v>
      </c>
      <c r="Z24" s="3"/>
    </row>
    <row r="25" spans="4:26" x14ac:dyDescent="0.25">
      <c r="N25" s="8">
        <v>15</v>
      </c>
      <c r="O25" s="3">
        <f t="shared" si="1"/>
        <v>0</v>
      </c>
      <c r="P25" s="3">
        <f t="shared" si="1"/>
        <v>0</v>
      </c>
      <c r="Q25" s="3">
        <f t="shared" si="1"/>
        <v>0</v>
      </c>
      <c r="R25" s="3">
        <f t="shared" si="1"/>
        <v>0</v>
      </c>
      <c r="S25" s="3">
        <f t="shared" si="1"/>
        <v>0</v>
      </c>
      <c r="T25" s="3">
        <f t="shared" si="1"/>
        <v>0</v>
      </c>
      <c r="U25" s="3">
        <f t="shared" si="1"/>
        <v>0</v>
      </c>
      <c r="V25" s="3">
        <f t="shared" si="1"/>
        <v>0</v>
      </c>
      <c r="W25" s="3">
        <f t="shared" si="1"/>
        <v>0</v>
      </c>
      <c r="X25" s="3">
        <f t="shared" si="1"/>
        <v>0</v>
      </c>
      <c r="Y25" s="3">
        <f t="shared" si="1"/>
        <v>0</v>
      </c>
      <c r="Z25" s="3"/>
    </row>
    <row r="26" spans="4:26" x14ac:dyDescent="0.25">
      <c r="N26" s="8" t="s">
        <v>33</v>
      </c>
      <c r="O26" s="12">
        <f>(100-O25)*(100-O24)*(100-O23)*(100-O22)*(100-O21)*(100-O20)*(100-O19)*(100-O18)*(100-O17)*(100-O16)*(100-O15)*(100-O14)*(100-O13)*(100-O12)*(100-O11)/(POWER(10,30))</f>
        <v>0</v>
      </c>
      <c r="P26" s="12">
        <f t="shared" ref="P26:Y26" si="2">(100-P25)*(100-P24)*(100-P23)*(100-P22)*(100-P21)*(100-P20)*(100-P19)*(100-P18)*(100-P17)*(100-P16)*(100-P15)*(100-P14)*(100-P13)*(100-P12)*(100-P11)/(POWER(10,30))</f>
        <v>0.1090891142902447</v>
      </c>
      <c r="Q26" s="12">
        <f t="shared" si="2"/>
        <v>0.29367569898553031</v>
      </c>
      <c r="R26" s="12">
        <f t="shared" si="2"/>
        <v>0.42748989667259202</v>
      </c>
      <c r="S26" s="12">
        <f t="shared" si="2"/>
        <v>0.52155912486347789</v>
      </c>
      <c r="T26" s="12">
        <f t="shared" si="2"/>
        <v>0.59002174250877049</v>
      </c>
      <c r="U26" s="12">
        <f t="shared" si="2"/>
        <v>0.64172632461529533</v>
      </c>
      <c r="V26" s="12">
        <f t="shared" si="2"/>
        <v>0.68202877387944316</v>
      </c>
      <c r="W26" s="12">
        <f t="shared" si="2"/>
        <v>0.71427340155489005</v>
      </c>
      <c r="X26" s="12">
        <f t="shared" si="2"/>
        <v>0.74063232169129067</v>
      </c>
      <c r="Y26" s="12">
        <f t="shared" si="2"/>
        <v>0.76256953384099779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5:U36"/>
  <sheetViews>
    <sheetView workbookViewId="0">
      <selection activeCell="P22" sqref="P22"/>
    </sheetView>
  </sheetViews>
  <sheetFormatPr defaultRowHeight="15" x14ac:dyDescent="0.25"/>
  <cols>
    <col min="4" max="4" width="20.85546875" customWidth="1"/>
  </cols>
  <sheetData>
    <row r="5" spans="4:4" x14ac:dyDescent="0.25">
      <c r="D5" t="s">
        <v>0</v>
      </c>
    </row>
    <row r="6" spans="4:4" x14ac:dyDescent="0.25">
      <c r="D6" t="s">
        <v>25</v>
      </c>
    </row>
    <row r="8" spans="4:4" x14ac:dyDescent="0.25">
      <c r="D8" t="s">
        <v>4</v>
      </c>
    </row>
    <row r="9" spans="4:4" x14ac:dyDescent="0.25">
      <c r="D9" t="s">
        <v>5</v>
      </c>
    </row>
    <row r="11" spans="4:4" x14ac:dyDescent="0.25">
      <c r="D11" t="s">
        <v>1</v>
      </c>
    </row>
    <row r="12" spans="4:4" x14ac:dyDescent="0.25">
      <c r="D12" t="s">
        <v>2</v>
      </c>
    </row>
    <row r="13" spans="4:4" x14ac:dyDescent="0.25">
      <c r="D13" t="s">
        <v>3</v>
      </c>
    </row>
    <row r="15" spans="4:4" x14ac:dyDescent="0.25">
      <c r="D15" t="s">
        <v>24</v>
      </c>
    </row>
    <row r="16" spans="4:4" x14ac:dyDescent="0.25">
      <c r="D16" t="s">
        <v>6</v>
      </c>
    </row>
    <row r="17" spans="4:21" x14ac:dyDescent="0.25">
      <c r="D17" t="s">
        <v>7</v>
      </c>
    </row>
    <row r="20" spans="4:21" x14ac:dyDescent="0.25">
      <c r="O20" t="s">
        <v>14</v>
      </c>
    </row>
    <row r="21" spans="4:21" x14ac:dyDescent="0.25">
      <c r="D21" t="s">
        <v>8</v>
      </c>
      <c r="E21">
        <v>50</v>
      </c>
      <c r="I21" s="1" t="s">
        <v>20</v>
      </c>
      <c r="J21" s="2">
        <f>E21+((E32-E33)*E22)+((E28-E29)*E23)</f>
        <v>82</v>
      </c>
      <c r="N21" t="s">
        <v>29</v>
      </c>
      <c r="O21">
        <v>0</v>
      </c>
      <c r="P21">
        <v>1</v>
      </c>
      <c r="Q21">
        <v>2</v>
      </c>
      <c r="R21">
        <v>3</v>
      </c>
      <c r="S21">
        <v>4</v>
      </c>
      <c r="T21">
        <v>5</v>
      </c>
      <c r="U21">
        <v>6</v>
      </c>
    </row>
    <row r="22" spans="4:21" x14ac:dyDescent="0.25">
      <c r="D22" t="s">
        <v>9</v>
      </c>
      <c r="E22">
        <v>8</v>
      </c>
      <c r="I22" s="3" t="s">
        <v>28</v>
      </c>
      <c r="J22" s="4">
        <f>E34*E26</f>
        <v>0</v>
      </c>
      <c r="N22">
        <v>1</v>
      </c>
      <c r="O22">
        <f>$E$21+(($E$32-$N22)*$E$22)+(($E$28-$E$29)*$E$23) + ($E$34*$E$26) + $E$31</f>
        <v>126</v>
      </c>
      <c r="P22">
        <f t="shared" ref="P22:U22" si="0">$E$21+(($E$32-$N22)*$E$22)+(($E$28-$E$29)*$E$23) + ($E$34*$E$26) + $E$31 - ($E$24*(P$21*2-$E$29)+$E$25)</f>
        <v>51</v>
      </c>
      <c r="Q22">
        <f t="shared" si="0"/>
        <v>41</v>
      </c>
      <c r="R22">
        <f t="shared" si="0"/>
        <v>31</v>
      </c>
      <c r="S22">
        <f t="shared" si="0"/>
        <v>21</v>
      </c>
      <c r="T22">
        <f t="shared" si="0"/>
        <v>11</v>
      </c>
      <c r="U22">
        <f t="shared" si="0"/>
        <v>1</v>
      </c>
    </row>
    <row r="23" spans="4:21" x14ac:dyDescent="0.25">
      <c r="D23" t="s">
        <v>10</v>
      </c>
      <c r="E23">
        <v>5</v>
      </c>
      <c r="I23" s="3" t="s">
        <v>21</v>
      </c>
      <c r="J23" s="4">
        <f>-1*(E24*(E30*2-E29)+E25)</f>
        <v>-75</v>
      </c>
      <c r="N23">
        <v>2</v>
      </c>
      <c r="O23">
        <f t="shared" ref="O23:O36" si="1">$E$21+(($E$32-$N23)*$E$22)+(($E$28-$E$29)*$E$23) + ($E$34*$E$26) + $E$31</f>
        <v>118</v>
      </c>
      <c r="P23">
        <f t="shared" ref="P23:U36" si="2">$E$21+(($E$32-$N23)*$E$22)+(($E$28-$E$29)*$E$23) + ($E$34*$E$26) + $E$31 - ($E$24*(P$21*2-$E$29)+$E$25)</f>
        <v>43</v>
      </c>
      <c r="Q23">
        <f t="shared" si="2"/>
        <v>33</v>
      </c>
      <c r="R23">
        <f t="shared" si="2"/>
        <v>23</v>
      </c>
      <c r="S23">
        <f t="shared" si="2"/>
        <v>13</v>
      </c>
      <c r="T23">
        <f t="shared" si="2"/>
        <v>3</v>
      </c>
      <c r="U23">
        <f t="shared" si="2"/>
        <v>-7</v>
      </c>
    </row>
    <row r="24" spans="4:21" x14ac:dyDescent="0.25">
      <c r="D24" t="s">
        <v>11</v>
      </c>
      <c r="E24">
        <v>5</v>
      </c>
      <c r="I24" s="3" t="s">
        <v>22</v>
      </c>
      <c r="J24" s="4">
        <f>E31</f>
        <v>4</v>
      </c>
      <c r="N24">
        <v>3</v>
      </c>
      <c r="O24">
        <f t="shared" si="1"/>
        <v>110</v>
      </c>
      <c r="P24">
        <f t="shared" si="2"/>
        <v>35</v>
      </c>
      <c r="Q24">
        <f t="shared" si="2"/>
        <v>25</v>
      </c>
      <c r="R24">
        <f t="shared" si="2"/>
        <v>15</v>
      </c>
      <c r="S24">
        <f t="shared" si="2"/>
        <v>5</v>
      </c>
      <c r="T24">
        <f t="shared" si="2"/>
        <v>-5</v>
      </c>
      <c r="U24">
        <f t="shared" si="2"/>
        <v>-15</v>
      </c>
    </row>
    <row r="25" spans="4:21" x14ac:dyDescent="0.25">
      <c r="D25" t="s">
        <v>12</v>
      </c>
      <c r="E25">
        <v>70</v>
      </c>
      <c r="I25" s="5" t="s">
        <v>23</v>
      </c>
      <c r="J25" s="6">
        <f>MAX(SUM(J21:J24),1)</f>
        <v>11</v>
      </c>
      <c r="N25">
        <v>4</v>
      </c>
      <c r="O25">
        <f t="shared" si="1"/>
        <v>102</v>
      </c>
      <c r="P25">
        <f t="shared" si="2"/>
        <v>27</v>
      </c>
      <c r="Q25">
        <f t="shared" si="2"/>
        <v>17</v>
      </c>
      <c r="R25">
        <f t="shared" si="2"/>
        <v>7</v>
      </c>
      <c r="S25">
        <f t="shared" si="2"/>
        <v>-3</v>
      </c>
      <c r="T25">
        <f t="shared" si="2"/>
        <v>-13</v>
      </c>
      <c r="U25">
        <f t="shared" si="2"/>
        <v>-23</v>
      </c>
    </row>
    <row r="26" spans="4:21" x14ac:dyDescent="0.25">
      <c r="D26" t="s">
        <v>26</v>
      </c>
      <c r="E26">
        <v>15</v>
      </c>
      <c r="N26">
        <v>5</v>
      </c>
      <c r="O26">
        <f t="shared" si="1"/>
        <v>94</v>
      </c>
      <c r="P26">
        <f t="shared" si="2"/>
        <v>19</v>
      </c>
      <c r="Q26">
        <f t="shared" si="2"/>
        <v>9</v>
      </c>
      <c r="R26">
        <f t="shared" si="2"/>
        <v>-1</v>
      </c>
      <c r="S26">
        <f t="shared" si="2"/>
        <v>-11</v>
      </c>
      <c r="T26">
        <f t="shared" si="2"/>
        <v>-21</v>
      </c>
      <c r="U26">
        <f t="shared" si="2"/>
        <v>-31</v>
      </c>
    </row>
    <row r="27" spans="4:21" x14ac:dyDescent="0.25">
      <c r="N27">
        <v>6</v>
      </c>
      <c r="O27">
        <f t="shared" si="1"/>
        <v>86</v>
      </c>
      <c r="P27">
        <f t="shared" si="2"/>
        <v>11</v>
      </c>
      <c r="Q27">
        <f t="shared" si="2"/>
        <v>1</v>
      </c>
      <c r="R27">
        <f t="shared" si="2"/>
        <v>-9</v>
      </c>
      <c r="S27">
        <f t="shared" si="2"/>
        <v>-19</v>
      </c>
      <c r="T27">
        <f t="shared" si="2"/>
        <v>-29</v>
      </c>
      <c r="U27">
        <f t="shared" si="2"/>
        <v>-39</v>
      </c>
    </row>
    <row r="28" spans="4:21" x14ac:dyDescent="0.25">
      <c r="D28" t="s">
        <v>13</v>
      </c>
      <c r="E28">
        <v>1</v>
      </c>
      <c r="N28">
        <v>7</v>
      </c>
      <c r="O28">
        <f t="shared" si="1"/>
        <v>78</v>
      </c>
      <c r="P28">
        <f t="shared" si="2"/>
        <v>3</v>
      </c>
      <c r="Q28">
        <f t="shared" si="2"/>
        <v>-7</v>
      </c>
      <c r="R28">
        <f t="shared" si="2"/>
        <v>-17</v>
      </c>
      <c r="S28">
        <f t="shared" si="2"/>
        <v>-27</v>
      </c>
      <c r="T28">
        <f t="shared" si="2"/>
        <v>-37</v>
      </c>
      <c r="U28">
        <f t="shared" si="2"/>
        <v>-47</v>
      </c>
    </row>
    <row r="29" spans="4:21" x14ac:dyDescent="0.25">
      <c r="D29" t="s">
        <v>15</v>
      </c>
      <c r="E29">
        <v>1</v>
      </c>
      <c r="N29">
        <v>8</v>
      </c>
      <c r="O29">
        <f t="shared" si="1"/>
        <v>70</v>
      </c>
      <c r="P29">
        <f t="shared" si="2"/>
        <v>-5</v>
      </c>
      <c r="Q29">
        <f t="shared" si="2"/>
        <v>-15</v>
      </c>
      <c r="R29">
        <f t="shared" si="2"/>
        <v>-25</v>
      </c>
      <c r="S29">
        <f t="shared" si="2"/>
        <v>-35</v>
      </c>
      <c r="T29">
        <f t="shared" si="2"/>
        <v>-45</v>
      </c>
      <c r="U29">
        <f t="shared" si="2"/>
        <v>-55</v>
      </c>
    </row>
    <row r="30" spans="4:21" x14ac:dyDescent="0.25">
      <c r="D30" t="s">
        <v>16</v>
      </c>
      <c r="E30">
        <v>1</v>
      </c>
      <c r="N30">
        <v>9</v>
      </c>
      <c r="O30">
        <f t="shared" si="1"/>
        <v>62</v>
      </c>
      <c r="P30">
        <f t="shared" si="2"/>
        <v>-13</v>
      </c>
      <c r="Q30">
        <f t="shared" si="2"/>
        <v>-23</v>
      </c>
      <c r="R30">
        <f t="shared" si="2"/>
        <v>-33</v>
      </c>
      <c r="S30">
        <f t="shared" si="2"/>
        <v>-43</v>
      </c>
      <c r="T30">
        <f t="shared" si="2"/>
        <v>-53</v>
      </c>
      <c r="U30">
        <f t="shared" si="2"/>
        <v>-63</v>
      </c>
    </row>
    <row r="31" spans="4:21" x14ac:dyDescent="0.25">
      <c r="D31" t="s">
        <v>17</v>
      </c>
      <c r="E31">
        <v>4</v>
      </c>
      <c r="N31">
        <v>10</v>
      </c>
      <c r="O31">
        <f t="shared" si="1"/>
        <v>54</v>
      </c>
      <c r="P31">
        <f t="shared" si="2"/>
        <v>-21</v>
      </c>
      <c r="Q31">
        <f t="shared" si="2"/>
        <v>-31</v>
      </c>
      <c r="R31">
        <f t="shared" si="2"/>
        <v>-41</v>
      </c>
      <c r="S31">
        <f t="shared" si="2"/>
        <v>-51</v>
      </c>
      <c r="T31">
        <f t="shared" si="2"/>
        <v>-61</v>
      </c>
      <c r="U31">
        <f t="shared" si="2"/>
        <v>-71</v>
      </c>
    </row>
    <row r="32" spans="4:21" x14ac:dyDescent="0.25">
      <c r="D32" t="s">
        <v>18</v>
      </c>
      <c r="E32">
        <v>10</v>
      </c>
      <c r="N32">
        <v>11</v>
      </c>
      <c r="O32">
        <f t="shared" si="1"/>
        <v>46</v>
      </c>
      <c r="P32">
        <f t="shared" si="2"/>
        <v>-29</v>
      </c>
      <c r="Q32">
        <f t="shared" si="2"/>
        <v>-39</v>
      </c>
      <c r="R32">
        <f t="shared" si="2"/>
        <v>-49</v>
      </c>
      <c r="S32">
        <f t="shared" si="2"/>
        <v>-59</v>
      </c>
      <c r="T32">
        <f t="shared" si="2"/>
        <v>-69</v>
      </c>
      <c r="U32">
        <f t="shared" si="2"/>
        <v>-79</v>
      </c>
    </row>
    <row r="33" spans="4:21" x14ac:dyDescent="0.25">
      <c r="D33" t="s">
        <v>19</v>
      </c>
      <c r="E33">
        <v>6</v>
      </c>
      <c r="N33">
        <v>12</v>
      </c>
      <c r="O33">
        <f t="shared" si="1"/>
        <v>38</v>
      </c>
      <c r="P33">
        <f t="shared" si="2"/>
        <v>-37</v>
      </c>
      <c r="Q33">
        <f t="shared" si="2"/>
        <v>-47</v>
      </c>
      <c r="R33">
        <f t="shared" si="2"/>
        <v>-57</v>
      </c>
      <c r="S33">
        <f t="shared" si="2"/>
        <v>-67</v>
      </c>
      <c r="T33">
        <f t="shared" si="2"/>
        <v>-77</v>
      </c>
      <c r="U33">
        <f t="shared" si="2"/>
        <v>-87</v>
      </c>
    </row>
    <row r="34" spans="4:21" x14ac:dyDescent="0.25">
      <c r="D34" t="s">
        <v>27</v>
      </c>
      <c r="E34">
        <v>0</v>
      </c>
      <c r="N34">
        <v>13</v>
      </c>
      <c r="O34">
        <f t="shared" si="1"/>
        <v>30</v>
      </c>
      <c r="P34">
        <f t="shared" si="2"/>
        <v>-45</v>
      </c>
      <c r="Q34">
        <f t="shared" si="2"/>
        <v>-55</v>
      </c>
      <c r="R34">
        <f t="shared" si="2"/>
        <v>-65</v>
      </c>
      <c r="S34">
        <f t="shared" si="2"/>
        <v>-75</v>
      </c>
      <c r="T34">
        <f t="shared" si="2"/>
        <v>-85</v>
      </c>
      <c r="U34">
        <f t="shared" si="2"/>
        <v>-95</v>
      </c>
    </row>
    <row r="35" spans="4:21" x14ac:dyDescent="0.25">
      <c r="N35">
        <v>14</v>
      </c>
      <c r="O35">
        <f t="shared" si="1"/>
        <v>22</v>
      </c>
      <c r="P35">
        <f t="shared" si="2"/>
        <v>-53</v>
      </c>
      <c r="Q35">
        <f t="shared" si="2"/>
        <v>-63</v>
      </c>
      <c r="R35">
        <f t="shared" si="2"/>
        <v>-73</v>
      </c>
      <c r="S35">
        <f t="shared" si="2"/>
        <v>-83</v>
      </c>
      <c r="T35">
        <f t="shared" si="2"/>
        <v>-93</v>
      </c>
      <c r="U35">
        <f t="shared" si="2"/>
        <v>-103</v>
      </c>
    </row>
    <row r="36" spans="4:21" x14ac:dyDescent="0.25">
      <c r="N36">
        <v>15</v>
      </c>
      <c r="O36">
        <f t="shared" si="1"/>
        <v>14</v>
      </c>
      <c r="P36">
        <f t="shared" si="2"/>
        <v>-61</v>
      </c>
      <c r="Q36">
        <f t="shared" si="2"/>
        <v>-71</v>
      </c>
      <c r="R36">
        <f t="shared" si="2"/>
        <v>-81</v>
      </c>
      <c r="S36">
        <f t="shared" si="2"/>
        <v>-91</v>
      </c>
      <c r="T36">
        <f t="shared" si="2"/>
        <v>-101</v>
      </c>
      <c r="U36">
        <f t="shared" si="2"/>
        <v>-111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Stealth Calc</vt:lpstr>
      <vt:lpstr>Old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2020-03-27T10:08:41Z</dcterms:created>
  <dcterms:modified xsi:type="dcterms:W3CDTF">2022-09-08T17:35:38Z</dcterms:modified>
</cp:coreProperties>
</file>