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1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  <sheet name="Colony Growth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<sst xmlns="http://schemas.openxmlformats.org/spreadsheetml/2006/main" count="76" uniqueCount="62">
  <si>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</si>
  <si>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</si>
  <si>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</si>
  <si>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</si>
  <si>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</si>
  <si>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</si>
  <si>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</si>
  <si>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</si>
  <si>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</si>
  <si>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</si>
  <si>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</si>
  <si>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</si>
  <si>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</si>
  <si>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</si>
  <si>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</si>
  <si>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</si>
  <si>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</si>
  <si>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</si>
  <si>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</si>
  <si>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</si>
  <si>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</si>
  <si>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</si>
  <si>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</si>
  <si>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</si>
  <si>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</si>
  <si>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</si>
  <si>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</si>
  <si>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</si>
  <si>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</si>
  <si>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</si>
  <si>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</si>
  <si>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</si>
  <si>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</si>
  <si>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</si>
  <si>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</si>
  <si>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</si>
  <si>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Util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</si>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</sst>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52400"/>
        <c:axId val="639253968"/>
      </c:scatterChart>
      <c:valAx>
        <c:axId val="6392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3968"/>
        <c:crosses val="autoZero"/>
        <c:crossBetween val="midCat"/>
      </c:valAx>
      <c:valAx>
        <c:axId val="639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56</v>
      </c>
      <c r="F4" s="8" t="s">
        <v>57</v>
      </c>
      <c r="G4" s="8" t="s">
        <v>3</v>
      </c>
      <c r="H4" s="10" t="s">
        <v>2</v>
      </c>
      <c r="I4" s="8" t="s">
        <v>10</v>
      </c>
      <c r="L4" s="15" t="s">
        <v>9</v>
      </c>
      <c r="M4" s="27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5" t="s">
        <v>58</v>
      </c>
      <c r="M5" s="27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6" t="s">
        <v>59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G3" sqref="G3"/>
    </sheetView>
  </sheetViews>
  <sheetFormatPr defaultRowHeight="15" x14ac:dyDescent="0.25"/>
  <cols>
    <col min="3" max="3" width="12" customWidth="1"/>
    <col min="4" max="4" width="11.140625" bestFit="1" customWidth="1"/>
    <col min="5" max="5" width="9.140625" style="6"/>
    <col min="6" max="6" width="22.28515625" style="17" bestFit="1" customWidth="1"/>
    <col min="7" max="7" width="9.140625" style="18"/>
  </cols>
  <sheetData>
    <row r="2" spans="2:10" x14ac:dyDescent="0.25">
      <c r="B2" s="19" t="s">
        <v>4</v>
      </c>
      <c r="C2" s="8" t="s">
        <v>60</v>
      </c>
      <c r="D2" s="8" t="s">
        <v>61</v>
      </c>
      <c r="F2" s="28" t="s">
        <v>38</v>
      </c>
      <c r="G2" s="29">
        <v>1.62</v>
      </c>
    </row>
    <row r="3" spans="2:10" x14ac:dyDescent="0.25">
      <c r="B3" s="3">
        <v>1</v>
      </c>
      <c r="C3" s="4">
        <v>0</v>
      </c>
      <c r="D3" s="4">
        <v>0</v>
      </c>
      <c r="F3" s="28" t="s">
        <v>39</v>
      </c>
      <c r="G3" s="29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28" t="s">
        <v>37</v>
      </c>
      <c r="G4" s="29">
        <v>1000</v>
      </c>
    </row>
    <row r="5" spans="2:10" x14ac:dyDescent="0.25">
      <c r="B5" s="3">
        <v>3</v>
      </c>
      <c r="C5" s="4">
        <f t="shared" si="0"/>
        <v>3480</v>
      </c>
      <c r="D5" s="4">
        <f t="shared" si="1"/>
        <v>3500</v>
      </c>
    </row>
    <row r="6" spans="2:10" x14ac:dyDescent="0.25">
      <c r="B6" s="3">
        <v>4</v>
      </c>
      <c r="C6" s="4">
        <f t="shared" si="0"/>
        <v>7497</v>
      </c>
      <c r="D6" s="4">
        <f t="shared" si="1"/>
        <v>7500</v>
      </c>
      <c r="J6" s="20"/>
    </row>
    <row r="7" spans="2:10" x14ac:dyDescent="0.25">
      <c r="B7" s="3">
        <v>5</v>
      </c>
      <c r="C7" s="4">
        <f t="shared" si="0"/>
        <v>14006</v>
      </c>
      <c r="D7" s="4">
        <f t="shared" si="1"/>
        <v>14000</v>
      </c>
    </row>
    <row r="8" spans="2:10" x14ac:dyDescent="0.25">
      <c r="B8" s="3">
        <v>6</v>
      </c>
      <c r="C8" s="4">
        <f t="shared" si="0"/>
        <v>24549</v>
      </c>
      <c r="D8" s="4">
        <f t="shared" si="1"/>
        <v>25000</v>
      </c>
    </row>
    <row r="9" spans="2:10" x14ac:dyDescent="0.25">
      <c r="B9" s="3">
        <v>7</v>
      </c>
      <c r="C9" s="4">
        <f t="shared" si="0"/>
        <v>41630</v>
      </c>
      <c r="D9" s="4">
        <f t="shared" si="1"/>
        <v>42000</v>
      </c>
    </row>
    <row r="10" spans="2:10" x14ac:dyDescent="0.25">
      <c r="B10" s="3">
        <v>8</v>
      </c>
      <c r="C10" s="4">
        <f t="shared" si="0"/>
        <v>69301</v>
      </c>
      <c r="D10" s="4">
        <f t="shared" si="1"/>
        <v>69000</v>
      </c>
    </row>
    <row r="11" spans="2:10" x14ac:dyDescent="0.25">
      <c r="B11" s="3">
        <v>9</v>
      </c>
      <c r="C11" s="4">
        <f t="shared" si="0"/>
        <v>114129</v>
      </c>
      <c r="D11" s="4">
        <f t="shared" si="1"/>
        <v>110000</v>
      </c>
    </row>
    <row r="12" spans="2:10" x14ac:dyDescent="0.25">
      <c r="B12" s="3">
        <v>10</v>
      </c>
      <c r="C12" s="4">
        <f t="shared" si="0"/>
        <v>186749</v>
      </c>
      <c r="D12" s="4">
        <f t="shared" si="1"/>
        <v>190000</v>
      </c>
    </row>
    <row r="13" spans="2:10" x14ac:dyDescent="0.25">
      <c r="B13" s="3">
        <v>11</v>
      </c>
      <c r="C13" s="4">
        <f t="shared" si="0"/>
        <v>304393</v>
      </c>
      <c r="D13" s="4">
        <f t="shared" si="1"/>
        <v>300000</v>
      </c>
    </row>
    <row r="14" spans="2:10" x14ac:dyDescent="0.25">
      <c r="B14" s="3">
        <v>12</v>
      </c>
      <c r="C14" s="4">
        <f t="shared" si="0"/>
        <v>494977</v>
      </c>
      <c r="D14" s="4">
        <f t="shared" si="1"/>
        <v>490000</v>
      </c>
    </row>
    <row r="15" spans="2:10" x14ac:dyDescent="0.25">
      <c r="B15" s="3">
        <v>13</v>
      </c>
      <c r="C15" s="4">
        <f t="shared" si="0"/>
        <v>803724</v>
      </c>
      <c r="D15" s="4">
        <f t="shared" si="1"/>
        <v>800000</v>
      </c>
    </row>
    <row r="16" spans="2:10" x14ac:dyDescent="0.25">
      <c r="B16" s="3">
        <v>14</v>
      </c>
      <c r="C16" s="4">
        <f t="shared" si="0"/>
        <v>1303893</v>
      </c>
      <c r="D16" s="4">
        <f t="shared" si="1"/>
        <v>1300000</v>
      </c>
    </row>
    <row r="17" spans="2:4" x14ac:dyDescent="0.25">
      <c r="B17" s="3">
        <v>15</v>
      </c>
      <c r="C17" s="4">
        <f t="shared" si="0"/>
        <v>2114167</v>
      </c>
      <c r="D17" s="4">
        <f t="shared" si="1"/>
        <v>2100000</v>
      </c>
    </row>
    <row r="18" spans="2:4" x14ac:dyDescent="0.25">
      <c r="B18" s="3">
        <v>16</v>
      </c>
      <c r="C18" s="4">
        <f t="shared" si="0"/>
        <v>3426811</v>
      </c>
      <c r="D18" s="4">
        <f t="shared" si="1"/>
        <v>3400000</v>
      </c>
    </row>
    <row r="19" spans="2:4" x14ac:dyDescent="0.25">
      <c r="B19" s="3">
        <v>17</v>
      </c>
      <c r="C19" s="4">
        <f t="shared" si="0"/>
        <v>5553293</v>
      </c>
      <c r="D19" s="4">
        <f t="shared" si="1"/>
        <v>5600000</v>
      </c>
    </row>
    <row r="20" spans="2:4" x14ac:dyDescent="0.25">
      <c r="B20" s="3">
        <v>18</v>
      </c>
      <c r="C20" s="4">
        <f t="shared" si="0"/>
        <v>8998196</v>
      </c>
      <c r="D20" s="4">
        <f t="shared" si="1"/>
        <v>9000000</v>
      </c>
    </row>
    <row r="21" spans="2:4" x14ac:dyDescent="0.25">
      <c r="B21" s="3">
        <v>19</v>
      </c>
      <c r="C21" s="4">
        <f t="shared" si="0"/>
        <v>14578937</v>
      </c>
      <c r="D21" s="4">
        <f t="shared" si="1"/>
        <v>15000000</v>
      </c>
    </row>
    <row r="22" spans="2:4" x14ac:dyDescent="0.25">
      <c r="B22" s="3">
        <v>20</v>
      </c>
      <c r="C22" s="4">
        <f t="shared" si="0"/>
        <v>23619739</v>
      </c>
      <c r="D22" s="4">
        <f t="shared" si="1"/>
        <v>24000000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J7" sqref="J7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2" t="s">
        <v>4</v>
      </c>
      <c r="C2" s="12" t="s">
        <v>18</v>
      </c>
      <c r="D2" s="12" t="s">
        <v>17</v>
      </c>
      <c r="G2" s="14" t="s">
        <v>5</v>
      </c>
      <c r="H2" s="13">
        <v>1.35</v>
      </c>
    </row>
    <row r="3" spans="2:8" x14ac:dyDescent="0.25">
      <c r="B3" s="13">
        <v>0</v>
      </c>
      <c r="C3" t="s">
        <v>19</v>
      </c>
      <c r="D3" s="13">
        <f>ROUND(POWER(B3+1,$H$2) * POWER($H$3,B3),2)</f>
        <v>1</v>
      </c>
      <c r="G3" s="14" t="s">
        <v>7</v>
      </c>
      <c r="H3" s="13">
        <v>1</v>
      </c>
    </row>
    <row r="4" spans="2:8" x14ac:dyDescent="0.25">
      <c r="B4" s="13">
        <v>1</v>
      </c>
      <c r="C4" t="s">
        <v>20</v>
      </c>
      <c r="D4" s="13">
        <f t="shared" ref="D4:D8" si="0">ROUND(POWER(B4+1,$H$2) * POWER($H$3,B4),2)</f>
        <v>2.5499999999999998</v>
      </c>
    </row>
    <row r="5" spans="2:8" x14ac:dyDescent="0.25">
      <c r="B5" s="13">
        <v>2</v>
      </c>
      <c r="C5" t="s">
        <v>21</v>
      </c>
      <c r="D5" s="13">
        <f t="shared" si="0"/>
        <v>4.41</v>
      </c>
    </row>
    <row r="6" spans="2:8" x14ac:dyDescent="0.25">
      <c r="B6" s="13">
        <v>3</v>
      </c>
      <c r="C6" t="s">
        <v>22</v>
      </c>
      <c r="D6" s="13">
        <f t="shared" si="0"/>
        <v>6.5</v>
      </c>
    </row>
    <row r="7" spans="2:8" x14ac:dyDescent="0.25">
      <c r="B7" s="13">
        <v>4</v>
      </c>
      <c r="C7" t="s">
        <v>23</v>
      </c>
      <c r="D7" s="13">
        <f t="shared" si="0"/>
        <v>8.7799999999999994</v>
      </c>
    </row>
    <row r="8" spans="2:8" x14ac:dyDescent="0.25">
      <c r="B8" s="13">
        <v>5</v>
      </c>
      <c r="C8" t="s">
        <v>24</v>
      </c>
      <c r="D8" s="13">
        <f t="shared" si="0"/>
        <v>11.23</v>
      </c>
    </row>
    <row r="14" spans="2:8" x14ac:dyDescent="0.25">
      <c r="B14" s="12"/>
      <c r="C14" s="1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4</v>
      </c>
      <c r="C2" s="1" t="s">
        <v>25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26</v>
      </c>
      <c r="B1" t="s">
        <v>36</v>
      </c>
    </row>
    <row r="2" spans="1:10" x14ac:dyDescent="0.25">
      <c r="A2" t="s">
        <v>27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28</v>
      </c>
      <c r="B2" s="12" t="s">
        <v>34</v>
      </c>
      <c r="C2" s="12" t="s">
        <v>35</v>
      </c>
      <c r="D2" s="12" t="s">
        <v>30</v>
      </c>
      <c r="I2" s="13" t="s">
        <v>31</v>
      </c>
      <c r="J2" s="13" t="s">
        <v>32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5" t="s">
        <v>6</v>
      </c>
      <c r="I3" s="16">
        <v>1</v>
      </c>
      <c r="J3" s="16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5" t="s">
        <v>29</v>
      </c>
      <c r="I4" s="16">
        <v>1</v>
      </c>
      <c r="J4" s="16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5" t="s">
        <v>33</v>
      </c>
      <c r="I6" s="16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4" t="s">
        <v>54</v>
      </c>
    </row>
    <row r="3" spans="2:18" x14ac:dyDescent="0.25">
      <c r="E3" s="11" t="s">
        <v>46</v>
      </c>
      <c r="J3" s="21" t="s">
        <v>49</v>
      </c>
      <c r="K3">
        <v>1.8</v>
      </c>
    </row>
    <row r="4" spans="2:18" x14ac:dyDescent="0.25">
      <c r="B4" s="19" t="s">
        <v>47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1" t="s">
        <v>48</v>
      </c>
      <c r="K4">
        <v>2.5</v>
      </c>
      <c r="N4" s="25" t="s">
        <v>40</v>
      </c>
      <c r="O4" s="25"/>
      <c r="P4" s="25"/>
      <c r="Q4" s="25"/>
      <c r="R4" s="25"/>
    </row>
    <row r="5" spans="2:18" x14ac:dyDescent="0.25">
      <c r="B5" s="22">
        <v>0</v>
      </c>
      <c r="C5" s="23">
        <f>POWER(C$4,$K$3)*($K$5*($K$4+0))*MAX(1,(POWER($K$6,($B5-$K$8)/$K$7))) / $K$5</f>
        <v>2.5</v>
      </c>
      <c r="D5" s="23">
        <f t="shared" ref="D5:G5" si="0">POWER(D$4,$K$3)*($K$5*($K$4+0))*MAX(1,(POWER($K$6,($B5-$K$8)/$K$7))) / $K$5</f>
        <v>8.7055056329612412</v>
      </c>
      <c r="E5" s="23">
        <f t="shared" si="0"/>
        <v>18.061685139605196</v>
      </c>
      <c r="F5" s="23">
        <f t="shared" si="0"/>
        <v>30.31433133020796</v>
      </c>
      <c r="G5" s="23">
        <f t="shared" si="0"/>
        <v>45.298728979855973</v>
      </c>
      <c r="J5" s="21" t="s">
        <v>50</v>
      </c>
      <c r="K5">
        <v>365</v>
      </c>
      <c r="N5" s="25" t="s">
        <v>41</v>
      </c>
      <c r="O5" s="25"/>
      <c r="P5" s="25"/>
      <c r="Q5" s="25"/>
      <c r="R5" s="25"/>
    </row>
    <row r="6" spans="2:18" x14ac:dyDescent="0.25">
      <c r="B6" s="22">
        <v>10</v>
      </c>
      <c r="C6" s="23">
        <f t="shared" ref="C6:G19" si="1">POWER(C$4,$K$3)*($K$5*($K$4+0))*MAX(1,(POWER($K$6,($B6-$K$8)/$K$7))) / $K$5</f>
        <v>2.5</v>
      </c>
      <c r="D6" s="23">
        <f t="shared" si="1"/>
        <v>8.7055056329612412</v>
      </c>
      <c r="E6" s="23">
        <f t="shared" si="1"/>
        <v>18.061685139605196</v>
      </c>
      <c r="F6" s="23">
        <f t="shared" si="1"/>
        <v>30.31433133020796</v>
      </c>
      <c r="G6" s="23">
        <f t="shared" si="1"/>
        <v>45.298728979855973</v>
      </c>
      <c r="J6" s="21" t="s">
        <v>52</v>
      </c>
      <c r="K6">
        <v>1.1299999999999999</v>
      </c>
      <c r="N6" s="25"/>
      <c r="O6" s="25"/>
      <c r="P6" s="25"/>
      <c r="Q6" s="25"/>
      <c r="R6" s="25"/>
    </row>
    <row r="7" spans="2:18" x14ac:dyDescent="0.25">
      <c r="B7" s="22">
        <v>20</v>
      </c>
      <c r="C7" s="23">
        <f t="shared" si="1"/>
        <v>2.5</v>
      </c>
      <c r="D7" s="23">
        <f t="shared" si="1"/>
        <v>8.7055056329612412</v>
      </c>
      <c r="E7" s="23">
        <f t="shared" si="1"/>
        <v>18.061685139605196</v>
      </c>
      <c r="F7" s="23">
        <f t="shared" si="1"/>
        <v>30.31433133020796</v>
      </c>
      <c r="G7" s="23">
        <f t="shared" si="1"/>
        <v>45.298728979855973</v>
      </c>
      <c r="J7" s="21" t="s">
        <v>51</v>
      </c>
      <c r="K7">
        <v>5</v>
      </c>
      <c r="N7" s="25" t="s">
        <v>42</v>
      </c>
      <c r="O7" s="25"/>
      <c r="P7" s="25"/>
      <c r="Q7" s="25"/>
      <c r="R7" s="25"/>
    </row>
    <row r="8" spans="2:18" x14ac:dyDescent="0.25">
      <c r="B8" s="22">
        <v>30</v>
      </c>
      <c r="C8" s="23">
        <f t="shared" si="1"/>
        <v>3.1922499999999991</v>
      </c>
      <c r="D8" s="23">
        <f t="shared" si="1"/>
        <v>11.116060142728207</v>
      </c>
      <c r="E8" s="23">
        <f t="shared" si="1"/>
        <v>23.062965754761869</v>
      </c>
      <c r="F8" s="23">
        <f t="shared" si="1"/>
        <v>38.708369675542535</v>
      </c>
      <c r="G8" s="23">
        <f t="shared" si="1"/>
        <v>57.841947034378073</v>
      </c>
      <c r="J8" s="21" t="s">
        <v>53</v>
      </c>
      <c r="K8">
        <v>20</v>
      </c>
      <c r="N8" s="25" t="s">
        <v>43</v>
      </c>
      <c r="O8" s="25"/>
      <c r="P8" s="25"/>
      <c r="Q8" s="25"/>
      <c r="R8" s="25"/>
    </row>
    <row r="9" spans="2:18" x14ac:dyDescent="0.25">
      <c r="B9" s="22">
        <v>40</v>
      </c>
      <c r="C9" s="23">
        <f t="shared" si="1"/>
        <v>4.0761840249999981</v>
      </c>
      <c r="D9" s="23">
        <f t="shared" si="1"/>
        <v>14.194097196249643</v>
      </c>
      <c r="E9" s="23">
        <f t="shared" si="1"/>
        <v>29.449100972255422</v>
      </c>
      <c r="F9" s="23">
        <f t="shared" si="1"/>
        <v>49.426717238700256</v>
      </c>
      <c r="G9" s="23">
        <f t="shared" si="1"/>
        <v>73.858382168197352</v>
      </c>
      <c r="N9" s="25" t="s">
        <v>44</v>
      </c>
      <c r="O9" s="25"/>
      <c r="P9" s="25"/>
      <c r="Q9" s="25"/>
      <c r="R9" s="25"/>
    </row>
    <row r="10" spans="2:18" x14ac:dyDescent="0.25">
      <c r="B10" s="22">
        <v>50</v>
      </c>
      <c r="C10" s="23">
        <f t="shared" si="1"/>
        <v>5.2048793815224963</v>
      </c>
      <c r="D10" s="23">
        <f t="shared" si="1"/>
        <v>18.124442709891163</v>
      </c>
      <c r="E10" s="23">
        <f t="shared" si="1"/>
        <v>37.603557031472938</v>
      </c>
      <c r="F10" s="23">
        <f t="shared" si="1"/>
        <v>63.112975242096333</v>
      </c>
      <c r="G10" s="23">
        <f t="shared" si="1"/>
        <v>94.309768190571162</v>
      </c>
      <c r="N10" s="25" t="s">
        <v>45</v>
      </c>
      <c r="O10" s="25"/>
      <c r="P10" s="25"/>
      <c r="Q10" s="25"/>
      <c r="R10" s="25"/>
    </row>
    <row r="11" spans="2:18" x14ac:dyDescent="0.25">
      <c r="B11" s="22">
        <v>60</v>
      </c>
      <c r="C11" s="23">
        <f t="shared" si="1"/>
        <v>6.6461104822660744</v>
      </c>
      <c r="D11" s="23">
        <f t="shared" si="1"/>
        <v>23.143100896260023</v>
      </c>
      <c r="E11" s="23">
        <f t="shared" si="1"/>
        <v>48.01598197348779</v>
      </c>
      <c r="F11" s="23">
        <f t="shared" si="1"/>
        <v>80.5889580866328</v>
      </c>
      <c r="G11" s="23">
        <f t="shared" si="1"/>
        <v>120.4241430025403</v>
      </c>
    </row>
    <row r="12" spans="2:18" x14ac:dyDescent="0.25">
      <c r="B12" s="22">
        <v>70</v>
      </c>
      <c r="C12" s="23">
        <f t="shared" si="1"/>
        <v>8.4864184748055482</v>
      </c>
      <c r="D12" s="23">
        <f t="shared" si="1"/>
        <v>29.551425534434419</v>
      </c>
      <c r="E12" s="23">
        <f t="shared" si="1"/>
        <v>61.311607381946537</v>
      </c>
      <c r="F12" s="23">
        <f t="shared" si="1"/>
        <v>102.9040405808214</v>
      </c>
      <c r="G12" s="23">
        <f t="shared" si="1"/>
        <v>153.76958819994368</v>
      </c>
    </row>
    <row r="13" spans="2:18" x14ac:dyDescent="0.25">
      <c r="B13" s="22">
        <v>80</v>
      </c>
      <c r="C13" s="23">
        <f t="shared" si="1"/>
        <v>10.8363077504792</v>
      </c>
      <c r="D13" s="23">
        <f t="shared" si="1"/>
        <v>37.7342152649193</v>
      </c>
      <c r="E13" s="23">
        <f t="shared" si="1"/>
        <v>78.288791466007524</v>
      </c>
      <c r="F13" s="23">
        <f t="shared" si="1"/>
        <v>131.39816941765079</v>
      </c>
      <c r="G13" s="23">
        <f t="shared" si="1"/>
        <v>196.34838717250804</v>
      </c>
    </row>
    <row r="14" spans="2:18" x14ac:dyDescent="0.25">
      <c r="B14" s="22">
        <v>90</v>
      </c>
      <c r="C14" s="23">
        <f t="shared" si="1"/>
        <v>13.836881366586889</v>
      </c>
      <c r="D14" s="23">
        <f t="shared" si="1"/>
        <v>48.182819471775439</v>
      </c>
      <c r="E14" s="23">
        <f t="shared" si="1"/>
        <v>99.966957822944977</v>
      </c>
      <c r="F14" s="23">
        <f t="shared" si="1"/>
        <v>167.78232252939827</v>
      </c>
      <c r="G14" s="23">
        <f t="shared" si="1"/>
        <v>250.71725558057545</v>
      </c>
    </row>
    <row r="15" spans="2:18" x14ac:dyDescent="0.25">
      <c r="B15" s="22">
        <v>100</v>
      </c>
      <c r="C15" s="23">
        <f t="shared" si="1"/>
        <v>17.668313816994797</v>
      </c>
      <c r="D15" s="23">
        <f t="shared" si="1"/>
        <v>61.524642183510053</v>
      </c>
      <c r="E15" s="23">
        <f t="shared" si="1"/>
        <v>127.64780844411843</v>
      </c>
      <c r="F15" s="23">
        <f t="shared" si="1"/>
        <v>214.24124763778863</v>
      </c>
      <c r="G15" s="23">
        <f t="shared" si="1"/>
        <v>320.14086365083676</v>
      </c>
    </row>
    <row r="16" spans="2:18" x14ac:dyDescent="0.25">
      <c r="B16" s="22">
        <v>110</v>
      </c>
      <c r="C16" s="23">
        <f t="shared" si="1"/>
        <v>22.560669912920648</v>
      </c>
      <c r="D16" s="23">
        <f t="shared" si="1"/>
        <v>78.560815604123974</v>
      </c>
      <c r="E16" s="23">
        <f t="shared" si="1"/>
        <v>162.99348660229478</v>
      </c>
      <c r="F16" s="23">
        <f t="shared" si="1"/>
        <v>273.56464910869221</v>
      </c>
      <c r="G16" s="23">
        <f t="shared" si="1"/>
        <v>408.78786879575335</v>
      </c>
    </row>
    <row r="17" spans="2:7" x14ac:dyDescent="0.25">
      <c r="B17" s="22">
        <v>120</v>
      </c>
      <c r="C17" s="23">
        <f t="shared" si="1"/>
        <v>28.807719411808367</v>
      </c>
      <c r="D17" s="23">
        <f t="shared" si="1"/>
        <v>100.31430544490587</v>
      </c>
      <c r="E17" s="23">
        <f t="shared" si="1"/>
        <v>208.12638304247014</v>
      </c>
      <c r="F17" s="23">
        <f t="shared" si="1"/>
        <v>349.31470044688899</v>
      </c>
      <c r="G17" s="23">
        <f t="shared" si="1"/>
        <v>521.98122966529729</v>
      </c>
    </row>
    <row r="18" spans="2:7" x14ac:dyDescent="0.25">
      <c r="B18" s="22">
        <v>130</v>
      </c>
      <c r="C18" s="23">
        <f t="shared" si="1"/>
        <v>36.7845769169381</v>
      </c>
      <c r="D18" s="23">
        <f t="shared" si="1"/>
        <v>128.09133662260027</v>
      </c>
      <c r="E18" s="23">
        <f t="shared" si="1"/>
        <v>265.75657850693005</v>
      </c>
      <c r="F18" s="23">
        <f t="shared" si="1"/>
        <v>446.03994100063244</v>
      </c>
      <c r="G18" s="23">
        <f t="shared" si="1"/>
        <v>666.51783215961791</v>
      </c>
    </row>
    <row r="19" spans="2:7" x14ac:dyDescent="0.25">
      <c r="B19" s="22">
        <v>140</v>
      </c>
      <c r="C19" s="23">
        <f t="shared" si="1"/>
        <v>46.97022626523826</v>
      </c>
      <c r="D19" s="23">
        <f t="shared" si="1"/>
        <v>163.55982773339827</v>
      </c>
      <c r="E19" s="23">
        <f t="shared" si="1"/>
        <v>339.34457509549895</v>
      </c>
      <c r="F19" s="23">
        <f t="shared" si="1"/>
        <v>569.54840066370753</v>
      </c>
      <c r="G19" s="23">
        <f t="shared" si="1"/>
        <v>851.07661988461609</v>
      </c>
    </row>
    <row r="24" spans="2:7" x14ac:dyDescent="0.25">
      <c r="B24" s="24" t="s">
        <v>55</v>
      </c>
    </row>
    <row r="25" spans="2:7" x14ac:dyDescent="0.25">
      <c r="E25" s="11" t="s">
        <v>46</v>
      </c>
    </row>
    <row r="26" spans="2:7" x14ac:dyDescent="0.25">
      <c r="B26" s="19" t="s">
        <v>47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2">
        <v>0</v>
      </c>
      <c r="C27" s="23">
        <f t="shared" ref="C27:G41" si="2">POWER(C$4,$K$3)*($K$5*($K$4+1))*MAX(1,(POWER($K$6,($B27-$K$8)/$K$7))) / $K$5</f>
        <v>3.5</v>
      </c>
      <c r="D27" s="23">
        <f t="shared" si="2"/>
        <v>12.187707886145738</v>
      </c>
      <c r="E27" s="23">
        <f t="shared" si="2"/>
        <v>25.286359195447272</v>
      </c>
      <c r="F27" s="23">
        <f t="shared" si="2"/>
        <v>42.44006386229114</v>
      </c>
      <c r="G27" s="23">
        <f t="shared" si="2"/>
        <v>63.418220571798358</v>
      </c>
    </row>
    <row r="28" spans="2:7" x14ac:dyDescent="0.25">
      <c r="B28" s="22">
        <v>10</v>
      </c>
      <c r="C28" s="23">
        <f t="shared" si="2"/>
        <v>3.5</v>
      </c>
      <c r="D28" s="23">
        <f t="shared" si="2"/>
        <v>12.187707886145738</v>
      </c>
      <c r="E28" s="23">
        <f t="shared" si="2"/>
        <v>25.286359195447272</v>
      </c>
      <c r="F28" s="23">
        <f t="shared" si="2"/>
        <v>42.44006386229114</v>
      </c>
      <c r="G28" s="23">
        <f t="shared" si="2"/>
        <v>63.418220571798358</v>
      </c>
    </row>
    <row r="29" spans="2:7" x14ac:dyDescent="0.25">
      <c r="B29" s="22">
        <v>20</v>
      </c>
      <c r="C29" s="23">
        <f t="shared" si="2"/>
        <v>3.5</v>
      </c>
      <c r="D29" s="23">
        <f t="shared" si="2"/>
        <v>12.187707886145738</v>
      </c>
      <c r="E29" s="23">
        <f t="shared" si="2"/>
        <v>25.286359195447272</v>
      </c>
      <c r="F29" s="23">
        <f t="shared" si="2"/>
        <v>42.44006386229114</v>
      </c>
      <c r="G29" s="23">
        <f t="shared" si="2"/>
        <v>63.418220571798358</v>
      </c>
    </row>
    <row r="30" spans="2:7" x14ac:dyDescent="0.25">
      <c r="B30" s="22">
        <v>30</v>
      </c>
      <c r="C30" s="23">
        <f t="shared" si="2"/>
        <v>4.4691499999999991</v>
      </c>
      <c r="D30" s="23">
        <f t="shared" si="2"/>
        <v>15.56248419981949</v>
      </c>
      <c r="E30" s="23">
        <f t="shared" si="2"/>
        <v>32.288152056666611</v>
      </c>
      <c r="F30" s="23">
        <f t="shared" si="2"/>
        <v>54.191717545759545</v>
      </c>
      <c r="G30" s="23">
        <f t="shared" si="2"/>
        <v>80.978725848129301</v>
      </c>
    </row>
    <row r="31" spans="2:7" x14ac:dyDescent="0.25">
      <c r="B31" s="22">
        <v>40</v>
      </c>
      <c r="C31" s="23">
        <f t="shared" si="2"/>
        <v>5.7066576349999965</v>
      </c>
      <c r="D31" s="23">
        <f t="shared" si="2"/>
        <v>19.871736074749503</v>
      </c>
      <c r="E31" s="23">
        <f t="shared" si="2"/>
        <v>41.228741361157589</v>
      </c>
      <c r="F31" s="23">
        <f t="shared" si="2"/>
        <v>69.197404134180346</v>
      </c>
      <c r="G31" s="23">
        <f t="shared" si="2"/>
        <v>103.40173503547628</v>
      </c>
    </row>
    <row r="32" spans="2:7" x14ac:dyDescent="0.25">
      <c r="B32" s="22">
        <v>50</v>
      </c>
      <c r="C32" s="23">
        <f t="shared" si="2"/>
        <v>7.2868311341314937</v>
      </c>
      <c r="D32" s="23">
        <f t="shared" si="2"/>
        <v>25.374219793847633</v>
      </c>
      <c r="E32" s="23">
        <f t="shared" si="2"/>
        <v>52.644979844062107</v>
      </c>
      <c r="F32" s="23">
        <f t="shared" si="2"/>
        <v>88.358165338934867</v>
      </c>
      <c r="G32" s="23">
        <f t="shared" si="2"/>
        <v>132.03367546679962</v>
      </c>
    </row>
    <row r="33" spans="2:7" x14ac:dyDescent="0.25">
      <c r="B33" s="22">
        <v>60</v>
      </c>
      <c r="C33" s="23">
        <f t="shared" si="2"/>
        <v>9.3045546751725041</v>
      </c>
      <c r="D33" s="23">
        <f t="shared" si="2"/>
        <v>32.400341254764037</v>
      </c>
      <c r="E33" s="23">
        <f t="shared" si="2"/>
        <v>67.222374762882893</v>
      </c>
      <c r="F33" s="23">
        <f t="shared" si="2"/>
        <v>112.82454132128592</v>
      </c>
      <c r="G33" s="23">
        <f t="shared" si="2"/>
        <v>168.59380020355641</v>
      </c>
    </row>
    <row r="34" spans="2:7" x14ac:dyDescent="0.25">
      <c r="B34" s="22">
        <v>70</v>
      </c>
      <c r="C34" s="23">
        <f t="shared" si="2"/>
        <v>11.880985864727768</v>
      </c>
      <c r="D34" s="23">
        <f t="shared" si="2"/>
        <v>41.371995748208192</v>
      </c>
      <c r="E34" s="23">
        <f t="shared" si="2"/>
        <v>85.83625033472515</v>
      </c>
      <c r="F34" s="23">
        <f t="shared" si="2"/>
        <v>144.06565681314996</v>
      </c>
      <c r="G34" s="23">
        <f t="shared" si="2"/>
        <v>215.27742347992114</v>
      </c>
    </row>
    <row r="35" spans="2:7" x14ac:dyDescent="0.25">
      <c r="B35" s="22">
        <v>80</v>
      </c>
      <c r="C35" s="23">
        <f t="shared" si="2"/>
        <v>15.170830850670884</v>
      </c>
      <c r="D35" s="23">
        <f t="shared" si="2"/>
        <v>52.82790137088702</v>
      </c>
      <c r="E35" s="23">
        <f t="shared" si="2"/>
        <v>109.6043080524105</v>
      </c>
      <c r="F35" s="23">
        <f t="shared" si="2"/>
        <v>183.95743718471113</v>
      </c>
      <c r="G35" s="23">
        <f t="shared" si="2"/>
        <v>274.88774204151122</v>
      </c>
    </row>
    <row r="36" spans="2:7" x14ac:dyDescent="0.25">
      <c r="B36" s="22">
        <v>90</v>
      </c>
      <c r="C36" s="23">
        <f t="shared" si="2"/>
        <v>19.371633913221643</v>
      </c>
      <c r="D36" s="23">
        <f t="shared" si="2"/>
        <v>67.455947260485615</v>
      </c>
      <c r="E36" s="23">
        <f t="shared" si="2"/>
        <v>139.95374095212296</v>
      </c>
      <c r="F36" s="23">
        <f t="shared" si="2"/>
        <v>234.89525154115753</v>
      </c>
      <c r="G36" s="23">
        <f t="shared" si="2"/>
        <v>351.00415781280554</v>
      </c>
    </row>
    <row r="37" spans="2:7" x14ac:dyDescent="0.25">
      <c r="B37" s="22">
        <v>100</v>
      </c>
      <c r="C37" s="23">
        <f t="shared" si="2"/>
        <v>24.735639343792712</v>
      </c>
      <c r="D37" s="23">
        <f t="shared" si="2"/>
        <v>86.13449905691408</v>
      </c>
      <c r="E37" s="23">
        <f t="shared" si="2"/>
        <v>178.70693182176578</v>
      </c>
      <c r="F37" s="23">
        <f t="shared" si="2"/>
        <v>299.93774669290406</v>
      </c>
      <c r="G37" s="23">
        <f t="shared" si="2"/>
        <v>448.19720911117139</v>
      </c>
    </row>
    <row r="38" spans="2:7" x14ac:dyDescent="0.25">
      <c r="B38" s="22">
        <v>110</v>
      </c>
      <c r="C38" s="23">
        <f t="shared" si="2"/>
        <v>31.584937878088908</v>
      </c>
      <c r="D38" s="23">
        <f t="shared" si="2"/>
        <v>109.98514184577355</v>
      </c>
      <c r="E38" s="23">
        <f t="shared" si="2"/>
        <v>228.19088124321266</v>
      </c>
      <c r="F38" s="23">
        <f t="shared" si="2"/>
        <v>382.99050875216915</v>
      </c>
      <c r="G38" s="23">
        <f t="shared" si="2"/>
        <v>572.30301631405462</v>
      </c>
    </row>
    <row r="39" spans="2:7" x14ac:dyDescent="0.25">
      <c r="B39" s="22">
        <v>120</v>
      </c>
      <c r="C39" s="23">
        <f t="shared" si="2"/>
        <v>40.330807176531721</v>
      </c>
      <c r="D39" s="23">
        <f t="shared" si="2"/>
        <v>140.44002762286823</v>
      </c>
      <c r="E39" s="23">
        <f t="shared" si="2"/>
        <v>291.3769362594582</v>
      </c>
      <c r="F39" s="23">
        <f t="shared" si="2"/>
        <v>489.04058062564462</v>
      </c>
      <c r="G39" s="23">
        <f t="shared" si="2"/>
        <v>730.77372153141607</v>
      </c>
    </row>
    <row r="40" spans="2:7" x14ac:dyDescent="0.25">
      <c r="B40" s="22">
        <v>130</v>
      </c>
      <c r="C40" s="23">
        <f t="shared" si="2"/>
        <v>51.498407683713339</v>
      </c>
      <c r="D40" s="23">
        <f t="shared" si="2"/>
        <v>179.32787127164036</v>
      </c>
      <c r="E40" s="23">
        <f t="shared" si="2"/>
        <v>372.05920990970202</v>
      </c>
      <c r="F40" s="23">
        <f t="shared" si="2"/>
        <v>624.45591740088537</v>
      </c>
      <c r="G40" s="23">
        <f t="shared" si="2"/>
        <v>933.12496502346505</v>
      </c>
    </row>
    <row r="41" spans="2:7" x14ac:dyDescent="0.25">
      <c r="B41" s="22">
        <v>140</v>
      </c>
      <c r="C41" s="23">
        <f t="shared" si="2"/>
        <v>65.758316771333554</v>
      </c>
      <c r="D41" s="23">
        <f t="shared" si="2"/>
        <v>228.98375882675759</v>
      </c>
      <c r="E41" s="23">
        <f t="shared" si="2"/>
        <v>475.0824051336985</v>
      </c>
      <c r="F41" s="23">
        <f t="shared" si="2"/>
        <v>797.36776092919047</v>
      </c>
      <c r="G41" s="23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2025-03-08T21:14:33Z</dcterms:modified>
</cp:coreProperties>
</file>