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in\Documents\Code\SpaceMercs\"/>
    </mc:Choice>
  </mc:AlternateContent>
  <bookViews>
    <workbookView xWindow="0" yWindow="0" windowWidth="38400" windowHeight="17835" firstSheet="2" activeTab="4"/>
  </bookViews>
  <sheets>
    <sheet name="Creatures Per Level" sheetId="1" r:id="rId1"/>
    <sheet name="Levels and Experience" sheetId="2" r:id="rId2"/>
    <sheet name="Map Size" sheetId="3" r:id="rId3"/>
    <sheet name="Item Levels" sheetId="4" r:id="rId4"/>
    <sheet name="Mercenary Cos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3" i="5"/>
  <c r="D4" i="4" l="1"/>
  <c r="D5" i="4"/>
  <c r="D6" i="4"/>
  <c r="D7" i="4"/>
  <c r="D8" i="4"/>
  <c r="D3" i="4"/>
  <c r="D10" i="3" l="1"/>
  <c r="D11" i="3"/>
  <c r="E11" i="3" s="1"/>
  <c r="D12" i="3"/>
  <c r="E12" i="3"/>
  <c r="D13" i="3"/>
  <c r="E13" i="3"/>
  <c r="D14" i="3"/>
  <c r="E14" i="3" s="1"/>
  <c r="D15" i="3"/>
  <c r="E15" i="3" s="1"/>
  <c r="E10" i="3"/>
  <c r="C15" i="3"/>
  <c r="C11" i="3"/>
  <c r="C12" i="3"/>
  <c r="C13" i="3"/>
  <c r="C14" i="3"/>
  <c r="C10" i="3"/>
  <c r="D18" i="1" l="1"/>
  <c r="E18" i="1" s="1"/>
  <c r="G18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9" i="1"/>
  <c r="G19" i="1" s="1"/>
  <c r="E5" i="1"/>
  <c r="G5" i="1" s="1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D6" i="1" l="1"/>
  <c r="D7" i="1"/>
  <c r="D8" i="1"/>
  <c r="D9" i="1"/>
  <c r="D10" i="1"/>
  <c r="D11" i="1"/>
  <c r="D12" i="1"/>
  <c r="D13" i="1"/>
  <c r="D14" i="1"/>
  <c r="D15" i="1"/>
  <c r="D16" i="1"/>
  <c r="D17" i="1"/>
  <c r="D19" i="1"/>
  <c r="D5" i="1"/>
</calcChain>
</file>

<file path=xl/sharedStrings.xml><?xml version="1.0" encoding="utf-8"?>
<sst xmlns="http://schemas.openxmlformats.org/spreadsheetml/2006/main" count="38" uniqueCount="28">
  <si>
    <t>BASE</t>
  </si>
  <si>
    <t>Width</t>
  </si>
  <si>
    <t>Area</t>
  </si>
  <si>
    <t>Soldiers</t>
  </si>
  <si>
    <t>Base NC</t>
  </si>
  <si>
    <t>Level</t>
  </si>
  <si>
    <t>Exp</t>
  </si>
  <si>
    <t>Power</t>
  </si>
  <si>
    <t>Scale</t>
  </si>
  <si>
    <t>Base</t>
  </si>
  <si>
    <t>Height</t>
  </si>
  <si>
    <t>EXPONENT</t>
  </si>
  <si>
    <t>Final Num</t>
  </si>
  <si>
    <t>Size</t>
  </si>
  <si>
    <t>MinDim</t>
  </si>
  <si>
    <t>Exponent</t>
  </si>
  <si>
    <t>MaxDim</t>
  </si>
  <si>
    <t>RandScale</t>
  </si>
  <si>
    <t>RandBase</t>
  </si>
  <si>
    <t>Cost Modifier</t>
  </si>
  <si>
    <t>Desc</t>
  </si>
  <si>
    <t>Basic</t>
  </si>
  <si>
    <t>Fine</t>
  </si>
  <si>
    <t>Good</t>
  </si>
  <si>
    <t>Superb</t>
  </si>
  <si>
    <t>Epic</t>
  </si>
  <si>
    <t>Legendary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</si>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</sst>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3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2" fillId="0" borderId="1" xfId="0" applyFont="1" applyBorder="1"/>
    <xf numFmtId="0" fontId="2" fillId="0" borderId="5" xfId="0" applyFont="1" applyBorder="1"/>
    <xf numFmtId="0" fontId="2" fillId="0" borderId="7" xfId="0" applyFont="1" applyBorder="1"/>
    <xf numFmtId="0" fontId="0" fillId="0" borderId="0" xfId="0" applyFill="1" applyBorder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9"/>
  <sheetViews>
    <sheetView workbookViewId="0">
      <selection activeCell="AB16" sqref="AB16"/>
    </sheetView>
  </sheetViews>
  <sheetFormatPr defaultRowHeight="15" x14ac:dyDescent="0.25"/>
  <cols>
    <col min="10" max="10" width="11.42578125" customWidth="1"/>
  </cols>
  <sheetData>
    <row r="3" spans="2:11" x14ac:dyDescent="0.25">
      <c r="J3" t="s">
        <v>0</v>
      </c>
      <c r="K3">
        <v>28</v>
      </c>
    </row>
    <row r="4" spans="2:11" x14ac:dyDescent="0.25">
      <c r="B4" s="8" t="s">
        <v>1</v>
      </c>
      <c r="C4" s="9" t="s">
        <v>10</v>
      </c>
      <c r="D4" s="10" t="s">
        <v>2</v>
      </c>
      <c r="E4" s="8" t="s">
        <v>4</v>
      </c>
      <c r="F4" s="10" t="s">
        <v>3</v>
      </c>
      <c r="G4" s="8" t="s">
        <v>12</v>
      </c>
      <c r="J4" t="s">
        <v>11</v>
      </c>
      <c r="K4">
        <v>0.82</v>
      </c>
    </row>
    <row r="5" spans="2:11" x14ac:dyDescent="0.25">
      <c r="B5">
        <v>20</v>
      </c>
      <c r="C5" s="5">
        <v>20</v>
      </c>
      <c r="D5" s="7">
        <f>B5*C5</f>
        <v>400</v>
      </c>
      <c r="E5" s="6">
        <f>POWER(D5,$K$4)</f>
        <v>136.04706997702485</v>
      </c>
      <c r="F5" s="7">
        <v>1</v>
      </c>
      <c r="G5">
        <f>INT($E5/($K$3-($F5*2)))</f>
        <v>5</v>
      </c>
    </row>
    <row r="6" spans="2:11" x14ac:dyDescent="0.25">
      <c r="B6">
        <v>20</v>
      </c>
      <c r="C6" s="5">
        <v>20</v>
      </c>
      <c r="D6" s="7">
        <f t="shared" ref="D6:D19" si="0">B6*C6</f>
        <v>400</v>
      </c>
      <c r="E6" s="6">
        <f t="shared" ref="E6:E19" si="1">POWER(D6,$K$4)</f>
        <v>136.04706997702485</v>
      </c>
      <c r="F6" s="7">
        <v>2</v>
      </c>
      <c r="G6">
        <f t="shared" ref="G6:G19" si="2">INT($E6/($K$3-($F6*2)))</f>
        <v>5</v>
      </c>
    </row>
    <row r="7" spans="2:11" x14ac:dyDescent="0.25">
      <c r="B7">
        <v>20</v>
      </c>
      <c r="C7" s="5">
        <v>20</v>
      </c>
      <c r="D7" s="7">
        <f t="shared" si="0"/>
        <v>400</v>
      </c>
      <c r="E7" s="6">
        <f t="shared" si="1"/>
        <v>136.04706997702485</v>
      </c>
      <c r="F7" s="7">
        <v>3</v>
      </c>
      <c r="G7">
        <f t="shared" si="2"/>
        <v>6</v>
      </c>
    </row>
    <row r="8" spans="2:11" x14ac:dyDescent="0.25">
      <c r="B8">
        <v>30</v>
      </c>
      <c r="C8" s="5">
        <v>20</v>
      </c>
      <c r="D8" s="7">
        <f t="shared" si="0"/>
        <v>600</v>
      </c>
      <c r="E8" s="6">
        <f t="shared" si="1"/>
        <v>189.70729227194849</v>
      </c>
      <c r="F8" s="7">
        <v>1</v>
      </c>
      <c r="G8">
        <f t="shared" si="2"/>
        <v>7</v>
      </c>
    </row>
    <row r="9" spans="2:11" x14ac:dyDescent="0.25">
      <c r="B9">
        <v>30</v>
      </c>
      <c r="C9" s="5">
        <v>20</v>
      </c>
      <c r="D9" s="7">
        <f t="shared" si="0"/>
        <v>600</v>
      </c>
      <c r="E9" s="6">
        <f t="shared" si="1"/>
        <v>189.70729227194849</v>
      </c>
      <c r="F9" s="7">
        <v>2</v>
      </c>
      <c r="G9">
        <f t="shared" si="2"/>
        <v>7</v>
      </c>
    </row>
    <row r="10" spans="2:11" x14ac:dyDescent="0.25">
      <c r="B10">
        <v>30</v>
      </c>
      <c r="C10" s="5">
        <v>20</v>
      </c>
      <c r="D10" s="7">
        <f t="shared" si="0"/>
        <v>600</v>
      </c>
      <c r="E10" s="6">
        <f t="shared" si="1"/>
        <v>189.70729227194849</v>
      </c>
      <c r="F10" s="7">
        <v>3</v>
      </c>
      <c r="G10">
        <f t="shared" si="2"/>
        <v>8</v>
      </c>
    </row>
    <row r="11" spans="2:11" x14ac:dyDescent="0.25">
      <c r="B11">
        <v>30</v>
      </c>
      <c r="C11" s="5">
        <v>30</v>
      </c>
      <c r="D11" s="7">
        <f t="shared" si="0"/>
        <v>900</v>
      </c>
      <c r="E11" s="6">
        <f t="shared" si="1"/>
        <v>264.53239123218282</v>
      </c>
      <c r="F11" s="7">
        <v>1</v>
      </c>
      <c r="G11">
        <f t="shared" si="2"/>
        <v>10</v>
      </c>
    </row>
    <row r="12" spans="2:11" x14ac:dyDescent="0.25">
      <c r="B12">
        <v>30</v>
      </c>
      <c r="C12" s="5">
        <v>30</v>
      </c>
      <c r="D12" s="7">
        <f t="shared" si="0"/>
        <v>900</v>
      </c>
      <c r="E12" s="6">
        <f t="shared" si="1"/>
        <v>264.53239123218282</v>
      </c>
      <c r="F12" s="7">
        <v>2</v>
      </c>
      <c r="G12">
        <f t="shared" si="2"/>
        <v>11</v>
      </c>
    </row>
    <row r="13" spans="2:11" x14ac:dyDescent="0.25">
      <c r="B13">
        <v>30</v>
      </c>
      <c r="C13" s="5">
        <v>30</v>
      </c>
      <c r="D13" s="7">
        <f t="shared" si="0"/>
        <v>900</v>
      </c>
      <c r="E13" s="6">
        <f t="shared" si="1"/>
        <v>264.53239123218282</v>
      </c>
      <c r="F13" s="7">
        <v>3</v>
      </c>
      <c r="G13">
        <f t="shared" si="2"/>
        <v>12</v>
      </c>
    </row>
    <row r="14" spans="2:11" x14ac:dyDescent="0.25">
      <c r="B14">
        <v>35</v>
      </c>
      <c r="C14" s="5">
        <v>35</v>
      </c>
      <c r="D14" s="7">
        <f t="shared" si="0"/>
        <v>1225</v>
      </c>
      <c r="E14" s="6">
        <f t="shared" si="1"/>
        <v>340.62113577610364</v>
      </c>
      <c r="F14" s="7">
        <v>2</v>
      </c>
      <c r="G14">
        <f t="shared" si="2"/>
        <v>14</v>
      </c>
    </row>
    <row r="15" spans="2:11" x14ac:dyDescent="0.25">
      <c r="B15">
        <v>35</v>
      </c>
      <c r="C15" s="5">
        <v>35</v>
      </c>
      <c r="D15" s="7">
        <f t="shared" si="0"/>
        <v>1225</v>
      </c>
      <c r="E15" s="6">
        <f t="shared" si="1"/>
        <v>340.62113577610364</v>
      </c>
      <c r="F15" s="7">
        <v>4</v>
      </c>
      <c r="G15">
        <f t="shared" si="2"/>
        <v>17</v>
      </c>
    </row>
    <row r="16" spans="2:11" x14ac:dyDescent="0.25">
      <c r="B16">
        <v>40</v>
      </c>
      <c r="C16" s="5">
        <v>40</v>
      </c>
      <c r="D16" s="7">
        <f t="shared" si="0"/>
        <v>1600</v>
      </c>
      <c r="E16" s="6">
        <f t="shared" si="1"/>
        <v>424.01223237076442</v>
      </c>
      <c r="F16" s="7">
        <v>2</v>
      </c>
      <c r="G16">
        <f t="shared" si="2"/>
        <v>17</v>
      </c>
    </row>
    <row r="17" spans="2:7" x14ac:dyDescent="0.25">
      <c r="B17">
        <v>40</v>
      </c>
      <c r="C17" s="5">
        <v>40</v>
      </c>
      <c r="D17" s="7">
        <f t="shared" si="0"/>
        <v>1600</v>
      </c>
      <c r="E17" s="6">
        <f t="shared" si="1"/>
        <v>424.01223237076442</v>
      </c>
      <c r="F17" s="7">
        <v>4</v>
      </c>
      <c r="G17">
        <f t="shared" si="2"/>
        <v>21</v>
      </c>
    </row>
    <row r="18" spans="2:7" x14ac:dyDescent="0.25">
      <c r="B18">
        <v>50</v>
      </c>
      <c r="C18" s="5">
        <v>50</v>
      </c>
      <c r="D18" s="7">
        <f t="shared" si="0"/>
        <v>2500</v>
      </c>
      <c r="E18" s="11">
        <f t="shared" si="1"/>
        <v>611.37940805570872</v>
      </c>
      <c r="F18" s="7">
        <v>3</v>
      </c>
      <c r="G18">
        <f t="shared" si="2"/>
        <v>27</v>
      </c>
    </row>
    <row r="19" spans="2:7" x14ac:dyDescent="0.25">
      <c r="B19">
        <v>50</v>
      </c>
      <c r="C19" s="5">
        <v>50</v>
      </c>
      <c r="D19" s="7">
        <f t="shared" si="0"/>
        <v>2500</v>
      </c>
      <c r="E19" s="6">
        <f t="shared" si="1"/>
        <v>611.37940805570872</v>
      </c>
      <c r="F19" s="7">
        <v>4</v>
      </c>
      <c r="G19">
        <f t="shared" si="2"/>
        <v>30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workbookViewId="0">
      <selection sqref="A1:H27"/>
    </sheetView>
  </sheetViews>
  <sheetFormatPr defaultRowHeight="15" x14ac:dyDescent="0.25"/>
  <cols>
    <col min="3" max="3" width="11.140625" bestFit="1" customWidth="1"/>
  </cols>
  <sheetData>
    <row r="2" spans="2:7" x14ac:dyDescent="0.25">
      <c r="B2" s="2" t="s">
        <v>5</v>
      </c>
      <c r="C2" s="1" t="s">
        <v>6</v>
      </c>
      <c r="F2" t="s">
        <v>7</v>
      </c>
      <c r="G2">
        <v>2</v>
      </c>
    </row>
    <row r="3" spans="2:7" x14ac:dyDescent="0.25">
      <c r="B3" s="3">
        <v>1</v>
      </c>
      <c r="C3" s="4">
        <v>0</v>
      </c>
      <c r="F3" t="s">
        <v>8</v>
      </c>
      <c r="G3">
        <v>1.5</v>
      </c>
    </row>
    <row r="4" spans="2:7" x14ac:dyDescent="0.25">
      <c r="B4" s="3">
        <v>2</v>
      </c>
      <c r="C4" s="4">
        <f>INT($G$4*((POWER($G$2,$B4-2)*$G$3)-($G$3-1)))</f>
        <v>1000</v>
      </c>
      <c r="F4" t="s">
        <v>9</v>
      </c>
      <c r="G4">
        <v>1000</v>
      </c>
    </row>
    <row r="5" spans="2:7" x14ac:dyDescent="0.25">
      <c r="B5" s="3">
        <v>3</v>
      </c>
      <c r="C5" s="4">
        <f t="shared" ref="C5:C22" si="0">INT($G$4*((POWER($G$2,$B5-2)*$G$3)-($G$3-1)))</f>
        <v>2500</v>
      </c>
    </row>
    <row r="6" spans="2:7" x14ac:dyDescent="0.25">
      <c r="B6" s="3">
        <v>4</v>
      </c>
      <c r="C6" s="4">
        <f t="shared" si="0"/>
        <v>5500</v>
      </c>
    </row>
    <row r="7" spans="2:7" x14ac:dyDescent="0.25">
      <c r="B7" s="3">
        <v>5</v>
      </c>
      <c r="C7" s="4">
        <f t="shared" si="0"/>
        <v>11500</v>
      </c>
    </row>
    <row r="8" spans="2:7" x14ac:dyDescent="0.25">
      <c r="B8" s="3">
        <v>6</v>
      </c>
      <c r="C8" s="4">
        <f t="shared" si="0"/>
        <v>23500</v>
      </c>
    </row>
    <row r="9" spans="2:7" x14ac:dyDescent="0.25">
      <c r="B9" s="3">
        <v>7</v>
      </c>
      <c r="C9" s="4">
        <f t="shared" si="0"/>
        <v>47500</v>
      </c>
    </row>
    <row r="10" spans="2:7" x14ac:dyDescent="0.25">
      <c r="B10" s="3">
        <v>8</v>
      </c>
      <c r="C10" s="4">
        <f t="shared" si="0"/>
        <v>95500</v>
      </c>
    </row>
    <row r="11" spans="2:7" x14ac:dyDescent="0.25">
      <c r="B11" s="3">
        <v>9</v>
      </c>
      <c r="C11" s="4">
        <f t="shared" si="0"/>
        <v>191500</v>
      </c>
    </row>
    <row r="12" spans="2:7" x14ac:dyDescent="0.25">
      <c r="B12" s="3">
        <v>10</v>
      </c>
      <c r="C12" s="4">
        <f t="shared" si="0"/>
        <v>383500</v>
      </c>
    </row>
    <row r="13" spans="2:7" x14ac:dyDescent="0.25">
      <c r="B13" s="3">
        <v>11</v>
      </c>
      <c r="C13" s="4">
        <f t="shared" si="0"/>
        <v>767500</v>
      </c>
    </row>
    <row r="14" spans="2:7" x14ac:dyDescent="0.25">
      <c r="B14" s="3">
        <v>12</v>
      </c>
      <c r="C14" s="4">
        <f t="shared" si="0"/>
        <v>1535500</v>
      </c>
    </row>
    <row r="15" spans="2:7" x14ac:dyDescent="0.25">
      <c r="B15" s="3">
        <v>13</v>
      </c>
      <c r="C15" s="4">
        <f t="shared" si="0"/>
        <v>3071500</v>
      </c>
    </row>
    <row r="16" spans="2:7" x14ac:dyDescent="0.25">
      <c r="B16" s="3">
        <v>14</v>
      </c>
      <c r="C16" s="4">
        <f t="shared" si="0"/>
        <v>6143500</v>
      </c>
    </row>
    <row r="17" spans="2:3" x14ac:dyDescent="0.25">
      <c r="B17" s="3">
        <v>15</v>
      </c>
      <c r="C17" s="4">
        <f t="shared" si="0"/>
        <v>12287500</v>
      </c>
    </row>
    <row r="18" spans="2:3" x14ac:dyDescent="0.25">
      <c r="B18" s="3">
        <v>16</v>
      </c>
      <c r="C18" s="4">
        <f t="shared" si="0"/>
        <v>24575500</v>
      </c>
    </row>
    <row r="19" spans="2:3" x14ac:dyDescent="0.25">
      <c r="B19" s="3">
        <v>17</v>
      </c>
      <c r="C19" s="4">
        <f t="shared" si="0"/>
        <v>49151500</v>
      </c>
    </row>
    <row r="20" spans="2:3" x14ac:dyDescent="0.25">
      <c r="B20" s="3">
        <v>18</v>
      </c>
      <c r="C20" s="4">
        <f t="shared" si="0"/>
        <v>98303500</v>
      </c>
    </row>
    <row r="21" spans="2:3" x14ac:dyDescent="0.25">
      <c r="B21" s="3">
        <v>19</v>
      </c>
      <c r="C21" s="4">
        <f t="shared" si="0"/>
        <v>196607500</v>
      </c>
    </row>
    <row r="22" spans="2:3" x14ac:dyDescent="0.25">
      <c r="B22" s="3">
        <v>20</v>
      </c>
      <c r="C22" s="4">
        <f t="shared" si="0"/>
        <v>393215500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F22" sqref="F22"/>
    </sheetView>
  </sheetViews>
  <sheetFormatPr defaultRowHeight="15" x14ac:dyDescent="0.25"/>
  <cols>
    <col min="2" max="2" width="10.42578125" customWidth="1"/>
  </cols>
  <sheetData>
    <row r="2" spans="2:5" x14ac:dyDescent="0.25">
      <c r="B2" s="12" t="s">
        <v>15</v>
      </c>
      <c r="C2" s="12">
        <v>1.5</v>
      </c>
    </row>
    <row r="3" spans="2:5" x14ac:dyDescent="0.25">
      <c r="B3" s="12" t="s">
        <v>9</v>
      </c>
      <c r="C3" s="12">
        <v>12</v>
      </c>
    </row>
    <row r="4" spans="2:5" x14ac:dyDescent="0.25">
      <c r="B4" s="12" t="s">
        <v>8</v>
      </c>
      <c r="C4" s="12">
        <v>12</v>
      </c>
    </row>
    <row r="5" spans="2:5" x14ac:dyDescent="0.25">
      <c r="B5" s="12" t="s">
        <v>17</v>
      </c>
      <c r="C5" s="12">
        <v>3</v>
      </c>
    </row>
    <row r="6" spans="2:5" x14ac:dyDescent="0.25">
      <c r="B6" s="12" t="s">
        <v>18</v>
      </c>
      <c r="C6" s="12">
        <v>3</v>
      </c>
    </row>
    <row r="9" spans="2:5" x14ac:dyDescent="0.25">
      <c r="B9" s="8" t="s">
        <v>13</v>
      </c>
      <c r="C9" s="8" t="s">
        <v>8</v>
      </c>
      <c r="D9" s="8" t="s">
        <v>14</v>
      </c>
      <c r="E9" s="8" t="s">
        <v>16</v>
      </c>
    </row>
    <row r="10" spans="2:5" x14ac:dyDescent="0.25">
      <c r="B10">
        <v>1</v>
      </c>
      <c r="C10">
        <f>POWER($C$2,$B10-1)</f>
        <v>1</v>
      </c>
      <c r="D10">
        <f>INT($C$3+($C$4*$C10))</f>
        <v>24</v>
      </c>
      <c r="E10">
        <f>INT($D10+$C$6+($C$5*$B10)-1)</f>
        <v>29</v>
      </c>
    </row>
    <row r="11" spans="2:5" x14ac:dyDescent="0.25">
      <c r="B11">
        <v>2</v>
      </c>
      <c r="C11">
        <f t="shared" ref="C11:C15" si="0">POWER($C$2,$B11-1)</f>
        <v>1.5</v>
      </c>
      <c r="D11">
        <f t="shared" ref="D11:D15" si="1">INT($C$3+($C$4*$C11))</f>
        <v>30</v>
      </c>
      <c r="E11">
        <f t="shared" ref="E11:E15" si="2">INT($D11+$C$6+($C$5*$B11)-1)</f>
        <v>38</v>
      </c>
    </row>
    <row r="12" spans="2:5" x14ac:dyDescent="0.25">
      <c r="B12">
        <v>3</v>
      </c>
      <c r="C12">
        <f t="shared" si="0"/>
        <v>2.25</v>
      </c>
      <c r="D12">
        <f t="shared" si="1"/>
        <v>39</v>
      </c>
      <c r="E12">
        <f t="shared" si="2"/>
        <v>50</v>
      </c>
    </row>
    <row r="13" spans="2:5" x14ac:dyDescent="0.25">
      <c r="B13">
        <v>4</v>
      </c>
      <c r="C13">
        <f t="shared" si="0"/>
        <v>3.375</v>
      </c>
      <c r="D13">
        <f t="shared" si="1"/>
        <v>52</v>
      </c>
      <c r="E13">
        <f t="shared" si="2"/>
        <v>66</v>
      </c>
    </row>
    <row r="14" spans="2:5" x14ac:dyDescent="0.25">
      <c r="B14">
        <v>5</v>
      </c>
      <c r="C14">
        <f t="shared" si="0"/>
        <v>5.0625</v>
      </c>
      <c r="D14">
        <f t="shared" si="1"/>
        <v>72</v>
      </c>
      <c r="E14">
        <f t="shared" si="2"/>
        <v>89</v>
      </c>
    </row>
    <row r="15" spans="2:5" x14ac:dyDescent="0.25">
      <c r="B15">
        <v>6</v>
      </c>
      <c r="C15">
        <f t="shared" si="0"/>
        <v>7.59375</v>
      </c>
      <c r="D15">
        <f t="shared" si="1"/>
        <v>103</v>
      </c>
      <c r="E15">
        <f t="shared" si="2"/>
        <v>123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H4" sqref="H4"/>
    </sheetView>
  </sheetViews>
  <sheetFormatPr defaultRowHeight="15" x14ac:dyDescent="0.25"/>
  <cols>
    <col min="3" max="3" width="10.140625" bestFit="1" customWidth="1"/>
    <col min="4" max="4" width="13.140625" bestFit="1" customWidth="1"/>
  </cols>
  <sheetData>
    <row r="2" spans="2:8" x14ac:dyDescent="0.25">
      <c r="B2" s="13" t="s">
        <v>5</v>
      </c>
      <c r="C2" s="13" t="s">
        <v>20</v>
      </c>
      <c r="D2" s="13" t="s">
        <v>19</v>
      </c>
      <c r="G2" s="15" t="s">
        <v>6</v>
      </c>
      <c r="H2" s="14">
        <v>1.5</v>
      </c>
    </row>
    <row r="3" spans="2:8" x14ac:dyDescent="0.25">
      <c r="B3" s="14">
        <v>0</v>
      </c>
      <c r="C3" t="s">
        <v>21</v>
      </c>
      <c r="D3" s="14">
        <f>ROUND(POWER(B3+1,$H$2) * POWER($H$3,B3),2)</f>
        <v>1</v>
      </c>
      <c r="G3" s="15" t="s">
        <v>9</v>
      </c>
      <c r="H3" s="14">
        <v>1</v>
      </c>
    </row>
    <row r="4" spans="2:8" x14ac:dyDescent="0.25">
      <c r="B4" s="14">
        <v>1</v>
      </c>
      <c r="C4" t="s">
        <v>22</v>
      </c>
      <c r="D4" s="14">
        <f t="shared" ref="D4:D8" si="0">ROUND(POWER(B4+1,$H$2) * POWER($H$3,B4),2)</f>
        <v>2.83</v>
      </c>
    </row>
    <row r="5" spans="2:8" x14ac:dyDescent="0.25">
      <c r="B5" s="14">
        <v>2</v>
      </c>
      <c r="C5" t="s">
        <v>23</v>
      </c>
      <c r="D5" s="14">
        <f t="shared" si="0"/>
        <v>5.2</v>
      </c>
    </row>
    <row r="6" spans="2:8" x14ac:dyDescent="0.25">
      <c r="B6" s="14">
        <v>3</v>
      </c>
      <c r="C6" t="s">
        <v>24</v>
      </c>
      <c r="D6" s="14">
        <f t="shared" si="0"/>
        <v>8</v>
      </c>
    </row>
    <row r="7" spans="2:8" x14ac:dyDescent="0.25">
      <c r="B7" s="14">
        <v>4</v>
      </c>
      <c r="C7" t="s">
        <v>25</v>
      </c>
      <c r="D7" s="14">
        <f t="shared" si="0"/>
        <v>11.18</v>
      </c>
    </row>
    <row r="8" spans="2:8" x14ac:dyDescent="0.25">
      <c r="B8" s="14">
        <v>5</v>
      </c>
      <c r="C8" t="s">
        <v>26</v>
      </c>
      <c r="D8" s="14">
        <f t="shared" si="0"/>
        <v>14.7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tabSelected="1" workbookViewId="0">
      <selection activeCell="H7" sqref="H7"/>
    </sheetView>
  </sheetViews>
  <sheetFormatPr defaultRowHeight="15" x14ac:dyDescent="0.25"/>
  <sheetData>
    <row r="2" spans="2:6" x14ac:dyDescent="0.25">
      <c r="B2" s="2" t="s">
        <v>5</v>
      </c>
      <c r="C2" s="1" t="s">
        <v>27</v>
      </c>
    </row>
    <row r="3" spans="2:6" x14ac:dyDescent="0.25">
      <c r="B3" s="3">
        <v>1</v>
      </c>
      <c r="C3" s="4">
        <f>$B3*POWER($F$4,$F$5*$B3)*$F$3</f>
        <v>17.141191951192397</v>
      </c>
      <c r="E3" t="s">
        <v>8</v>
      </c>
      <c r="F3">
        <v>15</v>
      </c>
    </row>
    <row r="4" spans="2:6" x14ac:dyDescent="0.25">
      <c r="B4" s="3">
        <v>2</v>
      </c>
      <c r="C4" s="4">
        <f>$B4*POWER($F$4,$F$5*$B4)*$F$3</f>
        <v>39.176061534349742</v>
      </c>
      <c r="E4" t="s">
        <v>9</v>
      </c>
      <c r="F4">
        <v>1.1000000000000001</v>
      </c>
    </row>
    <row r="5" spans="2:6" x14ac:dyDescent="0.25">
      <c r="B5" s="3">
        <v>3</v>
      </c>
      <c r="C5" s="4">
        <f>$B5*POWER($F$4,$F$5*$B5)*$F$3</f>
        <v>67.152439065201392</v>
      </c>
      <c r="E5" t="s">
        <v>6</v>
      </c>
      <c r="F5">
        <v>1.4</v>
      </c>
    </row>
    <row r="6" spans="2:6" x14ac:dyDescent="0.25">
      <c r="B6" s="3">
        <v>4</v>
      </c>
      <c r="C6" s="4">
        <f>$B6*POWER($F$4,$F$5*$B6)*$F$3</f>
        <v>102.31758648954383</v>
      </c>
    </row>
    <row r="7" spans="2:6" x14ac:dyDescent="0.25">
      <c r="B7" s="3">
        <v>5</v>
      </c>
      <c r="C7" s="4">
        <f>$B7*POWER($F$4,$F$5*$B7)*$F$3</f>
        <v>146.15378250000009</v>
      </c>
    </row>
    <row r="8" spans="2:6" x14ac:dyDescent="0.25">
      <c r="B8" s="3">
        <v>6</v>
      </c>
      <c r="C8" s="4">
        <f>$B8*POWER($F$4,$F$5*$B8)*$F$3</f>
        <v>200.42000321802604</v>
      </c>
    </row>
    <row r="9" spans="2:6" x14ac:dyDescent="0.25">
      <c r="B9" s="3">
        <v>7</v>
      </c>
      <c r="C9" s="4">
        <f>$B9*POWER($F$4,$F$5*$B9)*$F$3</f>
        <v>267.20071357923865</v>
      </c>
    </row>
    <row r="10" spans="2:6" x14ac:dyDescent="0.25">
      <c r="B10" s="3">
        <v>8</v>
      </c>
      <c r="C10" s="4">
        <f>$B10*POWER($F$4,$F$5*$B10)*$F$3</f>
        <v>348.96295016817601</v>
      </c>
    </row>
    <row r="11" spans="2:6" x14ac:dyDescent="0.25">
      <c r="B11" s="3">
        <v>9</v>
      </c>
      <c r="C11" s="4">
        <f>$B11*POWER($F$4,$F$5*$B11)*$F$3</f>
        <v>448.62306845153205</v>
      </c>
    </row>
    <row r="12" spans="2:6" x14ac:dyDescent="0.25">
      <c r="B12" s="3">
        <v>10</v>
      </c>
      <c r="C12" s="4">
        <f>$B12*POWER($F$4,$F$5*$B12)*$F$3</f>
        <v>569.62475037486206</v>
      </c>
    </row>
    <row r="13" spans="2:6" x14ac:dyDescent="0.25">
      <c r="B13" s="3">
        <v>11</v>
      </c>
      <c r="C13" s="4">
        <f>$B13*POWER($F$4,$F$5*$B13)*$F$3</f>
        <v>716.03012699720796</v>
      </c>
    </row>
    <row r="14" spans="2:6" x14ac:dyDescent="0.25">
      <c r="B14" s="3">
        <v>12</v>
      </c>
      <c r="C14" s="4">
        <f>$B14*POWER($F$4,$F$5*$B14)*$F$3</f>
        <v>892.62617088696811</v>
      </c>
    </row>
    <row r="15" spans="2:6" x14ac:dyDescent="0.25">
      <c r="B15" s="3">
        <v>13</v>
      </c>
      <c r="C15" s="4">
        <f>$B15*POWER($F$4,$F$5*$B15)*$F$3</f>
        <v>1105.0488609211561</v>
      </c>
    </row>
    <row r="16" spans="2:6" x14ac:dyDescent="0.25">
      <c r="B16" s="3">
        <v>14</v>
      </c>
      <c r="C16" s="4">
        <f>$B16*POWER($F$4,$F$5*$B16)*$F$3</f>
        <v>1359.9280254715111</v>
      </c>
    </row>
    <row r="17" spans="2:3" x14ac:dyDescent="0.25">
      <c r="B17" s="3">
        <v>15</v>
      </c>
      <c r="C17" s="4">
        <f>$B17*POWER($F$4,$F$5*$B17)*$F$3</f>
        <v>1665.0562374580884</v>
      </c>
    </row>
    <row r="18" spans="2:3" x14ac:dyDescent="0.25">
      <c r="B18" s="3">
        <v>16</v>
      </c>
      <c r="C18" s="4">
        <f>$B18*POWER($F$4,$F$5*$B18)*$F$3</f>
        <v>2029.5856765012818</v>
      </c>
    </row>
    <row r="19" spans="2:3" x14ac:dyDescent="0.25">
      <c r="B19" s="3">
        <v>17</v>
      </c>
      <c r="C19" s="4">
        <f>$B19*POWER($F$4,$F$5*$B19)*$F$3</f>
        <v>2464.2575010795235</v>
      </c>
    </row>
    <row r="20" spans="2:3" x14ac:dyDescent="0.25">
      <c r="B20" s="3">
        <v>18</v>
      </c>
      <c r="C20" s="4">
        <f>$B20*POWER($F$4,$F$5*$B20)*$F$3</f>
        <v>2981.6690006943409</v>
      </c>
    </row>
    <row r="21" spans="2:3" x14ac:dyDescent="0.25">
      <c r="B21" s="3">
        <v>19</v>
      </c>
      <c r="C21" s="4">
        <f>$B21*POWER($F$4,$F$5*$B21)*$F$3</f>
        <v>3596.5846401504168</v>
      </c>
    </row>
    <row r="22" spans="2:3" x14ac:dyDescent="0.25">
      <c r="B22" s="3">
        <v>20</v>
      </c>
      <c r="C22" s="4">
        <f>$B22*POWER($F$4,$F$5*$B22)*$F$3</f>
        <v>4326.2980831949862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Creatures Per Level</vt:lpstr>
      <vt:lpstr>Levels and Experience</vt:lpstr>
      <vt:lpstr>Map Size</vt:lpstr>
      <vt:lpstr>Item Levels</vt:lpstr>
      <vt:lpstr>Mercenary 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Frayn</dc:creator>
  <cp:lastModifiedBy>Colin Frayn</cp:lastModifiedBy>
  <dcterms:created xsi:type="dcterms:W3CDTF">2020-07-07T12:49:27Z</dcterms:created>
  <dcterms:modified xsi:type="dcterms:W3CDTF">2023-08-05T14:51:06Z</dcterms:modified>
</cp:coreProperties>
</file>