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teractieTech\pract3\"/>
    </mc:Choice>
  </mc:AlternateContent>
  <bookViews>
    <workbookView xWindow="0" yWindow="0" windowWidth="24000" windowHeight="9735" activeTab="1"/>
  </bookViews>
  <sheets>
    <sheet name="Formulierreacties 1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I33" i="2"/>
  <c r="I34" i="2"/>
  <c r="I35" i="2"/>
  <c r="I36" i="2"/>
  <c r="H36" i="2" s="1"/>
  <c r="I37" i="2"/>
  <c r="I38" i="2"/>
  <c r="I39" i="2"/>
  <c r="I40" i="2"/>
  <c r="H40" i="2" s="1"/>
  <c r="I41" i="2"/>
  <c r="I32" i="2"/>
  <c r="H32" i="2" s="1"/>
  <c r="H33" i="2"/>
  <c r="H34" i="2"/>
  <c r="H35" i="2"/>
  <c r="H37" i="2"/>
  <c r="H38" i="2"/>
  <c r="H39" i="2"/>
  <c r="H41" i="2"/>
  <c r="G33" i="2"/>
  <c r="G34" i="2"/>
  <c r="G35" i="2"/>
  <c r="G36" i="2"/>
  <c r="G37" i="2"/>
  <c r="G38" i="2"/>
  <c r="G39" i="2"/>
  <c r="G40" i="2"/>
  <c r="G41" i="2"/>
  <c r="G32" i="2"/>
  <c r="G17" i="2"/>
  <c r="I17" i="2"/>
  <c r="G16" i="2"/>
  <c r="I16" i="2"/>
  <c r="G3" i="2"/>
  <c r="G4" i="2"/>
  <c r="G5" i="2"/>
  <c r="G6" i="2"/>
  <c r="G7" i="2"/>
  <c r="G8" i="2"/>
  <c r="G9" i="2"/>
  <c r="G10" i="2"/>
  <c r="G11" i="2"/>
  <c r="G12" i="2"/>
  <c r="G13" i="2"/>
  <c r="G14" i="2"/>
  <c r="G22" i="2" s="1"/>
  <c r="G15" i="2"/>
  <c r="I5" i="2"/>
  <c r="I6" i="2"/>
  <c r="J6" i="2" s="1"/>
  <c r="I7" i="2"/>
  <c r="I8" i="2"/>
  <c r="I9" i="2"/>
  <c r="I10" i="2"/>
  <c r="J10" i="2" s="1"/>
  <c r="I11" i="2"/>
  <c r="H11" i="2" s="1"/>
  <c r="I12" i="2"/>
  <c r="I13" i="2"/>
  <c r="I14" i="2"/>
  <c r="J14" i="2" s="1"/>
  <c r="I15" i="2"/>
  <c r="I4" i="2"/>
  <c r="I3" i="2"/>
  <c r="J3" i="2" s="1"/>
  <c r="B2" i="2"/>
  <c r="G2" i="2" s="1"/>
  <c r="G20" i="2" s="1"/>
  <c r="J13" i="2" l="1"/>
  <c r="J5" i="2"/>
  <c r="G21" i="2"/>
  <c r="J9" i="2"/>
  <c r="J12" i="2"/>
  <c r="J8" i="2"/>
  <c r="I21" i="2"/>
  <c r="H16" i="2"/>
  <c r="G23" i="2"/>
  <c r="I22" i="2"/>
  <c r="H7" i="2"/>
  <c r="J11" i="2"/>
  <c r="J21" i="2" s="1"/>
  <c r="I2" i="2"/>
  <c r="I23" i="2" s="1"/>
  <c r="J4" i="2"/>
  <c r="H3" i="2"/>
  <c r="J7" i="2"/>
  <c r="H17" i="2"/>
  <c r="J17" i="2"/>
  <c r="J16" i="2"/>
  <c r="J15" i="2"/>
  <c r="J22" i="2" s="1"/>
  <c r="H14" i="2"/>
  <c r="H10" i="2"/>
  <c r="H6" i="2"/>
  <c r="H13" i="2"/>
  <c r="H9" i="2"/>
  <c r="H5" i="2"/>
  <c r="H15" i="2"/>
  <c r="H12" i="2"/>
  <c r="H8" i="2"/>
  <c r="H4" i="2"/>
  <c r="H21" i="2" l="1"/>
  <c r="H22" i="2"/>
  <c r="H2" i="2"/>
  <c r="I20" i="2"/>
  <c r="J2" i="2"/>
  <c r="H20" i="2" l="1"/>
  <c r="H23" i="2"/>
  <c r="J20" i="2"/>
  <c r="J23" i="2"/>
</calcChain>
</file>

<file path=xl/sharedStrings.xml><?xml version="1.0" encoding="utf-8"?>
<sst xmlns="http://schemas.openxmlformats.org/spreadsheetml/2006/main" count="109" uniqueCount="43">
  <si>
    <t>Tijdstempel</t>
  </si>
  <si>
    <t>In het algemeen ben ik tevreden over het afronden van de taken in dit scenario. []</t>
  </si>
  <si>
    <t>In het algemeen ben ik tevreden over de tijd die nodig was om de taken in dit scenario af te ronden. []</t>
  </si>
  <si>
    <t>In het algemeen ben ik tevreden over de hulpinformatie die beschikbaar was tijdens het uitvoeren van de taken in dit scenario. []</t>
  </si>
  <si>
    <t>In het algemeen ben ik tevreden over hoe makkelijk het systeem in gebruik is []</t>
  </si>
  <si>
    <t>Het was gemakkelijk het systeem te gebruiken []</t>
  </si>
  <si>
    <t>Ik was in staat om de scenario's snel af te ronden met het systeem []</t>
  </si>
  <si>
    <t>Ik voel me prettig wanneer ik dit systeem gebruik []</t>
  </si>
  <si>
    <t>Het was gemakkelijk om dit systeem te leren gebruiken []</t>
  </si>
  <si>
    <t>Ik geloof dat ik snel productief wordt als ik dit systeem gebruik []</t>
  </si>
  <si>
    <t>Het systeem gaf duidelijk aan wanneer ik een fout maakte en hoe ik die moest oplossen []</t>
  </si>
  <si>
    <t>Wanneer ik een fout maakte, was het eenvoudig en snel om dit te herstellen []</t>
  </si>
  <si>
    <t>De informatie (zoals online hulp, berichten op scherm etc..) die bij dit systeem horen zijn duidelijk []</t>
  </si>
  <si>
    <t>Het is makkelijk de informatie die ik wil te vinden []</t>
  </si>
  <si>
    <t>De informatie was effectief voor het voltooien van de taken []</t>
  </si>
  <si>
    <t>De organisatie van informatie op het scherm was duidelijk []</t>
  </si>
  <si>
    <t>De interface van dit systeem is fijn []</t>
  </si>
  <si>
    <t>De interface van dit systeem is plezant []</t>
  </si>
  <si>
    <t>Ik vond het prettig om het systeem te gebruiken []</t>
  </si>
  <si>
    <t>Dit systeem heeft alle functionaliteiten en mogelijkheden die ik verwachtte []</t>
  </si>
  <si>
    <t>Over het algemeen ben ik tevreden met dit systeem []</t>
  </si>
  <si>
    <t>Hoe makkelijk of moeilijk was het om deze taak af te ronden? []</t>
  </si>
  <si>
    <t>1    Helemaal mee eens</t>
  </si>
  <si>
    <t>1    Helemaal mee eens</t>
  </si>
  <si>
    <t>1      Helemaal mee eens</t>
  </si>
  <si>
    <t>7      Helemaal niet mee eens</t>
  </si>
  <si>
    <t>1             Heel erg makkelijk</t>
  </si>
  <si>
    <t>Geen mening</t>
  </si>
  <si>
    <t>scenario 1:</t>
  </si>
  <si>
    <t>PSSUQ</t>
  </si>
  <si>
    <t>MEAN</t>
  </si>
  <si>
    <t>LOWER</t>
  </si>
  <si>
    <t>UPPER</t>
  </si>
  <si>
    <t>n</t>
  </si>
  <si>
    <t>STDDEv</t>
  </si>
  <si>
    <t xml:space="preserve">df </t>
  </si>
  <si>
    <t>t_crit</t>
  </si>
  <si>
    <t>avg 1 - 6</t>
  </si>
  <si>
    <t>avg 7-12</t>
  </si>
  <si>
    <t>avg 13-15</t>
  </si>
  <si>
    <t>avg 1-16</t>
  </si>
  <si>
    <t>SEQ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</si>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</sst>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2" xfId="0" applyFont="1" applyFill="1" applyBorder="1"/>
    <xf numFmtId="0" fontId="4" fillId="0" borderId="3" xfId="0" applyFont="1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.75" customHeight="1" x14ac:dyDescent="0.2"/>
  <cols>
    <col min="1" max="59" width="21.5703125" customWidth="1"/>
  </cols>
  <sheetData>
    <row r="1" spans="1:59" ht="15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1</v>
      </c>
      <c r="U1" t="s">
        <v>2</v>
      </c>
      <c r="V1" t="s">
        <v>3</v>
      </c>
      <c r="W1" t="s">
        <v>1</v>
      </c>
      <c r="X1" t="s">
        <v>2</v>
      </c>
      <c r="Y1" t="s">
        <v>3</v>
      </c>
      <c r="Z1" t="s">
        <v>1</v>
      </c>
      <c r="AA1" t="s">
        <v>2</v>
      </c>
      <c r="AB1" t="s">
        <v>3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s="1" t="s">
        <v>13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</row>
    <row r="2" spans="1:59" ht="15.75" customHeight="1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5.75" customHeight="1" x14ac:dyDescent="0.2">
      <c r="A3" s="2">
        <v>42095.758680300925</v>
      </c>
      <c r="B3" s="1">
        <v>2</v>
      </c>
      <c r="C3" s="1">
        <v>2</v>
      </c>
      <c r="D3" s="1" t="s">
        <v>22</v>
      </c>
      <c r="E3" s="1">
        <v>2</v>
      </c>
      <c r="F3" s="1">
        <v>2</v>
      </c>
      <c r="G3" s="1" t="s">
        <v>22</v>
      </c>
      <c r="H3" s="1">
        <v>4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3</v>
      </c>
      <c r="T3" s="1">
        <v>3</v>
      </c>
      <c r="U3" s="1">
        <v>3</v>
      </c>
      <c r="V3" s="1">
        <v>2</v>
      </c>
      <c r="W3" s="1">
        <v>2</v>
      </c>
      <c r="X3" s="1">
        <v>4</v>
      </c>
      <c r="Y3" s="1">
        <v>3</v>
      </c>
      <c r="Z3" s="1">
        <v>2</v>
      </c>
      <c r="AA3" s="1" t="s">
        <v>23</v>
      </c>
      <c r="AB3" s="1">
        <v>2</v>
      </c>
      <c r="AC3" s="1" t="s">
        <v>24</v>
      </c>
      <c r="AD3" s="1">
        <v>2</v>
      </c>
      <c r="AE3" s="1">
        <v>2</v>
      </c>
      <c r="AF3" s="1">
        <v>3</v>
      </c>
      <c r="AG3" s="1">
        <v>2</v>
      </c>
      <c r="AH3" s="1">
        <v>2</v>
      </c>
      <c r="AI3" s="1">
        <v>4</v>
      </c>
      <c r="AJ3" s="1">
        <v>2</v>
      </c>
      <c r="AK3" s="1">
        <v>2</v>
      </c>
      <c r="AL3" s="1" t="s">
        <v>25</v>
      </c>
      <c r="AM3" s="1">
        <v>3</v>
      </c>
      <c r="AN3" s="1">
        <v>3</v>
      </c>
      <c r="AO3" s="1">
        <v>4</v>
      </c>
      <c r="AQ3" s="1">
        <v>4</v>
      </c>
      <c r="AR3" s="1">
        <v>5</v>
      </c>
      <c r="AS3" s="1">
        <v>4</v>
      </c>
      <c r="AT3" s="1">
        <v>4</v>
      </c>
      <c r="AU3" s="1">
        <v>3</v>
      </c>
      <c r="AV3" s="1">
        <v>3</v>
      </c>
      <c r="AW3" s="1">
        <v>3</v>
      </c>
      <c r="AX3" s="1" t="s">
        <v>26</v>
      </c>
      <c r="AY3" s="1" t="s">
        <v>26</v>
      </c>
      <c r="AZ3" s="1">
        <v>6</v>
      </c>
      <c r="BA3" s="1">
        <v>6</v>
      </c>
      <c r="BB3" s="1">
        <v>3</v>
      </c>
      <c r="BC3" s="1">
        <v>3</v>
      </c>
      <c r="BD3" s="1">
        <v>3</v>
      </c>
      <c r="BE3" s="1">
        <v>3</v>
      </c>
      <c r="BF3" s="1">
        <v>2</v>
      </c>
      <c r="BG3" s="1">
        <v>2</v>
      </c>
    </row>
    <row r="4" spans="1:59" ht="15.75" customHeight="1" x14ac:dyDescent="0.2">
      <c r="A4" s="2">
        <v>42101.531984375004</v>
      </c>
      <c r="B4" s="1">
        <v>3</v>
      </c>
      <c r="C4" s="1">
        <v>2</v>
      </c>
      <c r="D4" s="1">
        <v>4</v>
      </c>
      <c r="E4" s="1">
        <v>3</v>
      </c>
      <c r="F4" s="1">
        <v>4</v>
      </c>
      <c r="G4" s="1">
        <v>3</v>
      </c>
      <c r="H4" s="1">
        <v>4</v>
      </c>
      <c r="I4" s="1">
        <v>5</v>
      </c>
      <c r="J4" s="1">
        <v>3</v>
      </c>
      <c r="K4" s="1">
        <v>4</v>
      </c>
      <c r="L4" s="1">
        <v>5</v>
      </c>
      <c r="M4" s="1">
        <v>3</v>
      </c>
      <c r="N4" s="1">
        <v>2</v>
      </c>
      <c r="O4" s="1">
        <v>2</v>
      </c>
      <c r="P4" s="1">
        <v>2</v>
      </c>
      <c r="Q4" s="1">
        <v>3</v>
      </c>
      <c r="R4" s="1">
        <v>3</v>
      </c>
      <c r="S4" s="1">
        <v>3</v>
      </c>
      <c r="T4" s="1">
        <v>3</v>
      </c>
      <c r="U4" s="1">
        <v>4</v>
      </c>
      <c r="V4" s="1">
        <v>3</v>
      </c>
      <c r="W4" s="1">
        <v>2</v>
      </c>
      <c r="X4" s="1">
        <v>2</v>
      </c>
      <c r="Y4" s="1">
        <v>3</v>
      </c>
      <c r="Z4" s="1">
        <v>4</v>
      </c>
      <c r="AA4" s="1">
        <v>3</v>
      </c>
      <c r="AB4" s="1">
        <v>3</v>
      </c>
      <c r="AC4" s="1">
        <v>2</v>
      </c>
      <c r="AD4" s="1">
        <v>2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 t="s">
        <v>27</v>
      </c>
      <c r="AL4" s="1" t="s">
        <v>25</v>
      </c>
      <c r="AM4" s="1">
        <v>5</v>
      </c>
      <c r="AN4" s="1" t="s">
        <v>27</v>
      </c>
      <c r="AO4" s="1">
        <v>4</v>
      </c>
      <c r="AQ4" s="1">
        <v>4</v>
      </c>
      <c r="AR4" s="1" t="s">
        <v>27</v>
      </c>
      <c r="AS4" s="1">
        <v>3</v>
      </c>
      <c r="AT4" s="1">
        <v>3</v>
      </c>
      <c r="AU4" s="1">
        <v>3</v>
      </c>
      <c r="AV4" s="1">
        <v>4</v>
      </c>
      <c r="AW4" s="1">
        <v>4</v>
      </c>
      <c r="AX4" s="1">
        <v>2</v>
      </c>
      <c r="AY4" s="1">
        <v>2</v>
      </c>
      <c r="AZ4" s="1">
        <v>5</v>
      </c>
      <c r="BA4" s="1">
        <v>4</v>
      </c>
      <c r="BB4" s="1">
        <v>2</v>
      </c>
      <c r="BC4" s="1">
        <v>3</v>
      </c>
      <c r="BD4" s="1">
        <v>5</v>
      </c>
      <c r="BE4" s="1">
        <v>3</v>
      </c>
      <c r="BF4" s="1">
        <v>4</v>
      </c>
      <c r="BG4" s="1">
        <v>3</v>
      </c>
    </row>
    <row r="5" spans="1:59" ht="15.75" customHeight="1" x14ac:dyDescent="0.2">
      <c r="A5" s="2">
        <v>42102.659282071756</v>
      </c>
      <c r="B5" s="1">
        <v>2</v>
      </c>
      <c r="C5" s="1">
        <v>3</v>
      </c>
      <c r="D5" s="1" t="s">
        <v>22</v>
      </c>
      <c r="E5" s="1" t="s">
        <v>24</v>
      </c>
      <c r="F5" s="1" t="s">
        <v>23</v>
      </c>
      <c r="G5" s="1">
        <v>2</v>
      </c>
      <c r="H5" s="1">
        <v>3</v>
      </c>
      <c r="I5" s="1">
        <v>3</v>
      </c>
      <c r="J5" s="1">
        <v>2</v>
      </c>
      <c r="K5" s="1">
        <v>4</v>
      </c>
      <c r="L5" s="1">
        <v>3</v>
      </c>
      <c r="M5" s="1" t="s">
        <v>22</v>
      </c>
      <c r="N5" s="1">
        <v>2</v>
      </c>
      <c r="O5" s="1">
        <v>2</v>
      </c>
      <c r="P5" s="1">
        <v>2</v>
      </c>
      <c r="Q5" s="1" t="s">
        <v>24</v>
      </c>
      <c r="R5" s="1" t="s">
        <v>23</v>
      </c>
      <c r="S5" s="1">
        <v>2</v>
      </c>
      <c r="T5" s="1">
        <v>2</v>
      </c>
      <c r="U5" s="1" t="s">
        <v>23</v>
      </c>
      <c r="V5" s="1">
        <v>3</v>
      </c>
      <c r="W5" s="1">
        <v>3</v>
      </c>
      <c r="X5" s="1">
        <v>2</v>
      </c>
      <c r="Y5" s="1" t="s">
        <v>22</v>
      </c>
      <c r="Z5" s="1" t="s">
        <v>24</v>
      </c>
      <c r="AA5" s="1" t="s">
        <v>23</v>
      </c>
      <c r="AB5" s="1" t="s">
        <v>22</v>
      </c>
      <c r="AC5" s="1">
        <v>3</v>
      </c>
      <c r="AD5" s="1">
        <v>4</v>
      </c>
      <c r="AE5" s="1" t="s">
        <v>22</v>
      </c>
      <c r="AF5" s="1">
        <v>2</v>
      </c>
      <c r="AG5" s="1">
        <v>2</v>
      </c>
      <c r="AH5" s="1">
        <v>3</v>
      </c>
      <c r="AI5" s="1" t="s">
        <v>22</v>
      </c>
      <c r="AJ5" s="1">
        <v>2</v>
      </c>
      <c r="AK5" s="1">
        <v>3</v>
      </c>
      <c r="AL5" s="1">
        <v>4</v>
      </c>
      <c r="AM5" s="1">
        <v>4</v>
      </c>
      <c r="AN5" s="1" t="s">
        <v>25</v>
      </c>
      <c r="AO5" s="1" t="s">
        <v>25</v>
      </c>
      <c r="AQ5" s="1" t="s">
        <v>25</v>
      </c>
      <c r="AR5" s="1" t="s">
        <v>25</v>
      </c>
      <c r="AS5" s="1" t="s">
        <v>22</v>
      </c>
      <c r="AT5" s="1" t="s">
        <v>22</v>
      </c>
      <c r="AU5" s="1">
        <v>3</v>
      </c>
      <c r="AV5" s="1">
        <v>3</v>
      </c>
      <c r="AW5" s="1">
        <v>2</v>
      </c>
      <c r="AX5" s="1" t="s">
        <v>26</v>
      </c>
      <c r="AY5" s="1" t="s">
        <v>26</v>
      </c>
      <c r="AZ5" s="1">
        <v>3</v>
      </c>
      <c r="BA5" s="1">
        <v>3</v>
      </c>
      <c r="BB5" s="1" t="s">
        <v>26</v>
      </c>
      <c r="BC5" s="1" t="s">
        <v>26</v>
      </c>
      <c r="BD5" s="1">
        <v>2</v>
      </c>
      <c r="BE5" s="1">
        <v>2</v>
      </c>
      <c r="BF5" s="1" t="s">
        <v>26</v>
      </c>
      <c r="BG5" s="1">
        <v>2</v>
      </c>
    </row>
    <row r="10" spans="1:59" ht="15.75" customHeight="1" x14ac:dyDescent="0.2">
      <c r="A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0" workbookViewId="0">
      <selection activeCell="E21" sqref="E21"/>
    </sheetView>
  </sheetViews>
  <sheetFormatPr defaultRowHeight="12.75" x14ac:dyDescent="0.2"/>
  <sheetData>
    <row r="1" spans="1:13" x14ac:dyDescent="0.2">
      <c r="A1" s="4" t="s">
        <v>29</v>
      </c>
      <c r="G1" s="3" t="s">
        <v>34</v>
      </c>
      <c r="H1" s="3" t="s">
        <v>31</v>
      </c>
      <c r="I1" s="3" t="s">
        <v>30</v>
      </c>
      <c r="J1" s="3" t="s">
        <v>32</v>
      </c>
      <c r="L1" s="3" t="s">
        <v>33</v>
      </c>
      <c r="M1">
        <v>4</v>
      </c>
    </row>
    <row r="2" spans="1:13" x14ac:dyDescent="0.2">
      <c r="A2" s="5">
        <v>1</v>
      </c>
      <c r="B2">
        <f>AVERAGE(B3)</f>
        <v>2</v>
      </c>
      <c r="C2">
        <v>3</v>
      </c>
      <c r="D2">
        <v>3</v>
      </c>
      <c r="E2">
        <v>3</v>
      </c>
      <c r="G2">
        <f>_xlfn.STDEV.S(B2:E2)</f>
        <v>0.5</v>
      </c>
      <c r="H2">
        <f xml:space="preserve"> I2 - ($M$3*G2/SQRT($M$1))</f>
        <v>1.9544999999999999</v>
      </c>
      <c r="I2">
        <f>AVERAGE(B2:E2)</f>
        <v>2.75</v>
      </c>
      <c r="J2">
        <f xml:space="preserve"> I2 + ($M$3*G2/SQRT($M$1))</f>
        <v>3.5455000000000001</v>
      </c>
      <c r="L2" s="3" t="s">
        <v>35</v>
      </c>
      <c r="M2">
        <v>3</v>
      </c>
    </row>
    <row r="3" spans="1:13" x14ac:dyDescent="0.2">
      <c r="A3" s="5">
        <v>2</v>
      </c>
      <c r="B3">
        <v>2</v>
      </c>
      <c r="C3">
        <v>2</v>
      </c>
      <c r="D3">
        <v>3</v>
      </c>
      <c r="E3">
        <v>4</v>
      </c>
      <c r="G3">
        <f t="shared" ref="G3:G16" si="0">_xlfn.STDEV.S(B3:E3)</f>
        <v>0.9574271077563381</v>
      </c>
      <c r="H3">
        <f t="shared" ref="H3:H14" si="1" xml:space="preserve"> I3 - ($M$3*G3/SQRT($M$1))</f>
        <v>1.2267334715596661</v>
      </c>
      <c r="I3">
        <f>AVERAGE(B3:E3)</f>
        <v>2.75</v>
      </c>
      <c r="J3">
        <f t="shared" ref="J3:J14" si="2" xml:space="preserve"> I3 + ($M$3*G3/SQRT($M$1))</f>
        <v>4.2732665284403337</v>
      </c>
      <c r="L3" s="3" t="s">
        <v>36</v>
      </c>
      <c r="M3">
        <v>3.1819999999999999</v>
      </c>
    </row>
    <row r="4" spans="1:13" x14ac:dyDescent="0.2">
      <c r="A4" s="5">
        <v>3</v>
      </c>
      <c r="B4">
        <v>2</v>
      </c>
      <c r="C4">
        <v>3</v>
      </c>
      <c r="D4">
        <v>3</v>
      </c>
      <c r="E4">
        <v>3</v>
      </c>
      <c r="G4">
        <f t="shared" si="0"/>
        <v>0.5</v>
      </c>
      <c r="H4">
        <f t="shared" si="1"/>
        <v>1.9544999999999999</v>
      </c>
      <c r="I4">
        <f>AVERAGE(B4:E4)</f>
        <v>2.75</v>
      </c>
      <c r="J4">
        <f t="shared" si="2"/>
        <v>3.5455000000000001</v>
      </c>
    </row>
    <row r="5" spans="1:13" x14ac:dyDescent="0.2">
      <c r="A5" s="5">
        <v>4</v>
      </c>
      <c r="B5">
        <v>1</v>
      </c>
      <c r="C5">
        <v>3</v>
      </c>
      <c r="D5">
        <v>4</v>
      </c>
      <c r="E5">
        <v>4</v>
      </c>
      <c r="G5">
        <f t="shared" si="0"/>
        <v>1.4142135623730951</v>
      </c>
      <c r="H5">
        <f t="shared" si="1"/>
        <v>0.74998622226440581</v>
      </c>
      <c r="I5">
        <f t="shared" ref="I5:I16" si="3">AVERAGE(B5:E5)</f>
        <v>3</v>
      </c>
      <c r="J5">
        <f t="shared" si="2"/>
        <v>5.2500137777355942</v>
      </c>
    </row>
    <row r="6" spans="1:13" x14ac:dyDescent="0.2">
      <c r="A6" s="5">
        <v>5</v>
      </c>
      <c r="B6">
        <v>2</v>
      </c>
      <c r="C6">
        <v>2</v>
      </c>
      <c r="D6">
        <v>3</v>
      </c>
      <c r="E6" s="3">
        <v>4</v>
      </c>
      <c r="G6">
        <f t="shared" si="0"/>
        <v>0.9574271077563381</v>
      </c>
      <c r="H6">
        <f t="shared" si="1"/>
        <v>1.2267334715596661</v>
      </c>
      <c r="I6">
        <f t="shared" si="3"/>
        <v>2.75</v>
      </c>
      <c r="J6">
        <f t="shared" si="2"/>
        <v>4.2732665284403337</v>
      </c>
    </row>
    <row r="7" spans="1:13" x14ac:dyDescent="0.2">
      <c r="A7" s="5">
        <v>6</v>
      </c>
      <c r="B7">
        <v>2</v>
      </c>
      <c r="C7">
        <v>3</v>
      </c>
      <c r="D7">
        <v>4</v>
      </c>
      <c r="E7" s="3">
        <v>4</v>
      </c>
      <c r="G7">
        <f t="shared" si="0"/>
        <v>0.9574271077563381</v>
      </c>
      <c r="H7">
        <f t="shared" si="1"/>
        <v>1.7267334715596661</v>
      </c>
      <c r="I7">
        <f t="shared" si="3"/>
        <v>3.25</v>
      </c>
      <c r="J7">
        <f t="shared" si="2"/>
        <v>4.7732665284403337</v>
      </c>
    </row>
    <row r="8" spans="1:13" x14ac:dyDescent="0.2">
      <c r="A8" s="5">
        <v>7</v>
      </c>
      <c r="B8">
        <v>4</v>
      </c>
      <c r="C8">
        <v>5</v>
      </c>
      <c r="D8">
        <v>7</v>
      </c>
      <c r="E8">
        <v>7</v>
      </c>
      <c r="G8">
        <f t="shared" si="0"/>
        <v>1.5</v>
      </c>
      <c r="H8">
        <f t="shared" si="1"/>
        <v>3.3635000000000002</v>
      </c>
      <c r="I8">
        <f t="shared" si="3"/>
        <v>5.75</v>
      </c>
      <c r="J8">
        <f t="shared" si="2"/>
        <v>8.1364999999999998</v>
      </c>
    </row>
    <row r="9" spans="1:13" x14ac:dyDescent="0.2">
      <c r="A9" s="5">
        <v>8</v>
      </c>
      <c r="B9">
        <v>3</v>
      </c>
      <c r="C9">
        <v>4</v>
      </c>
      <c r="D9">
        <v>4</v>
      </c>
      <c r="E9">
        <v>5</v>
      </c>
      <c r="G9">
        <f t="shared" si="0"/>
        <v>0.81649658092772603</v>
      </c>
      <c r="H9">
        <f t="shared" si="1"/>
        <v>2.7009539397439877</v>
      </c>
      <c r="I9">
        <f t="shared" si="3"/>
        <v>4</v>
      </c>
      <c r="J9">
        <f t="shared" si="2"/>
        <v>5.2990460602560123</v>
      </c>
    </row>
    <row r="10" spans="1:13" x14ac:dyDescent="0.2">
      <c r="A10" s="5">
        <v>9</v>
      </c>
      <c r="B10">
        <v>3</v>
      </c>
      <c r="C10">
        <v>4</v>
      </c>
      <c r="D10">
        <v>7</v>
      </c>
      <c r="E10">
        <v>4</v>
      </c>
      <c r="G10">
        <f t="shared" si="0"/>
        <v>1.7320508075688772</v>
      </c>
      <c r="H10">
        <f t="shared" si="1"/>
        <v>1.7443071651579163</v>
      </c>
      <c r="I10">
        <f t="shared" si="3"/>
        <v>4.5</v>
      </c>
      <c r="J10">
        <f t="shared" si="2"/>
        <v>7.2556928348420833</v>
      </c>
    </row>
    <row r="11" spans="1:13" x14ac:dyDescent="0.2">
      <c r="A11" s="5">
        <v>10</v>
      </c>
      <c r="B11">
        <v>4</v>
      </c>
      <c r="C11">
        <v>4</v>
      </c>
      <c r="D11">
        <v>5</v>
      </c>
      <c r="E11">
        <v>7</v>
      </c>
      <c r="G11">
        <f t="shared" si="0"/>
        <v>1.4142135623730951</v>
      </c>
      <c r="H11">
        <f t="shared" si="1"/>
        <v>2.7499862222644058</v>
      </c>
      <c r="I11">
        <f t="shared" si="3"/>
        <v>5</v>
      </c>
      <c r="J11">
        <f t="shared" si="2"/>
        <v>7.2500137777355942</v>
      </c>
    </row>
    <row r="12" spans="1:13" x14ac:dyDescent="0.2">
      <c r="A12" s="5">
        <v>11</v>
      </c>
      <c r="B12">
        <v>4</v>
      </c>
      <c r="C12">
        <v>4</v>
      </c>
      <c r="D12">
        <v>4</v>
      </c>
      <c r="E12">
        <v>7</v>
      </c>
      <c r="G12">
        <f t="shared" si="0"/>
        <v>1.5</v>
      </c>
      <c r="H12">
        <f t="shared" si="1"/>
        <v>2.3635000000000002</v>
      </c>
      <c r="I12">
        <f t="shared" si="3"/>
        <v>4.75</v>
      </c>
      <c r="J12">
        <f t="shared" si="2"/>
        <v>7.1364999999999998</v>
      </c>
    </row>
    <row r="13" spans="1:13" x14ac:dyDescent="0.2">
      <c r="A13" s="5">
        <v>12</v>
      </c>
      <c r="B13">
        <v>4</v>
      </c>
      <c r="C13">
        <v>5</v>
      </c>
      <c r="D13">
        <v>7</v>
      </c>
      <c r="E13">
        <v>4</v>
      </c>
      <c r="G13">
        <f t="shared" si="0"/>
        <v>1.4142135623730951</v>
      </c>
      <c r="H13">
        <f t="shared" si="1"/>
        <v>2.7499862222644058</v>
      </c>
      <c r="I13">
        <f t="shared" si="3"/>
        <v>5</v>
      </c>
      <c r="J13">
        <f t="shared" si="2"/>
        <v>7.2500137777355942</v>
      </c>
    </row>
    <row r="14" spans="1:13" x14ac:dyDescent="0.2">
      <c r="A14" s="5">
        <v>13</v>
      </c>
      <c r="B14">
        <v>1</v>
      </c>
      <c r="C14">
        <v>3</v>
      </c>
      <c r="D14">
        <v>4</v>
      </c>
      <c r="E14">
        <v>4</v>
      </c>
      <c r="G14">
        <f t="shared" si="0"/>
        <v>1.4142135623730951</v>
      </c>
      <c r="H14">
        <f t="shared" si="1"/>
        <v>0.74998622226440581</v>
      </c>
      <c r="I14">
        <f t="shared" si="3"/>
        <v>3</v>
      </c>
      <c r="J14">
        <f t="shared" si="2"/>
        <v>5.2500137777355942</v>
      </c>
    </row>
    <row r="15" spans="1:13" x14ac:dyDescent="0.2">
      <c r="A15" s="5">
        <v>14</v>
      </c>
      <c r="B15">
        <v>3</v>
      </c>
      <c r="C15">
        <v>3</v>
      </c>
      <c r="D15">
        <v>3</v>
      </c>
      <c r="E15">
        <v>4</v>
      </c>
      <c r="G15">
        <f>_xlfn.STDEV.S(B15:E15)</f>
        <v>0.5</v>
      </c>
      <c r="H15">
        <f xml:space="preserve"> I15 - ($M$3*G15/SQRT($M$1))</f>
        <v>2.4544999999999999</v>
      </c>
      <c r="I15">
        <f>AVERAGE(B15:E15)</f>
        <v>3.25</v>
      </c>
      <c r="J15">
        <f xml:space="preserve"> I15 + ($M$3*G15/SQRT($M$1))</f>
        <v>4.0454999999999997</v>
      </c>
    </row>
    <row r="16" spans="1:13" x14ac:dyDescent="0.2">
      <c r="A16" s="5">
        <v>15</v>
      </c>
      <c r="B16">
        <v>3</v>
      </c>
      <c r="C16">
        <v>3</v>
      </c>
      <c r="D16">
        <v>4</v>
      </c>
      <c r="E16">
        <v>4</v>
      </c>
      <c r="G16">
        <f>_xlfn.STDEV.S(B16:E16)</f>
        <v>0.57735026918962573</v>
      </c>
      <c r="H16">
        <f xml:space="preserve"> I16 - ($M$3*G16/SQRT($M$1))</f>
        <v>2.5814357217193056</v>
      </c>
      <c r="I16">
        <f>AVERAGE(B16:E16)</f>
        <v>3.5</v>
      </c>
      <c r="J16">
        <f xml:space="preserve"> I16 + ($M$3*G16/SQRT($M$1))</f>
        <v>4.4185642782806944</v>
      </c>
    </row>
    <row r="17" spans="1:10" x14ac:dyDescent="0.2">
      <c r="A17" s="6">
        <v>16</v>
      </c>
      <c r="B17">
        <v>2</v>
      </c>
      <c r="C17">
        <v>3</v>
      </c>
      <c r="D17">
        <v>4</v>
      </c>
      <c r="E17">
        <v>4</v>
      </c>
      <c r="G17">
        <f>_xlfn.STDEV.S(B17:E17)</f>
        <v>0.9574271077563381</v>
      </c>
      <c r="H17">
        <f xml:space="preserve"> I17 - ($M$3*G17/SQRT($M$1))</f>
        <v>1.7267334715596661</v>
      </c>
      <c r="I17">
        <f>AVERAGE(B17:E17)</f>
        <v>3.25</v>
      </c>
      <c r="J17">
        <f xml:space="preserve"> I17 + ($M$3*G17/SQRT($M$1))</f>
        <v>4.7732665284403337</v>
      </c>
    </row>
    <row r="20" spans="1:10" x14ac:dyDescent="0.2">
      <c r="A20" s="3" t="s">
        <v>37</v>
      </c>
      <c r="G20">
        <f xml:space="preserve"> AVERAGE(G2:G7)</f>
        <v>0.88108248094035158</v>
      </c>
      <c r="H20">
        <f t="shared" ref="H20:J20" si="4" xml:space="preserve"> AVERAGE(H2:H7)</f>
        <v>1.4731977728239007</v>
      </c>
      <c r="I20">
        <f t="shared" si="4"/>
        <v>2.875</v>
      </c>
      <c r="J20">
        <f t="shared" si="4"/>
        <v>4.2768022271760993</v>
      </c>
    </row>
    <row r="21" spans="1:10" x14ac:dyDescent="0.2">
      <c r="A21" s="3" t="s">
        <v>38</v>
      </c>
      <c r="G21">
        <f xml:space="preserve"> AVERAGE(G8:G13)</f>
        <v>1.3961624188737989</v>
      </c>
      <c r="H21">
        <f t="shared" ref="H21:J21" si="5" xml:space="preserve"> AVERAGE(H8:H13)</f>
        <v>2.6120389249051192</v>
      </c>
      <c r="I21">
        <f t="shared" si="5"/>
        <v>4.833333333333333</v>
      </c>
      <c r="J21">
        <f t="shared" si="5"/>
        <v>7.0546277417615473</v>
      </c>
    </row>
    <row r="22" spans="1:10" x14ac:dyDescent="0.2">
      <c r="A22" s="3" t="s">
        <v>39</v>
      </c>
      <c r="G22">
        <f xml:space="preserve"> AVERAGE(G14:G16)</f>
        <v>0.83052127718757374</v>
      </c>
      <c r="H22">
        <f t="shared" ref="H22:J22" si="6" xml:space="preserve"> AVERAGE(H14:H16)</f>
        <v>1.9286406479945704</v>
      </c>
      <c r="I22">
        <f t="shared" si="6"/>
        <v>3.25</v>
      </c>
      <c r="J22">
        <f t="shared" si="6"/>
        <v>4.5713593520054294</v>
      </c>
    </row>
    <row r="23" spans="1:10" x14ac:dyDescent="0.2">
      <c r="A23" s="3" t="s">
        <v>40</v>
      </c>
      <c r="G23">
        <f xml:space="preserve"> AVERAGE(G2:G17)</f>
        <v>1.0695287711377477</v>
      </c>
      <c r="H23">
        <f t="shared" ref="H23:J23" si="7" xml:space="preserve"> AVERAGE(H2:H17)</f>
        <v>2.0015047251198435</v>
      </c>
      <c r="I23">
        <f t="shared" si="7"/>
        <v>3.703125</v>
      </c>
      <c r="J23">
        <f t="shared" si="7"/>
        <v>5.4047452748801561</v>
      </c>
    </row>
    <row r="30" spans="1:10" x14ac:dyDescent="0.2">
      <c r="A30" s="7" t="s">
        <v>41</v>
      </c>
    </row>
    <row r="31" spans="1:10" x14ac:dyDescent="0.2">
      <c r="A31" s="5" t="s">
        <v>42</v>
      </c>
    </row>
    <row r="32" spans="1:10" x14ac:dyDescent="0.2">
      <c r="A32" s="5">
        <v>1</v>
      </c>
      <c r="B32">
        <v>1</v>
      </c>
      <c r="C32">
        <v>1</v>
      </c>
      <c r="D32">
        <v>2</v>
      </c>
      <c r="E32">
        <v>2</v>
      </c>
      <c r="G32">
        <f t="shared" ref="G32:G41" si="8">_xlfn.STDEV.S(B32:E32)</f>
        <v>0.57735026918962573</v>
      </c>
      <c r="H32">
        <f t="shared" ref="H32:H41" si="9" xml:space="preserve"> I32 - ($M$3*G32/SQRT($M$1))</f>
        <v>0.58143572171930546</v>
      </c>
      <c r="I32">
        <f t="shared" ref="I32:I41" si="10">AVERAGE(B32:E32)</f>
        <v>1.5</v>
      </c>
      <c r="J32">
        <f xml:space="preserve"> I32 + ($M$3*G32/SQRT($M$1))</f>
        <v>2.4185642782806944</v>
      </c>
    </row>
    <row r="33" spans="1:10" x14ac:dyDescent="0.2">
      <c r="A33" s="5">
        <v>2</v>
      </c>
      <c r="B33">
        <v>1</v>
      </c>
      <c r="C33">
        <v>1</v>
      </c>
      <c r="D33">
        <v>2</v>
      </c>
      <c r="E33">
        <v>2</v>
      </c>
      <c r="G33">
        <f t="shared" si="8"/>
        <v>0.57735026918962573</v>
      </c>
      <c r="H33">
        <f t="shared" si="9"/>
        <v>0.58143572171930546</v>
      </c>
      <c r="I33">
        <f t="shared" si="10"/>
        <v>1.5</v>
      </c>
      <c r="J33">
        <f t="shared" ref="J33:J41" si="11" xml:space="preserve"> I33 + ($M$3*G33/SQRT($M$1))</f>
        <v>2.4185642782806944</v>
      </c>
    </row>
    <row r="34" spans="1:10" x14ac:dyDescent="0.2">
      <c r="A34" s="5">
        <v>3</v>
      </c>
      <c r="B34">
        <v>3</v>
      </c>
      <c r="C34">
        <v>4</v>
      </c>
      <c r="D34">
        <v>5</v>
      </c>
      <c r="E34">
        <v>6</v>
      </c>
      <c r="G34">
        <f t="shared" si="8"/>
        <v>1.2909944487358056</v>
      </c>
      <c r="H34">
        <f t="shared" si="9"/>
        <v>2.4460278320613331</v>
      </c>
      <c r="I34">
        <f t="shared" si="10"/>
        <v>4.5</v>
      </c>
      <c r="J34">
        <f t="shared" si="11"/>
        <v>6.5539721679386673</v>
      </c>
    </row>
    <row r="35" spans="1:10" x14ac:dyDescent="0.2">
      <c r="A35" s="5">
        <v>4</v>
      </c>
      <c r="B35">
        <v>3</v>
      </c>
      <c r="C35">
        <v>4</v>
      </c>
      <c r="D35">
        <v>5</v>
      </c>
      <c r="E35">
        <v>6</v>
      </c>
      <c r="G35">
        <f t="shared" si="8"/>
        <v>1.2909944487358056</v>
      </c>
      <c r="H35">
        <f t="shared" si="9"/>
        <v>2.4460278320613331</v>
      </c>
      <c r="I35">
        <f t="shared" si="10"/>
        <v>4.5</v>
      </c>
      <c r="J35">
        <f t="shared" si="11"/>
        <v>6.5539721679386673</v>
      </c>
    </row>
    <row r="36" spans="1:10" x14ac:dyDescent="0.2">
      <c r="A36" s="5">
        <v>5</v>
      </c>
      <c r="B36">
        <v>1</v>
      </c>
      <c r="C36">
        <v>2</v>
      </c>
      <c r="D36">
        <v>3</v>
      </c>
      <c r="E36">
        <v>3</v>
      </c>
      <c r="G36">
        <f t="shared" si="8"/>
        <v>0.9574271077563381</v>
      </c>
      <c r="H36">
        <f t="shared" si="9"/>
        <v>0.72673347155966606</v>
      </c>
      <c r="I36">
        <f t="shared" si="10"/>
        <v>2.25</v>
      </c>
      <c r="J36">
        <f t="shared" si="11"/>
        <v>3.7732665284403337</v>
      </c>
    </row>
    <row r="37" spans="1:10" x14ac:dyDescent="0.2">
      <c r="A37" s="5">
        <v>6</v>
      </c>
      <c r="B37">
        <v>1</v>
      </c>
      <c r="C37">
        <v>3</v>
      </c>
      <c r="D37">
        <v>3</v>
      </c>
      <c r="E37">
        <v>5</v>
      </c>
      <c r="G37">
        <f t="shared" si="8"/>
        <v>1.6329931618554521</v>
      </c>
      <c r="H37">
        <f t="shared" si="9"/>
        <v>0.40190787948797579</v>
      </c>
      <c r="I37">
        <f t="shared" si="10"/>
        <v>3</v>
      </c>
      <c r="J37">
        <f t="shared" si="11"/>
        <v>5.5980921205120246</v>
      </c>
    </row>
    <row r="38" spans="1:10" x14ac:dyDescent="0.2">
      <c r="A38" s="5">
        <v>7</v>
      </c>
      <c r="B38">
        <v>2</v>
      </c>
      <c r="C38">
        <v>3</v>
      </c>
      <c r="D38">
        <v>3</v>
      </c>
      <c r="E38">
        <v>5</v>
      </c>
      <c r="G38">
        <f t="shared" si="8"/>
        <v>1.2583057392117916</v>
      </c>
      <c r="H38">
        <f t="shared" si="9"/>
        <v>1.2480355689140397</v>
      </c>
      <c r="I38">
        <f t="shared" si="10"/>
        <v>3.25</v>
      </c>
      <c r="J38">
        <f t="shared" si="11"/>
        <v>5.2519644310859608</v>
      </c>
    </row>
    <row r="39" spans="1:10" x14ac:dyDescent="0.2">
      <c r="A39" s="5">
        <v>8</v>
      </c>
      <c r="B39">
        <v>2</v>
      </c>
      <c r="C39">
        <v>3</v>
      </c>
      <c r="D39">
        <v>3</v>
      </c>
      <c r="E39">
        <v>5</v>
      </c>
      <c r="G39">
        <f t="shared" si="8"/>
        <v>1.2583057392117916</v>
      </c>
      <c r="H39">
        <f t="shared" si="9"/>
        <v>1.2480355689140397</v>
      </c>
      <c r="I39">
        <f t="shared" si="10"/>
        <v>3.25</v>
      </c>
      <c r="J39">
        <f t="shared" si="11"/>
        <v>5.2519644310859608</v>
      </c>
    </row>
    <row r="40" spans="1:10" x14ac:dyDescent="0.2">
      <c r="A40" s="5">
        <v>9</v>
      </c>
      <c r="B40">
        <v>1</v>
      </c>
      <c r="C40">
        <v>2</v>
      </c>
      <c r="D40">
        <v>4</v>
      </c>
      <c r="E40">
        <v>5</v>
      </c>
      <c r="G40">
        <f t="shared" si="8"/>
        <v>1.8257418583505538</v>
      </c>
      <c r="H40">
        <f t="shared" si="9"/>
        <v>9.5244703364269157E-2</v>
      </c>
      <c r="I40">
        <f t="shared" si="10"/>
        <v>3</v>
      </c>
      <c r="J40">
        <f t="shared" si="11"/>
        <v>5.9047552966357308</v>
      </c>
    </row>
    <row r="41" spans="1:10" x14ac:dyDescent="0.2">
      <c r="A41" s="5">
        <v>10</v>
      </c>
      <c r="B41">
        <v>1</v>
      </c>
      <c r="C41">
        <v>2</v>
      </c>
      <c r="D41">
        <v>2</v>
      </c>
      <c r="E41">
        <v>3</v>
      </c>
      <c r="G41">
        <f t="shared" si="8"/>
        <v>0.81649658092772603</v>
      </c>
      <c r="H41">
        <f t="shared" si="9"/>
        <v>0.7009539397439879</v>
      </c>
      <c r="I41">
        <f t="shared" si="10"/>
        <v>2</v>
      </c>
      <c r="J41">
        <f t="shared" si="11"/>
        <v>3.2990460602560123</v>
      </c>
    </row>
  </sheetData>
  <pageMargins left="0.7" right="0.7" top="0.75" bottom="0.75" header="0.3" footer="0.3"/>
  <pageSetup paperSize="9" orientation="portrait" r:id="rId1"/>
  <ignoredErrors>
    <ignoredError sqref="I3:I4 I5:I14 G3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Formulierreacties 1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Smits</dc:creator>
  <cp:lastModifiedBy>Colin Smits</cp:lastModifiedBy>
  <dcterms:created xsi:type="dcterms:W3CDTF">2015-04-09T11:05:57Z</dcterms:created>
  <dcterms:modified xsi:type="dcterms:W3CDTF">2015-04-09T11:05:57Z</dcterms:modified>
</cp:coreProperties>
</file>