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cwilcox\OneDrive - OpSec Security Group\Desktop\gosrc\pima-diabetes\"/>
    </mc:Choice>
  </mc:AlternateContent>
  <xr:revisionPtr revIDLastSave="0" documentId="13_ncr:1_{8C840883-E2CA-4BAF-8157-4EAA6CF074A0}" xr6:coauthVersionLast="47" xr6:coauthVersionMax="47" xr10:uidLastSave="{00000000-0000-0000-0000-000000000000}"/>
  <bookViews>
    <workbookView xWindow="-108" yWindow="-108" windowWidth="23256" windowHeight="14016" firstSheet="2" activeTab="3" xr2:uid="{00000000-000D-0000-FFFF-FFFF00000000}"/>
  </bookViews>
  <sheets>
    <sheet name="Remove Incomplete (+ K-Fold)" sheetId="12" r:id="rId1"/>
    <sheet name="Replace with Mean (+ K-Fold)" sheetId="13" r:id="rId2"/>
    <sheet name="Replace WIth Modal (+ K-Fold)" sheetId="14" r:id="rId3"/>
    <sheet name="N-Neighbour Algo(KFold)" sheetId="1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9" i="14" l="1"/>
  <c r="K68" i="14"/>
  <c r="K67" i="14"/>
  <c r="K66" i="14"/>
  <c r="E80" i="14"/>
  <c r="K156" i="14"/>
  <c r="J156" i="14"/>
  <c r="I156" i="14"/>
  <c r="H156" i="14"/>
  <c r="G156" i="14"/>
  <c r="F156" i="14"/>
  <c r="E156" i="14"/>
  <c r="D156" i="14"/>
  <c r="C156" i="14"/>
  <c r="B156" i="14"/>
  <c r="K155" i="14"/>
  <c r="J155" i="14"/>
  <c r="I155" i="14"/>
  <c r="H155" i="14"/>
  <c r="G155" i="14"/>
  <c r="F155" i="14"/>
  <c r="E155" i="14"/>
  <c r="D155" i="14"/>
  <c r="C155" i="14"/>
  <c r="B155" i="14"/>
  <c r="K154" i="14"/>
  <c r="K157" i="14" s="1"/>
  <c r="J154" i="14"/>
  <c r="J157" i="14" s="1"/>
  <c r="I154" i="14"/>
  <c r="H154" i="14"/>
  <c r="G154" i="14"/>
  <c r="F154" i="14"/>
  <c r="F157" i="14" s="1"/>
  <c r="E154" i="14"/>
  <c r="E157" i="14" s="1"/>
  <c r="D154" i="14"/>
  <c r="C154" i="14"/>
  <c r="B154" i="14"/>
  <c r="K153" i="14"/>
  <c r="J153" i="14"/>
  <c r="I153" i="14"/>
  <c r="H153" i="14"/>
  <c r="G153" i="14"/>
  <c r="F153" i="14"/>
  <c r="E153" i="14"/>
  <c r="D153" i="14"/>
  <c r="C153" i="14"/>
  <c r="B153" i="14"/>
  <c r="K146" i="14"/>
  <c r="J146" i="14"/>
  <c r="I146" i="14"/>
  <c r="H146" i="14"/>
  <c r="G146" i="14"/>
  <c r="F146" i="14"/>
  <c r="E146" i="14"/>
  <c r="D146" i="14"/>
  <c r="C146" i="14"/>
  <c r="B146" i="14"/>
  <c r="K142" i="14"/>
  <c r="J142" i="14"/>
  <c r="I142" i="14"/>
  <c r="H142" i="14"/>
  <c r="G142" i="14"/>
  <c r="F142" i="14"/>
  <c r="E142" i="14"/>
  <c r="D142" i="14"/>
  <c r="C142" i="14"/>
  <c r="B142" i="14"/>
  <c r="K141" i="14"/>
  <c r="J141" i="14"/>
  <c r="I141" i="14"/>
  <c r="H141" i="14"/>
  <c r="G141" i="14"/>
  <c r="F141" i="14"/>
  <c r="E141" i="14"/>
  <c r="D141" i="14"/>
  <c r="C141" i="14"/>
  <c r="B141" i="14"/>
  <c r="K139" i="14"/>
  <c r="J139" i="14"/>
  <c r="I139" i="14"/>
  <c r="H139" i="14"/>
  <c r="G139" i="14"/>
  <c r="F139" i="14"/>
  <c r="E139" i="14"/>
  <c r="D139" i="14"/>
  <c r="C139" i="14"/>
  <c r="B139" i="14"/>
  <c r="K138" i="14"/>
  <c r="J138" i="14"/>
  <c r="I138" i="14"/>
  <c r="H138" i="14"/>
  <c r="G138" i="14"/>
  <c r="F138" i="14"/>
  <c r="E138" i="14"/>
  <c r="D138" i="14"/>
  <c r="C138" i="14"/>
  <c r="B138" i="14"/>
  <c r="K137" i="14"/>
  <c r="J137" i="14"/>
  <c r="I137" i="14"/>
  <c r="H137" i="14"/>
  <c r="G137" i="14"/>
  <c r="F137" i="14"/>
  <c r="E137" i="14"/>
  <c r="D137" i="14"/>
  <c r="C137" i="14"/>
  <c r="B137" i="14"/>
  <c r="K136" i="14"/>
  <c r="J136" i="14"/>
  <c r="I136" i="14"/>
  <c r="H136" i="14"/>
  <c r="G136" i="14"/>
  <c r="F136" i="14"/>
  <c r="E136" i="14"/>
  <c r="D136" i="14"/>
  <c r="C136" i="14"/>
  <c r="B136" i="14"/>
  <c r="K128" i="14"/>
  <c r="J128" i="14"/>
  <c r="I128" i="14"/>
  <c r="H128" i="14"/>
  <c r="G128" i="14"/>
  <c r="F128" i="14"/>
  <c r="E128" i="14"/>
  <c r="D128" i="14"/>
  <c r="C128" i="14"/>
  <c r="B128" i="14"/>
  <c r="K127" i="14"/>
  <c r="J127" i="14"/>
  <c r="I127" i="14"/>
  <c r="H127" i="14"/>
  <c r="G127" i="14"/>
  <c r="F127" i="14"/>
  <c r="E127" i="14"/>
  <c r="D127" i="14"/>
  <c r="C127" i="14"/>
  <c r="B127" i="14"/>
  <c r="K125" i="14"/>
  <c r="J125" i="14"/>
  <c r="I125" i="14"/>
  <c r="H125" i="14"/>
  <c r="G125" i="14"/>
  <c r="F125" i="14"/>
  <c r="E125" i="14"/>
  <c r="D125" i="14"/>
  <c r="C125" i="14"/>
  <c r="B125" i="14"/>
  <c r="K124" i="14"/>
  <c r="J124" i="14"/>
  <c r="I124" i="14"/>
  <c r="H124" i="14"/>
  <c r="G124" i="14"/>
  <c r="F124" i="14"/>
  <c r="E124" i="14"/>
  <c r="D124" i="14"/>
  <c r="C124" i="14"/>
  <c r="B124" i="14"/>
  <c r="K123" i="14"/>
  <c r="J123" i="14"/>
  <c r="I123" i="14"/>
  <c r="H123" i="14"/>
  <c r="G123" i="14"/>
  <c r="F123" i="14"/>
  <c r="E123" i="14"/>
  <c r="D123" i="14"/>
  <c r="C123" i="14"/>
  <c r="B123" i="14"/>
  <c r="K122" i="14"/>
  <c r="J122" i="14"/>
  <c r="I122" i="14"/>
  <c r="H122" i="14"/>
  <c r="G122" i="14"/>
  <c r="F122" i="14"/>
  <c r="E122" i="14"/>
  <c r="D122" i="14"/>
  <c r="C122" i="14"/>
  <c r="B122" i="14"/>
  <c r="K114" i="14"/>
  <c r="J114" i="14"/>
  <c r="I114" i="14"/>
  <c r="H114" i="14"/>
  <c r="G114" i="14"/>
  <c r="F114" i="14"/>
  <c r="E114" i="14"/>
  <c r="D114" i="14"/>
  <c r="C114" i="14"/>
  <c r="B114" i="14"/>
  <c r="K113" i="14"/>
  <c r="J113" i="14"/>
  <c r="I113" i="14"/>
  <c r="H113" i="14"/>
  <c r="G113" i="14"/>
  <c r="F113" i="14"/>
  <c r="E113" i="14"/>
  <c r="D113" i="14"/>
  <c r="C113" i="14"/>
  <c r="B113" i="14"/>
  <c r="K111" i="14"/>
  <c r="J111" i="14"/>
  <c r="I111" i="14"/>
  <c r="H111" i="14"/>
  <c r="G111" i="14"/>
  <c r="F111" i="14"/>
  <c r="E111" i="14"/>
  <c r="D111" i="14"/>
  <c r="C111" i="14"/>
  <c r="B111" i="14"/>
  <c r="K110" i="14"/>
  <c r="J110" i="14"/>
  <c r="I110" i="14"/>
  <c r="H110" i="14"/>
  <c r="G110" i="14"/>
  <c r="F110" i="14"/>
  <c r="E110" i="14"/>
  <c r="D110" i="14"/>
  <c r="C110" i="14"/>
  <c r="B110" i="14"/>
  <c r="K109" i="14"/>
  <c r="J109" i="14"/>
  <c r="I109" i="14"/>
  <c r="H109" i="14"/>
  <c r="G109" i="14"/>
  <c r="F109" i="14"/>
  <c r="E109" i="14"/>
  <c r="D109" i="14"/>
  <c r="C109" i="14"/>
  <c r="B109" i="14"/>
  <c r="K108" i="14"/>
  <c r="J108" i="14"/>
  <c r="I108" i="14"/>
  <c r="H108" i="14"/>
  <c r="G108" i="14"/>
  <c r="F108" i="14"/>
  <c r="E108" i="14"/>
  <c r="D108" i="14"/>
  <c r="C108" i="14"/>
  <c r="B108" i="14"/>
  <c r="K100" i="14"/>
  <c r="J100" i="14"/>
  <c r="I100" i="14"/>
  <c r="H100" i="14"/>
  <c r="G100" i="14"/>
  <c r="F100" i="14"/>
  <c r="E100" i="14"/>
  <c r="D100" i="14"/>
  <c r="C100" i="14"/>
  <c r="B100" i="14"/>
  <c r="K99" i="14"/>
  <c r="J99" i="14"/>
  <c r="I99" i="14"/>
  <c r="H99" i="14"/>
  <c r="G99" i="14"/>
  <c r="F99" i="14"/>
  <c r="E99" i="14"/>
  <c r="D99" i="14"/>
  <c r="C99" i="14"/>
  <c r="B99" i="14"/>
  <c r="K97" i="14"/>
  <c r="J97" i="14"/>
  <c r="I97" i="14"/>
  <c r="H97" i="14"/>
  <c r="G97" i="14"/>
  <c r="F97" i="14"/>
  <c r="E97" i="14"/>
  <c r="D97" i="14"/>
  <c r="C97" i="14"/>
  <c r="B97" i="14"/>
  <c r="K96" i="14"/>
  <c r="J96" i="14"/>
  <c r="I96" i="14"/>
  <c r="H96" i="14"/>
  <c r="G96" i="14"/>
  <c r="F96" i="14"/>
  <c r="E96" i="14"/>
  <c r="D96" i="14"/>
  <c r="C96" i="14"/>
  <c r="B96" i="14"/>
  <c r="K95" i="14"/>
  <c r="J95" i="14"/>
  <c r="I95" i="14"/>
  <c r="H95" i="14"/>
  <c r="G95" i="14"/>
  <c r="F95" i="14"/>
  <c r="E95" i="14"/>
  <c r="D95" i="14"/>
  <c r="C95" i="14"/>
  <c r="B95" i="14"/>
  <c r="K94" i="14"/>
  <c r="J94" i="14"/>
  <c r="I94" i="14"/>
  <c r="H94" i="14"/>
  <c r="G94" i="14"/>
  <c r="F94" i="14"/>
  <c r="E94" i="14"/>
  <c r="D94" i="14"/>
  <c r="C94" i="14"/>
  <c r="B94" i="14"/>
  <c r="K86" i="14"/>
  <c r="J86" i="14"/>
  <c r="I86" i="14"/>
  <c r="H86" i="14"/>
  <c r="G86" i="14"/>
  <c r="F86" i="14"/>
  <c r="E86" i="14"/>
  <c r="D86" i="14"/>
  <c r="C86" i="14"/>
  <c r="B86" i="14"/>
  <c r="K85" i="14"/>
  <c r="J85" i="14"/>
  <c r="I85" i="14"/>
  <c r="H85" i="14"/>
  <c r="G85" i="14"/>
  <c r="F85" i="14"/>
  <c r="E85" i="14"/>
  <c r="D85" i="14"/>
  <c r="C85" i="14"/>
  <c r="B85" i="14"/>
  <c r="K83" i="14"/>
  <c r="J83" i="14"/>
  <c r="I83" i="14"/>
  <c r="H83" i="14"/>
  <c r="G83" i="14"/>
  <c r="F83" i="14"/>
  <c r="E83" i="14"/>
  <c r="D83" i="14"/>
  <c r="C83" i="14"/>
  <c r="B83" i="14"/>
  <c r="K82" i="14"/>
  <c r="J82" i="14"/>
  <c r="I82" i="14"/>
  <c r="H82" i="14"/>
  <c r="G82" i="14"/>
  <c r="F82" i="14"/>
  <c r="E82" i="14"/>
  <c r="D82" i="14"/>
  <c r="C82" i="14"/>
  <c r="B82" i="14"/>
  <c r="K81" i="14"/>
  <c r="J81" i="14"/>
  <c r="I81" i="14"/>
  <c r="H81" i="14"/>
  <c r="G81" i="14"/>
  <c r="F81" i="14"/>
  <c r="E81" i="14"/>
  <c r="D81" i="14"/>
  <c r="C81" i="14"/>
  <c r="B81" i="14"/>
  <c r="K80" i="14"/>
  <c r="J80" i="14"/>
  <c r="I80" i="14"/>
  <c r="H80" i="14"/>
  <c r="G80" i="14"/>
  <c r="F80" i="14"/>
  <c r="D80" i="14"/>
  <c r="C80" i="14"/>
  <c r="B80" i="14"/>
  <c r="K72" i="14"/>
  <c r="J72" i="14"/>
  <c r="I72" i="14"/>
  <c r="H72" i="14"/>
  <c r="G72" i="14"/>
  <c r="F72" i="14"/>
  <c r="E72" i="14"/>
  <c r="D72" i="14"/>
  <c r="C72" i="14"/>
  <c r="B72" i="14"/>
  <c r="K71" i="14"/>
  <c r="J71" i="14"/>
  <c r="I71" i="14"/>
  <c r="H71" i="14"/>
  <c r="G71" i="14"/>
  <c r="F71" i="14"/>
  <c r="E71" i="14"/>
  <c r="D71" i="14"/>
  <c r="C71" i="14"/>
  <c r="B71" i="14"/>
  <c r="J69" i="14"/>
  <c r="I69" i="14"/>
  <c r="H69" i="14"/>
  <c r="G69" i="14"/>
  <c r="F69" i="14"/>
  <c r="E69" i="14"/>
  <c r="D69" i="14"/>
  <c r="C69" i="14"/>
  <c r="B69" i="14"/>
  <c r="J68" i="14"/>
  <c r="I68" i="14"/>
  <c r="H68" i="14"/>
  <c r="G68" i="14"/>
  <c r="F68" i="14"/>
  <c r="E68" i="14"/>
  <c r="D68" i="14"/>
  <c r="C68" i="14"/>
  <c r="B68" i="14"/>
  <c r="J67" i="14"/>
  <c r="I67" i="14"/>
  <c r="H67" i="14"/>
  <c r="G67" i="14"/>
  <c r="F67" i="14"/>
  <c r="E67" i="14"/>
  <c r="D67" i="14"/>
  <c r="C67" i="14"/>
  <c r="B67" i="14"/>
  <c r="J66" i="14"/>
  <c r="I66" i="14"/>
  <c r="H66" i="14"/>
  <c r="G66" i="14"/>
  <c r="F66" i="14"/>
  <c r="E66" i="14"/>
  <c r="D66" i="14"/>
  <c r="C66" i="14"/>
  <c r="B66" i="14"/>
  <c r="K58" i="14"/>
  <c r="J58" i="14"/>
  <c r="I58" i="14"/>
  <c r="H58" i="14"/>
  <c r="G58" i="14"/>
  <c r="F58" i="14"/>
  <c r="E58" i="14"/>
  <c r="D58" i="14"/>
  <c r="C58" i="14"/>
  <c r="B58" i="14"/>
  <c r="K57" i="14"/>
  <c r="J57" i="14"/>
  <c r="I57" i="14"/>
  <c r="H57" i="14"/>
  <c r="G57" i="14"/>
  <c r="F57" i="14"/>
  <c r="E57" i="14"/>
  <c r="D57" i="14"/>
  <c r="C57" i="14"/>
  <c r="B57" i="14"/>
  <c r="K55" i="14"/>
  <c r="J55" i="14"/>
  <c r="I55" i="14"/>
  <c r="H55" i="14"/>
  <c r="G55" i="14"/>
  <c r="F55" i="14"/>
  <c r="E55" i="14"/>
  <c r="D55" i="14"/>
  <c r="C55" i="14"/>
  <c r="B55" i="14"/>
  <c r="K54" i="14"/>
  <c r="J54" i="14"/>
  <c r="I54" i="14"/>
  <c r="H54" i="14"/>
  <c r="G54" i="14"/>
  <c r="F54" i="14"/>
  <c r="E54" i="14"/>
  <c r="D54" i="14"/>
  <c r="C54" i="14"/>
  <c r="B54" i="14"/>
  <c r="K53" i="14"/>
  <c r="J53" i="14"/>
  <c r="I53" i="14"/>
  <c r="H53" i="14"/>
  <c r="G53" i="14"/>
  <c r="F53" i="14"/>
  <c r="E53" i="14"/>
  <c r="D53" i="14"/>
  <c r="C53" i="14"/>
  <c r="B53" i="14"/>
  <c r="K52" i="14"/>
  <c r="J52" i="14"/>
  <c r="I52" i="14"/>
  <c r="H52" i="14"/>
  <c r="G52" i="14"/>
  <c r="F52" i="14"/>
  <c r="E52" i="14"/>
  <c r="D52" i="14"/>
  <c r="C52" i="14"/>
  <c r="B52" i="14"/>
  <c r="K44" i="14"/>
  <c r="J44" i="14"/>
  <c r="I44" i="14"/>
  <c r="H44" i="14"/>
  <c r="G44" i="14"/>
  <c r="F44" i="14"/>
  <c r="E44" i="14"/>
  <c r="D44" i="14"/>
  <c r="C44" i="14"/>
  <c r="B44" i="14"/>
  <c r="K43" i="14"/>
  <c r="J43" i="14"/>
  <c r="I43" i="14"/>
  <c r="H43" i="14"/>
  <c r="G43" i="14"/>
  <c r="G150" i="14" s="1"/>
  <c r="F43" i="14"/>
  <c r="E43" i="14"/>
  <c r="D43" i="14"/>
  <c r="D150" i="14" s="1"/>
  <c r="C43" i="14"/>
  <c r="C150" i="14" s="1"/>
  <c r="B43" i="14"/>
  <c r="B150" i="14" s="1"/>
  <c r="K41" i="14"/>
  <c r="J41" i="14"/>
  <c r="I41" i="14"/>
  <c r="H41" i="14"/>
  <c r="G41" i="14"/>
  <c r="F41" i="14"/>
  <c r="E41" i="14"/>
  <c r="D41" i="14"/>
  <c r="C41" i="14"/>
  <c r="B41" i="14"/>
  <c r="K40" i="14"/>
  <c r="J40" i="14"/>
  <c r="I40" i="14"/>
  <c r="H40" i="14"/>
  <c r="G40" i="14"/>
  <c r="F40" i="14"/>
  <c r="E40" i="14"/>
  <c r="D40" i="14"/>
  <c r="C40" i="14"/>
  <c r="B40" i="14"/>
  <c r="K39" i="14"/>
  <c r="J39" i="14"/>
  <c r="I39" i="14"/>
  <c r="H39" i="14"/>
  <c r="G39" i="14"/>
  <c r="F39" i="14"/>
  <c r="E39" i="14"/>
  <c r="D39" i="14"/>
  <c r="C39" i="14"/>
  <c r="B39" i="14"/>
  <c r="K38" i="14"/>
  <c r="J38" i="14"/>
  <c r="I38" i="14"/>
  <c r="H38" i="14"/>
  <c r="G38" i="14"/>
  <c r="F38" i="14"/>
  <c r="E38" i="14"/>
  <c r="D38" i="14"/>
  <c r="C38" i="14"/>
  <c r="B38" i="14"/>
  <c r="K30" i="14"/>
  <c r="J30" i="14"/>
  <c r="I30" i="14"/>
  <c r="H30" i="14"/>
  <c r="G30" i="14"/>
  <c r="F30" i="14"/>
  <c r="E30" i="14"/>
  <c r="D30" i="14"/>
  <c r="C30" i="14"/>
  <c r="B30" i="14"/>
  <c r="K29" i="14"/>
  <c r="J29" i="14"/>
  <c r="I29" i="14"/>
  <c r="H29" i="14"/>
  <c r="G29" i="14"/>
  <c r="F29" i="14"/>
  <c r="E29" i="14"/>
  <c r="D29" i="14"/>
  <c r="C29" i="14"/>
  <c r="B29" i="14"/>
  <c r="K27" i="14"/>
  <c r="J27" i="14"/>
  <c r="I27" i="14"/>
  <c r="H27" i="14"/>
  <c r="G27" i="14"/>
  <c r="F27" i="14"/>
  <c r="E27" i="14"/>
  <c r="D27" i="14"/>
  <c r="C27" i="14"/>
  <c r="B27" i="14"/>
  <c r="K26" i="14"/>
  <c r="J26" i="14"/>
  <c r="I26" i="14"/>
  <c r="H26" i="14"/>
  <c r="G26" i="14"/>
  <c r="F26" i="14"/>
  <c r="E26" i="14"/>
  <c r="D26" i="14"/>
  <c r="C26" i="14"/>
  <c r="B26" i="14"/>
  <c r="K25" i="14"/>
  <c r="J25" i="14"/>
  <c r="I25" i="14"/>
  <c r="H25" i="14"/>
  <c r="G25" i="14"/>
  <c r="F25" i="14"/>
  <c r="E25" i="14"/>
  <c r="E147" i="14" s="1"/>
  <c r="D25" i="14"/>
  <c r="C25" i="14"/>
  <c r="B25" i="14"/>
  <c r="K24" i="14"/>
  <c r="J24" i="14"/>
  <c r="I24" i="14"/>
  <c r="H24" i="14"/>
  <c r="G24" i="14"/>
  <c r="F24" i="14"/>
  <c r="E24" i="14"/>
  <c r="D24" i="14"/>
  <c r="C24" i="14"/>
  <c r="B24" i="14"/>
  <c r="K16" i="14"/>
  <c r="J16" i="14"/>
  <c r="I16" i="14"/>
  <c r="I151" i="14" s="1"/>
  <c r="H16" i="14"/>
  <c r="G16" i="14"/>
  <c r="F16" i="14"/>
  <c r="E16" i="14"/>
  <c r="D16" i="14"/>
  <c r="D151" i="14" s="1"/>
  <c r="C16" i="14"/>
  <c r="C151" i="14" s="1"/>
  <c r="B16" i="14"/>
  <c r="B151" i="14" s="1"/>
  <c r="K15" i="14"/>
  <c r="J15" i="14"/>
  <c r="I15" i="14"/>
  <c r="H15" i="14"/>
  <c r="G15" i="14"/>
  <c r="F15" i="14"/>
  <c r="E15" i="14"/>
  <c r="D15" i="14"/>
  <c r="C15" i="14"/>
  <c r="B15" i="14"/>
  <c r="K13" i="14"/>
  <c r="J13" i="14"/>
  <c r="I13" i="14"/>
  <c r="H13" i="14"/>
  <c r="G13" i="14"/>
  <c r="F13" i="14"/>
  <c r="E13" i="14"/>
  <c r="D13" i="14"/>
  <c r="D149" i="14" s="1"/>
  <c r="C13" i="14"/>
  <c r="C149" i="14" s="1"/>
  <c r="B13" i="14"/>
  <c r="B149" i="14" s="1"/>
  <c r="K12" i="14"/>
  <c r="J12" i="14"/>
  <c r="I12" i="14"/>
  <c r="I148" i="14" s="1"/>
  <c r="H12" i="14"/>
  <c r="G12" i="14"/>
  <c r="F12" i="14"/>
  <c r="E12" i="14"/>
  <c r="D12" i="14"/>
  <c r="D148" i="14" s="1"/>
  <c r="C12" i="14"/>
  <c r="C148" i="14" s="1"/>
  <c r="B12" i="14"/>
  <c r="B148" i="14" s="1"/>
  <c r="K11" i="14"/>
  <c r="J11" i="14"/>
  <c r="I11" i="14"/>
  <c r="H11" i="14"/>
  <c r="G11" i="14"/>
  <c r="F11" i="14"/>
  <c r="E11" i="14"/>
  <c r="D11" i="14"/>
  <c r="C11" i="14"/>
  <c r="C147" i="14" s="1"/>
  <c r="B11" i="14"/>
  <c r="B147" i="14" s="1"/>
  <c r="K10" i="14"/>
  <c r="J10" i="14"/>
  <c r="I10" i="14"/>
  <c r="H10" i="14"/>
  <c r="G10" i="14"/>
  <c r="F10" i="14"/>
  <c r="E10" i="14"/>
  <c r="D10" i="14"/>
  <c r="D145" i="14" s="1"/>
  <c r="C10" i="14"/>
  <c r="C145" i="14" s="1"/>
  <c r="B10" i="14"/>
  <c r="B145" i="14" s="1"/>
  <c r="K156" i="13"/>
  <c r="J156" i="13"/>
  <c r="I156" i="13"/>
  <c r="H156" i="13"/>
  <c r="G156" i="13"/>
  <c r="F156" i="13"/>
  <c r="E156" i="13"/>
  <c r="D156" i="13"/>
  <c r="C156" i="13"/>
  <c r="B156" i="13"/>
  <c r="K155" i="13"/>
  <c r="J155" i="13"/>
  <c r="I155" i="13"/>
  <c r="H155" i="13"/>
  <c r="G155" i="13"/>
  <c r="F155" i="13"/>
  <c r="E155" i="13"/>
  <c r="D155" i="13"/>
  <c r="C155" i="13"/>
  <c r="B155" i="13"/>
  <c r="K154" i="13"/>
  <c r="K157" i="13" s="1"/>
  <c r="J154" i="13"/>
  <c r="I154" i="13"/>
  <c r="I157" i="13" s="1"/>
  <c r="H154" i="13"/>
  <c r="G154" i="13"/>
  <c r="F154" i="13"/>
  <c r="E154" i="13"/>
  <c r="D154" i="13"/>
  <c r="D157" i="13" s="1"/>
  <c r="C154" i="13"/>
  <c r="B154" i="13"/>
  <c r="K153" i="13"/>
  <c r="J153" i="13"/>
  <c r="I153" i="13"/>
  <c r="H153" i="13"/>
  <c r="G153" i="13"/>
  <c r="F153" i="13"/>
  <c r="E153" i="13"/>
  <c r="D153" i="13"/>
  <c r="C153" i="13"/>
  <c r="B153" i="13"/>
  <c r="K146" i="13"/>
  <c r="J146" i="13"/>
  <c r="I146" i="13"/>
  <c r="H146" i="13"/>
  <c r="G146" i="13"/>
  <c r="F146" i="13"/>
  <c r="E146" i="13"/>
  <c r="D146" i="13"/>
  <c r="C146" i="13"/>
  <c r="B146" i="13"/>
  <c r="K142" i="13"/>
  <c r="J142" i="13"/>
  <c r="I142" i="13"/>
  <c r="H142" i="13"/>
  <c r="G142" i="13"/>
  <c r="F142" i="13"/>
  <c r="E142" i="13"/>
  <c r="D142" i="13"/>
  <c r="C142" i="13"/>
  <c r="B142" i="13"/>
  <c r="K141" i="13"/>
  <c r="J141" i="13"/>
  <c r="I141" i="13"/>
  <c r="H141" i="13"/>
  <c r="G141" i="13"/>
  <c r="F141" i="13"/>
  <c r="E141" i="13"/>
  <c r="D141" i="13"/>
  <c r="C141" i="13"/>
  <c r="B141" i="13"/>
  <c r="K139" i="13"/>
  <c r="J139" i="13"/>
  <c r="I139" i="13"/>
  <c r="H139" i="13"/>
  <c r="G139" i="13"/>
  <c r="F139" i="13"/>
  <c r="E139" i="13"/>
  <c r="D139" i="13"/>
  <c r="C139" i="13"/>
  <c r="B139" i="13"/>
  <c r="K138" i="13"/>
  <c r="J138" i="13"/>
  <c r="I138" i="13"/>
  <c r="H138" i="13"/>
  <c r="G138" i="13"/>
  <c r="F138" i="13"/>
  <c r="E138" i="13"/>
  <c r="D138" i="13"/>
  <c r="C138" i="13"/>
  <c r="B138" i="13"/>
  <c r="K137" i="13"/>
  <c r="J137" i="13"/>
  <c r="I137" i="13"/>
  <c r="H137" i="13"/>
  <c r="G137" i="13"/>
  <c r="F137" i="13"/>
  <c r="E137" i="13"/>
  <c r="D137" i="13"/>
  <c r="C137" i="13"/>
  <c r="B137" i="13"/>
  <c r="K136" i="13"/>
  <c r="J136" i="13"/>
  <c r="I136" i="13"/>
  <c r="H136" i="13"/>
  <c r="G136" i="13"/>
  <c r="F136" i="13"/>
  <c r="E136" i="13"/>
  <c r="D136" i="13"/>
  <c r="C136" i="13"/>
  <c r="B136" i="13"/>
  <c r="K128" i="13"/>
  <c r="J128" i="13"/>
  <c r="I128" i="13"/>
  <c r="H128" i="13"/>
  <c r="G128" i="13"/>
  <c r="F128" i="13"/>
  <c r="E128" i="13"/>
  <c r="D128" i="13"/>
  <c r="C128" i="13"/>
  <c r="B128" i="13"/>
  <c r="K127" i="13"/>
  <c r="J127" i="13"/>
  <c r="I127" i="13"/>
  <c r="H127" i="13"/>
  <c r="G127" i="13"/>
  <c r="F127" i="13"/>
  <c r="E127" i="13"/>
  <c r="D127" i="13"/>
  <c r="C127" i="13"/>
  <c r="B127" i="13"/>
  <c r="K125" i="13"/>
  <c r="J125" i="13"/>
  <c r="I125" i="13"/>
  <c r="H125" i="13"/>
  <c r="G125" i="13"/>
  <c r="F125" i="13"/>
  <c r="E125" i="13"/>
  <c r="D125" i="13"/>
  <c r="C125" i="13"/>
  <c r="B125" i="13"/>
  <c r="K124" i="13"/>
  <c r="J124" i="13"/>
  <c r="I124" i="13"/>
  <c r="H124" i="13"/>
  <c r="G124" i="13"/>
  <c r="F124" i="13"/>
  <c r="E124" i="13"/>
  <c r="D124" i="13"/>
  <c r="C124" i="13"/>
  <c r="B124" i="13"/>
  <c r="K123" i="13"/>
  <c r="J123" i="13"/>
  <c r="I123" i="13"/>
  <c r="H123" i="13"/>
  <c r="G123" i="13"/>
  <c r="F123" i="13"/>
  <c r="E123" i="13"/>
  <c r="D123" i="13"/>
  <c r="C123" i="13"/>
  <c r="B123" i="13"/>
  <c r="K122" i="13"/>
  <c r="J122" i="13"/>
  <c r="I122" i="13"/>
  <c r="H122" i="13"/>
  <c r="G122" i="13"/>
  <c r="F122" i="13"/>
  <c r="E122" i="13"/>
  <c r="D122" i="13"/>
  <c r="C122" i="13"/>
  <c r="B122" i="13"/>
  <c r="K114" i="13"/>
  <c r="J114" i="13"/>
  <c r="I114" i="13"/>
  <c r="H114" i="13"/>
  <c r="G114" i="13"/>
  <c r="F114" i="13"/>
  <c r="E114" i="13"/>
  <c r="D114" i="13"/>
  <c r="C114" i="13"/>
  <c r="B114" i="13"/>
  <c r="K113" i="13"/>
  <c r="J113" i="13"/>
  <c r="I113" i="13"/>
  <c r="H113" i="13"/>
  <c r="G113" i="13"/>
  <c r="F113" i="13"/>
  <c r="E113" i="13"/>
  <c r="D113" i="13"/>
  <c r="C113" i="13"/>
  <c r="B113" i="13"/>
  <c r="K111" i="13"/>
  <c r="J111" i="13"/>
  <c r="I111" i="13"/>
  <c r="H111" i="13"/>
  <c r="G111" i="13"/>
  <c r="F111" i="13"/>
  <c r="E111" i="13"/>
  <c r="D111" i="13"/>
  <c r="C111" i="13"/>
  <c r="B111" i="13"/>
  <c r="K110" i="13"/>
  <c r="J110" i="13"/>
  <c r="I110" i="13"/>
  <c r="H110" i="13"/>
  <c r="G110" i="13"/>
  <c r="F110" i="13"/>
  <c r="E110" i="13"/>
  <c r="D110" i="13"/>
  <c r="C110" i="13"/>
  <c r="B110" i="13"/>
  <c r="K109" i="13"/>
  <c r="J109" i="13"/>
  <c r="I109" i="13"/>
  <c r="H109" i="13"/>
  <c r="G109" i="13"/>
  <c r="F109" i="13"/>
  <c r="E109" i="13"/>
  <c r="D109" i="13"/>
  <c r="C109" i="13"/>
  <c r="B109" i="13"/>
  <c r="K108" i="13"/>
  <c r="J108" i="13"/>
  <c r="I108" i="13"/>
  <c r="H108" i="13"/>
  <c r="G108" i="13"/>
  <c r="F108" i="13"/>
  <c r="E108" i="13"/>
  <c r="D108" i="13"/>
  <c r="C108" i="13"/>
  <c r="B108" i="13"/>
  <c r="K100" i="13"/>
  <c r="J100" i="13"/>
  <c r="I100" i="13"/>
  <c r="H100" i="13"/>
  <c r="G100" i="13"/>
  <c r="F100" i="13"/>
  <c r="E100" i="13"/>
  <c r="D100" i="13"/>
  <c r="C100" i="13"/>
  <c r="B100" i="13"/>
  <c r="K99" i="13"/>
  <c r="J99" i="13"/>
  <c r="I99" i="13"/>
  <c r="H99" i="13"/>
  <c r="G99" i="13"/>
  <c r="F99" i="13"/>
  <c r="E99" i="13"/>
  <c r="D99" i="13"/>
  <c r="C99" i="13"/>
  <c r="B99" i="13"/>
  <c r="K97" i="13"/>
  <c r="J97" i="13"/>
  <c r="I97" i="13"/>
  <c r="H97" i="13"/>
  <c r="G97" i="13"/>
  <c r="F97" i="13"/>
  <c r="E97" i="13"/>
  <c r="D97" i="13"/>
  <c r="C97" i="13"/>
  <c r="B97" i="13"/>
  <c r="K96" i="13"/>
  <c r="J96" i="13"/>
  <c r="I96" i="13"/>
  <c r="H96" i="13"/>
  <c r="G96" i="13"/>
  <c r="F96" i="13"/>
  <c r="E96" i="13"/>
  <c r="D96" i="13"/>
  <c r="C96" i="13"/>
  <c r="B96" i="13"/>
  <c r="K95" i="13"/>
  <c r="J95" i="13"/>
  <c r="I95" i="13"/>
  <c r="H95" i="13"/>
  <c r="G95" i="13"/>
  <c r="F95" i="13"/>
  <c r="E95" i="13"/>
  <c r="D95" i="13"/>
  <c r="C95" i="13"/>
  <c r="B95" i="13"/>
  <c r="K94" i="13"/>
  <c r="J94" i="13"/>
  <c r="I94" i="13"/>
  <c r="H94" i="13"/>
  <c r="G94" i="13"/>
  <c r="F94" i="13"/>
  <c r="E94" i="13"/>
  <c r="D94" i="13"/>
  <c r="C94" i="13"/>
  <c r="B94" i="13"/>
  <c r="K86" i="13"/>
  <c r="J86" i="13"/>
  <c r="I86" i="13"/>
  <c r="H86" i="13"/>
  <c r="G86" i="13"/>
  <c r="F86" i="13"/>
  <c r="E86" i="13"/>
  <c r="D86" i="13"/>
  <c r="C86" i="13"/>
  <c r="B86" i="13"/>
  <c r="K85" i="13"/>
  <c r="J85" i="13"/>
  <c r="I85" i="13"/>
  <c r="H85" i="13"/>
  <c r="G85" i="13"/>
  <c r="F85" i="13"/>
  <c r="E85" i="13"/>
  <c r="D85" i="13"/>
  <c r="C85" i="13"/>
  <c r="B85" i="13"/>
  <c r="K83" i="13"/>
  <c r="J83" i="13"/>
  <c r="I83" i="13"/>
  <c r="H83" i="13"/>
  <c r="G83" i="13"/>
  <c r="F83" i="13"/>
  <c r="E83" i="13"/>
  <c r="D83" i="13"/>
  <c r="C83" i="13"/>
  <c r="B83" i="13"/>
  <c r="K82" i="13"/>
  <c r="J82" i="13"/>
  <c r="I82" i="13"/>
  <c r="H82" i="13"/>
  <c r="G82" i="13"/>
  <c r="F82" i="13"/>
  <c r="E82" i="13"/>
  <c r="D82" i="13"/>
  <c r="C82" i="13"/>
  <c r="B82" i="13"/>
  <c r="K81" i="13"/>
  <c r="J81" i="13"/>
  <c r="I81" i="13"/>
  <c r="H81" i="13"/>
  <c r="G81" i="13"/>
  <c r="F81" i="13"/>
  <c r="E81" i="13"/>
  <c r="D81" i="13"/>
  <c r="C81" i="13"/>
  <c r="B81" i="13"/>
  <c r="K80" i="13"/>
  <c r="J80" i="13"/>
  <c r="I80" i="13"/>
  <c r="H80" i="13"/>
  <c r="G80" i="13"/>
  <c r="F80" i="13"/>
  <c r="E80" i="13"/>
  <c r="D80" i="13"/>
  <c r="C80" i="13"/>
  <c r="B80" i="13"/>
  <c r="K72" i="13"/>
  <c r="J72" i="13"/>
  <c r="I72" i="13"/>
  <c r="H72" i="13"/>
  <c r="G72" i="13"/>
  <c r="F72" i="13"/>
  <c r="E72" i="13"/>
  <c r="D72" i="13"/>
  <c r="C72" i="13"/>
  <c r="B72" i="13"/>
  <c r="K71" i="13"/>
  <c r="J71" i="13"/>
  <c r="I71" i="13"/>
  <c r="H71" i="13"/>
  <c r="G71" i="13"/>
  <c r="F71" i="13"/>
  <c r="E71" i="13"/>
  <c r="D71" i="13"/>
  <c r="C71" i="13"/>
  <c r="B71" i="13"/>
  <c r="K69" i="13"/>
  <c r="J69" i="13"/>
  <c r="I69" i="13"/>
  <c r="H69" i="13"/>
  <c r="G69" i="13"/>
  <c r="F69" i="13"/>
  <c r="E69" i="13"/>
  <c r="D69" i="13"/>
  <c r="C69" i="13"/>
  <c r="B69" i="13"/>
  <c r="K68" i="13"/>
  <c r="J68" i="13"/>
  <c r="I68" i="13"/>
  <c r="H68" i="13"/>
  <c r="G68" i="13"/>
  <c r="F68" i="13"/>
  <c r="E68" i="13"/>
  <c r="D68" i="13"/>
  <c r="C68" i="13"/>
  <c r="B68" i="13"/>
  <c r="K67" i="13"/>
  <c r="J67" i="13"/>
  <c r="I67" i="13"/>
  <c r="H67" i="13"/>
  <c r="G67" i="13"/>
  <c r="F67" i="13"/>
  <c r="E67" i="13"/>
  <c r="D67" i="13"/>
  <c r="C67" i="13"/>
  <c r="B67" i="13"/>
  <c r="K66" i="13"/>
  <c r="J66" i="13"/>
  <c r="I66" i="13"/>
  <c r="H66" i="13"/>
  <c r="G66" i="13"/>
  <c r="F66" i="13"/>
  <c r="E66" i="13"/>
  <c r="D66" i="13"/>
  <c r="C66" i="13"/>
  <c r="B66" i="13"/>
  <c r="K58" i="13"/>
  <c r="J58" i="13"/>
  <c r="I58" i="13"/>
  <c r="H58" i="13"/>
  <c r="G58" i="13"/>
  <c r="F58" i="13"/>
  <c r="E58" i="13"/>
  <c r="D58" i="13"/>
  <c r="C58" i="13"/>
  <c r="B58" i="13"/>
  <c r="K57" i="13"/>
  <c r="J57" i="13"/>
  <c r="I57" i="13"/>
  <c r="H57" i="13"/>
  <c r="G57" i="13"/>
  <c r="F57" i="13"/>
  <c r="E57" i="13"/>
  <c r="D57" i="13"/>
  <c r="C57" i="13"/>
  <c r="B57" i="13"/>
  <c r="K55" i="13"/>
  <c r="J55" i="13"/>
  <c r="I55" i="13"/>
  <c r="H55" i="13"/>
  <c r="G55" i="13"/>
  <c r="F55" i="13"/>
  <c r="E55" i="13"/>
  <c r="D55" i="13"/>
  <c r="C55" i="13"/>
  <c r="B55" i="13"/>
  <c r="K54" i="13"/>
  <c r="J54" i="13"/>
  <c r="I54" i="13"/>
  <c r="H54" i="13"/>
  <c r="G54" i="13"/>
  <c r="F54" i="13"/>
  <c r="E54" i="13"/>
  <c r="D54" i="13"/>
  <c r="C54" i="13"/>
  <c r="B54" i="13"/>
  <c r="K53" i="13"/>
  <c r="J53" i="13"/>
  <c r="I53" i="13"/>
  <c r="H53" i="13"/>
  <c r="G53" i="13"/>
  <c r="F53" i="13"/>
  <c r="E53" i="13"/>
  <c r="D53" i="13"/>
  <c r="C53" i="13"/>
  <c r="B53" i="13"/>
  <c r="K52" i="13"/>
  <c r="J52" i="13"/>
  <c r="I52" i="13"/>
  <c r="H52" i="13"/>
  <c r="G52" i="13"/>
  <c r="F52" i="13"/>
  <c r="E52" i="13"/>
  <c r="D52" i="13"/>
  <c r="C52" i="13"/>
  <c r="B52" i="13"/>
  <c r="K44" i="13"/>
  <c r="J44" i="13"/>
  <c r="I44" i="13"/>
  <c r="H44" i="13"/>
  <c r="G44" i="13"/>
  <c r="F44" i="13"/>
  <c r="E44" i="13"/>
  <c r="D44" i="13"/>
  <c r="C44" i="13"/>
  <c r="B44" i="13"/>
  <c r="K43" i="13"/>
  <c r="J43" i="13"/>
  <c r="J150" i="13" s="1"/>
  <c r="I43" i="13"/>
  <c r="I150" i="13" s="1"/>
  <c r="H43" i="13"/>
  <c r="H150" i="13" s="1"/>
  <c r="G43" i="13"/>
  <c r="G150" i="13" s="1"/>
  <c r="F43" i="13"/>
  <c r="F150" i="13" s="1"/>
  <c r="E43" i="13"/>
  <c r="E150" i="13" s="1"/>
  <c r="D43" i="13"/>
  <c r="D150" i="13" s="1"/>
  <c r="C43" i="13"/>
  <c r="C150" i="13" s="1"/>
  <c r="B43" i="13"/>
  <c r="B150" i="13" s="1"/>
  <c r="K41" i="13"/>
  <c r="J41" i="13"/>
  <c r="I41" i="13"/>
  <c r="H41" i="13"/>
  <c r="G41" i="13"/>
  <c r="F41" i="13"/>
  <c r="E41" i="13"/>
  <c r="D41" i="13"/>
  <c r="C41" i="13"/>
  <c r="B41" i="13"/>
  <c r="K40" i="13"/>
  <c r="J40" i="13"/>
  <c r="I40" i="13"/>
  <c r="H40" i="13"/>
  <c r="G40" i="13"/>
  <c r="F40" i="13"/>
  <c r="E40" i="13"/>
  <c r="D40" i="13"/>
  <c r="C40" i="13"/>
  <c r="B40" i="13"/>
  <c r="K39" i="13"/>
  <c r="J39" i="13"/>
  <c r="I39" i="13"/>
  <c r="H39" i="13"/>
  <c r="G39" i="13"/>
  <c r="F39" i="13"/>
  <c r="E39" i="13"/>
  <c r="D39" i="13"/>
  <c r="C39" i="13"/>
  <c r="B39" i="13"/>
  <c r="K38" i="13"/>
  <c r="J38" i="13"/>
  <c r="I38" i="13"/>
  <c r="H38" i="13"/>
  <c r="G38" i="13"/>
  <c r="F38" i="13"/>
  <c r="E38" i="13"/>
  <c r="D38" i="13"/>
  <c r="C38" i="13"/>
  <c r="B38" i="13"/>
  <c r="K30" i="13"/>
  <c r="J30" i="13"/>
  <c r="I30" i="13"/>
  <c r="H30" i="13"/>
  <c r="G30" i="13"/>
  <c r="F30" i="13"/>
  <c r="E30" i="13"/>
  <c r="D30" i="13"/>
  <c r="C30" i="13"/>
  <c r="B30" i="13"/>
  <c r="K29" i="13"/>
  <c r="J29" i="13"/>
  <c r="I29" i="13"/>
  <c r="H29" i="13"/>
  <c r="G29" i="13"/>
  <c r="F29" i="13"/>
  <c r="E29" i="13"/>
  <c r="D29" i="13"/>
  <c r="C29" i="13"/>
  <c r="B29" i="13"/>
  <c r="K27" i="13"/>
  <c r="J27" i="13"/>
  <c r="I27" i="13"/>
  <c r="H27" i="13"/>
  <c r="G27" i="13"/>
  <c r="F27" i="13"/>
  <c r="E27" i="13"/>
  <c r="D27" i="13"/>
  <c r="C27" i="13"/>
  <c r="B27" i="13"/>
  <c r="K26" i="13"/>
  <c r="J26" i="13"/>
  <c r="I26" i="13"/>
  <c r="H26" i="13"/>
  <c r="G26" i="13"/>
  <c r="F26" i="13"/>
  <c r="E26" i="13"/>
  <c r="D26" i="13"/>
  <c r="C26" i="13"/>
  <c r="B26" i="13"/>
  <c r="K25" i="13"/>
  <c r="J25" i="13"/>
  <c r="I25" i="13"/>
  <c r="H25" i="13"/>
  <c r="G25" i="13"/>
  <c r="F25" i="13"/>
  <c r="E25" i="13"/>
  <c r="D25" i="13"/>
  <c r="C25" i="13"/>
  <c r="B25" i="13"/>
  <c r="K24" i="13"/>
  <c r="J24" i="13"/>
  <c r="I24" i="13"/>
  <c r="H24" i="13"/>
  <c r="G24" i="13"/>
  <c r="F24" i="13"/>
  <c r="E24" i="13"/>
  <c r="D24" i="13"/>
  <c r="C24" i="13"/>
  <c r="B24" i="13"/>
  <c r="K16" i="13"/>
  <c r="K151" i="13" s="1"/>
  <c r="J16" i="13"/>
  <c r="J151" i="13" s="1"/>
  <c r="I16" i="13"/>
  <c r="I151" i="13" s="1"/>
  <c r="H16" i="13"/>
  <c r="H151" i="13" s="1"/>
  <c r="G16" i="13"/>
  <c r="G151" i="13" s="1"/>
  <c r="F16" i="13"/>
  <c r="F151" i="13" s="1"/>
  <c r="E16" i="13"/>
  <c r="E151" i="13" s="1"/>
  <c r="D16" i="13"/>
  <c r="D151" i="13" s="1"/>
  <c r="C16" i="13"/>
  <c r="C151" i="13" s="1"/>
  <c r="B16" i="13"/>
  <c r="B151" i="13" s="1"/>
  <c r="K15" i="13"/>
  <c r="J15" i="13"/>
  <c r="I15" i="13"/>
  <c r="H15" i="13"/>
  <c r="G15" i="13"/>
  <c r="F15" i="13"/>
  <c r="E15" i="13"/>
  <c r="D15" i="13"/>
  <c r="C15" i="13"/>
  <c r="B15" i="13"/>
  <c r="K13" i="13"/>
  <c r="K149" i="13" s="1"/>
  <c r="J13" i="13"/>
  <c r="I13" i="13"/>
  <c r="I149" i="13" s="1"/>
  <c r="H13" i="13"/>
  <c r="H149" i="13" s="1"/>
  <c r="G13" i="13"/>
  <c r="G149" i="13" s="1"/>
  <c r="F13" i="13"/>
  <c r="F149" i="13" s="1"/>
  <c r="E13" i="13"/>
  <c r="E149" i="13" s="1"/>
  <c r="D13" i="13"/>
  <c r="D149" i="13" s="1"/>
  <c r="C13" i="13"/>
  <c r="C149" i="13" s="1"/>
  <c r="B13" i="13"/>
  <c r="B149" i="13" s="1"/>
  <c r="K12" i="13"/>
  <c r="K148" i="13" s="1"/>
  <c r="J12" i="13"/>
  <c r="J148" i="13" s="1"/>
  <c r="I12" i="13"/>
  <c r="I148" i="13" s="1"/>
  <c r="H12" i="13"/>
  <c r="H148" i="13" s="1"/>
  <c r="G12" i="13"/>
  <c r="G148" i="13" s="1"/>
  <c r="F12" i="13"/>
  <c r="F148" i="13" s="1"/>
  <c r="E12" i="13"/>
  <c r="E148" i="13" s="1"/>
  <c r="D12" i="13"/>
  <c r="D148" i="13" s="1"/>
  <c r="C12" i="13"/>
  <c r="C148" i="13" s="1"/>
  <c r="B12" i="13"/>
  <c r="B148" i="13" s="1"/>
  <c r="K11" i="13"/>
  <c r="K147" i="13" s="1"/>
  <c r="J11" i="13"/>
  <c r="J147" i="13" s="1"/>
  <c r="I11" i="13"/>
  <c r="I147" i="13" s="1"/>
  <c r="H11" i="13"/>
  <c r="H147" i="13" s="1"/>
  <c r="G11" i="13"/>
  <c r="G147" i="13" s="1"/>
  <c r="F11" i="13"/>
  <c r="F147" i="13" s="1"/>
  <c r="E11" i="13"/>
  <c r="D11" i="13"/>
  <c r="D147" i="13" s="1"/>
  <c r="C11" i="13"/>
  <c r="C147" i="13" s="1"/>
  <c r="B11" i="13"/>
  <c r="B147" i="13" s="1"/>
  <c r="K10" i="13"/>
  <c r="K145" i="13" s="1"/>
  <c r="J10" i="13"/>
  <c r="J145" i="13" s="1"/>
  <c r="I10" i="13"/>
  <c r="I145" i="13" s="1"/>
  <c r="H10" i="13"/>
  <c r="H145" i="13" s="1"/>
  <c r="G10" i="13"/>
  <c r="G145" i="13" s="1"/>
  <c r="F10" i="13"/>
  <c r="F145" i="13" s="1"/>
  <c r="E10" i="13"/>
  <c r="E145" i="13" s="1"/>
  <c r="D10" i="13"/>
  <c r="D145" i="13" s="1"/>
  <c r="C10" i="13"/>
  <c r="C145" i="13" s="1"/>
  <c r="B10" i="13"/>
  <c r="B145" i="13" s="1"/>
  <c r="K156" i="12"/>
  <c r="J156" i="12"/>
  <c r="I156" i="12"/>
  <c r="H156" i="12"/>
  <c r="G156" i="12"/>
  <c r="F156" i="12"/>
  <c r="E156" i="12"/>
  <c r="D156" i="12"/>
  <c r="C156" i="12"/>
  <c r="B156" i="12"/>
  <c r="K155" i="12"/>
  <c r="J155" i="12"/>
  <c r="I155" i="12"/>
  <c r="H155" i="12"/>
  <c r="G155" i="12"/>
  <c r="F155" i="12"/>
  <c r="E155" i="12"/>
  <c r="D155" i="12"/>
  <c r="C155" i="12"/>
  <c r="B155" i="12"/>
  <c r="K154" i="12"/>
  <c r="J154" i="12"/>
  <c r="J157" i="12" s="1"/>
  <c r="I154" i="12"/>
  <c r="I157" i="12" s="1"/>
  <c r="H154" i="12"/>
  <c r="H157" i="12" s="1"/>
  <c r="G154" i="12"/>
  <c r="F154" i="12"/>
  <c r="E154" i="12"/>
  <c r="D154" i="12"/>
  <c r="C154" i="12"/>
  <c r="C157" i="12" s="1"/>
  <c r="B154" i="12"/>
  <c r="K153" i="12"/>
  <c r="J153" i="12"/>
  <c r="I153" i="12"/>
  <c r="H153" i="12"/>
  <c r="G153" i="12"/>
  <c r="F153" i="12"/>
  <c r="E153" i="12"/>
  <c r="D153" i="12"/>
  <c r="C153" i="12"/>
  <c r="B153" i="12"/>
  <c r="K146" i="12"/>
  <c r="J146" i="12"/>
  <c r="I146" i="12"/>
  <c r="H146" i="12"/>
  <c r="G146" i="12"/>
  <c r="F146" i="12"/>
  <c r="E146" i="12"/>
  <c r="D146" i="12"/>
  <c r="C146" i="12"/>
  <c r="B146" i="12"/>
  <c r="K142" i="12"/>
  <c r="J142" i="12"/>
  <c r="I142" i="12"/>
  <c r="H142" i="12"/>
  <c r="G142" i="12"/>
  <c r="F142" i="12"/>
  <c r="E142" i="12"/>
  <c r="D142" i="12"/>
  <c r="C142" i="12"/>
  <c r="B142" i="12"/>
  <c r="K141" i="12"/>
  <c r="J141" i="12"/>
  <c r="I141" i="12"/>
  <c r="H141" i="12"/>
  <c r="G141" i="12"/>
  <c r="F141" i="12"/>
  <c r="E141" i="12"/>
  <c r="D141" i="12"/>
  <c r="C141" i="12"/>
  <c r="B141" i="12"/>
  <c r="K139" i="12"/>
  <c r="J139" i="12"/>
  <c r="I139" i="12"/>
  <c r="H139" i="12"/>
  <c r="G139" i="12"/>
  <c r="F139" i="12"/>
  <c r="E139" i="12"/>
  <c r="D139" i="12"/>
  <c r="C139" i="12"/>
  <c r="B139" i="12"/>
  <c r="K138" i="12"/>
  <c r="J138" i="12"/>
  <c r="I138" i="12"/>
  <c r="H138" i="12"/>
  <c r="G138" i="12"/>
  <c r="F138" i="12"/>
  <c r="E138" i="12"/>
  <c r="D138" i="12"/>
  <c r="C138" i="12"/>
  <c r="B138" i="12"/>
  <c r="K137" i="12"/>
  <c r="J137" i="12"/>
  <c r="I137" i="12"/>
  <c r="H137" i="12"/>
  <c r="G137" i="12"/>
  <c r="F137" i="12"/>
  <c r="E137" i="12"/>
  <c r="D137" i="12"/>
  <c r="C137" i="12"/>
  <c r="B137" i="12"/>
  <c r="K136" i="12"/>
  <c r="J136" i="12"/>
  <c r="I136" i="12"/>
  <c r="H136" i="12"/>
  <c r="G136" i="12"/>
  <c r="F136" i="12"/>
  <c r="E136" i="12"/>
  <c r="D136" i="12"/>
  <c r="C136" i="12"/>
  <c r="B136" i="12"/>
  <c r="K128" i="12"/>
  <c r="J128" i="12"/>
  <c r="I128" i="12"/>
  <c r="H128" i="12"/>
  <c r="G128" i="12"/>
  <c r="F128" i="12"/>
  <c r="E128" i="12"/>
  <c r="D128" i="12"/>
  <c r="C128" i="12"/>
  <c r="B128" i="12"/>
  <c r="K127" i="12"/>
  <c r="J127" i="12"/>
  <c r="I127" i="12"/>
  <c r="H127" i="12"/>
  <c r="G127" i="12"/>
  <c r="F127" i="12"/>
  <c r="E127" i="12"/>
  <c r="D127" i="12"/>
  <c r="C127" i="12"/>
  <c r="B127" i="12"/>
  <c r="K125" i="12"/>
  <c r="J125" i="12"/>
  <c r="I125" i="12"/>
  <c r="H125" i="12"/>
  <c r="G125" i="12"/>
  <c r="F125" i="12"/>
  <c r="E125" i="12"/>
  <c r="D125" i="12"/>
  <c r="C125" i="12"/>
  <c r="B125" i="12"/>
  <c r="K124" i="12"/>
  <c r="J124" i="12"/>
  <c r="I124" i="12"/>
  <c r="H124" i="12"/>
  <c r="G124" i="12"/>
  <c r="F124" i="12"/>
  <c r="E124" i="12"/>
  <c r="D124" i="12"/>
  <c r="C124" i="12"/>
  <c r="B124" i="12"/>
  <c r="K123" i="12"/>
  <c r="J123" i="12"/>
  <c r="I123" i="12"/>
  <c r="H123" i="12"/>
  <c r="G123" i="12"/>
  <c r="F123" i="12"/>
  <c r="E123" i="12"/>
  <c r="D123" i="12"/>
  <c r="C123" i="12"/>
  <c r="B123" i="12"/>
  <c r="K122" i="12"/>
  <c r="J122" i="12"/>
  <c r="I122" i="12"/>
  <c r="H122" i="12"/>
  <c r="G122" i="12"/>
  <c r="F122" i="12"/>
  <c r="E122" i="12"/>
  <c r="D122" i="12"/>
  <c r="C122" i="12"/>
  <c r="B122" i="12"/>
  <c r="K114" i="12"/>
  <c r="J114" i="12"/>
  <c r="I114" i="12"/>
  <c r="H114" i="12"/>
  <c r="G114" i="12"/>
  <c r="F114" i="12"/>
  <c r="E114" i="12"/>
  <c r="D114" i="12"/>
  <c r="C114" i="12"/>
  <c r="B114" i="12"/>
  <c r="K113" i="12"/>
  <c r="J113" i="12"/>
  <c r="I113" i="12"/>
  <c r="H113" i="12"/>
  <c r="G113" i="12"/>
  <c r="F113" i="12"/>
  <c r="E113" i="12"/>
  <c r="D113" i="12"/>
  <c r="C113" i="12"/>
  <c r="B113" i="12"/>
  <c r="K111" i="12"/>
  <c r="J111" i="12"/>
  <c r="I111" i="12"/>
  <c r="H111" i="12"/>
  <c r="G111" i="12"/>
  <c r="F111" i="12"/>
  <c r="E111" i="12"/>
  <c r="D111" i="12"/>
  <c r="C111" i="12"/>
  <c r="B111" i="12"/>
  <c r="K110" i="12"/>
  <c r="J110" i="12"/>
  <c r="I110" i="12"/>
  <c r="H110" i="12"/>
  <c r="G110" i="12"/>
  <c r="F110" i="12"/>
  <c r="E110" i="12"/>
  <c r="D110" i="12"/>
  <c r="C110" i="12"/>
  <c r="B110" i="12"/>
  <c r="K109" i="12"/>
  <c r="J109" i="12"/>
  <c r="I109" i="12"/>
  <c r="H109" i="12"/>
  <c r="G109" i="12"/>
  <c r="F109" i="12"/>
  <c r="E109" i="12"/>
  <c r="D109" i="12"/>
  <c r="C109" i="12"/>
  <c r="B109" i="12"/>
  <c r="K108" i="12"/>
  <c r="J108" i="12"/>
  <c r="I108" i="12"/>
  <c r="H108" i="12"/>
  <c r="G108" i="12"/>
  <c r="F108" i="12"/>
  <c r="E108" i="12"/>
  <c r="D108" i="12"/>
  <c r="C108" i="12"/>
  <c r="B108" i="12"/>
  <c r="K100" i="12"/>
  <c r="J100" i="12"/>
  <c r="I100" i="12"/>
  <c r="H100" i="12"/>
  <c r="G100" i="12"/>
  <c r="F100" i="12"/>
  <c r="E100" i="12"/>
  <c r="D100" i="12"/>
  <c r="C100" i="12"/>
  <c r="B100" i="12"/>
  <c r="K99" i="12"/>
  <c r="J99" i="12"/>
  <c r="I99" i="12"/>
  <c r="H99" i="12"/>
  <c r="G99" i="12"/>
  <c r="F99" i="12"/>
  <c r="E99" i="12"/>
  <c r="D99" i="12"/>
  <c r="C99" i="12"/>
  <c r="B99" i="12"/>
  <c r="K97" i="12"/>
  <c r="J97" i="12"/>
  <c r="I97" i="12"/>
  <c r="H97" i="12"/>
  <c r="G97" i="12"/>
  <c r="F97" i="12"/>
  <c r="E97" i="12"/>
  <c r="D97" i="12"/>
  <c r="C97" i="12"/>
  <c r="B97" i="12"/>
  <c r="K96" i="12"/>
  <c r="J96" i="12"/>
  <c r="I96" i="12"/>
  <c r="H96" i="12"/>
  <c r="G96" i="12"/>
  <c r="F96" i="12"/>
  <c r="E96" i="12"/>
  <c r="D96" i="12"/>
  <c r="C96" i="12"/>
  <c r="B96" i="12"/>
  <c r="K95" i="12"/>
  <c r="J95" i="12"/>
  <c r="I95" i="12"/>
  <c r="H95" i="12"/>
  <c r="G95" i="12"/>
  <c r="F95" i="12"/>
  <c r="E95" i="12"/>
  <c r="D95" i="12"/>
  <c r="C95" i="12"/>
  <c r="B95" i="12"/>
  <c r="K94" i="12"/>
  <c r="J94" i="12"/>
  <c r="I94" i="12"/>
  <c r="H94" i="12"/>
  <c r="G94" i="12"/>
  <c r="F94" i="12"/>
  <c r="E94" i="12"/>
  <c r="D94" i="12"/>
  <c r="C94" i="12"/>
  <c r="B94" i="12"/>
  <c r="K86" i="12"/>
  <c r="J86" i="12"/>
  <c r="I86" i="12"/>
  <c r="H86" i="12"/>
  <c r="G86" i="12"/>
  <c r="F86" i="12"/>
  <c r="E86" i="12"/>
  <c r="D86" i="12"/>
  <c r="C86" i="12"/>
  <c r="B86" i="12"/>
  <c r="K85" i="12"/>
  <c r="J85" i="12"/>
  <c r="I85" i="12"/>
  <c r="H85" i="12"/>
  <c r="G85" i="12"/>
  <c r="F85" i="12"/>
  <c r="E85" i="12"/>
  <c r="D85" i="12"/>
  <c r="C85" i="12"/>
  <c r="B85" i="12"/>
  <c r="K83" i="12"/>
  <c r="J83" i="12"/>
  <c r="I83" i="12"/>
  <c r="H83" i="12"/>
  <c r="G83" i="12"/>
  <c r="F83" i="12"/>
  <c r="E83" i="12"/>
  <c r="D83" i="12"/>
  <c r="C83" i="12"/>
  <c r="B83" i="12"/>
  <c r="K82" i="12"/>
  <c r="J82" i="12"/>
  <c r="I82" i="12"/>
  <c r="H82" i="12"/>
  <c r="G82" i="12"/>
  <c r="F82" i="12"/>
  <c r="E82" i="12"/>
  <c r="D82" i="12"/>
  <c r="C82" i="12"/>
  <c r="B82" i="12"/>
  <c r="K81" i="12"/>
  <c r="J81" i="12"/>
  <c r="I81" i="12"/>
  <c r="H81" i="12"/>
  <c r="G81" i="12"/>
  <c r="F81" i="12"/>
  <c r="E81" i="12"/>
  <c r="D81" i="12"/>
  <c r="C81" i="12"/>
  <c r="B81" i="12"/>
  <c r="K80" i="12"/>
  <c r="J80" i="12"/>
  <c r="I80" i="12"/>
  <c r="H80" i="12"/>
  <c r="G80" i="12"/>
  <c r="F80" i="12"/>
  <c r="E80" i="12"/>
  <c r="D80" i="12"/>
  <c r="C80" i="12"/>
  <c r="B80" i="12"/>
  <c r="K72" i="12"/>
  <c r="J72" i="12"/>
  <c r="I72" i="12"/>
  <c r="H72" i="12"/>
  <c r="G72" i="12"/>
  <c r="F72" i="12"/>
  <c r="E72" i="12"/>
  <c r="D72" i="12"/>
  <c r="C72" i="12"/>
  <c r="B72" i="12"/>
  <c r="K71" i="12"/>
  <c r="J71" i="12"/>
  <c r="I71" i="12"/>
  <c r="H71" i="12"/>
  <c r="G71" i="12"/>
  <c r="F71" i="12"/>
  <c r="E71" i="12"/>
  <c r="D71" i="12"/>
  <c r="C71" i="12"/>
  <c r="B71" i="12"/>
  <c r="K69" i="12"/>
  <c r="J69" i="12"/>
  <c r="I69" i="12"/>
  <c r="H69" i="12"/>
  <c r="G69" i="12"/>
  <c r="F69" i="12"/>
  <c r="E69" i="12"/>
  <c r="D69" i="12"/>
  <c r="C69" i="12"/>
  <c r="B69" i="12"/>
  <c r="K68" i="12"/>
  <c r="J68" i="12"/>
  <c r="I68" i="12"/>
  <c r="H68" i="12"/>
  <c r="G68" i="12"/>
  <c r="F68" i="12"/>
  <c r="E68" i="12"/>
  <c r="D68" i="12"/>
  <c r="C68" i="12"/>
  <c r="B68" i="12"/>
  <c r="K67" i="12"/>
  <c r="J67" i="12"/>
  <c r="I67" i="12"/>
  <c r="H67" i="12"/>
  <c r="G67" i="12"/>
  <c r="F67" i="12"/>
  <c r="E67" i="12"/>
  <c r="D67" i="12"/>
  <c r="C67" i="12"/>
  <c r="B67" i="12"/>
  <c r="K66" i="12"/>
  <c r="J66" i="12"/>
  <c r="I66" i="12"/>
  <c r="H66" i="12"/>
  <c r="G66" i="12"/>
  <c r="F66" i="12"/>
  <c r="E66" i="12"/>
  <c r="D66" i="12"/>
  <c r="C66" i="12"/>
  <c r="B66" i="12"/>
  <c r="K58" i="12"/>
  <c r="J58" i="12"/>
  <c r="I58" i="12"/>
  <c r="H58" i="12"/>
  <c r="G58" i="12"/>
  <c r="F58" i="12"/>
  <c r="E58" i="12"/>
  <c r="D58" i="12"/>
  <c r="C58" i="12"/>
  <c r="B58" i="12"/>
  <c r="K57" i="12"/>
  <c r="J57" i="12"/>
  <c r="I57" i="12"/>
  <c r="H57" i="12"/>
  <c r="G57" i="12"/>
  <c r="F57" i="12"/>
  <c r="E57" i="12"/>
  <c r="D57" i="12"/>
  <c r="C57" i="12"/>
  <c r="B57" i="12"/>
  <c r="K55" i="12"/>
  <c r="J55" i="12"/>
  <c r="I55" i="12"/>
  <c r="H55" i="12"/>
  <c r="G55" i="12"/>
  <c r="F55" i="12"/>
  <c r="E55" i="12"/>
  <c r="D55" i="12"/>
  <c r="C55" i="12"/>
  <c r="B55" i="12"/>
  <c r="K54" i="12"/>
  <c r="J54" i="12"/>
  <c r="I54" i="12"/>
  <c r="H54" i="12"/>
  <c r="G54" i="12"/>
  <c r="F54" i="12"/>
  <c r="E54" i="12"/>
  <c r="D54" i="12"/>
  <c r="C54" i="12"/>
  <c r="B54" i="12"/>
  <c r="K53" i="12"/>
  <c r="J53" i="12"/>
  <c r="I53" i="12"/>
  <c r="H53" i="12"/>
  <c r="G53" i="12"/>
  <c r="F53" i="12"/>
  <c r="E53" i="12"/>
  <c r="D53" i="12"/>
  <c r="C53" i="12"/>
  <c r="B53" i="12"/>
  <c r="K52" i="12"/>
  <c r="J52" i="12"/>
  <c r="I52" i="12"/>
  <c r="H52" i="12"/>
  <c r="G52" i="12"/>
  <c r="F52" i="12"/>
  <c r="E52" i="12"/>
  <c r="D52" i="12"/>
  <c r="C52" i="12"/>
  <c r="B52" i="12"/>
  <c r="K44" i="12"/>
  <c r="J44" i="12"/>
  <c r="I44" i="12"/>
  <c r="H44" i="12"/>
  <c r="G44" i="12"/>
  <c r="F44" i="12"/>
  <c r="E44" i="12"/>
  <c r="D44" i="12"/>
  <c r="C44" i="12"/>
  <c r="B44" i="12"/>
  <c r="K43" i="12"/>
  <c r="K150" i="12" s="1"/>
  <c r="J43" i="12"/>
  <c r="J150" i="12" s="1"/>
  <c r="I43" i="12"/>
  <c r="H43" i="12"/>
  <c r="H150" i="12" s="1"/>
  <c r="G43" i="12"/>
  <c r="G150" i="12" s="1"/>
  <c r="F43" i="12"/>
  <c r="F150" i="12" s="1"/>
  <c r="E43" i="12"/>
  <c r="D43" i="12"/>
  <c r="D150" i="12" s="1"/>
  <c r="C43" i="12"/>
  <c r="C150" i="12" s="1"/>
  <c r="B43" i="12"/>
  <c r="K41" i="12"/>
  <c r="J41" i="12"/>
  <c r="I41" i="12"/>
  <c r="H41" i="12"/>
  <c r="G41" i="12"/>
  <c r="F41" i="12"/>
  <c r="E41" i="12"/>
  <c r="D41" i="12"/>
  <c r="C41" i="12"/>
  <c r="B41" i="12"/>
  <c r="K40" i="12"/>
  <c r="J40" i="12"/>
  <c r="I40" i="12"/>
  <c r="H40" i="12"/>
  <c r="G40" i="12"/>
  <c r="F40" i="12"/>
  <c r="E40" i="12"/>
  <c r="D40" i="12"/>
  <c r="C40" i="12"/>
  <c r="B40" i="12"/>
  <c r="K39" i="12"/>
  <c r="J39" i="12"/>
  <c r="I39" i="12"/>
  <c r="H39" i="12"/>
  <c r="G39" i="12"/>
  <c r="F39" i="12"/>
  <c r="E39" i="12"/>
  <c r="D39" i="12"/>
  <c r="C39" i="12"/>
  <c r="B39" i="12"/>
  <c r="K38" i="12"/>
  <c r="J38" i="12"/>
  <c r="I38" i="12"/>
  <c r="H38" i="12"/>
  <c r="G38" i="12"/>
  <c r="F38" i="12"/>
  <c r="E38" i="12"/>
  <c r="D38" i="12"/>
  <c r="C38" i="12"/>
  <c r="B38" i="12"/>
  <c r="K30" i="12"/>
  <c r="J30" i="12"/>
  <c r="I30" i="12"/>
  <c r="H30" i="12"/>
  <c r="G30" i="12"/>
  <c r="F30" i="12"/>
  <c r="E30" i="12"/>
  <c r="D30" i="12"/>
  <c r="C30" i="12"/>
  <c r="B30" i="12"/>
  <c r="K29" i="12"/>
  <c r="J29" i="12"/>
  <c r="I29" i="12"/>
  <c r="H29" i="12"/>
  <c r="G29" i="12"/>
  <c r="F29" i="12"/>
  <c r="E29" i="12"/>
  <c r="D29" i="12"/>
  <c r="C29" i="12"/>
  <c r="B29" i="12"/>
  <c r="K27" i="12"/>
  <c r="J27" i="12"/>
  <c r="I27" i="12"/>
  <c r="H27" i="12"/>
  <c r="G27" i="12"/>
  <c r="F27" i="12"/>
  <c r="E27" i="12"/>
  <c r="D27" i="12"/>
  <c r="C27" i="12"/>
  <c r="B27" i="12"/>
  <c r="K26" i="12"/>
  <c r="J26" i="12"/>
  <c r="I26" i="12"/>
  <c r="H26" i="12"/>
  <c r="G26" i="12"/>
  <c r="F26" i="12"/>
  <c r="E26" i="12"/>
  <c r="D26" i="12"/>
  <c r="C26" i="12"/>
  <c r="B26" i="12"/>
  <c r="K25" i="12"/>
  <c r="J25" i="12"/>
  <c r="I25" i="12"/>
  <c r="H25" i="12"/>
  <c r="G25" i="12"/>
  <c r="F25" i="12"/>
  <c r="E25" i="12"/>
  <c r="D25" i="12"/>
  <c r="C25" i="12"/>
  <c r="B25" i="12"/>
  <c r="K24" i="12"/>
  <c r="J24" i="12"/>
  <c r="I24" i="12"/>
  <c r="H24" i="12"/>
  <c r="G24" i="12"/>
  <c r="F24" i="12"/>
  <c r="E24" i="12"/>
  <c r="D24" i="12"/>
  <c r="C24" i="12"/>
  <c r="B24" i="12"/>
  <c r="K16" i="12"/>
  <c r="J16" i="12"/>
  <c r="J151" i="12" s="1"/>
  <c r="I16" i="12"/>
  <c r="I151" i="12" s="1"/>
  <c r="H16" i="12"/>
  <c r="G16" i="12"/>
  <c r="G151" i="12" s="1"/>
  <c r="F16" i="12"/>
  <c r="F151" i="12" s="1"/>
  <c r="E16" i="12"/>
  <c r="D16" i="12"/>
  <c r="D151" i="12" s="1"/>
  <c r="C16" i="12"/>
  <c r="C151" i="12" s="1"/>
  <c r="B16" i="12"/>
  <c r="K15" i="12"/>
  <c r="J15" i="12"/>
  <c r="I15" i="12"/>
  <c r="H15" i="12"/>
  <c r="G15" i="12"/>
  <c r="F15" i="12"/>
  <c r="E15" i="12"/>
  <c r="D15" i="12"/>
  <c r="C15" i="12"/>
  <c r="B15" i="12"/>
  <c r="K13" i="12"/>
  <c r="K149" i="12" s="1"/>
  <c r="J13" i="12"/>
  <c r="J149" i="12" s="1"/>
  <c r="I13" i="12"/>
  <c r="I149" i="12" s="1"/>
  <c r="H13" i="12"/>
  <c r="H149" i="12" s="1"/>
  <c r="G13" i="12"/>
  <c r="F13" i="12"/>
  <c r="F149" i="12" s="1"/>
  <c r="E13" i="12"/>
  <c r="E149" i="12" s="1"/>
  <c r="D13" i="12"/>
  <c r="D149" i="12" s="1"/>
  <c r="C13" i="12"/>
  <c r="C149" i="12" s="1"/>
  <c r="B13" i="12"/>
  <c r="B149" i="12" s="1"/>
  <c r="K12" i="12"/>
  <c r="J12" i="12"/>
  <c r="J148" i="12" s="1"/>
  <c r="I12" i="12"/>
  <c r="H12" i="12"/>
  <c r="H148" i="12" s="1"/>
  <c r="G12" i="12"/>
  <c r="G148" i="12" s="1"/>
  <c r="F12" i="12"/>
  <c r="F148" i="12" s="1"/>
  <c r="E12" i="12"/>
  <c r="D12" i="12"/>
  <c r="C12" i="12"/>
  <c r="C148" i="12" s="1"/>
  <c r="B12" i="12"/>
  <c r="B148" i="12" s="1"/>
  <c r="K11" i="12"/>
  <c r="K147" i="12" s="1"/>
  <c r="J11" i="12"/>
  <c r="J147" i="12" s="1"/>
  <c r="I11" i="12"/>
  <c r="H11" i="12"/>
  <c r="H147" i="12" s="1"/>
  <c r="G11" i="12"/>
  <c r="F11" i="12"/>
  <c r="F147" i="12" s="1"/>
  <c r="E11" i="12"/>
  <c r="E147" i="12" s="1"/>
  <c r="D11" i="12"/>
  <c r="D147" i="12" s="1"/>
  <c r="C11" i="12"/>
  <c r="B11" i="12"/>
  <c r="B147" i="12" s="1"/>
  <c r="K10" i="12"/>
  <c r="K145" i="12" s="1"/>
  <c r="J10" i="12"/>
  <c r="J145" i="12" s="1"/>
  <c r="I10" i="12"/>
  <c r="H10" i="12"/>
  <c r="H145" i="12" s="1"/>
  <c r="G10" i="12"/>
  <c r="F10" i="12"/>
  <c r="F145" i="12" s="1"/>
  <c r="E10" i="12"/>
  <c r="E145" i="12" s="1"/>
  <c r="D10" i="12"/>
  <c r="C10" i="12"/>
  <c r="B10" i="12"/>
  <c r="J146" i="19"/>
  <c r="K156" i="19"/>
  <c r="J156" i="19"/>
  <c r="I156" i="19"/>
  <c r="H156" i="19"/>
  <c r="G156" i="19"/>
  <c r="F156" i="19"/>
  <c r="E156" i="19"/>
  <c r="D156" i="19"/>
  <c r="C156" i="19"/>
  <c r="B156" i="19"/>
  <c r="K155" i="19"/>
  <c r="J155" i="19"/>
  <c r="I155" i="19"/>
  <c r="H155" i="19"/>
  <c r="G155" i="19"/>
  <c r="F155" i="19"/>
  <c r="E155" i="19"/>
  <c r="D155" i="19"/>
  <c r="C155" i="19"/>
  <c r="B155" i="19"/>
  <c r="K154" i="19"/>
  <c r="K157" i="19" s="1"/>
  <c r="J154" i="19"/>
  <c r="I154" i="19"/>
  <c r="H154" i="19"/>
  <c r="G154" i="19"/>
  <c r="F154" i="19"/>
  <c r="E154" i="19"/>
  <c r="D154" i="19"/>
  <c r="C154" i="19"/>
  <c r="B154" i="19"/>
  <c r="K153" i="19"/>
  <c r="J153" i="19"/>
  <c r="I153" i="19"/>
  <c r="H153" i="19"/>
  <c r="G153" i="19"/>
  <c r="F153" i="19"/>
  <c r="E153" i="19"/>
  <c r="D153" i="19"/>
  <c r="C153" i="19"/>
  <c r="B153" i="19"/>
  <c r="K146" i="19"/>
  <c r="I146" i="19"/>
  <c r="H146" i="19"/>
  <c r="G146" i="19"/>
  <c r="F146" i="19"/>
  <c r="E146" i="19"/>
  <c r="D146" i="19"/>
  <c r="C146" i="19"/>
  <c r="B146" i="19"/>
  <c r="K142" i="19"/>
  <c r="J142" i="19"/>
  <c r="I142" i="19"/>
  <c r="H142" i="19"/>
  <c r="G142" i="19"/>
  <c r="F142" i="19"/>
  <c r="E142" i="19"/>
  <c r="D142" i="19"/>
  <c r="C142" i="19"/>
  <c r="B142" i="19"/>
  <c r="K141" i="19"/>
  <c r="J141" i="19"/>
  <c r="I141" i="19"/>
  <c r="H141" i="19"/>
  <c r="G141" i="19"/>
  <c r="F141" i="19"/>
  <c r="E141" i="19"/>
  <c r="D141" i="19"/>
  <c r="C141" i="19"/>
  <c r="B141" i="19"/>
  <c r="K139" i="19"/>
  <c r="J139" i="19"/>
  <c r="I139" i="19"/>
  <c r="H139" i="19"/>
  <c r="G139" i="19"/>
  <c r="F139" i="19"/>
  <c r="E139" i="19"/>
  <c r="D139" i="19"/>
  <c r="C139" i="19"/>
  <c r="B139" i="19"/>
  <c r="K138" i="19"/>
  <c r="J138" i="19"/>
  <c r="I138" i="19"/>
  <c r="H138" i="19"/>
  <c r="G138" i="19"/>
  <c r="F138" i="19"/>
  <c r="E138" i="19"/>
  <c r="D138" i="19"/>
  <c r="C138" i="19"/>
  <c r="B138" i="19"/>
  <c r="K137" i="19"/>
  <c r="J137" i="19"/>
  <c r="I137" i="19"/>
  <c r="H137" i="19"/>
  <c r="G137" i="19"/>
  <c r="F137" i="19"/>
  <c r="E137" i="19"/>
  <c r="D137" i="19"/>
  <c r="C137" i="19"/>
  <c r="B137" i="19"/>
  <c r="K136" i="19"/>
  <c r="J136" i="19"/>
  <c r="I136" i="19"/>
  <c r="H136" i="19"/>
  <c r="G136" i="19"/>
  <c r="F136" i="19"/>
  <c r="E136" i="19"/>
  <c r="D136" i="19"/>
  <c r="C136" i="19"/>
  <c r="B136" i="19"/>
  <c r="K128" i="19"/>
  <c r="J128" i="19"/>
  <c r="I128" i="19"/>
  <c r="H128" i="19"/>
  <c r="G128" i="19"/>
  <c r="F128" i="19"/>
  <c r="E128" i="19"/>
  <c r="D128" i="19"/>
  <c r="C128" i="19"/>
  <c r="B128" i="19"/>
  <c r="K127" i="19"/>
  <c r="J127" i="19"/>
  <c r="I127" i="19"/>
  <c r="H127" i="19"/>
  <c r="G127" i="19"/>
  <c r="F127" i="19"/>
  <c r="E127" i="19"/>
  <c r="D127" i="19"/>
  <c r="C127" i="19"/>
  <c r="B127" i="19"/>
  <c r="K125" i="19"/>
  <c r="J125" i="19"/>
  <c r="I125" i="19"/>
  <c r="H125" i="19"/>
  <c r="G125" i="19"/>
  <c r="F125" i="19"/>
  <c r="E125" i="19"/>
  <c r="D125" i="19"/>
  <c r="C125" i="19"/>
  <c r="B125" i="19"/>
  <c r="K124" i="19"/>
  <c r="J124" i="19"/>
  <c r="I124" i="19"/>
  <c r="H124" i="19"/>
  <c r="G124" i="19"/>
  <c r="F124" i="19"/>
  <c r="E124" i="19"/>
  <c r="D124" i="19"/>
  <c r="C124" i="19"/>
  <c r="B124" i="19"/>
  <c r="K123" i="19"/>
  <c r="J123" i="19"/>
  <c r="I123" i="19"/>
  <c r="H123" i="19"/>
  <c r="G123" i="19"/>
  <c r="F123" i="19"/>
  <c r="E123" i="19"/>
  <c r="D123" i="19"/>
  <c r="C123" i="19"/>
  <c r="B123" i="19"/>
  <c r="K122" i="19"/>
  <c r="J122" i="19"/>
  <c r="I122" i="19"/>
  <c r="H122" i="19"/>
  <c r="G122" i="19"/>
  <c r="F122" i="19"/>
  <c r="E122" i="19"/>
  <c r="D122" i="19"/>
  <c r="C122" i="19"/>
  <c r="B122" i="19"/>
  <c r="K114" i="19"/>
  <c r="J114" i="19"/>
  <c r="I114" i="19"/>
  <c r="H114" i="19"/>
  <c r="G114" i="19"/>
  <c r="F114" i="19"/>
  <c r="E114" i="19"/>
  <c r="D114" i="19"/>
  <c r="C114" i="19"/>
  <c r="B114" i="19"/>
  <c r="K113" i="19"/>
  <c r="J113" i="19"/>
  <c r="I113" i="19"/>
  <c r="H113" i="19"/>
  <c r="G113" i="19"/>
  <c r="F113" i="19"/>
  <c r="E113" i="19"/>
  <c r="D113" i="19"/>
  <c r="C113" i="19"/>
  <c r="B113" i="19"/>
  <c r="K111" i="19"/>
  <c r="J111" i="19"/>
  <c r="I111" i="19"/>
  <c r="H111" i="19"/>
  <c r="G111" i="19"/>
  <c r="F111" i="19"/>
  <c r="E111" i="19"/>
  <c r="D111" i="19"/>
  <c r="C111" i="19"/>
  <c r="B111" i="19"/>
  <c r="K110" i="19"/>
  <c r="J110" i="19"/>
  <c r="I110" i="19"/>
  <c r="H110" i="19"/>
  <c r="G110" i="19"/>
  <c r="F110" i="19"/>
  <c r="E110" i="19"/>
  <c r="D110" i="19"/>
  <c r="C110" i="19"/>
  <c r="B110" i="19"/>
  <c r="K109" i="19"/>
  <c r="J109" i="19"/>
  <c r="I109" i="19"/>
  <c r="H109" i="19"/>
  <c r="G109" i="19"/>
  <c r="F109" i="19"/>
  <c r="E109" i="19"/>
  <c r="D109" i="19"/>
  <c r="C109" i="19"/>
  <c r="B109" i="19"/>
  <c r="K108" i="19"/>
  <c r="J108" i="19"/>
  <c r="I108" i="19"/>
  <c r="H108" i="19"/>
  <c r="G108" i="19"/>
  <c r="F108" i="19"/>
  <c r="E108" i="19"/>
  <c r="D108" i="19"/>
  <c r="C108" i="19"/>
  <c r="B108" i="19"/>
  <c r="K100" i="19"/>
  <c r="J100" i="19"/>
  <c r="I100" i="19"/>
  <c r="H100" i="19"/>
  <c r="G100" i="19"/>
  <c r="F100" i="19"/>
  <c r="E100" i="19"/>
  <c r="D100" i="19"/>
  <c r="C100" i="19"/>
  <c r="B100" i="19"/>
  <c r="K99" i="19"/>
  <c r="J99" i="19"/>
  <c r="I99" i="19"/>
  <c r="H99" i="19"/>
  <c r="G99" i="19"/>
  <c r="F99" i="19"/>
  <c r="E99" i="19"/>
  <c r="D99" i="19"/>
  <c r="C99" i="19"/>
  <c r="B99" i="19"/>
  <c r="K97" i="19"/>
  <c r="J97" i="19"/>
  <c r="I97" i="19"/>
  <c r="H97" i="19"/>
  <c r="G97" i="19"/>
  <c r="F97" i="19"/>
  <c r="E97" i="19"/>
  <c r="D97" i="19"/>
  <c r="C97" i="19"/>
  <c r="B97" i="19"/>
  <c r="K96" i="19"/>
  <c r="J96" i="19"/>
  <c r="I96" i="19"/>
  <c r="H96" i="19"/>
  <c r="G96" i="19"/>
  <c r="F96" i="19"/>
  <c r="E96" i="19"/>
  <c r="D96" i="19"/>
  <c r="C96" i="19"/>
  <c r="B96" i="19"/>
  <c r="K95" i="19"/>
  <c r="J95" i="19"/>
  <c r="I95" i="19"/>
  <c r="H95" i="19"/>
  <c r="G95" i="19"/>
  <c r="F95" i="19"/>
  <c r="E95" i="19"/>
  <c r="D95" i="19"/>
  <c r="C95" i="19"/>
  <c r="B95" i="19"/>
  <c r="K94" i="19"/>
  <c r="J94" i="19"/>
  <c r="I94" i="19"/>
  <c r="H94" i="19"/>
  <c r="G94" i="19"/>
  <c r="F94" i="19"/>
  <c r="E94" i="19"/>
  <c r="D94" i="19"/>
  <c r="C94" i="19"/>
  <c r="B94" i="19"/>
  <c r="K86" i="19"/>
  <c r="J86" i="19"/>
  <c r="I86" i="19"/>
  <c r="H86" i="19"/>
  <c r="G86" i="19"/>
  <c r="F86" i="19"/>
  <c r="E86" i="19"/>
  <c r="D86" i="19"/>
  <c r="C86" i="19"/>
  <c r="B86" i="19"/>
  <c r="K85" i="19"/>
  <c r="J85" i="19"/>
  <c r="I85" i="19"/>
  <c r="H85" i="19"/>
  <c r="G85" i="19"/>
  <c r="F85" i="19"/>
  <c r="E85" i="19"/>
  <c r="D85" i="19"/>
  <c r="C85" i="19"/>
  <c r="B85" i="19"/>
  <c r="K83" i="19"/>
  <c r="J83" i="19"/>
  <c r="I83" i="19"/>
  <c r="H83" i="19"/>
  <c r="G83" i="19"/>
  <c r="F83" i="19"/>
  <c r="E83" i="19"/>
  <c r="D83" i="19"/>
  <c r="C83" i="19"/>
  <c r="B83" i="19"/>
  <c r="K82" i="19"/>
  <c r="J82" i="19"/>
  <c r="I82" i="19"/>
  <c r="H82" i="19"/>
  <c r="G82" i="19"/>
  <c r="F82" i="19"/>
  <c r="E82" i="19"/>
  <c r="D82" i="19"/>
  <c r="C82" i="19"/>
  <c r="B82" i="19"/>
  <c r="K81" i="19"/>
  <c r="J81" i="19"/>
  <c r="I81" i="19"/>
  <c r="H81" i="19"/>
  <c r="G81" i="19"/>
  <c r="F81" i="19"/>
  <c r="E81" i="19"/>
  <c r="D81" i="19"/>
  <c r="C81" i="19"/>
  <c r="B81" i="19"/>
  <c r="K80" i="19"/>
  <c r="J80" i="19"/>
  <c r="I80" i="19"/>
  <c r="H80" i="19"/>
  <c r="G80" i="19"/>
  <c r="F80" i="19"/>
  <c r="E80" i="19"/>
  <c r="D80" i="19"/>
  <c r="C80" i="19"/>
  <c r="B80" i="19"/>
  <c r="K72" i="19"/>
  <c r="J72" i="19"/>
  <c r="I72" i="19"/>
  <c r="H72" i="19"/>
  <c r="G72" i="19"/>
  <c r="F72" i="19"/>
  <c r="E72" i="19"/>
  <c r="D72" i="19"/>
  <c r="C72" i="19"/>
  <c r="B72" i="19"/>
  <c r="K71" i="19"/>
  <c r="J71" i="19"/>
  <c r="I71" i="19"/>
  <c r="H71" i="19"/>
  <c r="G71" i="19"/>
  <c r="F71" i="19"/>
  <c r="E71" i="19"/>
  <c r="D71" i="19"/>
  <c r="C71" i="19"/>
  <c r="B71" i="19"/>
  <c r="K69" i="19"/>
  <c r="J69" i="19"/>
  <c r="I69" i="19"/>
  <c r="H69" i="19"/>
  <c r="G69" i="19"/>
  <c r="F69" i="19"/>
  <c r="E69" i="19"/>
  <c r="D69" i="19"/>
  <c r="C69" i="19"/>
  <c r="B69" i="19"/>
  <c r="K68" i="19"/>
  <c r="J68" i="19"/>
  <c r="I68" i="19"/>
  <c r="H68" i="19"/>
  <c r="G68" i="19"/>
  <c r="F68" i="19"/>
  <c r="E68" i="19"/>
  <c r="D68" i="19"/>
  <c r="C68" i="19"/>
  <c r="B68" i="19"/>
  <c r="K67" i="19"/>
  <c r="J67" i="19"/>
  <c r="I67" i="19"/>
  <c r="H67" i="19"/>
  <c r="G67" i="19"/>
  <c r="F67" i="19"/>
  <c r="E67" i="19"/>
  <c r="D67" i="19"/>
  <c r="C67" i="19"/>
  <c r="B67" i="19"/>
  <c r="K66" i="19"/>
  <c r="J66" i="19"/>
  <c r="I66" i="19"/>
  <c r="H66" i="19"/>
  <c r="G66" i="19"/>
  <c r="F66" i="19"/>
  <c r="E66" i="19"/>
  <c r="D66" i="19"/>
  <c r="C66" i="19"/>
  <c r="B66" i="19"/>
  <c r="K58" i="19"/>
  <c r="J58" i="19"/>
  <c r="I58" i="19"/>
  <c r="H58" i="19"/>
  <c r="G58" i="19"/>
  <c r="F58" i="19"/>
  <c r="E58" i="19"/>
  <c r="D58" i="19"/>
  <c r="C58" i="19"/>
  <c r="B58" i="19"/>
  <c r="K57" i="19"/>
  <c r="J57" i="19"/>
  <c r="I57" i="19"/>
  <c r="H57" i="19"/>
  <c r="G57" i="19"/>
  <c r="F57" i="19"/>
  <c r="E57" i="19"/>
  <c r="D57" i="19"/>
  <c r="C57" i="19"/>
  <c r="B57" i="19"/>
  <c r="K55" i="19"/>
  <c r="J55" i="19"/>
  <c r="I55" i="19"/>
  <c r="H55" i="19"/>
  <c r="G55" i="19"/>
  <c r="F55" i="19"/>
  <c r="E55" i="19"/>
  <c r="D55" i="19"/>
  <c r="C55" i="19"/>
  <c r="B55" i="19"/>
  <c r="K54" i="19"/>
  <c r="J54" i="19"/>
  <c r="I54" i="19"/>
  <c r="H54" i="19"/>
  <c r="G54" i="19"/>
  <c r="F54" i="19"/>
  <c r="E54" i="19"/>
  <c r="D54" i="19"/>
  <c r="C54" i="19"/>
  <c r="B54" i="19"/>
  <c r="K53" i="19"/>
  <c r="J53" i="19"/>
  <c r="I53" i="19"/>
  <c r="H53" i="19"/>
  <c r="G53" i="19"/>
  <c r="F53" i="19"/>
  <c r="E53" i="19"/>
  <c r="D53" i="19"/>
  <c r="C53" i="19"/>
  <c r="B53" i="19"/>
  <c r="K52" i="19"/>
  <c r="J52" i="19"/>
  <c r="I52" i="19"/>
  <c r="H52" i="19"/>
  <c r="G52" i="19"/>
  <c r="F52" i="19"/>
  <c r="E52" i="19"/>
  <c r="D52" i="19"/>
  <c r="C52" i="19"/>
  <c r="B52" i="19"/>
  <c r="K44" i="19"/>
  <c r="J44" i="19"/>
  <c r="I44" i="19"/>
  <c r="H44" i="19"/>
  <c r="G44" i="19"/>
  <c r="F44" i="19"/>
  <c r="E44" i="19"/>
  <c r="D44" i="19"/>
  <c r="C44" i="19"/>
  <c r="B44" i="19"/>
  <c r="K43" i="19"/>
  <c r="K150" i="19" s="1"/>
  <c r="J43" i="19"/>
  <c r="J150" i="19" s="1"/>
  <c r="I43" i="19"/>
  <c r="I150" i="19" s="1"/>
  <c r="H43" i="19"/>
  <c r="G43" i="19"/>
  <c r="G150" i="19" s="1"/>
  <c r="F43" i="19"/>
  <c r="F150" i="19" s="1"/>
  <c r="E43" i="19"/>
  <c r="E150" i="19" s="1"/>
  <c r="D43" i="19"/>
  <c r="D150" i="19" s="1"/>
  <c r="C43" i="19"/>
  <c r="C150" i="19" s="1"/>
  <c r="B43" i="19"/>
  <c r="B150" i="19" s="1"/>
  <c r="K41" i="19"/>
  <c r="J41" i="19"/>
  <c r="I41" i="19"/>
  <c r="H41" i="19"/>
  <c r="G41" i="19"/>
  <c r="F41" i="19"/>
  <c r="E41" i="19"/>
  <c r="D41" i="19"/>
  <c r="C41" i="19"/>
  <c r="B41" i="19"/>
  <c r="K40" i="19"/>
  <c r="J40" i="19"/>
  <c r="I40" i="19"/>
  <c r="H40" i="19"/>
  <c r="G40" i="19"/>
  <c r="F40" i="19"/>
  <c r="E40" i="19"/>
  <c r="D40" i="19"/>
  <c r="C40" i="19"/>
  <c r="B40" i="19"/>
  <c r="K39" i="19"/>
  <c r="J39" i="19"/>
  <c r="I39" i="19"/>
  <c r="H39" i="19"/>
  <c r="G39" i="19"/>
  <c r="F39" i="19"/>
  <c r="E39" i="19"/>
  <c r="D39" i="19"/>
  <c r="C39" i="19"/>
  <c r="B39" i="19"/>
  <c r="K38" i="19"/>
  <c r="J38" i="19"/>
  <c r="I38" i="19"/>
  <c r="H38" i="19"/>
  <c r="G38" i="19"/>
  <c r="F38" i="19"/>
  <c r="E38" i="19"/>
  <c r="D38" i="19"/>
  <c r="C38" i="19"/>
  <c r="B38" i="19"/>
  <c r="K30" i="19"/>
  <c r="J30" i="19"/>
  <c r="I30" i="19"/>
  <c r="H30" i="19"/>
  <c r="G30" i="19"/>
  <c r="F30" i="19"/>
  <c r="E30" i="19"/>
  <c r="D30" i="19"/>
  <c r="C30" i="19"/>
  <c r="B30" i="19"/>
  <c r="K29" i="19"/>
  <c r="J29" i="19"/>
  <c r="I29" i="19"/>
  <c r="H29" i="19"/>
  <c r="G29" i="19"/>
  <c r="F29" i="19"/>
  <c r="E29" i="19"/>
  <c r="D29" i="19"/>
  <c r="C29" i="19"/>
  <c r="B29" i="19"/>
  <c r="K27" i="19"/>
  <c r="J27" i="19"/>
  <c r="I27" i="19"/>
  <c r="H27" i="19"/>
  <c r="G27" i="19"/>
  <c r="F27" i="19"/>
  <c r="E27" i="19"/>
  <c r="D27" i="19"/>
  <c r="C27" i="19"/>
  <c r="B27" i="19"/>
  <c r="K26" i="19"/>
  <c r="J26" i="19"/>
  <c r="I26" i="19"/>
  <c r="H26" i="19"/>
  <c r="G26" i="19"/>
  <c r="F26" i="19"/>
  <c r="E26" i="19"/>
  <c r="D26" i="19"/>
  <c r="C26" i="19"/>
  <c r="B26" i="19"/>
  <c r="K25" i="19"/>
  <c r="J25" i="19"/>
  <c r="I25" i="19"/>
  <c r="H25" i="19"/>
  <c r="G25" i="19"/>
  <c r="F25" i="19"/>
  <c r="E25" i="19"/>
  <c r="D25" i="19"/>
  <c r="C25" i="19"/>
  <c r="B25" i="19"/>
  <c r="K24" i="19"/>
  <c r="J24" i="19"/>
  <c r="I24" i="19"/>
  <c r="H24" i="19"/>
  <c r="G24" i="19"/>
  <c r="F24" i="19"/>
  <c r="E24" i="19"/>
  <c r="D24" i="19"/>
  <c r="C24" i="19"/>
  <c r="B24" i="19"/>
  <c r="K16" i="19"/>
  <c r="K151" i="19" s="1"/>
  <c r="J16" i="19"/>
  <c r="J151" i="19" s="1"/>
  <c r="I16" i="19"/>
  <c r="I151" i="19" s="1"/>
  <c r="H16" i="19"/>
  <c r="H151" i="19" s="1"/>
  <c r="G16" i="19"/>
  <c r="F16" i="19"/>
  <c r="F151" i="19" s="1"/>
  <c r="E16" i="19"/>
  <c r="E151" i="19" s="1"/>
  <c r="D16" i="19"/>
  <c r="D151" i="19" s="1"/>
  <c r="C16" i="19"/>
  <c r="C151" i="19" s="1"/>
  <c r="B16" i="19"/>
  <c r="K15" i="19"/>
  <c r="J15" i="19"/>
  <c r="I15" i="19"/>
  <c r="H15" i="19"/>
  <c r="G15" i="19"/>
  <c r="F15" i="19"/>
  <c r="E15" i="19"/>
  <c r="D15" i="19"/>
  <c r="C15" i="19"/>
  <c r="B15" i="19"/>
  <c r="K13" i="19"/>
  <c r="J13" i="19"/>
  <c r="I13" i="19"/>
  <c r="I149" i="19" s="1"/>
  <c r="H13" i="19"/>
  <c r="H149" i="19" s="1"/>
  <c r="G13" i="19"/>
  <c r="G149" i="19" s="1"/>
  <c r="F13" i="19"/>
  <c r="F149" i="19" s="1"/>
  <c r="E13" i="19"/>
  <c r="E149" i="19" s="1"/>
  <c r="D13" i="19"/>
  <c r="D149" i="19" s="1"/>
  <c r="C13" i="19"/>
  <c r="C149" i="19" s="1"/>
  <c r="B13" i="19"/>
  <c r="B149" i="19" s="1"/>
  <c r="K12" i="19"/>
  <c r="K148" i="19" s="1"/>
  <c r="J12" i="19"/>
  <c r="J148" i="19" s="1"/>
  <c r="I12" i="19"/>
  <c r="I148" i="19" s="1"/>
  <c r="H12" i="19"/>
  <c r="H148" i="19" s="1"/>
  <c r="G12" i="19"/>
  <c r="G148" i="19" s="1"/>
  <c r="F12" i="19"/>
  <c r="F148" i="19" s="1"/>
  <c r="E12" i="19"/>
  <c r="E148" i="19" s="1"/>
  <c r="D12" i="19"/>
  <c r="D148" i="19" s="1"/>
  <c r="C12" i="19"/>
  <c r="C148" i="19" s="1"/>
  <c r="B12" i="19"/>
  <c r="B148" i="19" s="1"/>
  <c r="K11" i="19"/>
  <c r="K147" i="19" s="1"/>
  <c r="J11" i="19"/>
  <c r="J147" i="19" s="1"/>
  <c r="I11" i="19"/>
  <c r="I147" i="19" s="1"/>
  <c r="H11" i="19"/>
  <c r="H147" i="19" s="1"/>
  <c r="G11" i="19"/>
  <c r="F11" i="19"/>
  <c r="F147" i="19" s="1"/>
  <c r="E11" i="19"/>
  <c r="E147" i="19" s="1"/>
  <c r="D11" i="19"/>
  <c r="D147" i="19" s="1"/>
  <c r="C11" i="19"/>
  <c r="C147" i="19" s="1"/>
  <c r="B11" i="19"/>
  <c r="B147" i="19" s="1"/>
  <c r="K10" i="19"/>
  <c r="K145" i="19" s="1"/>
  <c r="J10" i="19"/>
  <c r="J145" i="19" s="1"/>
  <c r="I10" i="19"/>
  <c r="I145" i="19" s="1"/>
  <c r="H10" i="19"/>
  <c r="H145" i="19" s="1"/>
  <c r="G10" i="19"/>
  <c r="G145" i="19" s="1"/>
  <c r="F10" i="19"/>
  <c r="F145" i="19" s="1"/>
  <c r="E10" i="19"/>
  <c r="D10" i="19"/>
  <c r="C10" i="19"/>
  <c r="C145" i="19" s="1"/>
  <c r="B10" i="19"/>
  <c r="B145" i="19" s="1"/>
  <c r="K151" i="12" l="1"/>
  <c r="K148" i="12"/>
  <c r="K157" i="12"/>
  <c r="I145" i="12"/>
  <c r="I150" i="12"/>
  <c r="I148" i="12"/>
  <c r="I147" i="12"/>
  <c r="H151" i="12"/>
  <c r="G147" i="12"/>
  <c r="G145" i="12"/>
  <c r="G149" i="12"/>
  <c r="M149" i="12" s="1" a="1"/>
  <c r="M149" i="12" s="1"/>
  <c r="G157" i="12"/>
  <c r="F157" i="12"/>
  <c r="E150" i="12"/>
  <c r="E151" i="12"/>
  <c r="E148" i="12"/>
  <c r="D148" i="12"/>
  <c r="D145" i="12"/>
  <c r="D157" i="12"/>
  <c r="B159" i="12"/>
  <c r="B160" i="12" s="1"/>
  <c r="C147" i="12"/>
  <c r="C145" i="12"/>
  <c r="M156" i="12" a="1"/>
  <c r="M156" i="12" s="1"/>
  <c r="B150" i="12"/>
  <c r="B151" i="12"/>
  <c r="B145" i="12"/>
  <c r="B157" i="12"/>
  <c r="M155" i="12" a="1"/>
  <c r="M155" i="12" s="1"/>
  <c r="M146" i="12" a="1"/>
  <c r="M146" i="12" s="1"/>
  <c r="M154" i="12" a="1"/>
  <c r="M154" i="12" s="1"/>
  <c r="M153" i="12" a="1"/>
  <c r="M153" i="12" s="1"/>
  <c r="K150" i="14"/>
  <c r="K149" i="14"/>
  <c r="K151" i="14"/>
  <c r="K147" i="14"/>
  <c r="K148" i="14"/>
  <c r="K145" i="14"/>
  <c r="J150" i="14"/>
  <c r="J147" i="14"/>
  <c r="J149" i="14"/>
  <c r="J151" i="14"/>
  <c r="J148" i="14"/>
  <c r="J145" i="14"/>
  <c r="I150" i="14"/>
  <c r="I149" i="14"/>
  <c r="I147" i="14"/>
  <c r="I145" i="14"/>
  <c r="I157" i="14"/>
  <c r="H150" i="14"/>
  <c r="H145" i="14"/>
  <c r="H151" i="14"/>
  <c r="H149" i="14"/>
  <c r="H147" i="14"/>
  <c r="H148" i="14"/>
  <c r="H157" i="14"/>
  <c r="G151" i="14"/>
  <c r="G149" i="14"/>
  <c r="G145" i="14"/>
  <c r="G148" i="14"/>
  <c r="G147" i="14"/>
  <c r="G157" i="14"/>
  <c r="F149" i="14"/>
  <c r="F150" i="14"/>
  <c r="F147" i="14"/>
  <c r="F151" i="14"/>
  <c r="F145" i="14"/>
  <c r="F148" i="14"/>
  <c r="E150" i="14"/>
  <c r="E151" i="14"/>
  <c r="E149" i="14"/>
  <c r="E148" i="14"/>
  <c r="E145" i="14"/>
  <c r="D147" i="14"/>
  <c r="B159" i="14"/>
  <c r="B160" i="14" s="1"/>
  <c r="D157" i="14"/>
  <c r="C157" i="14"/>
  <c r="M146" i="14" a="1"/>
  <c r="M146" i="14" s="1"/>
  <c r="M156" i="14" a="1"/>
  <c r="M156" i="14" s="1"/>
  <c r="M155" i="14" a="1"/>
  <c r="M155" i="14" s="1"/>
  <c r="M153" i="14" a="1"/>
  <c r="M153" i="14" s="1"/>
  <c r="B157" i="14"/>
  <c r="K150" i="13"/>
  <c r="M150" i="13" s="1" a="1"/>
  <c r="M150" i="13" s="1"/>
  <c r="J149" i="13"/>
  <c r="M149" i="13" s="1" a="1"/>
  <c r="M149" i="13" s="1"/>
  <c r="J157" i="13"/>
  <c r="H157" i="13"/>
  <c r="G157" i="13"/>
  <c r="F157" i="13"/>
  <c r="E147" i="13"/>
  <c r="M147" i="13" s="1" a="1"/>
  <c r="M147" i="13" s="1"/>
  <c r="B159" i="13"/>
  <c r="B160" i="13" s="1"/>
  <c r="M145" i="13"/>
  <c r="C157" i="13"/>
  <c r="M155" i="13" a="1"/>
  <c r="M155" i="13" s="1"/>
  <c r="M156" i="13" a="1"/>
  <c r="M156" i="13" s="1"/>
  <c r="M153" i="13" a="1"/>
  <c r="M153" i="13" s="1"/>
  <c r="B157" i="13"/>
  <c r="M146" i="13" a="1"/>
  <c r="M146" i="13" s="1"/>
  <c r="M154" i="13" a="1"/>
  <c r="M154" i="13" s="1"/>
  <c r="M154" i="14" a="1"/>
  <c r="M154" i="14" s="1"/>
  <c r="M148" i="13" a="1"/>
  <c r="M148" i="13" s="1"/>
  <c r="M151" i="13" a="1"/>
  <c r="M151" i="13" s="1"/>
  <c r="E157" i="13"/>
  <c r="E157" i="12"/>
  <c r="M157" i="12" s="1" a="1"/>
  <c r="M157" i="12" s="1"/>
  <c r="I157" i="19"/>
  <c r="H150" i="19"/>
  <c r="M150" i="19" s="1" a="1"/>
  <c r="M150" i="19" s="1"/>
  <c r="D145" i="19"/>
  <c r="D157" i="19"/>
  <c r="E145" i="19"/>
  <c r="J149" i="19"/>
  <c r="B151" i="19"/>
  <c r="J157" i="19"/>
  <c r="K149" i="19"/>
  <c r="E157" i="19"/>
  <c r="G151" i="19"/>
  <c r="G147" i="19"/>
  <c r="M147" i="19" s="1" a="1"/>
  <c r="M147" i="19" s="1"/>
  <c r="C157" i="19"/>
  <c r="H157" i="19"/>
  <c r="G157" i="19"/>
  <c r="F157" i="19"/>
  <c r="M146" i="19" a="1"/>
  <c r="M146" i="19" s="1"/>
  <c r="M156" i="19" a="1"/>
  <c r="M156" i="19" s="1"/>
  <c r="M155" i="19" a="1"/>
  <c r="M155" i="19" s="1"/>
  <c r="M153" i="19" a="1"/>
  <c r="M153" i="19" s="1"/>
  <c r="B157" i="19"/>
  <c r="B159" i="19"/>
  <c r="B160" i="19" s="1"/>
  <c r="M148" i="19" a="1"/>
  <c r="M148" i="19" s="1"/>
  <c r="M154" i="19" a="1"/>
  <c r="M154" i="19" s="1"/>
  <c r="M147" i="12" l="1" a="1"/>
  <c r="M147" i="12" s="1"/>
  <c r="M150" i="12" a="1"/>
  <c r="M150" i="12" s="1"/>
  <c r="M151" i="12" a="1"/>
  <c r="M151" i="12" s="1"/>
  <c r="M148" i="12" a="1"/>
  <c r="M148" i="12" s="1"/>
  <c r="M145" i="12"/>
  <c r="M147" i="14" a="1"/>
  <c r="M147" i="14" s="1"/>
  <c r="M149" i="14" a="1"/>
  <c r="M149" i="14" s="1"/>
  <c r="M150" i="14" a="1"/>
  <c r="M150" i="14" s="1"/>
  <c r="M148" i="14" a="1"/>
  <c r="M148" i="14" s="1"/>
  <c r="M151" i="14" a="1"/>
  <c r="M151" i="14" s="1"/>
  <c r="M145" i="14"/>
  <c r="M157" i="14" a="1"/>
  <c r="M157" i="14" s="1"/>
  <c r="M157" i="13" a="1"/>
  <c r="M157" i="13" s="1"/>
  <c r="M145" i="19"/>
  <c r="M149" i="19" a="1"/>
  <c r="M149" i="19" s="1"/>
  <c r="M151" i="19" a="1"/>
  <c r="M151" i="19" s="1"/>
  <c r="M157" i="19" a="1"/>
  <c r="M157" i="19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<sst xmlns="http://schemas.openxmlformats.org/spreadsheetml/2006/main" count="597" uniqueCount="46">
  <si>
    <t xml:space="preserve">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</si>
  <si>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</si>
  <si>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</si>
  <si>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</si>
  <si>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</si>
  <si>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</si>
  <si>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</si>
  <si>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</si>
  <si>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</si>
  <si>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</si>
  <si>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</si>
  <si>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Minimum</t>
  </si>
  <si>
    <t>Maximum</t>
  </si>
  <si>
    <t>Mean</t>
  </si>
  <si>
    <t>Median</t>
  </si>
  <si>
    <t>Range</t>
  </si>
  <si>
    <t>Recall</t>
  </si>
  <si>
    <t>Precision</t>
  </si>
  <si>
    <t>Specificity</t>
  </si>
  <si>
    <t>True Negatives (TN)</t>
  </si>
  <si>
    <t>False Negatives (FN)</t>
  </si>
  <si>
    <t>True Positives (TP)</t>
  </si>
  <si>
    <t>False Positives (FP)</t>
  </si>
  <si>
    <t>False Positive Rate (FPR)</t>
  </si>
  <si>
    <t>True Positive Rate (TPR)</t>
  </si>
  <si>
    <t>Session Run</t>
  </si>
  <si>
    <t>K-Fold Approach  (n=10)</t>
  </si>
  <si>
    <t>Accuracy</t>
  </si>
  <si>
    <t>Session Averages</t>
  </si>
  <si>
    <t>True Positive Rate</t>
  </si>
  <si>
    <t>False Positive Rate</t>
  </si>
  <si>
    <t>Test Fold 1 (Mean Similarity)</t>
  </si>
  <si>
    <t>Test Fold 2 (Mean Similarity)</t>
  </si>
  <si>
    <t>Test Fold 3 (Mean Similarity)</t>
  </si>
  <si>
    <t>Test Fold 4 (Mean Similarity)</t>
  </si>
  <si>
    <t>Test Fold 5 (Mean Similarity)</t>
  </si>
  <si>
    <t>Test Fold 6 (Mean Similarity)</t>
  </si>
  <si>
    <t>Test Fold 7 (Mean Similarity)</t>
  </si>
  <si>
    <t>Test Fold 8 (Mean Similarity)</t>
  </si>
  <si>
    <t>Test Fold 9 (Mean Similarity)</t>
  </si>
  <si>
    <t>Test Fold 10 (Mean Similarity)</t>
  </si>
  <si>
    <t>Correlation</t>
  </si>
  <si>
    <t>Standard Deviation (SD)</t>
  </si>
  <si>
    <t>Error ( e)</t>
  </si>
  <si>
    <t>Averages</t>
  </si>
  <si>
    <t>91,28%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</si>
</sst>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4" tint="0.599963377788628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2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7" borderId="1" xfId="0" applyFill="1" applyBorder="1"/>
    <xf numFmtId="49" fontId="0" fillId="6" borderId="1" xfId="0" applyNumberFormat="1" applyFont="1" applyFill="1" applyBorder="1" applyAlignment="1">
      <alignment horizontal="left"/>
    </xf>
    <xf numFmtId="49" fontId="2" fillId="6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3" xfId="0" applyFill="1" applyBorder="1"/>
    <xf numFmtId="0" fontId="0" fillId="4" borderId="2" xfId="0" applyFill="1" applyBorder="1"/>
    <xf numFmtId="0" fontId="0" fillId="4" borderId="4" xfId="0" applyFill="1" applyBorder="1"/>
    <xf numFmtId="10" fontId="0" fillId="0" borderId="0" xfId="0" applyNumberFormat="1" applyAlignment="1">
      <alignment horizontal="center"/>
    </xf>
    <xf numFmtId="10" fontId="3" fillId="0" borderId="0" xfId="0" applyNumberFormat="1" applyFont="1" applyAlignment="1">
      <alignment horizontal="center"/>
    </xf>
    <xf numFmtId="0" fontId="0" fillId="8" borderId="3" xfId="0" applyFill="1" applyBorder="1"/>
    <xf numFmtId="10" fontId="0" fillId="8" borderId="0" xfId="0" applyNumberFormat="1" applyFill="1" applyAlignment="1">
      <alignment horizontal="center"/>
    </xf>
    <xf numFmtId="49" fontId="0" fillId="8" borderId="1" xfId="0" applyNumberFormat="1" applyFont="1" applyFill="1" applyBorder="1" applyAlignment="1">
      <alignment horizontal="left"/>
    </xf>
    <xf numFmtId="2" fontId="0" fillId="0" borderId="0" xfId="0" applyNumberFormat="1" applyAlignment="1">
      <alignment horizontal="center"/>
    </xf>
    <xf numFmtId="0" fontId="2" fillId="0" borderId="0" xfId="0" applyFont="1"/>
    <xf numFmtId="10" fontId="0" fillId="9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721F-B463-4071-A5A3-4DF4E340084E}">
  <dimension ref="A1:W160"/>
  <sheetViews>
    <sheetView topLeftCell="F122" workbookViewId="0">
      <selection activeCell="K136" sqref="K136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1" t="s">
        <v>25</v>
      </c>
      <c r="C1" s="22"/>
      <c r="D1" s="22"/>
      <c r="E1" s="22"/>
      <c r="F1" s="22"/>
      <c r="G1" s="22"/>
      <c r="H1" s="22"/>
      <c r="I1" s="22"/>
      <c r="J1" s="22"/>
      <c r="K1" s="23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0.93930000000000002</v>
      </c>
      <c r="C4" s="11">
        <v>0.90969999999999995</v>
      </c>
      <c r="D4" s="11">
        <v>0.92910000000000004</v>
      </c>
      <c r="E4" s="11">
        <v>0.93020000000000003</v>
      </c>
      <c r="F4" s="11">
        <v>0.91500000000000004</v>
      </c>
      <c r="G4" s="11">
        <v>0.91759999999999997</v>
      </c>
      <c r="H4" s="11" t="s">
        <v>45</v>
      </c>
      <c r="I4" s="11">
        <v>0.92359999999999998</v>
      </c>
      <c r="J4" s="11">
        <v>0.91610000000000003</v>
      </c>
      <c r="K4" s="11">
        <v>0.91669999999999996</v>
      </c>
    </row>
    <row r="5" spans="1:11" x14ac:dyDescent="0.3">
      <c r="H5" t="s">
        <v>0</v>
      </c>
    </row>
    <row r="6" spans="1:11" x14ac:dyDescent="0.3">
      <c r="A6" s="5" t="s">
        <v>21</v>
      </c>
      <c r="B6" s="2">
        <v>10</v>
      </c>
      <c r="C6" s="2">
        <v>12</v>
      </c>
      <c r="D6" s="2">
        <v>4</v>
      </c>
      <c r="E6" s="2">
        <v>18</v>
      </c>
      <c r="F6" s="2">
        <v>8</v>
      </c>
      <c r="G6" s="2">
        <v>8</v>
      </c>
      <c r="H6" s="2">
        <v>7</v>
      </c>
      <c r="I6" s="2">
        <v>3</v>
      </c>
      <c r="J6" s="2">
        <v>10</v>
      </c>
      <c r="K6" s="2">
        <v>9</v>
      </c>
    </row>
    <row r="7" spans="1:11" x14ac:dyDescent="0.3">
      <c r="A7" s="5" t="s">
        <v>19</v>
      </c>
      <c r="B7" s="2">
        <v>16</v>
      </c>
      <c r="C7" s="2">
        <v>14</v>
      </c>
      <c r="D7" s="2">
        <v>16</v>
      </c>
      <c r="E7" s="2">
        <v>10</v>
      </c>
      <c r="F7" s="2">
        <v>18</v>
      </c>
      <c r="G7" s="2">
        <v>22</v>
      </c>
      <c r="H7" s="2">
        <v>19</v>
      </c>
      <c r="I7" s="2">
        <v>24</v>
      </c>
      <c r="J7" s="2">
        <v>20</v>
      </c>
      <c r="K7" s="2">
        <v>15</v>
      </c>
    </row>
    <row r="8" spans="1:11" x14ac:dyDescent="0.3">
      <c r="A8" s="5" t="s">
        <v>22</v>
      </c>
      <c r="B8" s="2">
        <v>5</v>
      </c>
      <c r="C8" s="2">
        <v>3</v>
      </c>
      <c r="D8" s="2">
        <v>5</v>
      </c>
      <c r="E8" s="2">
        <v>3</v>
      </c>
      <c r="F8" s="2">
        <v>8</v>
      </c>
      <c r="G8" s="2">
        <v>2</v>
      </c>
      <c r="H8" s="2">
        <v>2</v>
      </c>
      <c r="I8" s="2">
        <v>2</v>
      </c>
      <c r="J8" s="2">
        <v>2</v>
      </c>
      <c r="K8" s="2">
        <v>3</v>
      </c>
    </row>
    <row r="9" spans="1:11" x14ac:dyDescent="0.3">
      <c r="A9" s="5" t="s">
        <v>20</v>
      </c>
      <c r="B9" s="2">
        <v>3</v>
      </c>
      <c r="C9" s="2">
        <v>5</v>
      </c>
      <c r="D9" s="2">
        <v>9</v>
      </c>
      <c r="E9" s="2">
        <v>3</v>
      </c>
      <c r="F9" s="2">
        <v>0</v>
      </c>
      <c r="G9" s="2">
        <v>2</v>
      </c>
      <c r="H9" s="2">
        <v>6</v>
      </c>
      <c r="I9" s="2">
        <v>5</v>
      </c>
      <c r="J9" s="2">
        <v>2</v>
      </c>
      <c r="K9" s="2">
        <v>7</v>
      </c>
    </row>
    <row r="10" spans="1:11" x14ac:dyDescent="0.3">
      <c r="A10" s="13" t="s">
        <v>27</v>
      </c>
      <c r="B10" s="11">
        <f>(B6+B7)/SUM(B6:B9)</f>
        <v>0.76470588235294112</v>
      </c>
      <c r="C10" s="11">
        <f t="shared" ref="C10:K10" si="0">(C6+C7)/SUM(C6:C9)</f>
        <v>0.76470588235294112</v>
      </c>
      <c r="D10" s="11">
        <f t="shared" si="0"/>
        <v>0.58823529411764708</v>
      </c>
      <c r="E10" s="11">
        <f t="shared" si="0"/>
        <v>0.82352941176470584</v>
      </c>
      <c r="F10" s="11">
        <f t="shared" si="0"/>
        <v>0.76470588235294112</v>
      </c>
      <c r="G10" s="11">
        <f t="shared" si="0"/>
        <v>0.88235294117647056</v>
      </c>
      <c r="H10" s="11">
        <f t="shared" si="0"/>
        <v>0.76470588235294112</v>
      </c>
      <c r="I10" s="11">
        <f t="shared" si="0"/>
        <v>0.79411764705882348</v>
      </c>
      <c r="J10" s="11">
        <f t="shared" si="0"/>
        <v>0.88235294117647056</v>
      </c>
      <c r="K10" s="11">
        <f t="shared" si="0"/>
        <v>0.70588235294117652</v>
      </c>
    </row>
    <row r="11" spans="1:11" x14ac:dyDescent="0.3">
      <c r="A11" s="4" t="s">
        <v>17</v>
      </c>
      <c r="B11" s="11">
        <f>B6/(B6+B8)</f>
        <v>0.66666666666666663</v>
      </c>
      <c r="C11" s="11">
        <f t="shared" ref="C11:K11" si="1">C6/(C6+C8)</f>
        <v>0.8</v>
      </c>
      <c r="D11" s="11">
        <f t="shared" si="1"/>
        <v>0.44444444444444442</v>
      </c>
      <c r="E11" s="11">
        <f t="shared" si="1"/>
        <v>0.8571428571428571</v>
      </c>
      <c r="F11" s="11">
        <f t="shared" si="1"/>
        <v>0.5</v>
      </c>
      <c r="G11" s="11">
        <f t="shared" si="1"/>
        <v>0.8</v>
      </c>
      <c r="H11" s="11">
        <f t="shared" si="1"/>
        <v>0.77777777777777779</v>
      </c>
      <c r="I11" s="11">
        <f t="shared" si="1"/>
        <v>0.6</v>
      </c>
      <c r="J11" s="11">
        <f t="shared" si="1"/>
        <v>0.83333333333333337</v>
      </c>
      <c r="K11" s="11">
        <f t="shared" si="1"/>
        <v>0.75</v>
      </c>
    </row>
    <row r="12" spans="1:11" x14ac:dyDescent="0.3">
      <c r="A12" s="4" t="s">
        <v>16</v>
      </c>
      <c r="B12" s="11">
        <f>B6/(B6+B9)</f>
        <v>0.76923076923076927</v>
      </c>
      <c r="C12" s="11">
        <f t="shared" ref="C12:K12" si="2">C6/(C6+C9)</f>
        <v>0.70588235294117652</v>
      </c>
      <c r="D12" s="11">
        <f t="shared" si="2"/>
        <v>0.30769230769230771</v>
      </c>
      <c r="E12" s="11">
        <f t="shared" si="2"/>
        <v>0.8571428571428571</v>
      </c>
      <c r="F12" s="11">
        <f t="shared" si="2"/>
        <v>1</v>
      </c>
      <c r="G12" s="11">
        <f t="shared" si="2"/>
        <v>0.8</v>
      </c>
      <c r="H12" s="11">
        <f t="shared" si="2"/>
        <v>0.53846153846153844</v>
      </c>
      <c r="I12" s="11">
        <f t="shared" si="2"/>
        <v>0.375</v>
      </c>
      <c r="J12" s="11">
        <f t="shared" si="2"/>
        <v>0.83333333333333337</v>
      </c>
      <c r="K12" s="11">
        <f t="shared" si="2"/>
        <v>0.5625</v>
      </c>
    </row>
    <row r="13" spans="1:11" x14ac:dyDescent="0.3">
      <c r="A13" s="4" t="s">
        <v>18</v>
      </c>
      <c r="B13" s="11">
        <f>B7/(B7+B8)</f>
        <v>0.76190476190476186</v>
      </c>
      <c r="C13" s="11">
        <f t="shared" ref="C13:K13" si="3">C7/(C7+C8)</f>
        <v>0.82352941176470584</v>
      </c>
      <c r="D13" s="11">
        <f t="shared" si="3"/>
        <v>0.76190476190476186</v>
      </c>
      <c r="E13" s="11">
        <f t="shared" si="3"/>
        <v>0.76923076923076927</v>
      </c>
      <c r="F13" s="11">
        <f t="shared" si="3"/>
        <v>0.69230769230769229</v>
      </c>
      <c r="G13" s="11">
        <f t="shared" si="3"/>
        <v>0.91666666666666663</v>
      </c>
      <c r="H13" s="11">
        <f t="shared" si="3"/>
        <v>0.90476190476190477</v>
      </c>
      <c r="I13" s="11">
        <f t="shared" si="3"/>
        <v>0.92307692307692313</v>
      </c>
      <c r="J13" s="11">
        <f t="shared" si="3"/>
        <v>0.90909090909090906</v>
      </c>
      <c r="K13" s="11">
        <f t="shared" si="3"/>
        <v>0.83333333333333337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0.76923076923076927</v>
      </c>
      <c r="C15" s="11">
        <f t="shared" ref="C15:K15" si="4">C6/(C6+C9)</f>
        <v>0.70588235294117652</v>
      </c>
      <c r="D15" s="11">
        <f t="shared" si="4"/>
        <v>0.30769230769230771</v>
      </c>
      <c r="E15" s="11">
        <f t="shared" si="4"/>
        <v>0.8571428571428571</v>
      </c>
      <c r="F15" s="11">
        <f t="shared" si="4"/>
        <v>1</v>
      </c>
      <c r="G15" s="11">
        <f t="shared" si="4"/>
        <v>0.8</v>
      </c>
      <c r="H15" s="11">
        <f t="shared" si="4"/>
        <v>0.53846153846153844</v>
      </c>
      <c r="I15" s="11">
        <f t="shared" si="4"/>
        <v>0.375</v>
      </c>
      <c r="J15" s="11">
        <f t="shared" si="4"/>
        <v>0.83333333333333337</v>
      </c>
      <c r="K15" s="11">
        <f t="shared" si="4"/>
        <v>0.5625</v>
      </c>
    </row>
    <row r="16" spans="1:11" x14ac:dyDescent="0.3">
      <c r="A16" s="4" t="s">
        <v>23</v>
      </c>
      <c r="B16" s="11">
        <f>B8/(B8+B7)</f>
        <v>0.23809523809523808</v>
      </c>
      <c r="C16" s="11">
        <f t="shared" ref="C16:K16" si="5">C8/(C8+C7)</f>
        <v>0.17647058823529413</v>
      </c>
      <c r="D16" s="11">
        <f t="shared" si="5"/>
        <v>0.23809523809523808</v>
      </c>
      <c r="E16" s="11">
        <f t="shared" si="5"/>
        <v>0.23076923076923078</v>
      </c>
      <c r="F16" s="11">
        <f t="shared" si="5"/>
        <v>0.30769230769230771</v>
      </c>
      <c r="G16" s="11">
        <f t="shared" si="5"/>
        <v>8.3333333333333329E-2</v>
      </c>
      <c r="H16" s="11">
        <f t="shared" si="5"/>
        <v>9.5238095238095233E-2</v>
      </c>
      <c r="I16" s="11">
        <f t="shared" si="5"/>
        <v>7.6923076923076927E-2</v>
      </c>
      <c r="J16" s="11">
        <f t="shared" si="5"/>
        <v>9.0909090909090912E-2</v>
      </c>
      <c r="K16" s="11">
        <f t="shared" si="5"/>
        <v>0.16666666666666666</v>
      </c>
    </row>
    <row r="17" spans="1:12" x14ac:dyDescent="0.3">
      <c r="C17" s="11"/>
    </row>
    <row r="18" spans="1:12" x14ac:dyDescent="0.3">
      <c r="A18" s="6" t="s">
        <v>32</v>
      </c>
      <c r="B18" s="11">
        <v>0.92569999999999997</v>
      </c>
      <c r="C18" s="11">
        <v>0.90629999999999999</v>
      </c>
      <c r="D18" s="11">
        <v>0.93799999999999994</v>
      </c>
      <c r="E18" s="11">
        <v>0.9224</v>
      </c>
      <c r="F18" s="11">
        <v>0.9163</v>
      </c>
      <c r="G18" s="11">
        <v>0.92269999999999996</v>
      </c>
      <c r="H18" s="11">
        <v>0.90280000000000005</v>
      </c>
      <c r="I18" s="11">
        <v>0.92579999999999996</v>
      </c>
      <c r="J18" s="11">
        <v>0.92889999999999995</v>
      </c>
      <c r="K18" s="11">
        <v>0.92010000000000003</v>
      </c>
      <c r="L18" s="11" t="s">
        <v>0</v>
      </c>
    </row>
    <row r="20" spans="1:12" x14ac:dyDescent="0.3">
      <c r="A20" s="5" t="s">
        <v>21</v>
      </c>
      <c r="B20" s="2">
        <v>16</v>
      </c>
      <c r="C20" s="2">
        <v>6</v>
      </c>
      <c r="D20" s="2">
        <v>12</v>
      </c>
      <c r="E20" s="2">
        <v>16</v>
      </c>
      <c r="F20" s="2">
        <v>13</v>
      </c>
      <c r="G20" s="2">
        <v>10</v>
      </c>
      <c r="H20" s="2">
        <v>10</v>
      </c>
      <c r="I20" s="2">
        <v>8</v>
      </c>
      <c r="J20" s="2">
        <v>5</v>
      </c>
      <c r="K20" s="2">
        <v>8</v>
      </c>
    </row>
    <row r="21" spans="1:12" x14ac:dyDescent="0.3">
      <c r="A21" s="5" t="s">
        <v>19</v>
      </c>
      <c r="B21" s="2">
        <v>11</v>
      </c>
      <c r="C21" s="20">
        <v>17</v>
      </c>
      <c r="D21" s="2">
        <v>14</v>
      </c>
      <c r="E21" s="2">
        <v>14</v>
      </c>
      <c r="F21" s="2">
        <v>10</v>
      </c>
      <c r="G21" s="2">
        <v>21</v>
      </c>
      <c r="H21" s="2">
        <v>21</v>
      </c>
      <c r="I21" s="2">
        <v>16</v>
      </c>
      <c r="J21" s="2">
        <v>23</v>
      </c>
      <c r="K21" s="2">
        <v>15</v>
      </c>
    </row>
    <row r="22" spans="1:12" x14ac:dyDescent="0.3">
      <c r="A22" s="5" t="s">
        <v>22</v>
      </c>
      <c r="B22" s="2">
        <v>5</v>
      </c>
      <c r="C22" s="2">
        <v>7</v>
      </c>
      <c r="D22" s="2">
        <v>2</v>
      </c>
      <c r="E22" s="2">
        <v>2</v>
      </c>
      <c r="F22" s="2">
        <v>6</v>
      </c>
      <c r="G22" s="2">
        <v>3</v>
      </c>
      <c r="H22" s="2">
        <v>0</v>
      </c>
      <c r="I22" s="2">
        <v>4</v>
      </c>
      <c r="J22" s="2">
        <v>1</v>
      </c>
      <c r="K22" s="2">
        <v>7</v>
      </c>
    </row>
    <row r="23" spans="1:12" x14ac:dyDescent="0.3">
      <c r="A23" s="5" t="s">
        <v>20</v>
      </c>
      <c r="B23" s="2">
        <v>2</v>
      </c>
      <c r="C23" s="2">
        <v>4</v>
      </c>
      <c r="D23" s="2">
        <v>5</v>
      </c>
      <c r="E23" s="2">
        <v>1</v>
      </c>
      <c r="F23" s="2">
        <v>5</v>
      </c>
      <c r="G23" s="2">
        <v>0</v>
      </c>
      <c r="H23" s="2">
        <v>3</v>
      </c>
      <c r="I23" s="2">
        <v>6</v>
      </c>
      <c r="J23" s="2">
        <v>2</v>
      </c>
      <c r="K23" s="2">
        <v>4</v>
      </c>
    </row>
    <row r="24" spans="1:12" x14ac:dyDescent="0.3">
      <c r="A24" s="13" t="s">
        <v>27</v>
      </c>
      <c r="B24" s="11">
        <f>(B20+B21)/SUM(B20:B23)</f>
        <v>0.79411764705882348</v>
      </c>
      <c r="C24" s="11">
        <f t="shared" ref="C24:K24" si="6">(C20+C21)/SUM(C20:C23)</f>
        <v>0.67647058823529416</v>
      </c>
      <c r="D24" s="11">
        <f t="shared" si="6"/>
        <v>0.78787878787878785</v>
      </c>
      <c r="E24" s="11">
        <f t="shared" si="6"/>
        <v>0.90909090909090906</v>
      </c>
      <c r="F24" s="11">
        <f t="shared" si="6"/>
        <v>0.67647058823529416</v>
      </c>
      <c r="G24" s="11">
        <f t="shared" si="6"/>
        <v>0.91176470588235292</v>
      </c>
      <c r="H24" s="11">
        <f t="shared" si="6"/>
        <v>0.91176470588235292</v>
      </c>
      <c r="I24" s="11">
        <f t="shared" si="6"/>
        <v>0.70588235294117652</v>
      </c>
      <c r="J24" s="11">
        <f t="shared" si="6"/>
        <v>0.90322580645161288</v>
      </c>
      <c r="K24" s="11">
        <f t="shared" si="6"/>
        <v>0.67647058823529416</v>
      </c>
    </row>
    <row r="25" spans="1:12" x14ac:dyDescent="0.3">
      <c r="A25" s="4" t="s">
        <v>17</v>
      </c>
      <c r="B25" s="11">
        <f>B20/(B20+B22)</f>
        <v>0.76190476190476186</v>
      </c>
      <c r="C25" s="11">
        <f t="shared" ref="C25:K25" si="7">C20/(C20+C22)</f>
        <v>0.46153846153846156</v>
      </c>
      <c r="D25" s="11">
        <f t="shared" si="7"/>
        <v>0.8571428571428571</v>
      </c>
      <c r="E25" s="11">
        <f t="shared" si="7"/>
        <v>0.88888888888888884</v>
      </c>
      <c r="F25" s="11">
        <f t="shared" si="7"/>
        <v>0.68421052631578949</v>
      </c>
      <c r="G25" s="11">
        <f t="shared" si="7"/>
        <v>0.76923076923076927</v>
      </c>
      <c r="H25" s="11">
        <f t="shared" si="7"/>
        <v>1</v>
      </c>
      <c r="I25" s="11">
        <f t="shared" si="7"/>
        <v>0.66666666666666663</v>
      </c>
      <c r="J25" s="11">
        <f t="shared" si="7"/>
        <v>0.83333333333333337</v>
      </c>
      <c r="K25" s="11">
        <f t="shared" si="7"/>
        <v>0.53333333333333333</v>
      </c>
    </row>
    <row r="26" spans="1:12" x14ac:dyDescent="0.3">
      <c r="A26" s="4" t="s">
        <v>16</v>
      </c>
      <c r="B26" s="11">
        <f>B20/(B20+B23)</f>
        <v>0.88888888888888884</v>
      </c>
      <c r="C26" s="11">
        <f t="shared" ref="C26:K26" si="8">C20/(C20+C23)</f>
        <v>0.6</v>
      </c>
      <c r="D26" s="11">
        <f t="shared" si="8"/>
        <v>0.70588235294117652</v>
      </c>
      <c r="E26" s="11">
        <f t="shared" si="8"/>
        <v>0.94117647058823528</v>
      </c>
      <c r="F26" s="11">
        <f t="shared" si="8"/>
        <v>0.72222222222222221</v>
      </c>
      <c r="G26" s="11">
        <f t="shared" si="8"/>
        <v>1</v>
      </c>
      <c r="H26" s="11">
        <f t="shared" si="8"/>
        <v>0.76923076923076927</v>
      </c>
      <c r="I26" s="11">
        <f t="shared" si="8"/>
        <v>0.5714285714285714</v>
      </c>
      <c r="J26" s="11">
        <f t="shared" si="8"/>
        <v>0.7142857142857143</v>
      </c>
      <c r="K26" s="11">
        <f t="shared" si="8"/>
        <v>0.66666666666666663</v>
      </c>
    </row>
    <row r="27" spans="1:12" x14ac:dyDescent="0.3">
      <c r="A27" s="4" t="s">
        <v>18</v>
      </c>
      <c r="B27" s="11">
        <f>B21/(B21+B22)</f>
        <v>0.6875</v>
      </c>
      <c r="C27" s="11">
        <f t="shared" ref="C27:K27" si="9">C21/(C21+C22)</f>
        <v>0.70833333333333337</v>
      </c>
      <c r="D27" s="11">
        <f t="shared" si="9"/>
        <v>0.875</v>
      </c>
      <c r="E27" s="11">
        <f t="shared" si="9"/>
        <v>0.875</v>
      </c>
      <c r="F27" s="11">
        <f t="shared" si="9"/>
        <v>0.625</v>
      </c>
      <c r="G27" s="11">
        <f t="shared" si="9"/>
        <v>0.875</v>
      </c>
      <c r="H27" s="11">
        <f t="shared" si="9"/>
        <v>1</v>
      </c>
      <c r="I27" s="11">
        <f t="shared" si="9"/>
        <v>0.8</v>
      </c>
      <c r="J27" s="11">
        <f t="shared" si="9"/>
        <v>0.95833333333333337</v>
      </c>
      <c r="K27" s="11">
        <f t="shared" si="9"/>
        <v>0.68181818181818177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>B20/(B20+B23)</f>
        <v>0.88888888888888884</v>
      </c>
      <c r="C29" s="11">
        <f t="shared" ref="C29:K29" si="10">C20/(C20+C23)</f>
        <v>0.6</v>
      </c>
      <c r="D29" s="11">
        <f t="shared" si="10"/>
        <v>0.70588235294117652</v>
      </c>
      <c r="E29" s="11">
        <f t="shared" si="10"/>
        <v>0.94117647058823528</v>
      </c>
      <c r="F29" s="11">
        <f t="shared" si="10"/>
        <v>0.72222222222222221</v>
      </c>
      <c r="G29" s="11">
        <f t="shared" si="10"/>
        <v>1</v>
      </c>
      <c r="H29" s="11">
        <f t="shared" si="10"/>
        <v>0.76923076923076927</v>
      </c>
      <c r="I29" s="11">
        <f t="shared" si="10"/>
        <v>0.5714285714285714</v>
      </c>
      <c r="J29" s="11">
        <f t="shared" si="10"/>
        <v>0.7142857142857143</v>
      </c>
      <c r="K29" s="11">
        <f t="shared" si="10"/>
        <v>0.66666666666666663</v>
      </c>
    </row>
    <row r="30" spans="1:12" x14ac:dyDescent="0.3">
      <c r="A30" s="4" t="s">
        <v>23</v>
      </c>
      <c r="B30" s="11">
        <f>B22/(B22+B21)</f>
        <v>0.3125</v>
      </c>
      <c r="C30" s="11">
        <f t="shared" ref="C30:K30" si="11">C22/(C22+C21)</f>
        <v>0.29166666666666669</v>
      </c>
      <c r="D30" s="11">
        <f t="shared" si="11"/>
        <v>0.125</v>
      </c>
      <c r="E30" s="11">
        <f t="shared" si="11"/>
        <v>0.125</v>
      </c>
      <c r="F30" s="11">
        <f t="shared" si="11"/>
        <v>0.375</v>
      </c>
      <c r="G30" s="11">
        <f t="shared" si="11"/>
        <v>0.125</v>
      </c>
      <c r="H30" s="11">
        <f t="shared" si="11"/>
        <v>0</v>
      </c>
      <c r="I30" s="11">
        <f t="shared" si="11"/>
        <v>0.2</v>
      </c>
      <c r="J30" s="11">
        <f t="shared" si="11"/>
        <v>4.1666666666666664E-2</v>
      </c>
      <c r="K30" s="11">
        <f t="shared" si="11"/>
        <v>0.31818181818181818</v>
      </c>
    </row>
    <row r="31" spans="1:12" x14ac:dyDescent="0.3">
      <c r="C31" s="11"/>
    </row>
    <row r="32" spans="1:12" x14ac:dyDescent="0.3">
      <c r="A32" s="6" t="s">
        <v>33</v>
      </c>
      <c r="B32" s="11">
        <v>0.9325</v>
      </c>
      <c r="C32" s="11">
        <v>0.91010000000000002</v>
      </c>
      <c r="D32" s="11">
        <v>0.9274</v>
      </c>
      <c r="E32" s="11">
        <v>0.92310000000000003</v>
      </c>
      <c r="F32" s="11">
        <v>0.91220000000000001</v>
      </c>
      <c r="G32" s="11">
        <v>0.9355</v>
      </c>
      <c r="H32" s="11">
        <v>0.91439999999999999</v>
      </c>
      <c r="I32" s="11">
        <v>0.93879999999999997</v>
      </c>
      <c r="J32" s="11">
        <v>0.9264</v>
      </c>
      <c r="K32" s="11">
        <v>0.9304</v>
      </c>
      <c r="L32" s="11" t="s">
        <v>0</v>
      </c>
    </row>
    <row r="33" spans="1:11" x14ac:dyDescent="0.3">
      <c r="B33" t="s">
        <v>0</v>
      </c>
    </row>
    <row r="34" spans="1:11" x14ac:dyDescent="0.3">
      <c r="A34" s="5" t="s">
        <v>21</v>
      </c>
      <c r="B34" s="2">
        <v>8</v>
      </c>
      <c r="C34" s="20">
        <v>6</v>
      </c>
      <c r="D34" s="2">
        <v>5</v>
      </c>
      <c r="E34" s="2">
        <v>11</v>
      </c>
      <c r="F34" s="2">
        <v>11</v>
      </c>
      <c r="G34" s="2">
        <v>13</v>
      </c>
      <c r="H34" s="2">
        <v>5</v>
      </c>
      <c r="I34" s="2">
        <v>4</v>
      </c>
      <c r="J34" s="2">
        <v>11</v>
      </c>
      <c r="K34" s="2">
        <v>7</v>
      </c>
    </row>
    <row r="35" spans="1:11" x14ac:dyDescent="0.3">
      <c r="A35" s="5" t="s">
        <v>19</v>
      </c>
      <c r="B35" s="2">
        <v>12</v>
      </c>
      <c r="C35" s="20">
        <v>19</v>
      </c>
      <c r="D35" s="2">
        <v>20</v>
      </c>
      <c r="E35" s="2">
        <v>16</v>
      </c>
      <c r="F35" s="2">
        <v>16</v>
      </c>
      <c r="G35" s="2">
        <v>17</v>
      </c>
      <c r="H35" s="2">
        <v>22</v>
      </c>
      <c r="I35" s="2">
        <v>21</v>
      </c>
      <c r="J35" s="2">
        <v>18</v>
      </c>
      <c r="K35" s="2">
        <v>10</v>
      </c>
    </row>
    <row r="36" spans="1:11" x14ac:dyDescent="0.3">
      <c r="A36" s="5" t="s">
        <v>22</v>
      </c>
      <c r="B36" s="2">
        <v>3</v>
      </c>
      <c r="C36" s="2">
        <v>7</v>
      </c>
      <c r="D36" s="2">
        <v>3</v>
      </c>
      <c r="E36" s="2">
        <v>2</v>
      </c>
      <c r="F36" s="2">
        <v>3</v>
      </c>
      <c r="G36" s="2">
        <v>3</v>
      </c>
      <c r="H36" s="2">
        <v>4</v>
      </c>
      <c r="I36" s="2">
        <v>3</v>
      </c>
      <c r="J36" s="2">
        <v>3</v>
      </c>
      <c r="K36" s="2">
        <v>5</v>
      </c>
    </row>
    <row r="37" spans="1:11" x14ac:dyDescent="0.3">
      <c r="A37" s="5" t="s">
        <v>20</v>
      </c>
      <c r="B37" s="2">
        <v>11</v>
      </c>
      <c r="C37" s="2">
        <v>2</v>
      </c>
      <c r="D37" s="2">
        <v>5</v>
      </c>
      <c r="E37" s="2">
        <v>2</v>
      </c>
      <c r="F37" s="2">
        <v>4</v>
      </c>
      <c r="G37" s="2">
        <v>1</v>
      </c>
      <c r="H37" s="2">
        <v>3</v>
      </c>
      <c r="I37" s="2">
        <v>6</v>
      </c>
      <c r="J37" s="2">
        <v>2</v>
      </c>
      <c r="K37" s="2">
        <v>12</v>
      </c>
    </row>
    <row r="38" spans="1:11" x14ac:dyDescent="0.3">
      <c r="A38" s="13" t="s">
        <v>27</v>
      </c>
      <c r="B38" s="11">
        <f>(B34+B35)/SUM(B34:B37)</f>
        <v>0.58823529411764708</v>
      </c>
      <c r="C38" s="11">
        <f t="shared" ref="C38:K38" si="12">(C34+C35)/SUM(C34:C37)</f>
        <v>0.73529411764705888</v>
      </c>
      <c r="D38" s="11">
        <f t="shared" si="12"/>
        <v>0.75757575757575757</v>
      </c>
      <c r="E38" s="11">
        <f t="shared" si="12"/>
        <v>0.87096774193548387</v>
      </c>
      <c r="F38" s="11">
        <f t="shared" si="12"/>
        <v>0.79411764705882348</v>
      </c>
      <c r="G38" s="11">
        <f t="shared" si="12"/>
        <v>0.88235294117647056</v>
      </c>
      <c r="H38" s="11">
        <f t="shared" si="12"/>
        <v>0.79411764705882348</v>
      </c>
      <c r="I38" s="11">
        <f t="shared" si="12"/>
        <v>0.73529411764705888</v>
      </c>
      <c r="J38" s="11">
        <f t="shared" si="12"/>
        <v>0.8529411764705882</v>
      </c>
      <c r="K38" s="11">
        <f t="shared" si="12"/>
        <v>0.5</v>
      </c>
    </row>
    <row r="39" spans="1:11" x14ac:dyDescent="0.3">
      <c r="A39" s="4" t="s">
        <v>17</v>
      </c>
      <c r="B39" s="11">
        <f>B34/(B34+B36)</f>
        <v>0.72727272727272729</v>
      </c>
      <c r="C39" s="11">
        <f t="shared" ref="C39:K39" si="13">C34/(C34+C36)</f>
        <v>0.46153846153846156</v>
      </c>
      <c r="D39" s="11">
        <f t="shared" si="13"/>
        <v>0.625</v>
      </c>
      <c r="E39" s="11">
        <f t="shared" si="13"/>
        <v>0.84615384615384615</v>
      </c>
      <c r="F39" s="11">
        <f t="shared" si="13"/>
        <v>0.7857142857142857</v>
      </c>
      <c r="G39" s="11">
        <f t="shared" si="13"/>
        <v>0.8125</v>
      </c>
      <c r="H39" s="11">
        <f t="shared" si="13"/>
        <v>0.55555555555555558</v>
      </c>
      <c r="I39" s="11">
        <f t="shared" si="13"/>
        <v>0.5714285714285714</v>
      </c>
      <c r="J39" s="11">
        <f t="shared" si="13"/>
        <v>0.7857142857142857</v>
      </c>
      <c r="K39" s="11">
        <f t="shared" si="13"/>
        <v>0.58333333333333337</v>
      </c>
    </row>
    <row r="40" spans="1:11" x14ac:dyDescent="0.3">
      <c r="A40" s="4" t="s">
        <v>16</v>
      </c>
      <c r="B40" s="11">
        <f>B34/(B34+B37)</f>
        <v>0.42105263157894735</v>
      </c>
      <c r="C40" s="11">
        <f t="shared" ref="C40:K40" si="14">C34/(C34+C37)</f>
        <v>0.75</v>
      </c>
      <c r="D40" s="11">
        <f t="shared" si="14"/>
        <v>0.5</v>
      </c>
      <c r="E40" s="11">
        <f t="shared" si="14"/>
        <v>0.84615384615384615</v>
      </c>
      <c r="F40" s="11">
        <f t="shared" si="14"/>
        <v>0.73333333333333328</v>
      </c>
      <c r="G40" s="11">
        <f t="shared" si="14"/>
        <v>0.9285714285714286</v>
      </c>
      <c r="H40" s="11">
        <f t="shared" si="14"/>
        <v>0.625</v>
      </c>
      <c r="I40" s="11">
        <f t="shared" si="14"/>
        <v>0.4</v>
      </c>
      <c r="J40" s="11">
        <f t="shared" si="14"/>
        <v>0.84615384615384615</v>
      </c>
      <c r="K40" s="11">
        <f t="shared" si="14"/>
        <v>0.36842105263157893</v>
      </c>
    </row>
    <row r="41" spans="1:11" x14ac:dyDescent="0.3">
      <c r="A41" s="4" t="s">
        <v>18</v>
      </c>
      <c r="B41" s="11">
        <f>B35/(B35+B36)</f>
        <v>0.8</v>
      </c>
      <c r="C41" s="11">
        <f t="shared" ref="C41:K41" si="15">C35/(C35+C36)</f>
        <v>0.73076923076923073</v>
      </c>
      <c r="D41" s="11">
        <f t="shared" si="15"/>
        <v>0.86956521739130432</v>
      </c>
      <c r="E41" s="11">
        <f t="shared" si="15"/>
        <v>0.88888888888888884</v>
      </c>
      <c r="F41" s="11">
        <f t="shared" si="15"/>
        <v>0.84210526315789469</v>
      </c>
      <c r="G41" s="11">
        <f t="shared" si="15"/>
        <v>0.85</v>
      </c>
      <c r="H41" s="11">
        <f t="shared" si="15"/>
        <v>0.84615384615384615</v>
      </c>
      <c r="I41" s="11">
        <f t="shared" si="15"/>
        <v>0.875</v>
      </c>
      <c r="J41" s="11">
        <f t="shared" si="15"/>
        <v>0.8571428571428571</v>
      </c>
      <c r="K41" s="11">
        <f t="shared" si="15"/>
        <v>0.66666666666666663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0.42105263157894735</v>
      </c>
      <c r="C43" s="11">
        <f t="shared" ref="C43:K43" si="16">C34/(C34+C37)</f>
        <v>0.75</v>
      </c>
      <c r="D43" s="11">
        <f t="shared" si="16"/>
        <v>0.5</v>
      </c>
      <c r="E43" s="11">
        <f t="shared" si="16"/>
        <v>0.84615384615384615</v>
      </c>
      <c r="F43" s="11">
        <f t="shared" si="16"/>
        <v>0.73333333333333328</v>
      </c>
      <c r="G43" s="11">
        <f t="shared" si="16"/>
        <v>0.9285714285714286</v>
      </c>
      <c r="H43" s="11">
        <f t="shared" si="16"/>
        <v>0.625</v>
      </c>
      <c r="I43" s="11">
        <f t="shared" si="16"/>
        <v>0.4</v>
      </c>
      <c r="J43" s="11">
        <f t="shared" si="16"/>
        <v>0.84615384615384615</v>
      </c>
      <c r="K43" s="11">
        <f t="shared" si="16"/>
        <v>0.36842105263157893</v>
      </c>
    </row>
    <row r="44" spans="1:11" x14ac:dyDescent="0.3">
      <c r="A44" s="4" t="s">
        <v>23</v>
      </c>
      <c r="B44" s="11">
        <f>B36/(B36+B35)</f>
        <v>0.2</v>
      </c>
      <c r="C44" s="11">
        <f t="shared" ref="C44:K44" si="17">C36/(C36+C35)</f>
        <v>0.26923076923076922</v>
      </c>
      <c r="D44" s="11">
        <f t="shared" si="17"/>
        <v>0.13043478260869565</v>
      </c>
      <c r="E44" s="11">
        <f t="shared" si="17"/>
        <v>0.1111111111111111</v>
      </c>
      <c r="F44" s="11">
        <f t="shared" si="17"/>
        <v>0.15789473684210525</v>
      </c>
      <c r="G44" s="11">
        <f t="shared" si="17"/>
        <v>0.15</v>
      </c>
      <c r="H44" s="11">
        <f t="shared" si="17"/>
        <v>0.15384615384615385</v>
      </c>
      <c r="I44" s="11">
        <f t="shared" si="17"/>
        <v>0.125</v>
      </c>
      <c r="J44" s="11">
        <f t="shared" si="17"/>
        <v>0.14285714285714285</v>
      </c>
      <c r="K44" s="11">
        <f t="shared" si="17"/>
        <v>0.33333333333333331</v>
      </c>
    </row>
    <row r="45" spans="1:11" x14ac:dyDescent="0.3">
      <c r="C45" s="11"/>
    </row>
    <row r="46" spans="1:11" x14ac:dyDescent="0.3">
      <c r="A46" s="6" t="s">
        <v>34</v>
      </c>
      <c r="B46" s="11">
        <v>0.9335</v>
      </c>
      <c r="C46" s="11">
        <v>0.92090000000000005</v>
      </c>
      <c r="D46" s="11">
        <v>0.91210000000000002</v>
      </c>
      <c r="E46" s="11">
        <v>0.92579999999999996</v>
      </c>
      <c r="F46" s="11">
        <v>0.91900000000000004</v>
      </c>
      <c r="G46" s="11">
        <v>0.93120000000000003</v>
      </c>
      <c r="H46" s="11">
        <v>0.90849999999999997</v>
      </c>
      <c r="I46" s="11">
        <v>0.93310000000000004</v>
      </c>
      <c r="J46" s="11">
        <v>0.9143</v>
      </c>
      <c r="K46" s="11">
        <v>0.92849999999999999</v>
      </c>
    </row>
    <row r="47" spans="1:11" x14ac:dyDescent="0.3">
      <c r="B47" t="s">
        <v>0</v>
      </c>
      <c r="K47" t="s">
        <v>0</v>
      </c>
    </row>
    <row r="48" spans="1:11" x14ac:dyDescent="0.3">
      <c r="A48" s="5" t="s">
        <v>21</v>
      </c>
      <c r="B48" s="2">
        <v>13</v>
      </c>
      <c r="C48" s="2">
        <v>19</v>
      </c>
      <c r="D48" s="2">
        <v>5</v>
      </c>
      <c r="E48" s="2">
        <v>16</v>
      </c>
      <c r="F48" s="2">
        <v>12</v>
      </c>
      <c r="G48" s="2">
        <v>10</v>
      </c>
      <c r="H48" s="2">
        <v>7</v>
      </c>
      <c r="I48" s="2">
        <v>7</v>
      </c>
      <c r="J48" s="2">
        <v>4</v>
      </c>
      <c r="K48" s="2">
        <v>3</v>
      </c>
    </row>
    <row r="49" spans="1:11" x14ac:dyDescent="0.3">
      <c r="A49" s="5" t="s">
        <v>19</v>
      </c>
      <c r="B49" s="2">
        <v>14</v>
      </c>
      <c r="C49" s="20">
        <v>8</v>
      </c>
      <c r="D49" s="2">
        <v>18</v>
      </c>
      <c r="E49" s="2">
        <v>11</v>
      </c>
      <c r="F49" s="2">
        <v>14</v>
      </c>
      <c r="G49" s="2">
        <v>19</v>
      </c>
      <c r="H49" s="2">
        <v>17</v>
      </c>
      <c r="I49" s="2">
        <v>20</v>
      </c>
      <c r="J49" s="2">
        <v>24</v>
      </c>
      <c r="K49" s="2">
        <v>14</v>
      </c>
    </row>
    <row r="50" spans="1:11" x14ac:dyDescent="0.3">
      <c r="A50" s="5" t="s">
        <v>22</v>
      </c>
      <c r="B50" s="2">
        <v>5</v>
      </c>
      <c r="C50" s="2">
        <v>4</v>
      </c>
      <c r="D50" s="2">
        <v>3</v>
      </c>
      <c r="E50" s="2">
        <v>5</v>
      </c>
      <c r="F50" s="2">
        <v>3</v>
      </c>
      <c r="G50" s="2">
        <v>1</v>
      </c>
      <c r="H50" s="2">
        <v>1</v>
      </c>
      <c r="I50" s="2">
        <v>0</v>
      </c>
      <c r="J50" s="2">
        <v>4</v>
      </c>
      <c r="K50" s="2">
        <v>6</v>
      </c>
    </row>
    <row r="51" spans="1:11" x14ac:dyDescent="0.3">
      <c r="A51" s="5" t="s">
        <v>20</v>
      </c>
      <c r="B51" s="2">
        <v>2</v>
      </c>
      <c r="C51" s="2">
        <v>3</v>
      </c>
      <c r="D51" s="2">
        <v>8</v>
      </c>
      <c r="E51" s="2">
        <v>2</v>
      </c>
      <c r="F51" s="2">
        <v>5</v>
      </c>
      <c r="G51" s="2">
        <v>2</v>
      </c>
      <c r="H51" s="2">
        <v>5</v>
      </c>
      <c r="I51" s="2">
        <v>7</v>
      </c>
      <c r="J51" s="2">
        <v>2</v>
      </c>
      <c r="K51" s="2">
        <v>11</v>
      </c>
    </row>
    <row r="52" spans="1:11" x14ac:dyDescent="0.3">
      <c r="A52" s="13" t="s">
        <v>27</v>
      </c>
      <c r="B52" s="11">
        <f>(B48+B49)/SUM(B48:B51)</f>
        <v>0.79411764705882348</v>
      </c>
      <c r="C52" s="11">
        <f t="shared" ref="C52:K52" si="18">(C48+C49)/SUM(C48:C51)</f>
        <v>0.79411764705882348</v>
      </c>
      <c r="D52" s="11">
        <f t="shared" si="18"/>
        <v>0.67647058823529416</v>
      </c>
      <c r="E52" s="11">
        <f t="shared" si="18"/>
        <v>0.79411764705882348</v>
      </c>
      <c r="F52" s="11">
        <f t="shared" si="18"/>
        <v>0.76470588235294112</v>
      </c>
      <c r="G52" s="11">
        <f t="shared" si="18"/>
        <v>0.90625</v>
      </c>
      <c r="H52" s="11">
        <f t="shared" si="18"/>
        <v>0.8</v>
      </c>
      <c r="I52" s="11">
        <f t="shared" si="18"/>
        <v>0.79411764705882348</v>
      </c>
      <c r="J52" s="11">
        <f t="shared" si="18"/>
        <v>0.82352941176470584</v>
      </c>
      <c r="K52" s="11">
        <f t="shared" si="18"/>
        <v>0.5</v>
      </c>
    </row>
    <row r="53" spans="1:11" x14ac:dyDescent="0.3">
      <c r="A53" s="4" t="s">
        <v>17</v>
      </c>
      <c r="B53" s="11">
        <f>B48/(B48+B50)</f>
        <v>0.72222222222222221</v>
      </c>
      <c r="C53" s="11">
        <f t="shared" ref="C53:K53" si="19">C48/(C48+C50)</f>
        <v>0.82608695652173914</v>
      </c>
      <c r="D53" s="11">
        <f t="shared" si="19"/>
        <v>0.625</v>
      </c>
      <c r="E53" s="11">
        <f t="shared" si="19"/>
        <v>0.76190476190476186</v>
      </c>
      <c r="F53" s="11">
        <f>F48/(F48+F50)</f>
        <v>0.8</v>
      </c>
      <c r="G53" s="11">
        <f t="shared" si="19"/>
        <v>0.90909090909090906</v>
      </c>
      <c r="H53" s="11">
        <f t="shared" si="19"/>
        <v>0.875</v>
      </c>
      <c r="I53" s="11">
        <f t="shared" si="19"/>
        <v>1</v>
      </c>
      <c r="J53" s="11">
        <f t="shared" si="19"/>
        <v>0.5</v>
      </c>
      <c r="K53" s="11">
        <f t="shared" si="19"/>
        <v>0.33333333333333331</v>
      </c>
    </row>
    <row r="54" spans="1:11" x14ac:dyDescent="0.3">
      <c r="A54" s="4" t="s">
        <v>16</v>
      </c>
      <c r="B54" s="11">
        <f>B48/(B48+B51)</f>
        <v>0.8666666666666667</v>
      </c>
      <c r="C54" s="11">
        <f t="shared" ref="C54:K54" si="20">C48/(C48+C51)</f>
        <v>0.86363636363636365</v>
      </c>
      <c r="D54" s="11">
        <f t="shared" si="20"/>
        <v>0.38461538461538464</v>
      </c>
      <c r="E54" s="11">
        <f t="shared" si="20"/>
        <v>0.88888888888888884</v>
      </c>
      <c r="F54" s="11">
        <f t="shared" si="20"/>
        <v>0.70588235294117652</v>
      </c>
      <c r="G54" s="11">
        <f t="shared" si="20"/>
        <v>0.83333333333333337</v>
      </c>
      <c r="H54" s="11">
        <f t="shared" si="20"/>
        <v>0.58333333333333337</v>
      </c>
      <c r="I54" s="11">
        <f t="shared" si="20"/>
        <v>0.5</v>
      </c>
      <c r="J54" s="11">
        <f t="shared" si="20"/>
        <v>0.66666666666666663</v>
      </c>
      <c r="K54" s="11">
        <f t="shared" si="20"/>
        <v>0.21428571428571427</v>
      </c>
    </row>
    <row r="55" spans="1:11" x14ac:dyDescent="0.3">
      <c r="A55" s="4" t="s">
        <v>18</v>
      </c>
      <c r="B55" s="11">
        <f>B49/(B49+B50)</f>
        <v>0.73684210526315785</v>
      </c>
      <c r="C55" s="11">
        <f t="shared" ref="C55:K55" si="21">C49/(C49+C50)</f>
        <v>0.66666666666666663</v>
      </c>
      <c r="D55" s="11">
        <f t="shared" si="21"/>
        <v>0.8571428571428571</v>
      </c>
      <c r="E55" s="11">
        <f t="shared" si="21"/>
        <v>0.6875</v>
      </c>
      <c r="F55" s="11">
        <f t="shared" si="21"/>
        <v>0.82352941176470584</v>
      </c>
      <c r="G55" s="11">
        <f t="shared" si="21"/>
        <v>0.95</v>
      </c>
      <c r="H55" s="11">
        <f t="shared" si="21"/>
        <v>0.94444444444444442</v>
      </c>
      <c r="I55" s="11">
        <f t="shared" si="21"/>
        <v>1</v>
      </c>
      <c r="J55" s="11">
        <f t="shared" si="21"/>
        <v>0.8571428571428571</v>
      </c>
      <c r="K55" s="11">
        <f t="shared" si="21"/>
        <v>0.7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0.8666666666666667</v>
      </c>
      <c r="C57" s="11">
        <f t="shared" ref="C57:K57" si="22">C48/(C48+C51)</f>
        <v>0.86363636363636365</v>
      </c>
      <c r="D57" s="11">
        <f t="shared" si="22"/>
        <v>0.38461538461538464</v>
      </c>
      <c r="E57" s="11">
        <f t="shared" si="22"/>
        <v>0.88888888888888884</v>
      </c>
      <c r="F57" s="11">
        <f t="shared" si="22"/>
        <v>0.70588235294117652</v>
      </c>
      <c r="G57" s="11">
        <f t="shared" si="22"/>
        <v>0.83333333333333337</v>
      </c>
      <c r="H57" s="11">
        <f t="shared" si="22"/>
        <v>0.58333333333333337</v>
      </c>
      <c r="I57" s="11">
        <f t="shared" si="22"/>
        <v>0.5</v>
      </c>
      <c r="J57" s="11">
        <f t="shared" si="22"/>
        <v>0.66666666666666663</v>
      </c>
      <c r="K57" s="11">
        <f t="shared" si="22"/>
        <v>0.21428571428571427</v>
      </c>
    </row>
    <row r="58" spans="1:11" x14ac:dyDescent="0.3">
      <c r="A58" s="4" t="s">
        <v>23</v>
      </c>
      <c r="B58" s="11">
        <f>B50/(B50+B49)</f>
        <v>0.26315789473684209</v>
      </c>
      <c r="C58" s="11">
        <f t="shared" ref="C58:K58" si="23">C50/(C50+C49)</f>
        <v>0.33333333333333331</v>
      </c>
      <c r="D58" s="11">
        <f t="shared" si="23"/>
        <v>0.14285714285714285</v>
      </c>
      <c r="E58" s="11">
        <f t="shared" si="23"/>
        <v>0.3125</v>
      </c>
      <c r="F58" s="11">
        <f t="shared" si="23"/>
        <v>0.17647058823529413</v>
      </c>
      <c r="G58" s="11">
        <f t="shared" si="23"/>
        <v>0.05</v>
      </c>
      <c r="H58" s="11">
        <f t="shared" si="23"/>
        <v>5.5555555555555552E-2</v>
      </c>
      <c r="I58" s="11">
        <f t="shared" si="23"/>
        <v>0</v>
      </c>
      <c r="J58" s="11">
        <f t="shared" si="23"/>
        <v>0.14285714285714285</v>
      </c>
      <c r="K58" s="11">
        <f t="shared" si="23"/>
        <v>0.3</v>
      </c>
    </row>
    <row r="59" spans="1:11" x14ac:dyDescent="0.3">
      <c r="C59" s="11"/>
    </row>
    <row r="60" spans="1:11" x14ac:dyDescent="0.3">
      <c r="A60" s="6" t="s">
        <v>35</v>
      </c>
      <c r="B60" s="11">
        <v>0.91869999999999996</v>
      </c>
      <c r="C60" s="11">
        <v>0.9163</v>
      </c>
      <c r="D60" s="11">
        <v>0.91979999999999995</v>
      </c>
      <c r="E60" s="11">
        <v>0.92259999999999998</v>
      </c>
      <c r="F60" s="11">
        <v>0.91</v>
      </c>
      <c r="G60" s="11">
        <v>0.93979999999999997</v>
      </c>
      <c r="H60" s="11">
        <v>0.92359999999999998</v>
      </c>
      <c r="I60" s="11">
        <v>0.9395</v>
      </c>
      <c r="J60" s="11">
        <v>0.93369999999999997</v>
      </c>
      <c r="K60" s="11">
        <v>0.92310000000000003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>
        <v>8</v>
      </c>
      <c r="C62" s="2">
        <v>10</v>
      </c>
      <c r="D62" s="2">
        <v>7</v>
      </c>
      <c r="E62" s="2">
        <v>12</v>
      </c>
      <c r="F62" s="2">
        <v>12</v>
      </c>
      <c r="G62" s="2">
        <v>12</v>
      </c>
      <c r="H62" s="2">
        <v>6</v>
      </c>
      <c r="I62" s="2">
        <v>5</v>
      </c>
      <c r="J62" s="2">
        <v>8</v>
      </c>
      <c r="K62" s="2">
        <v>4</v>
      </c>
    </row>
    <row r="63" spans="1:11" x14ac:dyDescent="0.3">
      <c r="A63" s="5" t="s">
        <v>19</v>
      </c>
      <c r="B63" s="2">
        <v>13</v>
      </c>
      <c r="C63" s="20">
        <v>17</v>
      </c>
      <c r="D63" s="2">
        <v>24</v>
      </c>
      <c r="E63" s="2">
        <v>13</v>
      </c>
      <c r="F63" s="2">
        <v>17</v>
      </c>
      <c r="G63" s="2">
        <v>16</v>
      </c>
      <c r="H63" s="2">
        <v>17</v>
      </c>
      <c r="I63" s="2">
        <v>21</v>
      </c>
      <c r="J63" s="2">
        <v>23</v>
      </c>
      <c r="K63" s="2">
        <v>18</v>
      </c>
    </row>
    <row r="64" spans="1:11" x14ac:dyDescent="0.3">
      <c r="A64" s="5" t="s">
        <v>22</v>
      </c>
      <c r="B64" s="2">
        <v>6</v>
      </c>
      <c r="C64" s="2">
        <v>4</v>
      </c>
      <c r="D64" s="2">
        <v>2</v>
      </c>
      <c r="E64" s="2">
        <v>3</v>
      </c>
      <c r="F64" s="2">
        <v>3</v>
      </c>
      <c r="G64" s="2">
        <v>3</v>
      </c>
      <c r="H64" s="2">
        <v>6</v>
      </c>
      <c r="I64" s="2">
        <v>2</v>
      </c>
      <c r="J64" s="2">
        <v>1</v>
      </c>
      <c r="K64" s="2">
        <v>5</v>
      </c>
    </row>
    <row r="65" spans="1:11" x14ac:dyDescent="0.3">
      <c r="A65" s="5" t="s">
        <v>20</v>
      </c>
      <c r="B65" s="2">
        <v>3</v>
      </c>
      <c r="C65" s="2">
        <v>3</v>
      </c>
      <c r="D65" s="2">
        <v>1</v>
      </c>
      <c r="E65" s="2">
        <v>6</v>
      </c>
      <c r="F65" s="2">
        <v>2</v>
      </c>
      <c r="G65" s="2">
        <v>3</v>
      </c>
      <c r="H65" s="2">
        <v>5</v>
      </c>
      <c r="I65" s="2">
        <v>2</v>
      </c>
      <c r="J65" s="2">
        <v>2</v>
      </c>
      <c r="K65" s="2">
        <v>6</v>
      </c>
    </row>
    <row r="66" spans="1:11" x14ac:dyDescent="0.3">
      <c r="A66" s="13" t="s">
        <v>27</v>
      </c>
      <c r="B66" s="11">
        <f>(B62+B63)/SUM(B62:B65)</f>
        <v>0.7</v>
      </c>
      <c r="C66" s="11">
        <f t="shared" ref="C66:K66" si="24">(C62+C63)/SUM(C62:C65)</f>
        <v>0.79411764705882348</v>
      </c>
      <c r="D66" s="11">
        <f t="shared" si="24"/>
        <v>0.91176470588235292</v>
      </c>
      <c r="E66" s="11">
        <f t="shared" si="24"/>
        <v>0.73529411764705888</v>
      </c>
      <c r="F66" s="11">
        <f t="shared" si="24"/>
        <v>0.8529411764705882</v>
      </c>
      <c r="G66" s="11">
        <f t="shared" si="24"/>
        <v>0.82352941176470584</v>
      </c>
      <c r="H66" s="11">
        <f t="shared" si="24"/>
        <v>0.67647058823529416</v>
      </c>
      <c r="I66" s="11">
        <f t="shared" si="24"/>
        <v>0.8666666666666667</v>
      </c>
      <c r="J66" s="11">
        <f t="shared" si="24"/>
        <v>0.91176470588235292</v>
      </c>
      <c r="K66" s="11">
        <f t="shared" si="24"/>
        <v>0.66666666666666663</v>
      </c>
    </row>
    <row r="67" spans="1:11" x14ac:dyDescent="0.3">
      <c r="A67" s="4" t="s">
        <v>17</v>
      </c>
      <c r="B67" s="11">
        <f>B62/(B62+B64)</f>
        <v>0.5714285714285714</v>
      </c>
      <c r="C67" s="11">
        <f t="shared" ref="C67:K67" si="25">C62/(C62+C64)</f>
        <v>0.7142857142857143</v>
      </c>
      <c r="D67" s="11">
        <f t="shared" si="25"/>
        <v>0.77777777777777779</v>
      </c>
      <c r="E67" s="11">
        <f t="shared" si="25"/>
        <v>0.8</v>
      </c>
      <c r="F67" s="11">
        <f t="shared" si="25"/>
        <v>0.8</v>
      </c>
      <c r="G67" s="11">
        <f t="shared" si="25"/>
        <v>0.8</v>
      </c>
      <c r="H67" s="11">
        <f t="shared" si="25"/>
        <v>0.5</v>
      </c>
      <c r="I67" s="11">
        <f t="shared" si="25"/>
        <v>0.7142857142857143</v>
      </c>
      <c r="J67" s="11">
        <f t="shared" si="25"/>
        <v>0.88888888888888884</v>
      </c>
      <c r="K67" s="11">
        <f t="shared" si="25"/>
        <v>0.44444444444444442</v>
      </c>
    </row>
    <row r="68" spans="1:11" x14ac:dyDescent="0.3">
      <c r="A68" s="4" t="s">
        <v>16</v>
      </c>
      <c r="B68" s="11">
        <f>B62/(B62+B65)</f>
        <v>0.72727272727272729</v>
      </c>
      <c r="C68" s="11">
        <f t="shared" ref="C68:K68" si="26">C62/(C62+C65)</f>
        <v>0.76923076923076927</v>
      </c>
      <c r="D68" s="11">
        <f t="shared" si="26"/>
        <v>0.875</v>
      </c>
      <c r="E68" s="11">
        <f t="shared" si="26"/>
        <v>0.66666666666666663</v>
      </c>
      <c r="F68" s="11">
        <f t="shared" si="26"/>
        <v>0.8571428571428571</v>
      </c>
      <c r="G68" s="11">
        <f t="shared" si="26"/>
        <v>0.8</v>
      </c>
      <c r="H68" s="11">
        <f t="shared" si="26"/>
        <v>0.54545454545454541</v>
      </c>
      <c r="I68" s="11">
        <f t="shared" si="26"/>
        <v>0.7142857142857143</v>
      </c>
      <c r="J68" s="11">
        <f t="shared" si="26"/>
        <v>0.8</v>
      </c>
      <c r="K68" s="11">
        <f t="shared" si="26"/>
        <v>0.4</v>
      </c>
    </row>
    <row r="69" spans="1:11" x14ac:dyDescent="0.3">
      <c r="A69" s="4" t="s">
        <v>18</v>
      </c>
      <c r="B69" s="11">
        <f>B63/(B63+B64)</f>
        <v>0.68421052631578949</v>
      </c>
      <c r="C69" s="11">
        <f t="shared" ref="C69:K69" si="27">C63/(C63+C64)</f>
        <v>0.80952380952380953</v>
      </c>
      <c r="D69" s="11">
        <f t="shared" si="27"/>
        <v>0.92307692307692313</v>
      </c>
      <c r="E69" s="11">
        <f t="shared" si="27"/>
        <v>0.8125</v>
      </c>
      <c r="F69" s="11">
        <f t="shared" si="27"/>
        <v>0.85</v>
      </c>
      <c r="G69" s="11">
        <f t="shared" si="27"/>
        <v>0.84210526315789469</v>
      </c>
      <c r="H69" s="11">
        <f t="shared" si="27"/>
        <v>0.73913043478260865</v>
      </c>
      <c r="I69" s="11">
        <f t="shared" si="27"/>
        <v>0.91304347826086951</v>
      </c>
      <c r="J69" s="11">
        <f t="shared" si="27"/>
        <v>0.95833333333333337</v>
      </c>
      <c r="K69" s="11">
        <f t="shared" si="27"/>
        <v>0.78260869565217395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0.72727272727272729</v>
      </c>
      <c r="C71" s="11">
        <f t="shared" ref="C71:K71" si="28">C62/(C62+C65)</f>
        <v>0.76923076923076927</v>
      </c>
      <c r="D71" s="11">
        <f t="shared" si="28"/>
        <v>0.875</v>
      </c>
      <c r="E71" s="11">
        <f t="shared" si="28"/>
        <v>0.66666666666666663</v>
      </c>
      <c r="F71" s="11">
        <f t="shared" si="28"/>
        <v>0.8571428571428571</v>
      </c>
      <c r="G71" s="11">
        <f t="shared" si="28"/>
        <v>0.8</v>
      </c>
      <c r="H71" s="11">
        <f t="shared" si="28"/>
        <v>0.54545454545454541</v>
      </c>
      <c r="I71" s="11">
        <f t="shared" si="28"/>
        <v>0.7142857142857143</v>
      </c>
      <c r="J71" s="11">
        <f t="shared" si="28"/>
        <v>0.8</v>
      </c>
      <c r="K71" s="11">
        <f t="shared" si="28"/>
        <v>0.4</v>
      </c>
    </row>
    <row r="72" spans="1:11" x14ac:dyDescent="0.3">
      <c r="A72" s="4" t="s">
        <v>23</v>
      </c>
      <c r="B72" s="11">
        <f>B64/(B64+B63)</f>
        <v>0.31578947368421051</v>
      </c>
      <c r="C72" s="11">
        <f t="shared" ref="C72:K72" si="29">C64/(C64+C63)</f>
        <v>0.19047619047619047</v>
      </c>
      <c r="D72" s="11">
        <f t="shared" si="29"/>
        <v>7.6923076923076927E-2</v>
      </c>
      <c r="E72" s="11">
        <f t="shared" si="29"/>
        <v>0.1875</v>
      </c>
      <c r="F72" s="11">
        <f t="shared" si="29"/>
        <v>0.15</v>
      </c>
      <c r="G72" s="11">
        <f t="shared" si="29"/>
        <v>0.15789473684210525</v>
      </c>
      <c r="H72" s="11">
        <f t="shared" si="29"/>
        <v>0.2608695652173913</v>
      </c>
      <c r="I72" s="11">
        <f t="shared" si="29"/>
        <v>8.6956521739130432E-2</v>
      </c>
      <c r="J72" s="11">
        <f t="shared" si="29"/>
        <v>4.1666666666666664E-2</v>
      </c>
      <c r="K72" s="11">
        <f t="shared" si="29"/>
        <v>0.21739130434782608</v>
      </c>
    </row>
    <row r="73" spans="1:11" x14ac:dyDescent="0.3">
      <c r="C73" s="11"/>
    </row>
    <row r="74" spans="1:11" x14ac:dyDescent="0.3">
      <c r="A74" s="6" t="s">
        <v>36</v>
      </c>
      <c r="B74" s="11">
        <v>0.93410000000000004</v>
      </c>
      <c r="C74" s="11">
        <v>0.91110000000000002</v>
      </c>
      <c r="D74" s="11">
        <v>0.91800000000000004</v>
      </c>
      <c r="E74" s="11">
        <v>0.92700000000000005</v>
      </c>
      <c r="F74" s="11">
        <v>0.91659999999999997</v>
      </c>
      <c r="G74" s="11">
        <v>0.93279999999999996</v>
      </c>
      <c r="H74" s="11">
        <v>0.90500000000000003</v>
      </c>
      <c r="I74" s="11">
        <v>0.92949999999999999</v>
      </c>
      <c r="J74" s="11">
        <v>0.93130000000000002</v>
      </c>
      <c r="K74" s="11">
        <v>0.91790000000000005</v>
      </c>
    </row>
    <row r="76" spans="1:11" x14ac:dyDescent="0.3">
      <c r="A76" s="5" t="s">
        <v>21</v>
      </c>
      <c r="B76" s="2">
        <v>12</v>
      </c>
      <c r="C76" s="2">
        <v>8</v>
      </c>
      <c r="D76" s="2">
        <v>6</v>
      </c>
      <c r="E76" s="2">
        <v>19</v>
      </c>
      <c r="F76" s="2">
        <v>10</v>
      </c>
      <c r="G76" s="2">
        <v>9</v>
      </c>
      <c r="H76" s="2">
        <v>8</v>
      </c>
      <c r="I76" s="2">
        <v>6</v>
      </c>
      <c r="J76" s="2">
        <v>13</v>
      </c>
      <c r="K76" s="2">
        <v>9</v>
      </c>
    </row>
    <row r="77" spans="1:11" x14ac:dyDescent="0.3">
      <c r="A77" s="5" t="s">
        <v>19</v>
      </c>
      <c r="B77" s="2">
        <v>17</v>
      </c>
      <c r="C77" s="20">
        <v>18</v>
      </c>
      <c r="D77" s="20">
        <v>17</v>
      </c>
      <c r="E77" s="20">
        <v>13</v>
      </c>
      <c r="F77" s="20">
        <v>15</v>
      </c>
      <c r="G77" s="20">
        <v>20</v>
      </c>
      <c r="H77" s="20">
        <v>20</v>
      </c>
      <c r="I77" s="20">
        <v>25</v>
      </c>
      <c r="J77" s="20">
        <v>16</v>
      </c>
      <c r="K77" s="20">
        <v>14</v>
      </c>
    </row>
    <row r="78" spans="1:11" x14ac:dyDescent="0.3">
      <c r="A78" s="5" t="s">
        <v>22</v>
      </c>
      <c r="B78" s="2">
        <v>1</v>
      </c>
      <c r="C78" s="2">
        <v>3</v>
      </c>
      <c r="D78" s="2">
        <v>3</v>
      </c>
      <c r="E78" s="2">
        <v>0</v>
      </c>
      <c r="F78" s="2">
        <v>2</v>
      </c>
      <c r="G78" s="2">
        <v>3</v>
      </c>
      <c r="H78" s="2">
        <v>6</v>
      </c>
      <c r="I78" s="2">
        <v>2</v>
      </c>
      <c r="J78" s="2">
        <v>0</v>
      </c>
      <c r="K78" s="2">
        <v>6</v>
      </c>
    </row>
    <row r="79" spans="1:11" x14ac:dyDescent="0.3">
      <c r="A79" s="5" t="s">
        <v>20</v>
      </c>
      <c r="B79" s="2">
        <v>4</v>
      </c>
      <c r="C79" s="2">
        <v>5</v>
      </c>
      <c r="D79" s="2">
        <v>6</v>
      </c>
      <c r="E79" s="2">
        <v>2</v>
      </c>
      <c r="F79" s="2">
        <v>3</v>
      </c>
      <c r="G79" s="2">
        <v>2</v>
      </c>
      <c r="H79" s="2">
        <v>0</v>
      </c>
      <c r="I79" s="2">
        <v>1</v>
      </c>
      <c r="J79" s="2">
        <v>5</v>
      </c>
      <c r="K79" s="2">
        <v>5</v>
      </c>
    </row>
    <row r="80" spans="1:11" x14ac:dyDescent="0.3">
      <c r="A80" s="13" t="s">
        <v>27</v>
      </c>
      <c r="B80" s="11">
        <f>(B76+B77)/SUM(B76:B79)</f>
        <v>0.8529411764705882</v>
      </c>
      <c r="C80" s="11">
        <f t="shared" ref="C80:K80" si="30">(C76+C77)/SUM(C76:C79)</f>
        <v>0.76470588235294112</v>
      </c>
      <c r="D80" s="11">
        <f t="shared" si="30"/>
        <v>0.71875</v>
      </c>
      <c r="E80" s="11">
        <f t="shared" si="30"/>
        <v>0.94117647058823528</v>
      </c>
      <c r="F80" s="11">
        <f t="shared" si="30"/>
        <v>0.83333333333333337</v>
      </c>
      <c r="G80" s="11">
        <f t="shared" si="30"/>
        <v>0.8529411764705882</v>
      </c>
      <c r="H80" s="11">
        <f t="shared" si="30"/>
        <v>0.82352941176470584</v>
      </c>
      <c r="I80" s="11">
        <f t="shared" si="30"/>
        <v>0.91176470588235292</v>
      </c>
      <c r="J80" s="11">
        <f t="shared" si="30"/>
        <v>0.8529411764705882</v>
      </c>
      <c r="K80" s="11">
        <f t="shared" si="30"/>
        <v>0.67647058823529416</v>
      </c>
    </row>
    <row r="81" spans="1:11" x14ac:dyDescent="0.3">
      <c r="A81" s="4" t="s">
        <v>17</v>
      </c>
      <c r="B81" s="11">
        <f>B76/(B76+B78)</f>
        <v>0.92307692307692313</v>
      </c>
      <c r="C81" s="11">
        <f t="shared" ref="C81:K81" si="31">C76/(C76+C78)</f>
        <v>0.72727272727272729</v>
      </c>
      <c r="D81" s="11">
        <f t="shared" si="31"/>
        <v>0.66666666666666663</v>
      </c>
      <c r="E81" s="11">
        <f t="shared" si="31"/>
        <v>1</v>
      </c>
      <c r="F81" s="11">
        <f t="shared" si="31"/>
        <v>0.83333333333333337</v>
      </c>
      <c r="G81" s="11">
        <f t="shared" si="31"/>
        <v>0.75</v>
      </c>
      <c r="H81" s="11">
        <f t="shared" si="31"/>
        <v>0.5714285714285714</v>
      </c>
      <c r="I81" s="11">
        <f t="shared" si="31"/>
        <v>0.75</v>
      </c>
      <c r="J81" s="11">
        <f t="shared" si="31"/>
        <v>1</v>
      </c>
      <c r="K81" s="11">
        <f t="shared" si="31"/>
        <v>0.6</v>
      </c>
    </row>
    <row r="82" spans="1:11" x14ac:dyDescent="0.3">
      <c r="A82" s="4" t="s">
        <v>16</v>
      </c>
      <c r="B82" s="11">
        <f>B76/(B76+B79)</f>
        <v>0.75</v>
      </c>
      <c r="C82" s="11">
        <f t="shared" ref="C82:K82" si="32">C76/(C76+C79)</f>
        <v>0.61538461538461542</v>
      </c>
      <c r="D82" s="11">
        <f t="shared" si="32"/>
        <v>0.5</v>
      </c>
      <c r="E82" s="11">
        <f t="shared" si="32"/>
        <v>0.90476190476190477</v>
      </c>
      <c r="F82" s="11">
        <f t="shared" si="32"/>
        <v>0.76923076923076927</v>
      </c>
      <c r="G82" s="11">
        <f t="shared" si="32"/>
        <v>0.81818181818181823</v>
      </c>
      <c r="H82" s="11">
        <f t="shared" si="32"/>
        <v>1</v>
      </c>
      <c r="I82" s="11">
        <f t="shared" si="32"/>
        <v>0.8571428571428571</v>
      </c>
      <c r="J82" s="11">
        <f t="shared" si="32"/>
        <v>0.72222222222222221</v>
      </c>
      <c r="K82" s="11">
        <f t="shared" si="32"/>
        <v>0.6428571428571429</v>
      </c>
    </row>
    <row r="83" spans="1:11" x14ac:dyDescent="0.3">
      <c r="A83" s="4" t="s">
        <v>18</v>
      </c>
      <c r="B83" s="11">
        <f>B77/(B77+B78)</f>
        <v>0.94444444444444442</v>
      </c>
      <c r="C83" s="11">
        <f t="shared" ref="C83:K83" si="33">C77/(C77+C78)</f>
        <v>0.8571428571428571</v>
      </c>
      <c r="D83" s="11">
        <f t="shared" si="33"/>
        <v>0.85</v>
      </c>
      <c r="E83" s="11">
        <f t="shared" si="33"/>
        <v>1</v>
      </c>
      <c r="F83" s="11">
        <f t="shared" si="33"/>
        <v>0.88235294117647056</v>
      </c>
      <c r="G83" s="11">
        <f t="shared" si="33"/>
        <v>0.86956521739130432</v>
      </c>
      <c r="H83" s="11">
        <f t="shared" si="33"/>
        <v>0.76923076923076927</v>
      </c>
      <c r="I83" s="11">
        <f t="shared" si="33"/>
        <v>0.92592592592592593</v>
      </c>
      <c r="J83" s="11">
        <f t="shared" si="33"/>
        <v>1</v>
      </c>
      <c r="K83" s="11">
        <f t="shared" si="33"/>
        <v>0.7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0.75</v>
      </c>
      <c r="C85" s="11">
        <f t="shared" ref="C85:K85" si="34">C76/(C76+C79)</f>
        <v>0.61538461538461542</v>
      </c>
      <c r="D85" s="11">
        <f t="shared" si="34"/>
        <v>0.5</v>
      </c>
      <c r="E85" s="11">
        <f t="shared" si="34"/>
        <v>0.90476190476190477</v>
      </c>
      <c r="F85" s="11">
        <f t="shared" si="34"/>
        <v>0.76923076923076927</v>
      </c>
      <c r="G85" s="11">
        <f t="shared" si="34"/>
        <v>0.81818181818181823</v>
      </c>
      <c r="H85" s="11">
        <f t="shared" si="34"/>
        <v>1</v>
      </c>
      <c r="I85" s="11">
        <f t="shared" si="34"/>
        <v>0.8571428571428571</v>
      </c>
      <c r="J85" s="11">
        <f t="shared" si="34"/>
        <v>0.72222222222222221</v>
      </c>
      <c r="K85" s="11">
        <f t="shared" si="34"/>
        <v>0.6428571428571429</v>
      </c>
    </row>
    <row r="86" spans="1:11" x14ac:dyDescent="0.3">
      <c r="A86" s="4" t="s">
        <v>23</v>
      </c>
      <c r="B86" s="11">
        <f>B78/(B78+B77)</f>
        <v>5.5555555555555552E-2</v>
      </c>
      <c r="C86" s="11">
        <f t="shared" ref="C86:K86" si="35">C78/(C78+C77)</f>
        <v>0.14285714285714285</v>
      </c>
      <c r="D86" s="11">
        <f t="shared" si="35"/>
        <v>0.15</v>
      </c>
      <c r="E86" s="11">
        <f t="shared" si="35"/>
        <v>0</v>
      </c>
      <c r="F86" s="11">
        <f t="shared" si="35"/>
        <v>0.11764705882352941</v>
      </c>
      <c r="G86" s="11">
        <f t="shared" si="35"/>
        <v>0.13043478260869565</v>
      </c>
      <c r="H86" s="11">
        <f t="shared" si="35"/>
        <v>0.23076923076923078</v>
      </c>
      <c r="I86" s="11">
        <f t="shared" si="35"/>
        <v>7.407407407407407E-2</v>
      </c>
      <c r="J86" s="11">
        <f t="shared" si="35"/>
        <v>0</v>
      </c>
      <c r="K86" s="11">
        <f t="shared" si="35"/>
        <v>0.3</v>
      </c>
    </row>
    <row r="87" spans="1:11" x14ac:dyDescent="0.3">
      <c r="C87" s="11"/>
    </row>
    <row r="88" spans="1:11" x14ac:dyDescent="0.3">
      <c r="A88" s="6" t="s">
        <v>37</v>
      </c>
      <c r="B88" s="11">
        <v>0.92969999999999997</v>
      </c>
      <c r="C88" s="11">
        <v>0.90680000000000005</v>
      </c>
      <c r="D88" s="11">
        <v>0.93330000000000002</v>
      </c>
      <c r="E88" s="11">
        <v>0.91759999999999997</v>
      </c>
      <c r="F88" s="11">
        <v>0.91190000000000004</v>
      </c>
      <c r="G88" s="11">
        <v>0.9294</v>
      </c>
      <c r="H88" s="11">
        <v>0.93400000000000005</v>
      </c>
      <c r="I88" s="11">
        <v>0.92720000000000002</v>
      </c>
      <c r="J88" s="11">
        <v>0.93100000000000005</v>
      </c>
      <c r="K88" s="11">
        <v>0.93730000000000002</v>
      </c>
    </row>
    <row r="90" spans="1:11" x14ac:dyDescent="0.3">
      <c r="A90" s="5" t="s">
        <v>21</v>
      </c>
      <c r="B90" s="2">
        <v>7</v>
      </c>
      <c r="C90" s="2">
        <v>9</v>
      </c>
      <c r="D90" s="2">
        <v>7</v>
      </c>
      <c r="E90" s="2">
        <v>9</v>
      </c>
      <c r="F90" s="2">
        <v>10</v>
      </c>
      <c r="G90" s="2">
        <v>12</v>
      </c>
      <c r="H90" s="2">
        <v>11</v>
      </c>
      <c r="I90" s="2">
        <v>8</v>
      </c>
      <c r="J90" s="2">
        <v>8</v>
      </c>
      <c r="K90" s="2">
        <v>7</v>
      </c>
    </row>
    <row r="91" spans="1:11" x14ac:dyDescent="0.3">
      <c r="A91" s="5" t="s">
        <v>19</v>
      </c>
      <c r="B91" s="2">
        <v>18</v>
      </c>
      <c r="C91" s="20">
        <v>15</v>
      </c>
      <c r="D91" s="2">
        <v>17</v>
      </c>
      <c r="E91" s="2">
        <v>21</v>
      </c>
      <c r="F91" s="2">
        <v>18</v>
      </c>
      <c r="G91" s="2">
        <v>18</v>
      </c>
      <c r="H91" s="2">
        <v>20</v>
      </c>
      <c r="I91" s="2">
        <v>21</v>
      </c>
      <c r="J91" s="2">
        <v>15</v>
      </c>
      <c r="K91" s="2">
        <v>13</v>
      </c>
    </row>
    <row r="92" spans="1:11" x14ac:dyDescent="0.3">
      <c r="A92" s="5" t="s">
        <v>22</v>
      </c>
      <c r="B92" s="2">
        <v>3</v>
      </c>
      <c r="C92" s="2">
        <v>7</v>
      </c>
      <c r="D92" s="2">
        <v>2</v>
      </c>
      <c r="E92" s="2">
        <v>3</v>
      </c>
      <c r="F92" s="2">
        <v>3</v>
      </c>
      <c r="G92" s="2">
        <v>4</v>
      </c>
      <c r="H92" s="2">
        <v>2</v>
      </c>
      <c r="I92" s="2">
        <v>2</v>
      </c>
      <c r="J92" s="2">
        <v>2</v>
      </c>
      <c r="K92" s="2">
        <v>1</v>
      </c>
    </row>
    <row r="93" spans="1:11" x14ac:dyDescent="0.3">
      <c r="A93" s="5" t="s">
        <v>20</v>
      </c>
      <c r="B93" s="2">
        <v>6</v>
      </c>
      <c r="C93" s="2">
        <v>3</v>
      </c>
      <c r="D93" s="2">
        <v>8</v>
      </c>
      <c r="E93" s="2">
        <v>1</v>
      </c>
      <c r="F93" s="2">
        <v>3</v>
      </c>
      <c r="G93" s="2">
        <v>0</v>
      </c>
      <c r="H93" s="2">
        <v>1</v>
      </c>
      <c r="I93" s="2">
        <v>3</v>
      </c>
      <c r="J93" s="2">
        <v>9</v>
      </c>
      <c r="K93" s="2">
        <v>10</v>
      </c>
    </row>
    <row r="94" spans="1:11" x14ac:dyDescent="0.3">
      <c r="A94" s="13" t="s">
        <v>27</v>
      </c>
      <c r="B94" s="11">
        <f>(B90+B91)/SUM(B90:B93)</f>
        <v>0.73529411764705888</v>
      </c>
      <c r="C94" s="11">
        <f t="shared" ref="C94:K94" si="36">(C90+C91)/SUM(C90:C93)</f>
        <v>0.70588235294117652</v>
      </c>
      <c r="D94" s="11">
        <f t="shared" si="36"/>
        <v>0.70588235294117652</v>
      </c>
      <c r="E94" s="11">
        <f t="shared" si="36"/>
        <v>0.88235294117647056</v>
      </c>
      <c r="F94" s="11">
        <f t="shared" si="36"/>
        <v>0.82352941176470584</v>
      </c>
      <c r="G94" s="11">
        <f t="shared" si="36"/>
        <v>0.88235294117647056</v>
      </c>
      <c r="H94" s="11">
        <f t="shared" si="36"/>
        <v>0.91176470588235292</v>
      </c>
      <c r="I94" s="11">
        <f t="shared" si="36"/>
        <v>0.8529411764705882</v>
      </c>
      <c r="J94" s="11">
        <f t="shared" si="36"/>
        <v>0.67647058823529416</v>
      </c>
      <c r="K94" s="11">
        <f t="shared" si="36"/>
        <v>0.64516129032258063</v>
      </c>
    </row>
    <row r="95" spans="1:11" x14ac:dyDescent="0.3">
      <c r="A95" s="4" t="s">
        <v>17</v>
      </c>
      <c r="B95" s="11">
        <f>B90/(B90+B92)</f>
        <v>0.7</v>
      </c>
      <c r="C95" s="11">
        <f t="shared" ref="C95:K95" si="37">C90/(C90+C92)</f>
        <v>0.5625</v>
      </c>
      <c r="D95" s="11">
        <f t="shared" si="37"/>
        <v>0.77777777777777779</v>
      </c>
      <c r="E95" s="11">
        <f t="shared" si="37"/>
        <v>0.75</v>
      </c>
      <c r="F95" s="11">
        <f t="shared" si="37"/>
        <v>0.76923076923076927</v>
      </c>
      <c r="G95" s="11">
        <f t="shared" si="37"/>
        <v>0.75</v>
      </c>
      <c r="H95" s="11">
        <f t="shared" si="37"/>
        <v>0.84615384615384615</v>
      </c>
      <c r="I95" s="11">
        <f t="shared" si="37"/>
        <v>0.8</v>
      </c>
      <c r="J95" s="11">
        <f t="shared" si="37"/>
        <v>0.8</v>
      </c>
      <c r="K95" s="11">
        <f t="shared" si="37"/>
        <v>0.875</v>
      </c>
    </row>
    <row r="96" spans="1:11" x14ac:dyDescent="0.3">
      <c r="A96" s="4" t="s">
        <v>16</v>
      </c>
      <c r="B96" s="11">
        <f>B90/(B90+B93)</f>
        <v>0.53846153846153844</v>
      </c>
      <c r="C96" s="11">
        <f t="shared" ref="C96:K96" si="38">C90/(C90+C93)</f>
        <v>0.75</v>
      </c>
      <c r="D96" s="11">
        <f t="shared" si="38"/>
        <v>0.46666666666666667</v>
      </c>
      <c r="E96" s="11">
        <f t="shared" si="38"/>
        <v>0.9</v>
      </c>
      <c r="F96" s="11">
        <f t="shared" si="38"/>
        <v>0.76923076923076927</v>
      </c>
      <c r="G96" s="11">
        <f t="shared" si="38"/>
        <v>1</v>
      </c>
      <c r="H96" s="11">
        <f t="shared" si="38"/>
        <v>0.91666666666666663</v>
      </c>
      <c r="I96" s="11">
        <f t="shared" si="38"/>
        <v>0.72727272727272729</v>
      </c>
      <c r="J96" s="11">
        <f t="shared" si="38"/>
        <v>0.47058823529411764</v>
      </c>
      <c r="K96" s="11">
        <f t="shared" si="38"/>
        <v>0.41176470588235292</v>
      </c>
    </row>
    <row r="97" spans="1:12" x14ac:dyDescent="0.3">
      <c r="A97" s="4" t="s">
        <v>18</v>
      </c>
      <c r="B97" s="11">
        <f>B91/(B91+B92)</f>
        <v>0.8571428571428571</v>
      </c>
      <c r="C97" s="11">
        <f t="shared" ref="C97:K97" si="39">C91/(C91+C92)</f>
        <v>0.68181818181818177</v>
      </c>
      <c r="D97" s="11">
        <f t="shared" si="39"/>
        <v>0.89473684210526316</v>
      </c>
      <c r="E97" s="11">
        <f t="shared" si="39"/>
        <v>0.875</v>
      </c>
      <c r="F97" s="11">
        <f t="shared" si="39"/>
        <v>0.8571428571428571</v>
      </c>
      <c r="G97" s="11">
        <f t="shared" si="39"/>
        <v>0.81818181818181823</v>
      </c>
      <c r="H97" s="11">
        <f t="shared" si="39"/>
        <v>0.90909090909090906</v>
      </c>
      <c r="I97" s="11">
        <f t="shared" si="39"/>
        <v>0.91304347826086951</v>
      </c>
      <c r="J97" s="11">
        <f t="shared" si="39"/>
        <v>0.88235294117647056</v>
      </c>
      <c r="K97" s="11">
        <f t="shared" si="39"/>
        <v>0.9285714285714286</v>
      </c>
    </row>
    <row r="98" spans="1:12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2" x14ac:dyDescent="0.3">
      <c r="A99" s="4" t="s">
        <v>24</v>
      </c>
      <c r="B99" s="11">
        <f>B90/(B90+B93)</f>
        <v>0.53846153846153844</v>
      </c>
      <c r="C99" s="11">
        <f t="shared" ref="C99:K99" si="40">C90/(C90+C93)</f>
        <v>0.75</v>
      </c>
      <c r="D99" s="11">
        <f t="shared" si="40"/>
        <v>0.46666666666666667</v>
      </c>
      <c r="E99" s="11">
        <f t="shared" si="40"/>
        <v>0.9</v>
      </c>
      <c r="F99" s="11">
        <f t="shared" si="40"/>
        <v>0.76923076923076927</v>
      </c>
      <c r="G99" s="11">
        <f t="shared" si="40"/>
        <v>1</v>
      </c>
      <c r="H99" s="11">
        <f t="shared" si="40"/>
        <v>0.91666666666666663</v>
      </c>
      <c r="I99" s="11">
        <f t="shared" si="40"/>
        <v>0.72727272727272729</v>
      </c>
      <c r="J99" s="11">
        <f t="shared" si="40"/>
        <v>0.47058823529411764</v>
      </c>
      <c r="K99" s="11">
        <f t="shared" si="40"/>
        <v>0.41176470588235292</v>
      </c>
    </row>
    <row r="100" spans="1:12" x14ac:dyDescent="0.3">
      <c r="A100" s="4" t="s">
        <v>23</v>
      </c>
      <c r="B100" s="11">
        <f>B92/(B92+B91)</f>
        <v>0.14285714285714285</v>
      </c>
      <c r="C100" s="11">
        <f t="shared" ref="C100:K100" si="41">C92/(C92+C91)</f>
        <v>0.31818181818181818</v>
      </c>
      <c r="D100" s="11">
        <f t="shared" si="41"/>
        <v>0.10526315789473684</v>
      </c>
      <c r="E100" s="11">
        <f t="shared" si="41"/>
        <v>0.125</v>
      </c>
      <c r="F100" s="11">
        <f t="shared" si="41"/>
        <v>0.14285714285714285</v>
      </c>
      <c r="G100" s="11">
        <f t="shared" si="41"/>
        <v>0.18181818181818182</v>
      </c>
      <c r="H100" s="11">
        <f t="shared" si="41"/>
        <v>9.0909090909090912E-2</v>
      </c>
      <c r="I100" s="11">
        <f t="shared" si="41"/>
        <v>8.6956521739130432E-2</v>
      </c>
      <c r="J100" s="11">
        <f t="shared" si="41"/>
        <v>0.11764705882352941</v>
      </c>
      <c r="K100" s="11">
        <f t="shared" si="41"/>
        <v>7.1428571428571425E-2</v>
      </c>
    </row>
    <row r="101" spans="1:12" x14ac:dyDescent="0.3">
      <c r="C101" s="11"/>
    </row>
    <row r="102" spans="1:12" x14ac:dyDescent="0.3">
      <c r="A102" s="6" t="s">
        <v>38</v>
      </c>
      <c r="B102" s="11">
        <v>0.93059999999999998</v>
      </c>
      <c r="C102" s="11">
        <v>0.9073</v>
      </c>
      <c r="D102" s="11">
        <v>0.92159999999999997</v>
      </c>
      <c r="E102" s="11">
        <v>0.91820000000000002</v>
      </c>
      <c r="F102" s="11">
        <v>0.92069999999999996</v>
      </c>
      <c r="G102" s="11">
        <v>0.92759999999999998</v>
      </c>
      <c r="H102" s="11">
        <v>0.91469999999999996</v>
      </c>
      <c r="I102" s="11">
        <v>0.92459999999999998</v>
      </c>
      <c r="J102" s="11">
        <v>0.93089999999999995</v>
      </c>
      <c r="K102" s="11">
        <v>0.9284</v>
      </c>
      <c r="L102" s="11" t="s">
        <v>0</v>
      </c>
    </row>
    <row r="104" spans="1:12" x14ac:dyDescent="0.3">
      <c r="A104" s="5" t="s">
        <v>21</v>
      </c>
      <c r="B104" s="2">
        <v>19</v>
      </c>
      <c r="C104" s="20">
        <v>7</v>
      </c>
      <c r="D104" s="2">
        <v>9</v>
      </c>
      <c r="E104" s="2">
        <v>15</v>
      </c>
      <c r="F104" s="2">
        <v>14</v>
      </c>
      <c r="G104" s="2">
        <v>14</v>
      </c>
      <c r="H104" s="2">
        <v>7</v>
      </c>
      <c r="I104" s="2">
        <v>10</v>
      </c>
      <c r="J104" s="2">
        <v>7</v>
      </c>
      <c r="K104" s="2">
        <v>6</v>
      </c>
    </row>
    <row r="105" spans="1:12" x14ac:dyDescent="0.3">
      <c r="A105" s="5" t="s">
        <v>19</v>
      </c>
      <c r="B105" s="2">
        <v>16</v>
      </c>
      <c r="C105" s="20">
        <v>14</v>
      </c>
      <c r="D105" s="2">
        <v>20</v>
      </c>
      <c r="E105" s="2">
        <v>11</v>
      </c>
      <c r="F105" s="2">
        <v>15</v>
      </c>
      <c r="G105" s="2">
        <v>15</v>
      </c>
      <c r="H105" s="2">
        <v>20</v>
      </c>
      <c r="I105" s="2">
        <v>22</v>
      </c>
      <c r="J105" s="2">
        <v>19</v>
      </c>
      <c r="K105" s="2">
        <v>15</v>
      </c>
    </row>
    <row r="106" spans="1:12" x14ac:dyDescent="0.3">
      <c r="A106" s="5" t="s">
        <v>22</v>
      </c>
      <c r="B106" s="2">
        <v>1</v>
      </c>
      <c r="C106" s="2">
        <v>5</v>
      </c>
      <c r="D106" s="2">
        <v>1</v>
      </c>
      <c r="E106" s="2">
        <v>3</v>
      </c>
      <c r="F106" s="2">
        <v>2</v>
      </c>
      <c r="G106" s="2">
        <v>4</v>
      </c>
      <c r="H106" s="2">
        <v>3</v>
      </c>
      <c r="I106" s="2">
        <v>0</v>
      </c>
      <c r="J106" s="2">
        <v>2</v>
      </c>
      <c r="K106" s="2">
        <v>6</v>
      </c>
    </row>
    <row r="107" spans="1:12" x14ac:dyDescent="0.3">
      <c r="A107" s="5" t="s">
        <v>20</v>
      </c>
      <c r="B107" s="2">
        <v>7</v>
      </c>
      <c r="C107" s="2">
        <v>4</v>
      </c>
      <c r="D107" s="2">
        <v>4</v>
      </c>
      <c r="E107" s="2">
        <v>5</v>
      </c>
      <c r="F107" s="2">
        <v>3</v>
      </c>
      <c r="G107" s="2">
        <v>1</v>
      </c>
      <c r="H107" s="2">
        <v>4</v>
      </c>
      <c r="I107" s="2">
        <v>2</v>
      </c>
      <c r="J107" s="2">
        <v>5</v>
      </c>
      <c r="K107" s="2">
        <v>7</v>
      </c>
    </row>
    <row r="108" spans="1:12" x14ac:dyDescent="0.3">
      <c r="A108" s="13" t="s">
        <v>27</v>
      </c>
      <c r="B108" s="11">
        <f>(B104+B105)/SUM(B104:B107)</f>
        <v>0.81395348837209303</v>
      </c>
      <c r="C108" s="11">
        <f t="shared" ref="C108:K108" si="42">(C104+C105)/SUM(C104:C107)</f>
        <v>0.7</v>
      </c>
      <c r="D108" s="11">
        <f t="shared" si="42"/>
        <v>0.8529411764705882</v>
      </c>
      <c r="E108" s="11">
        <f t="shared" si="42"/>
        <v>0.76470588235294112</v>
      </c>
      <c r="F108" s="11">
        <f t="shared" si="42"/>
        <v>0.8529411764705882</v>
      </c>
      <c r="G108" s="11">
        <f t="shared" si="42"/>
        <v>0.8529411764705882</v>
      </c>
      <c r="H108" s="11">
        <f t="shared" si="42"/>
        <v>0.79411764705882348</v>
      </c>
      <c r="I108" s="11">
        <f t="shared" si="42"/>
        <v>0.94117647058823528</v>
      </c>
      <c r="J108" s="11">
        <f t="shared" si="42"/>
        <v>0.78787878787878785</v>
      </c>
      <c r="K108" s="11">
        <f t="shared" si="42"/>
        <v>0.61764705882352944</v>
      </c>
    </row>
    <row r="109" spans="1:12" x14ac:dyDescent="0.3">
      <c r="A109" s="4" t="s">
        <v>17</v>
      </c>
      <c r="B109" s="11">
        <f>B104/(B104+B106)</f>
        <v>0.95</v>
      </c>
      <c r="C109" s="11">
        <f t="shared" ref="C109:K109" si="43">C104/(C104+C106)</f>
        <v>0.58333333333333337</v>
      </c>
      <c r="D109" s="11">
        <f t="shared" si="43"/>
        <v>0.9</v>
      </c>
      <c r="E109" s="11">
        <f t="shared" si="43"/>
        <v>0.83333333333333337</v>
      </c>
      <c r="F109" s="11">
        <f t="shared" si="43"/>
        <v>0.875</v>
      </c>
      <c r="G109" s="11">
        <f t="shared" si="43"/>
        <v>0.77777777777777779</v>
      </c>
      <c r="H109" s="11">
        <f t="shared" si="43"/>
        <v>0.7</v>
      </c>
      <c r="I109" s="11">
        <f t="shared" si="43"/>
        <v>1</v>
      </c>
      <c r="J109" s="11">
        <f t="shared" si="43"/>
        <v>0.77777777777777779</v>
      </c>
      <c r="K109" s="11">
        <f t="shared" si="43"/>
        <v>0.5</v>
      </c>
    </row>
    <row r="110" spans="1:12" x14ac:dyDescent="0.3">
      <c r="A110" s="4" t="s">
        <v>16</v>
      </c>
      <c r="B110" s="11">
        <f>B104/(B104+B107)</f>
        <v>0.73076923076923073</v>
      </c>
      <c r="C110" s="11">
        <f t="shared" ref="C110:K110" si="44">C104/(C104+C107)</f>
        <v>0.63636363636363635</v>
      </c>
      <c r="D110" s="11">
        <f t="shared" si="44"/>
        <v>0.69230769230769229</v>
      </c>
      <c r="E110" s="11">
        <f t="shared" si="44"/>
        <v>0.75</v>
      </c>
      <c r="F110" s="11">
        <f t="shared" si="44"/>
        <v>0.82352941176470584</v>
      </c>
      <c r="G110" s="11">
        <f t="shared" si="44"/>
        <v>0.93333333333333335</v>
      </c>
      <c r="H110" s="11">
        <f t="shared" si="44"/>
        <v>0.63636363636363635</v>
      </c>
      <c r="I110" s="11">
        <f t="shared" si="44"/>
        <v>0.83333333333333337</v>
      </c>
      <c r="J110" s="11">
        <f t="shared" si="44"/>
        <v>0.58333333333333337</v>
      </c>
      <c r="K110" s="11">
        <f t="shared" si="44"/>
        <v>0.46153846153846156</v>
      </c>
    </row>
    <row r="111" spans="1:12" x14ac:dyDescent="0.3">
      <c r="A111" s="4" t="s">
        <v>18</v>
      </c>
      <c r="B111" s="11">
        <f>B105/(B105+B106)</f>
        <v>0.94117647058823528</v>
      </c>
      <c r="C111" s="11">
        <f t="shared" ref="C111:K111" si="45">C105/(C105+C106)</f>
        <v>0.73684210526315785</v>
      </c>
      <c r="D111" s="11">
        <f t="shared" si="45"/>
        <v>0.95238095238095233</v>
      </c>
      <c r="E111" s="11">
        <f t="shared" si="45"/>
        <v>0.7857142857142857</v>
      </c>
      <c r="F111" s="11">
        <f t="shared" si="45"/>
        <v>0.88235294117647056</v>
      </c>
      <c r="G111" s="11">
        <f t="shared" si="45"/>
        <v>0.78947368421052633</v>
      </c>
      <c r="H111" s="11">
        <f t="shared" si="45"/>
        <v>0.86956521739130432</v>
      </c>
      <c r="I111" s="11">
        <f t="shared" si="45"/>
        <v>1</v>
      </c>
      <c r="J111" s="11">
        <f t="shared" si="45"/>
        <v>0.90476190476190477</v>
      </c>
      <c r="K111" s="11">
        <f t="shared" si="45"/>
        <v>0.7142857142857143</v>
      </c>
    </row>
    <row r="112" spans="1:12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23" x14ac:dyDescent="0.3">
      <c r="A113" s="4" t="s">
        <v>24</v>
      </c>
      <c r="B113" s="11">
        <f>B104/(B104+B107)</f>
        <v>0.73076923076923073</v>
      </c>
      <c r="C113" s="11">
        <f t="shared" ref="C113:K113" si="46">C104/(C104+C107)</f>
        <v>0.63636363636363635</v>
      </c>
      <c r="D113" s="11">
        <f t="shared" si="46"/>
        <v>0.69230769230769229</v>
      </c>
      <c r="E113" s="11">
        <f t="shared" si="46"/>
        <v>0.75</v>
      </c>
      <c r="F113" s="11">
        <f t="shared" si="46"/>
        <v>0.82352941176470584</v>
      </c>
      <c r="G113" s="11">
        <f t="shared" si="46"/>
        <v>0.93333333333333335</v>
      </c>
      <c r="H113" s="11">
        <f t="shared" si="46"/>
        <v>0.63636363636363635</v>
      </c>
      <c r="I113" s="11">
        <f t="shared" si="46"/>
        <v>0.83333333333333337</v>
      </c>
      <c r="J113" s="11">
        <f t="shared" si="46"/>
        <v>0.58333333333333337</v>
      </c>
      <c r="K113" s="11">
        <f t="shared" si="46"/>
        <v>0.46153846153846156</v>
      </c>
    </row>
    <row r="114" spans="1:23" x14ac:dyDescent="0.3">
      <c r="A114" s="4" t="s">
        <v>23</v>
      </c>
      <c r="B114" s="11">
        <f>B106/(B106+B105)</f>
        <v>5.8823529411764705E-2</v>
      </c>
      <c r="C114" s="11">
        <f t="shared" ref="C114:K114" si="47">C106/(C106+C105)</f>
        <v>0.26315789473684209</v>
      </c>
      <c r="D114" s="11">
        <f t="shared" si="47"/>
        <v>4.7619047619047616E-2</v>
      </c>
      <c r="E114" s="11">
        <f t="shared" si="47"/>
        <v>0.21428571428571427</v>
      </c>
      <c r="F114" s="11">
        <f t="shared" si="47"/>
        <v>0.11764705882352941</v>
      </c>
      <c r="G114" s="11">
        <f t="shared" si="47"/>
        <v>0.21052631578947367</v>
      </c>
      <c r="H114" s="11">
        <f t="shared" si="47"/>
        <v>0.13043478260869565</v>
      </c>
      <c r="I114" s="11">
        <f t="shared" si="47"/>
        <v>0</v>
      </c>
      <c r="J114" s="11">
        <f t="shared" si="47"/>
        <v>9.5238095238095233E-2</v>
      </c>
      <c r="K114" s="11">
        <f t="shared" si="47"/>
        <v>0.2857142857142857</v>
      </c>
    </row>
    <row r="115" spans="1:23" x14ac:dyDescent="0.3">
      <c r="C115" s="11"/>
    </row>
    <row r="116" spans="1:23" x14ac:dyDescent="0.3">
      <c r="A116" s="6" t="s">
        <v>39</v>
      </c>
      <c r="B116" s="11">
        <v>0.92490000000000006</v>
      </c>
      <c r="C116" s="11">
        <v>0.91539999999999999</v>
      </c>
      <c r="D116" s="11">
        <v>0.9143</v>
      </c>
      <c r="E116" s="11">
        <v>0.90669999999999995</v>
      </c>
      <c r="F116" s="11">
        <v>0.91500000000000004</v>
      </c>
      <c r="G116" s="11">
        <v>0.93540000000000001</v>
      </c>
      <c r="H116" s="11">
        <v>0.91339999999999999</v>
      </c>
      <c r="I116" s="11">
        <v>0.92159999999999997</v>
      </c>
      <c r="J116" s="11">
        <v>0.91910000000000003</v>
      </c>
      <c r="K116" s="11">
        <v>0.92190000000000005</v>
      </c>
    </row>
    <row r="118" spans="1:23" x14ac:dyDescent="0.3">
      <c r="A118" s="5" t="s">
        <v>21</v>
      </c>
      <c r="B118" s="2">
        <v>14</v>
      </c>
      <c r="C118" s="2">
        <v>9</v>
      </c>
      <c r="D118" s="2">
        <v>3</v>
      </c>
      <c r="E118" s="2">
        <v>13</v>
      </c>
      <c r="F118" s="2">
        <v>15</v>
      </c>
      <c r="G118" s="2">
        <v>8</v>
      </c>
      <c r="H118" s="2">
        <v>5</v>
      </c>
      <c r="I118" s="2">
        <v>3</v>
      </c>
      <c r="J118" s="2">
        <v>6</v>
      </c>
      <c r="K118" s="2">
        <v>7</v>
      </c>
    </row>
    <row r="119" spans="1:23" x14ac:dyDescent="0.3">
      <c r="A119" s="5" t="s">
        <v>19</v>
      </c>
      <c r="B119" s="2">
        <v>13</v>
      </c>
      <c r="C119" s="20">
        <v>14</v>
      </c>
      <c r="D119" s="2">
        <v>23</v>
      </c>
      <c r="E119" s="2">
        <v>19</v>
      </c>
      <c r="F119" s="2">
        <v>11</v>
      </c>
      <c r="G119" s="2">
        <v>12</v>
      </c>
      <c r="H119" s="2">
        <v>19</v>
      </c>
      <c r="I119" s="2">
        <v>19</v>
      </c>
      <c r="J119" s="2">
        <v>21</v>
      </c>
      <c r="K119" s="2">
        <v>17</v>
      </c>
    </row>
    <row r="120" spans="1:23" x14ac:dyDescent="0.3">
      <c r="A120" s="5" t="s">
        <v>22</v>
      </c>
      <c r="B120" s="2">
        <v>3</v>
      </c>
      <c r="C120" s="2">
        <v>1</v>
      </c>
      <c r="D120" s="2">
        <v>4</v>
      </c>
      <c r="E120" s="2">
        <v>1</v>
      </c>
      <c r="F120" s="2">
        <v>6</v>
      </c>
      <c r="G120" s="2">
        <v>8</v>
      </c>
      <c r="H120" s="2">
        <v>4</v>
      </c>
      <c r="I120" s="2">
        <v>5</v>
      </c>
      <c r="J120" s="2">
        <v>3</v>
      </c>
      <c r="K120" s="2">
        <v>3</v>
      </c>
    </row>
    <row r="121" spans="1:23" x14ac:dyDescent="0.3">
      <c r="A121" s="5" t="s">
        <v>20</v>
      </c>
      <c r="B121" s="2">
        <v>4</v>
      </c>
      <c r="C121" s="2">
        <v>10</v>
      </c>
      <c r="D121" s="2">
        <v>4</v>
      </c>
      <c r="E121" s="2">
        <v>1</v>
      </c>
      <c r="F121" s="2">
        <v>2</v>
      </c>
      <c r="G121" s="2">
        <v>4</v>
      </c>
      <c r="H121" s="2">
        <v>6</v>
      </c>
      <c r="I121" s="2">
        <v>7</v>
      </c>
      <c r="J121" s="2">
        <v>4</v>
      </c>
      <c r="K121" s="2">
        <v>7</v>
      </c>
      <c r="L121" s="2" t="s">
        <v>0</v>
      </c>
    </row>
    <row r="122" spans="1:23" x14ac:dyDescent="0.3">
      <c r="A122" s="13" t="s">
        <v>27</v>
      </c>
      <c r="B122" s="11">
        <f>(B118+B119)/SUM(B118:B121)</f>
        <v>0.79411764705882348</v>
      </c>
      <c r="C122" s="11">
        <f t="shared" ref="C122:K122" si="48">(C118+C119)/SUM(C118:C121)</f>
        <v>0.67647058823529416</v>
      </c>
      <c r="D122" s="11">
        <f t="shared" si="48"/>
        <v>0.76470588235294112</v>
      </c>
      <c r="E122" s="11">
        <f t="shared" si="48"/>
        <v>0.94117647058823528</v>
      </c>
      <c r="F122" s="11">
        <f t="shared" si="48"/>
        <v>0.76470588235294112</v>
      </c>
      <c r="G122" s="11">
        <f t="shared" si="48"/>
        <v>0.625</v>
      </c>
      <c r="H122" s="11">
        <f t="shared" si="48"/>
        <v>0.70588235294117652</v>
      </c>
      <c r="I122" s="11">
        <f t="shared" si="48"/>
        <v>0.6470588235294118</v>
      </c>
      <c r="J122" s="11">
        <f t="shared" si="48"/>
        <v>0.79411764705882348</v>
      </c>
      <c r="K122" s="11">
        <f t="shared" si="48"/>
        <v>0.70588235294117652</v>
      </c>
    </row>
    <row r="123" spans="1:23" x14ac:dyDescent="0.3">
      <c r="A123" s="4" t="s">
        <v>17</v>
      </c>
      <c r="B123" s="11">
        <f>B118/(B118+B120)</f>
        <v>0.82352941176470584</v>
      </c>
      <c r="C123" s="11">
        <f t="shared" ref="C123:K123" si="49">C118/(C118+C120)</f>
        <v>0.9</v>
      </c>
      <c r="D123" s="11">
        <f t="shared" si="49"/>
        <v>0.42857142857142855</v>
      </c>
      <c r="E123" s="11">
        <f t="shared" si="49"/>
        <v>0.9285714285714286</v>
      </c>
      <c r="F123" s="11">
        <f t="shared" si="49"/>
        <v>0.7142857142857143</v>
      </c>
      <c r="G123" s="11">
        <f t="shared" si="49"/>
        <v>0.5</v>
      </c>
      <c r="H123" s="11">
        <f t="shared" si="49"/>
        <v>0.55555555555555558</v>
      </c>
      <c r="I123" s="11">
        <f t="shared" si="49"/>
        <v>0.375</v>
      </c>
      <c r="J123" s="11">
        <f t="shared" si="49"/>
        <v>0.66666666666666663</v>
      </c>
      <c r="K123" s="11">
        <f t="shared" si="49"/>
        <v>0.7</v>
      </c>
    </row>
    <row r="124" spans="1:23" x14ac:dyDescent="0.3">
      <c r="A124" s="4" t="s">
        <v>16</v>
      </c>
      <c r="B124" s="11">
        <f>B118/(B118+B121)</f>
        <v>0.77777777777777779</v>
      </c>
      <c r="C124" s="11">
        <f t="shared" ref="C124:K124" si="50">C118/(C118+C121)</f>
        <v>0.47368421052631576</v>
      </c>
      <c r="D124" s="11">
        <f t="shared" si="50"/>
        <v>0.42857142857142855</v>
      </c>
      <c r="E124" s="11">
        <f t="shared" si="50"/>
        <v>0.9285714285714286</v>
      </c>
      <c r="F124" s="11">
        <f t="shared" si="50"/>
        <v>0.88235294117647056</v>
      </c>
      <c r="G124" s="11">
        <f t="shared" si="50"/>
        <v>0.66666666666666663</v>
      </c>
      <c r="H124" s="11">
        <f t="shared" si="50"/>
        <v>0.45454545454545453</v>
      </c>
      <c r="I124" s="11">
        <f t="shared" si="50"/>
        <v>0.3</v>
      </c>
      <c r="J124" s="11">
        <f t="shared" si="50"/>
        <v>0.6</v>
      </c>
      <c r="K124" s="11">
        <f t="shared" si="50"/>
        <v>0.5</v>
      </c>
    </row>
    <row r="125" spans="1:23" x14ac:dyDescent="0.3">
      <c r="A125" s="4" t="s">
        <v>18</v>
      </c>
      <c r="B125" s="11">
        <f>B119/(B119+B120)</f>
        <v>0.8125</v>
      </c>
      <c r="C125" s="11">
        <f t="shared" ref="C125:K125" si="51">C119/(C119+C120)</f>
        <v>0.93333333333333335</v>
      </c>
      <c r="D125" s="11">
        <f t="shared" si="51"/>
        <v>0.85185185185185186</v>
      </c>
      <c r="E125" s="11">
        <f t="shared" si="51"/>
        <v>0.95</v>
      </c>
      <c r="F125" s="11">
        <f t="shared" si="51"/>
        <v>0.6470588235294118</v>
      </c>
      <c r="G125" s="11">
        <f t="shared" si="51"/>
        <v>0.6</v>
      </c>
      <c r="H125" s="11">
        <f t="shared" si="51"/>
        <v>0.82608695652173914</v>
      </c>
      <c r="I125" s="11">
        <f t="shared" si="51"/>
        <v>0.79166666666666663</v>
      </c>
      <c r="J125" s="11">
        <f t="shared" si="51"/>
        <v>0.875</v>
      </c>
      <c r="K125" s="11">
        <f t="shared" si="51"/>
        <v>0.85</v>
      </c>
    </row>
    <row r="126" spans="1:23" x14ac:dyDescent="0.3">
      <c r="B126" s="11"/>
      <c r="C126" s="11"/>
      <c r="H126" s="11"/>
      <c r="I126" s="11"/>
      <c r="J126" s="11"/>
      <c r="K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3">
      <c r="A127" s="4" t="s">
        <v>24</v>
      </c>
      <c r="B127" s="11">
        <f>B118/(B118+B121)</f>
        <v>0.77777777777777779</v>
      </c>
      <c r="C127" s="11">
        <f t="shared" ref="C127:K127" si="52">C118/(C118+C121)</f>
        <v>0.47368421052631576</v>
      </c>
      <c r="D127" s="11">
        <f t="shared" si="52"/>
        <v>0.42857142857142855</v>
      </c>
      <c r="E127" s="11">
        <f t="shared" si="52"/>
        <v>0.9285714285714286</v>
      </c>
      <c r="F127" s="11">
        <f t="shared" si="52"/>
        <v>0.88235294117647056</v>
      </c>
      <c r="G127" s="11">
        <f t="shared" si="52"/>
        <v>0.66666666666666663</v>
      </c>
      <c r="H127" s="11">
        <f t="shared" si="52"/>
        <v>0.45454545454545453</v>
      </c>
      <c r="I127" s="11">
        <f t="shared" si="52"/>
        <v>0.3</v>
      </c>
      <c r="J127" s="11">
        <f t="shared" si="52"/>
        <v>0.6</v>
      </c>
      <c r="K127" s="11">
        <f t="shared" si="52"/>
        <v>0.5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3">
      <c r="A128" s="4" t="s">
        <v>23</v>
      </c>
      <c r="B128" s="11">
        <f>B120/(B120+B119)</f>
        <v>0.1875</v>
      </c>
      <c r="C128" s="11">
        <f t="shared" ref="C128:K128" si="53">C120/(C120+C119)</f>
        <v>6.6666666666666666E-2</v>
      </c>
      <c r="D128" s="11">
        <f t="shared" si="53"/>
        <v>0.14814814814814814</v>
      </c>
      <c r="E128" s="11">
        <f t="shared" si="53"/>
        <v>0.05</v>
      </c>
      <c r="F128" s="11">
        <f t="shared" si="53"/>
        <v>0.35294117647058826</v>
      </c>
      <c r="G128" s="11">
        <f t="shared" si="53"/>
        <v>0.4</v>
      </c>
      <c r="H128" s="11">
        <f t="shared" si="53"/>
        <v>0.17391304347826086</v>
      </c>
      <c r="I128" s="11">
        <f t="shared" si="53"/>
        <v>0.20833333333333334</v>
      </c>
      <c r="J128" s="11">
        <f t="shared" si="53"/>
        <v>0.125</v>
      </c>
      <c r="K128" s="11">
        <f t="shared" si="53"/>
        <v>0.15</v>
      </c>
      <c r="N128" s="11"/>
      <c r="O128" s="11"/>
    </row>
    <row r="129" spans="1:15" x14ac:dyDescent="0.3">
      <c r="C129" s="11"/>
      <c r="N129" s="11"/>
      <c r="O129" s="11"/>
    </row>
    <row r="130" spans="1:15" x14ac:dyDescent="0.3">
      <c r="A130" s="6" t="s">
        <v>40</v>
      </c>
      <c r="B130" s="11">
        <v>0.92490000000000006</v>
      </c>
      <c r="C130" s="11">
        <v>0.91539999999999999</v>
      </c>
      <c r="D130" s="11">
        <v>0.9143</v>
      </c>
      <c r="E130" s="11">
        <v>0.90669999999999995</v>
      </c>
      <c r="F130" s="11">
        <v>0.91500000000000004</v>
      </c>
      <c r="G130" s="11">
        <v>0.93540000000000001</v>
      </c>
      <c r="H130" s="11">
        <v>0.91339999999999999</v>
      </c>
      <c r="I130" s="11">
        <v>0.92159999999999997</v>
      </c>
      <c r="J130" s="11">
        <v>0.91910000000000003</v>
      </c>
      <c r="K130" s="11">
        <v>0.92190000000000005</v>
      </c>
      <c r="N130" s="11"/>
      <c r="O130" s="11"/>
    </row>
    <row r="131" spans="1:15" x14ac:dyDescent="0.3">
      <c r="N131" s="11"/>
      <c r="O131" s="11"/>
    </row>
    <row r="132" spans="1:15" x14ac:dyDescent="0.3">
      <c r="A132" s="5" t="s">
        <v>21</v>
      </c>
      <c r="B132" s="2">
        <v>3</v>
      </c>
      <c r="C132" s="20">
        <v>4</v>
      </c>
      <c r="D132" s="2">
        <v>9</v>
      </c>
      <c r="E132" s="2">
        <v>5</v>
      </c>
      <c r="F132" s="2">
        <v>11</v>
      </c>
      <c r="G132" s="2">
        <v>18</v>
      </c>
      <c r="H132" s="2">
        <v>8</v>
      </c>
      <c r="I132" s="2">
        <v>3</v>
      </c>
      <c r="J132" s="2">
        <v>8</v>
      </c>
      <c r="K132" s="2">
        <v>0</v>
      </c>
      <c r="N132" s="11"/>
      <c r="O132" s="11"/>
    </row>
    <row r="133" spans="1:15" x14ac:dyDescent="0.3">
      <c r="A133" s="5" t="s">
        <v>19</v>
      </c>
      <c r="B133" s="2">
        <v>22</v>
      </c>
      <c r="C133" s="20">
        <v>21</v>
      </c>
      <c r="D133" s="2">
        <v>20</v>
      </c>
      <c r="E133" s="2">
        <v>16</v>
      </c>
      <c r="F133" s="2">
        <v>12</v>
      </c>
      <c r="G133" s="2">
        <v>5</v>
      </c>
      <c r="H133" s="2">
        <v>10</v>
      </c>
      <c r="I133" s="2">
        <v>22</v>
      </c>
      <c r="J133" s="2">
        <v>20</v>
      </c>
      <c r="K133" s="2">
        <v>26</v>
      </c>
      <c r="N133" s="11"/>
      <c r="O133" s="11"/>
    </row>
    <row r="134" spans="1:15" x14ac:dyDescent="0.3">
      <c r="A134" s="5" t="s">
        <v>22</v>
      </c>
      <c r="B134" s="2">
        <v>2</v>
      </c>
      <c r="C134" s="2">
        <v>1</v>
      </c>
      <c r="D134" s="2">
        <v>5</v>
      </c>
      <c r="E134" s="2">
        <v>5</v>
      </c>
      <c r="F134" s="2">
        <v>5</v>
      </c>
      <c r="G134" s="2">
        <v>8</v>
      </c>
      <c r="H134" s="2">
        <v>10</v>
      </c>
      <c r="I134" s="2">
        <v>1</v>
      </c>
      <c r="J134" s="2">
        <v>4</v>
      </c>
      <c r="K134" s="2">
        <v>1</v>
      </c>
      <c r="N134" s="11"/>
      <c r="O134" s="11"/>
    </row>
    <row r="135" spans="1:15" x14ac:dyDescent="0.3">
      <c r="A135" s="5" t="s">
        <v>20</v>
      </c>
      <c r="B135" s="2">
        <v>7</v>
      </c>
      <c r="C135" s="2">
        <v>8</v>
      </c>
      <c r="D135" s="2">
        <v>0</v>
      </c>
      <c r="E135" s="2">
        <v>8</v>
      </c>
      <c r="F135" s="2">
        <v>6</v>
      </c>
      <c r="G135" s="2">
        <v>2</v>
      </c>
      <c r="H135" s="2">
        <v>6</v>
      </c>
      <c r="I135" s="2">
        <v>8</v>
      </c>
      <c r="J135" s="2">
        <v>2</v>
      </c>
      <c r="K135" s="2">
        <v>7</v>
      </c>
      <c r="N135" s="11"/>
      <c r="O135" s="11"/>
    </row>
    <row r="136" spans="1:15" x14ac:dyDescent="0.3">
      <c r="A136" s="13" t="s">
        <v>27</v>
      </c>
      <c r="B136" s="11">
        <f>(B132+B133)/SUM(B132:B135)</f>
        <v>0.73529411764705888</v>
      </c>
      <c r="C136" s="11">
        <f t="shared" ref="C136:K136" si="54">(C132+C133)/SUM(C132:C135)</f>
        <v>0.73529411764705888</v>
      </c>
      <c r="D136" s="11">
        <f t="shared" si="54"/>
        <v>0.8529411764705882</v>
      </c>
      <c r="E136" s="11">
        <f t="shared" si="54"/>
        <v>0.61764705882352944</v>
      </c>
      <c r="F136" s="11">
        <f t="shared" si="54"/>
        <v>0.67647058823529416</v>
      </c>
      <c r="G136" s="11">
        <f t="shared" si="54"/>
        <v>0.69696969696969702</v>
      </c>
      <c r="H136" s="11">
        <f t="shared" si="54"/>
        <v>0.52941176470588236</v>
      </c>
      <c r="I136" s="11">
        <f t="shared" si="54"/>
        <v>0.73529411764705888</v>
      </c>
      <c r="J136" s="11">
        <f t="shared" si="54"/>
        <v>0.82352941176470584</v>
      </c>
      <c r="K136" s="11">
        <f t="shared" si="54"/>
        <v>0.76470588235294112</v>
      </c>
    </row>
    <row r="137" spans="1:15" x14ac:dyDescent="0.3">
      <c r="A137" s="4" t="s">
        <v>17</v>
      </c>
      <c r="B137" s="11">
        <f>B132/(B132+B134)</f>
        <v>0.6</v>
      </c>
      <c r="C137" s="11">
        <f t="shared" ref="C137:K137" si="55">C132/(C132+C134)</f>
        <v>0.8</v>
      </c>
      <c r="D137" s="11">
        <f t="shared" si="55"/>
        <v>0.6428571428571429</v>
      </c>
      <c r="E137" s="11">
        <f t="shared" si="55"/>
        <v>0.5</v>
      </c>
      <c r="F137" s="11">
        <f t="shared" si="55"/>
        <v>0.6875</v>
      </c>
      <c r="G137" s="11">
        <f t="shared" si="55"/>
        <v>0.69230769230769229</v>
      </c>
      <c r="H137" s="11">
        <f t="shared" si="55"/>
        <v>0.44444444444444442</v>
      </c>
      <c r="I137" s="11">
        <f t="shared" si="55"/>
        <v>0.75</v>
      </c>
      <c r="J137" s="11">
        <f t="shared" si="55"/>
        <v>0.66666666666666663</v>
      </c>
      <c r="K137" s="11">
        <f t="shared" si="55"/>
        <v>0</v>
      </c>
    </row>
    <row r="138" spans="1:15" x14ac:dyDescent="0.3">
      <c r="A138" s="4" t="s">
        <v>16</v>
      </c>
      <c r="B138" s="11">
        <f>B132/(B132+B135)</f>
        <v>0.3</v>
      </c>
      <c r="C138" s="11">
        <f t="shared" ref="C138:K138" si="56">C132/(C132+C135)</f>
        <v>0.33333333333333331</v>
      </c>
      <c r="D138" s="11">
        <f t="shared" si="56"/>
        <v>1</v>
      </c>
      <c r="E138" s="11">
        <f t="shared" si="56"/>
        <v>0.38461538461538464</v>
      </c>
      <c r="F138" s="11">
        <f t="shared" si="56"/>
        <v>0.6470588235294118</v>
      </c>
      <c r="G138" s="11">
        <f t="shared" si="56"/>
        <v>0.9</v>
      </c>
      <c r="H138" s="11">
        <f t="shared" si="56"/>
        <v>0.5714285714285714</v>
      </c>
      <c r="I138" s="11">
        <f t="shared" si="56"/>
        <v>0.27272727272727271</v>
      </c>
      <c r="J138" s="11">
        <f t="shared" si="56"/>
        <v>0.8</v>
      </c>
      <c r="K138" s="11">
        <f t="shared" si="56"/>
        <v>0</v>
      </c>
    </row>
    <row r="139" spans="1:15" x14ac:dyDescent="0.3">
      <c r="A139" s="4" t="s">
        <v>18</v>
      </c>
      <c r="B139" s="11">
        <f>B133/(B133+B134)</f>
        <v>0.91666666666666663</v>
      </c>
      <c r="C139" s="11">
        <f t="shared" ref="C139:K139" si="57">C133/(C133+C134)</f>
        <v>0.95454545454545459</v>
      </c>
      <c r="D139" s="11">
        <f t="shared" si="57"/>
        <v>0.8</v>
      </c>
      <c r="E139" s="11">
        <f t="shared" si="57"/>
        <v>0.76190476190476186</v>
      </c>
      <c r="F139" s="11">
        <f t="shared" si="57"/>
        <v>0.70588235294117652</v>
      </c>
      <c r="G139" s="11">
        <f t="shared" si="57"/>
        <v>0.38461538461538464</v>
      </c>
      <c r="H139" s="11">
        <f t="shared" si="57"/>
        <v>0.5</v>
      </c>
      <c r="I139" s="11">
        <f t="shared" si="57"/>
        <v>0.95652173913043481</v>
      </c>
      <c r="J139" s="11">
        <f t="shared" si="57"/>
        <v>0.83333333333333337</v>
      </c>
      <c r="K139" s="11">
        <f t="shared" si="57"/>
        <v>0.96296296296296291</v>
      </c>
    </row>
    <row r="140" spans="1:15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5" x14ac:dyDescent="0.3">
      <c r="A141" s="4" t="s">
        <v>24</v>
      </c>
      <c r="B141" s="11">
        <f>B132/(B132+B135)</f>
        <v>0.3</v>
      </c>
      <c r="C141" s="11">
        <f t="shared" ref="C141:K141" si="58">C132/(C132+C135)</f>
        <v>0.33333333333333331</v>
      </c>
      <c r="D141" s="11">
        <f t="shared" si="58"/>
        <v>1</v>
      </c>
      <c r="E141" s="11">
        <f t="shared" si="58"/>
        <v>0.38461538461538464</v>
      </c>
      <c r="F141" s="11">
        <f t="shared" si="58"/>
        <v>0.6470588235294118</v>
      </c>
      <c r="G141" s="11">
        <f t="shared" si="58"/>
        <v>0.9</v>
      </c>
      <c r="H141" s="11">
        <f t="shared" si="58"/>
        <v>0.5714285714285714</v>
      </c>
      <c r="I141" s="11">
        <f t="shared" si="58"/>
        <v>0.27272727272727271</v>
      </c>
      <c r="J141" s="11">
        <f t="shared" si="58"/>
        <v>0.8</v>
      </c>
      <c r="K141" s="11">
        <f t="shared" si="58"/>
        <v>0</v>
      </c>
    </row>
    <row r="142" spans="1:15" x14ac:dyDescent="0.3">
      <c r="A142" s="4" t="s">
        <v>23</v>
      </c>
      <c r="B142" s="11">
        <f>B134/(B134+B133)</f>
        <v>8.3333333333333329E-2</v>
      </c>
      <c r="C142" s="11">
        <f t="shared" ref="C142:K142" si="59">C134/(C134+C133)</f>
        <v>4.5454545454545456E-2</v>
      </c>
      <c r="D142" s="11">
        <f t="shared" si="59"/>
        <v>0.2</v>
      </c>
      <c r="E142" s="11">
        <f t="shared" si="59"/>
        <v>0.23809523809523808</v>
      </c>
      <c r="F142" s="11">
        <f t="shared" si="59"/>
        <v>0.29411764705882354</v>
      </c>
      <c r="G142" s="11">
        <f t="shared" si="59"/>
        <v>0.61538461538461542</v>
      </c>
      <c r="H142" s="11">
        <f t="shared" si="59"/>
        <v>0.5</v>
      </c>
      <c r="I142" s="11">
        <f t="shared" si="59"/>
        <v>4.3478260869565216E-2</v>
      </c>
      <c r="J142" s="11">
        <f t="shared" si="59"/>
        <v>0.16666666666666666</v>
      </c>
      <c r="K142" s="11">
        <f t="shared" si="59"/>
        <v>3.7037037037037035E-2</v>
      </c>
    </row>
    <row r="143" spans="1:15" x14ac:dyDescent="0.3">
      <c r="C143" s="11"/>
    </row>
    <row r="144" spans="1:15" x14ac:dyDescent="0.3">
      <c r="A144" s="8" t="s">
        <v>28</v>
      </c>
      <c r="C144" s="11"/>
      <c r="M144" s="17" t="s">
        <v>44</v>
      </c>
    </row>
    <row r="145" spans="1:13" x14ac:dyDescent="0.3">
      <c r="A145" s="13" t="s">
        <v>27</v>
      </c>
      <c r="B145" s="14">
        <f>(B10+B24+B38+B52+B66+B80+B108+B94+B122+B136)/10</f>
        <v>0.7572777017783856</v>
      </c>
      <c r="C145" s="14">
        <f t="shared" ref="C145:K145" si="60">(C10+C24+C38+C52+C66+C80+C108+C94+C122+C136)/10</f>
        <v>0.73470588235294121</v>
      </c>
      <c r="D145" s="14">
        <f t="shared" si="60"/>
        <v>0.76171457219251337</v>
      </c>
      <c r="E145" s="14">
        <f t="shared" si="60"/>
        <v>0.82800586510263918</v>
      </c>
      <c r="F145" s="14">
        <f t="shared" si="60"/>
        <v>0.7803921568627451</v>
      </c>
      <c r="G145" s="14">
        <f t="shared" si="60"/>
        <v>0.83164549910873442</v>
      </c>
      <c r="H145" s="14">
        <f t="shared" si="60"/>
        <v>0.77117647058823535</v>
      </c>
      <c r="I145" s="14">
        <f t="shared" si="60"/>
        <v>0.79843137254901964</v>
      </c>
      <c r="J145" s="14">
        <f t="shared" si="60"/>
        <v>0.83087516531539296</v>
      </c>
      <c r="K145" s="14">
        <f t="shared" si="60"/>
        <v>0.64588867805186601</v>
      </c>
      <c r="M145" s="18">
        <f>AVERAGE(B145:K145)</f>
        <v>0.77401133639024733</v>
      </c>
    </row>
    <row r="146" spans="1:13" x14ac:dyDescent="0.3">
      <c r="A146" s="9" t="s">
        <v>41</v>
      </c>
      <c r="B146" s="11">
        <f>(B4+B18+B32+B46+B60+B74+B88+B102+B116+B130)/10</f>
        <v>0.92939000000000005</v>
      </c>
      <c r="C146" s="11">
        <f t="shared" ref="C146:K146" si="61">(C4+C18+C32+C46+C60+C74+C88+C102+C116+C130)/10</f>
        <v>0.91193000000000013</v>
      </c>
      <c r="D146" s="11">
        <f t="shared" si="61"/>
        <v>0.92279000000000022</v>
      </c>
      <c r="E146" s="11">
        <f t="shared" si="61"/>
        <v>0.92003000000000001</v>
      </c>
      <c r="F146" s="11">
        <f t="shared" si="61"/>
        <v>0.91516999999999982</v>
      </c>
      <c r="G146" s="11">
        <f t="shared" si="61"/>
        <v>0.93074000000000012</v>
      </c>
      <c r="H146" s="11" t="e">
        <f t="shared" si="61"/>
        <v>#VALUE!</v>
      </c>
      <c r="I146" s="11">
        <f t="shared" si="61"/>
        <v>0.92852999999999997</v>
      </c>
      <c r="J146" s="11">
        <f t="shared" si="61"/>
        <v>0.92508000000000001</v>
      </c>
      <c r="K146" s="11">
        <f t="shared" si="61"/>
        <v>0.92462000000000022</v>
      </c>
      <c r="M146" s="18" cm="1">
        <f t="array" ref="M146">AVERAGE(IF(ISNUMBER(B146:K146),B146:K146))</f>
        <v>0.92314222222222242</v>
      </c>
    </row>
    <row r="147" spans="1:13" x14ac:dyDescent="0.3">
      <c r="A147" s="9" t="s">
        <v>17</v>
      </c>
      <c r="B147" s="11">
        <f>(B11+B25+B39+B53+B67+B81+B95+B109+B123+B137)/10</f>
        <v>0.74461012843365781</v>
      </c>
      <c r="C147" s="11">
        <f t="shared" ref="C147:K149" si="62">(C11+C25+C39+C53+C67+C81+C95+C109+C123+C137)/10</f>
        <v>0.68365556544904371</v>
      </c>
      <c r="D147" s="11">
        <f t="shared" si="62"/>
        <v>0.67452380952380964</v>
      </c>
      <c r="E147" s="12">
        <f t="shared" si="62"/>
        <v>0.81659951159951161</v>
      </c>
      <c r="F147" s="11">
        <f t="shared" si="62"/>
        <v>0.74492746288798917</v>
      </c>
      <c r="G147" s="11">
        <f t="shared" si="62"/>
        <v>0.75609071484071488</v>
      </c>
      <c r="H147" s="11">
        <f t="shared" si="62"/>
        <v>0.68259157509157498</v>
      </c>
      <c r="I147" s="11">
        <f t="shared" si="62"/>
        <v>0.72273809523809518</v>
      </c>
      <c r="J147" s="11">
        <f t="shared" si="62"/>
        <v>0.77523809523809528</v>
      </c>
      <c r="K147" s="11">
        <f t="shared" si="62"/>
        <v>0.53194444444444455</v>
      </c>
      <c r="M147" s="18" cm="1">
        <f t="array" ref="M147">AVERAGE(IF(ISNUMBER(B147:K147),B147:K147))</f>
        <v>0.71329194027469378</v>
      </c>
    </row>
    <row r="148" spans="1:13" x14ac:dyDescent="0.3">
      <c r="A148" s="9" t="s">
        <v>16</v>
      </c>
      <c r="B148" s="11">
        <f>(B12+B26+B40+B54+B68+B82+B96+B110+B124+B138)/10</f>
        <v>0.67701202306465458</v>
      </c>
      <c r="C148" s="11">
        <f t="shared" si="62"/>
        <v>0.64975152814162107</v>
      </c>
      <c r="D148" s="11">
        <f t="shared" si="62"/>
        <v>0.58607358327946568</v>
      </c>
      <c r="E148" s="11">
        <f t="shared" si="62"/>
        <v>0.8067977447389213</v>
      </c>
      <c r="F148" s="11">
        <f t="shared" si="62"/>
        <v>0.79099834805717151</v>
      </c>
      <c r="G148" s="11">
        <f t="shared" si="62"/>
        <v>0.86800865800865812</v>
      </c>
      <c r="H148" s="11">
        <f t="shared" si="62"/>
        <v>0.66404845154845149</v>
      </c>
      <c r="I148" s="11">
        <f t="shared" si="62"/>
        <v>0.55511904761904751</v>
      </c>
      <c r="J148" s="11">
        <f t="shared" si="62"/>
        <v>0.70365833512892328</v>
      </c>
      <c r="K148" s="11">
        <f t="shared" si="62"/>
        <v>0.4228033743861917</v>
      </c>
      <c r="M148" s="18" cm="1">
        <f t="array" ref="M148">AVERAGE(IF(ISNUMBER(B148:K148),B148:K148))</f>
        <v>0.67242710939731065</v>
      </c>
    </row>
    <row r="149" spans="1:13" x14ac:dyDescent="0.3">
      <c r="A149" s="9" t="s">
        <v>18</v>
      </c>
      <c r="B149" s="11">
        <f>(B13+B27+B41+B55+B69+B83+B97+B111+B125+B139)/10</f>
        <v>0.81423878323259125</v>
      </c>
      <c r="C149" s="11">
        <f t="shared" si="62"/>
        <v>0.79025043841607301</v>
      </c>
      <c r="D149" s="11">
        <f t="shared" si="62"/>
        <v>0.86356594058539149</v>
      </c>
      <c r="E149" s="11">
        <f t="shared" si="62"/>
        <v>0.84057387057387056</v>
      </c>
      <c r="F149" s="11">
        <f t="shared" si="62"/>
        <v>0.780773228319668</v>
      </c>
      <c r="G149" s="11">
        <f t="shared" si="62"/>
        <v>0.78956080342235957</v>
      </c>
      <c r="H149" s="11">
        <f t="shared" si="62"/>
        <v>0.83084644823775267</v>
      </c>
      <c r="I149" s="11">
        <f t="shared" si="62"/>
        <v>0.90982782113216898</v>
      </c>
      <c r="J149" s="11">
        <f t="shared" si="62"/>
        <v>0.90354914693150001</v>
      </c>
      <c r="K149" s="11">
        <f t="shared" si="62"/>
        <v>0.7820246983290462</v>
      </c>
      <c r="M149" s="18" cm="1">
        <f t="array" ref="M149">AVERAGE(IF(ISNUMBER(B149:K149),B149:K149))</f>
        <v>0.83052111791804228</v>
      </c>
    </row>
    <row r="150" spans="1:13" x14ac:dyDescent="0.3">
      <c r="A150" s="9" t="s">
        <v>29</v>
      </c>
      <c r="B150" s="11">
        <f>(B43+B57+B71+N85+B99+B113+B127+B141)/10</f>
        <v>0.43620005725268884</v>
      </c>
      <c r="C150" s="11">
        <f t="shared" ref="C150:K150" si="63">(C43+C57+C71+O85+C99+C113+C127+C141)/10</f>
        <v>0.4576248313090418</v>
      </c>
      <c r="D150" s="11">
        <f t="shared" si="63"/>
        <v>0.43471611721611725</v>
      </c>
      <c r="E150" s="11">
        <f t="shared" si="63"/>
        <v>0.53648962148962154</v>
      </c>
      <c r="F150" s="11">
        <f t="shared" si="63"/>
        <v>0.54185304891187236</v>
      </c>
      <c r="G150" s="11">
        <f t="shared" si="63"/>
        <v>0.60619047619047628</v>
      </c>
      <c r="H150" s="11">
        <f t="shared" si="63"/>
        <v>0.43327922077922076</v>
      </c>
      <c r="I150" s="11">
        <f t="shared" si="63"/>
        <v>0.37476190476190474</v>
      </c>
      <c r="J150" s="11">
        <f t="shared" si="63"/>
        <v>0.47667420814479639</v>
      </c>
      <c r="K150" s="11">
        <f t="shared" si="63"/>
        <v>0.23560099343381075</v>
      </c>
      <c r="M150" s="18" cm="1">
        <f t="array" ref="M150">AVERAGE(IF(ISNUMBER(B150:K150),B150:K150))</f>
        <v>0.45333904794895508</v>
      </c>
    </row>
    <row r="151" spans="1:13" x14ac:dyDescent="0.3">
      <c r="A151" s="10" t="s">
        <v>30</v>
      </c>
      <c r="B151" s="11">
        <f>(B16+B30+B44+B58+B72+B86+B100+B114+B128+B142)/10</f>
        <v>0.1857612167674087</v>
      </c>
      <c r="C151" s="11">
        <f t="shared" ref="C151:K151" si="64">(C16+C30+C44+C58+C72+C86+C100+C114+C128+C142)/10</f>
        <v>0.20974956158392688</v>
      </c>
      <c r="D151" s="11">
        <f t="shared" si="64"/>
        <v>0.13643405941460859</v>
      </c>
      <c r="E151" s="11">
        <f t="shared" si="64"/>
        <v>0.15942612942612944</v>
      </c>
      <c r="F151" s="11">
        <f t="shared" si="64"/>
        <v>0.21922677168033206</v>
      </c>
      <c r="G151" s="11">
        <f t="shared" si="64"/>
        <v>0.21043919657764051</v>
      </c>
      <c r="H151" s="11">
        <f t="shared" si="64"/>
        <v>0.16915355176224742</v>
      </c>
      <c r="I151" s="11">
        <f t="shared" si="64"/>
        <v>9.0172178867831035E-2</v>
      </c>
      <c r="J151" s="11">
        <f t="shared" si="64"/>
        <v>9.6450853068500125E-2</v>
      </c>
      <c r="K151" s="11">
        <f t="shared" si="64"/>
        <v>0.21797530167095386</v>
      </c>
      <c r="M151" s="18" cm="1">
        <f t="array" ref="M151">AVERAGE(IF(ISNUMBER(B151:K151),B151:K151))</f>
        <v>0.16947888208195785</v>
      </c>
    </row>
    <row r="152" spans="1:13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3" x14ac:dyDescent="0.3">
      <c r="A153" s="10" t="s">
        <v>11</v>
      </c>
      <c r="B153" s="11">
        <f>MIN(B4,B18,B32,B46,B60,B74,B88,B102,B116,B130)</f>
        <v>0.91869999999999996</v>
      </c>
      <c r="C153" s="11">
        <f t="shared" ref="C153:K153" si="65">MIN(C4,C18,C32,C46,C60,C74,C88,C102,C116,C130)</f>
        <v>0.90629999999999999</v>
      </c>
      <c r="D153" s="11">
        <f t="shared" si="65"/>
        <v>0.91210000000000002</v>
      </c>
      <c r="E153" s="11">
        <f t="shared" si="65"/>
        <v>0.90669999999999995</v>
      </c>
      <c r="F153" s="11">
        <f t="shared" si="65"/>
        <v>0.91</v>
      </c>
      <c r="G153" s="11">
        <f t="shared" si="65"/>
        <v>0.91759999999999997</v>
      </c>
      <c r="H153" s="11">
        <f t="shared" si="65"/>
        <v>0.90280000000000005</v>
      </c>
      <c r="I153" s="11">
        <f t="shared" si="65"/>
        <v>0.92159999999999997</v>
      </c>
      <c r="J153" s="11">
        <f t="shared" si="65"/>
        <v>0.9143</v>
      </c>
      <c r="K153" s="11">
        <f t="shared" si="65"/>
        <v>0.91669999999999996</v>
      </c>
      <c r="M153" s="18" cm="1">
        <f t="array" ref="M153">AVERAGE(IF(ISNUMBER(B153:K153),B153:K153))</f>
        <v>0.91268000000000016</v>
      </c>
    </row>
    <row r="154" spans="1:13" x14ac:dyDescent="0.3">
      <c r="A154" s="10" t="s">
        <v>12</v>
      </c>
      <c r="B154" s="11">
        <f>MAX(B4,B18,B32,B46,B60,B74,B88,B102,B116,B130)</f>
        <v>0.93930000000000002</v>
      </c>
      <c r="C154" s="11">
        <f t="shared" ref="C154:K154" si="66">MAX(C4,C18,C32,C46,C60,C74,C88,C102,C116,C130)</f>
        <v>0.92090000000000005</v>
      </c>
      <c r="D154" s="11">
        <f t="shared" si="66"/>
        <v>0.93799999999999994</v>
      </c>
      <c r="E154" s="11">
        <f t="shared" si="66"/>
        <v>0.93020000000000003</v>
      </c>
      <c r="F154" s="11">
        <f t="shared" si="66"/>
        <v>0.92069999999999996</v>
      </c>
      <c r="G154" s="11">
        <f t="shared" si="66"/>
        <v>0.93979999999999997</v>
      </c>
      <c r="H154" s="11">
        <f t="shared" si="66"/>
        <v>0.93400000000000005</v>
      </c>
      <c r="I154" s="11">
        <f t="shared" si="66"/>
        <v>0.9395</v>
      </c>
      <c r="J154" s="11">
        <f t="shared" si="66"/>
        <v>0.93369999999999997</v>
      </c>
      <c r="K154" s="11">
        <f t="shared" si="66"/>
        <v>0.93730000000000002</v>
      </c>
      <c r="M154" s="18" cm="1">
        <f t="array" ref="M154">AVERAGE(IF(ISNUMBER(B154:K154),B154:K154))</f>
        <v>0.93334000000000006</v>
      </c>
    </row>
    <row r="155" spans="1:13" x14ac:dyDescent="0.3">
      <c r="A155" s="9" t="s">
        <v>13</v>
      </c>
      <c r="B155" s="11">
        <f>(B4+B18+B32+B46+B60+B74+B88+B102+B116+B130)/10</f>
        <v>0.92939000000000005</v>
      </c>
      <c r="C155" s="11">
        <f t="shared" ref="C155:K155" si="67">(C4+C18+C32+C46+C60+C74+C88+C102+C116+C130)/10</f>
        <v>0.91193000000000013</v>
      </c>
      <c r="D155" s="11">
        <f t="shared" si="67"/>
        <v>0.92279000000000022</v>
      </c>
      <c r="E155" s="11">
        <f t="shared" si="67"/>
        <v>0.92003000000000001</v>
      </c>
      <c r="F155" s="11">
        <f t="shared" si="67"/>
        <v>0.91516999999999982</v>
      </c>
      <c r="G155" s="11">
        <f t="shared" si="67"/>
        <v>0.93074000000000012</v>
      </c>
      <c r="H155" s="11" t="e">
        <f t="shared" si="67"/>
        <v>#VALUE!</v>
      </c>
      <c r="I155" s="11">
        <f t="shared" si="67"/>
        <v>0.92852999999999997</v>
      </c>
      <c r="J155" s="11">
        <f t="shared" si="67"/>
        <v>0.92508000000000001</v>
      </c>
      <c r="K155" s="11">
        <f t="shared" si="67"/>
        <v>0.92462000000000022</v>
      </c>
      <c r="L155" s="16" t="s">
        <v>0</v>
      </c>
      <c r="M155" s="18" cm="1">
        <f t="array" ref="M155">AVERAGE(IF(ISNUMBER(B155:K155),B155:K155))</f>
        <v>0.92314222222222242</v>
      </c>
    </row>
    <row r="156" spans="1:13" x14ac:dyDescent="0.3">
      <c r="A156" s="9" t="s">
        <v>14</v>
      </c>
      <c r="B156" s="11">
        <f>MEDIAN(B4,B18,B32,B46,B60,B74,B88,B102,B116,B130)</f>
        <v>0.93015000000000003</v>
      </c>
      <c r="C156" s="11">
        <f t="shared" ref="C156:K156" si="68">MEDIAN(C4,C18,C32,C46,C60,C74,C88,C102,C116,C130)</f>
        <v>0.91060000000000008</v>
      </c>
      <c r="D156" s="11">
        <f t="shared" si="68"/>
        <v>0.92069999999999996</v>
      </c>
      <c r="E156" s="11">
        <f t="shared" si="68"/>
        <v>0.92249999999999999</v>
      </c>
      <c r="F156" s="11">
        <f t="shared" si="68"/>
        <v>0.91500000000000004</v>
      </c>
      <c r="G156" s="11">
        <f t="shared" si="68"/>
        <v>0.93199999999999994</v>
      </c>
      <c r="H156" s="11">
        <f t="shared" si="68"/>
        <v>0.91339999999999999</v>
      </c>
      <c r="I156" s="11">
        <f t="shared" si="68"/>
        <v>0.92649999999999999</v>
      </c>
      <c r="J156" s="11">
        <f t="shared" si="68"/>
        <v>0.92764999999999997</v>
      </c>
      <c r="K156" s="11">
        <f t="shared" si="68"/>
        <v>0.9225000000000001</v>
      </c>
      <c r="M156" s="18" cm="1">
        <f t="array" ref="M156">AVERAGE(IF(ISNUMBER(B156:K156),B156:K156))</f>
        <v>0.92210000000000003</v>
      </c>
    </row>
    <row r="157" spans="1:13" x14ac:dyDescent="0.3">
      <c r="A157" s="9" t="s">
        <v>15</v>
      </c>
      <c r="B157" s="11">
        <f>B154-B153</f>
        <v>2.0600000000000063E-2</v>
      </c>
      <c r="C157" s="11">
        <f t="shared" ref="C157:K157" si="69">C154-C153</f>
        <v>1.4600000000000057E-2</v>
      </c>
      <c r="D157" s="11">
        <f t="shared" si="69"/>
        <v>2.5899999999999923E-2</v>
      </c>
      <c r="E157" s="11">
        <f t="shared" si="69"/>
        <v>2.3500000000000076E-2</v>
      </c>
      <c r="F157" s="11">
        <f t="shared" si="69"/>
        <v>1.0699999999999932E-2</v>
      </c>
      <c r="G157" s="11">
        <f t="shared" si="69"/>
        <v>2.2199999999999998E-2</v>
      </c>
      <c r="H157" s="11">
        <f t="shared" si="69"/>
        <v>3.1200000000000006E-2</v>
      </c>
      <c r="I157" s="11">
        <f t="shared" si="69"/>
        <v>1.7900000000000027E-2</v>
      </c>
      <c r="J157" s="11">
        <f t="shared" si="69"/>
        <v>1.9399999999999973E-2</v>
      </c>
      <c r="K157" s="11">
        <f t="shared" si="69"/>
        <v>2.0600000000000063E-2</v>
      </c>
      <c r="M157" s="18" cm="1">
        <f t="array" ref="M157">AVERAGE(IF(ISNUMBER(B157:K157),B157:K157))</f>
        <v>2.0660000000000012E-2</v>
      </c>
    </row>
    <row r="159" spans="1:13" x14ac:dyDescent="0.3">
      <c r="A159" s="10" t="s">
        <v>42</v>
      </c>
      <c r="B159" t="e">
        <f>_xlfn.STDEV.S(C155:K155)</f>
        <v>#VALUE!</v>
      </c>
    </row>
    <row r="160" spans="1:13" x14ac:dyDescent="0.3">
      <c r="A160" s="9" t="s">
        <v>43</v>
      </c>
      <c r="B160" t="e">
        <f>B159/SQRT(9)</f>
        <v>#VALUE!</v>
      </c>
    </row>
  </sheetData>
  <mergeCells count="1">
    <mergeCell ref="B1:K1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6348D-B5CF-41CE-ACE7-2281B59CE5DA}">
  <dimension ref="A1:W160"/>
  <sheetViews>
    <sheetView topLeftCell="A125" workbookViewId="0">
      <selection activeCell="K136" sqref="K136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1" t="s">
        <v>25</v>
      </c>
      <c r="C1" s="22"/>
      <c r="D1" s="22"/>
      <c r="E1" s="22"/>
      <c r="F1" s="22"/>
      <c r="G1" s="22"/>
      <c r="H1" s="22"/>
      <c r="I1" s="22"/>
      <c r="J1" s="22"/>
      <c r="K1" s="23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0.95240000000000002</v>
      </c>
      <c r="C4" s="11">
        <v>0.94830000000000003</v>
      </c>
      <c r="D4" s="11">
        <v>0.94889999999999997</v>
      </c>
      <c r="E4" s="11">
        <v>0.95109999999999995</v>
      </c>
      <c r="F4" s="11">
        <v>0.95140000000000002</v>
      </c>
      <c r="G4" s="11">
        <v>0.95430000000000004</v>
      </c>
      <c r="H4" s="11">
        <v>0.95109999999999995</v>
      </c>
      <c r="I4" s="11">
        <v>0.9476</v>
      </c>
      <c r="J4" s="11">
        <v>0.94769999999999999</v>
      </c>
      <c r="K4" s="11">
        <v>0.94840000000000002</v>
      </c>
    </row>
    <row r="6" spans="1:11" x14ac:dyDescent="0.3">
      <c r="A6" s="5" t="s">
        <v>21</v>
      </c>
      <c r="B6" s="2">
        <v>12</v>
      </c>
      <c r="C6" s="2">
        <v>5</v>
      </c>
      <c r="D6" s="2">
        <v>30</v>
      </c>
      <c r="E6" s="2">
        <v>12</v>
      </c>
      <c r="F6" s="2">
        <v>1</v>
      </c>
      <c r="G6" s="2">
        <v>27</v>
      </c>
      <c r="H6" s="2">
        <v>22</v>
      </c>
      <c r="I6" s="2">
        <v>17</v>
      </c>
      <c r="J6" s="2">
        <v>13</v>
      </c>
      <c r="K6" s="2">
        <v>8</v>
      </c>
    </row>
    <row r="7" spans="1:11" x14ac:dyDescent="0.3">
      <c r="A7" s="5" t="s">
        <v>19</v>
      </c>
      <c r="B7" s="2">
        <v>46</v>
      </c>
      <c r="C7" s="2">
        <v>54</v>
      </c>
      <c r="D7" s="2">
        <v>30</v>
      </c>
      <c r="E7" s="2">
        <v>44</v>
      </c>
      <c r="F7" s="2">
        <v>57</v>
      </c>
      <c r="G7" s="2">
        <v>39</v>
      </c>
      <c r="H7" s="2">
        <v>40</v>
      </c>
      <c r="I7" s="2">
        <v>43</v>
      </c>
      <c r="J7" s="2">
        <v>40</v>
      </c>
      <c r="K7" s="2">
        <v>46</v>
      </c>
    </row>
    <row r="8" spans="1:11" x14ac:dyDescent="0.3">
      <c r="A8" s="5" t="s">
        <v>22</v>
      </c>
      <c r="B8" s="2">
        <v>9</v>
      </c>
      <c r="C8" s="2">
        <v>2</v>
      </c>
      <c r="D8" s="2">
        <v>5</v>
      </c>
      <c r="E8" s="2">
        <v>6</v>
      </c>
      <c r="F8" s="2">
        <v>1</v>
      </c>
      <c r="G8" s="2">
        <v>6</v>
      </c>
      <c r="H8" s="2">
        <v>4</v>
      </c>
      <c r="I8" s="2">
        <v>10</v>
      </c>
      <c r="J8" s="2">
        <v>11</v>
      </c>
      <c r="K8" s="2">
        <v>6</v>
      </c>
    </row>
    <row r="9" spans="1:11" x14ac:dyDescent="0.3">
      <c r="A9" s="5" t="s">
        <v>20</v>
      </c>
      <c r="B9" s="2">
        <v>8</v>
      </c>
      <c r="C9" s="2">
        <v>16</v>
      </c>
      <c r="D9" s="2">
        <v>12</v>
      </c>
      <c r="E9" s="2">
        <v>13</v>
      </c>
      <c r="F9" s="2">
        <v>18</v>
      </c>
      <c r="G9" s="2">
        <v>5</v>
      </c>
      <c r="H9" s="2">
        <v>11</v>
      </c>
      <c r="I9" s="2">
        <v>7</v>
      </c>
      <c r="J9" s="2">
        <v>11</v>
      </c>
      <c r="K9" s="2">
        <v>17</v>
      </c>
    </row>
    <row r="10" spans="1:11" x14ac:dyDescent="0.3">
      <c r="A10" s="13" t="s">
        <v>27</v>
      </c>
      <c r="B10" s="11">
        <f>(B6+B7)/SUM(B6:B9)</f>
        <v>0.77333333333333332</v>
      </c>
      <c r="C10" s="11">
        <f t="shared" ref="C10:K10" si="0">(C6+C7)/SUM(C6:C9)</f>
        <v>0.76623376623376627</v>
      </c>
      <c r="D10" s="11">
        <f t="shared" si="0"/>
        <v>0.77922077922077926</v>
      </c>
      <c r="E10" s="11">
        <f t="shared" si="0"/>
        <v>0.7466666666666667</v>
      </c>
      <c r="F10" s="11">
        <f t="shared" si="0"/>
        <v>0.75324675324675328</v>
      </c>
      <c r="G10" s="11">
        <f t="shared" si="0"/>
        <v>0.8571428571428571</v>
      </c>
      <c r="H10" s="11">
        <f t="shared" si="0"/>
        <v>0.80519480519480524</v>
      </c>
      <c r="I10" s="11">
        <f t="shared" si="0"/>
        <v>0.77922077922077926</v>
      </c>
      <c r="J10" s="11">
        <f t="shared" si="0"/>
        <v>0.70666666666666667</v>
      </c>
      <c r="K10" s="11">
        <f t="shared" si="0"/>
        <v>0.70129870129870131</v>
      </c>
    </row>
    <row r="11" spans="1:11" x14ac:dyDescent="0.3">
      <c r="A11" s="4" t="s">
        <v>17</v>
      </c>
      <c r="B11" s="11">
        <f>B6/(B6+B8)</f>
        <v>0.5714285714285714</v>
      </c>
      <c r="C11" s="11">
        <f t="shared" ref="C11:K11" si="1">C6/(C6+C8)</f>
        <v>0.7142857142857143</v>
      </c>
      <c r="D11" s="11">
        <f t="shared" si="1"/>
        <v>0.8571428571428571</v>
      </c>
      <c r="E11" s="11">
        <f t="shared" si="1"/>
        <v>0.66666666666666663</v>
      </c>
      <c r="F11" s="11">
        <f t="shared" si="1"/>
        <v>0.5</v>
      </c>
      <c r="G11" s="11">
        <f t="shared" si="1"/>
        <v>0.81818181818181823</v>
      </c>
      <c r="H11" s="11">
        <f t="shared" si="1"/>
        <v>0.84615384615384615</v>
      </c>
      <c r="I11" s="11">
        <f t="shared" si="1"/>
        <v>0.62962962962962965</v>
      </c>
      <c r="J11" s="11">
        <f t="shared" si="1"/>
        <v>0.54166666666666663</v>
      </c>
      <c r="K11" s="11">
        <f t="shared" si="1"/>
        <v>0.5714285714285714</v>
      </c>
    </row>
    <row r="12" spans="1:11" x14ac:dyDescent="0.3">
      <c r="A12" s="4" t="s">
        <v>16</v>
      </c>
      <c r="B12" s="11">
        <f>B6/(B6+B9)</f>
        <v>0.6</v>
      </c>
      <c r="C12" s="11">
        <f t="shared" ref="C12:K12" si="2">C6/(C6+C9)</f>
        <v>0.23809523809523808</v>
      </c>
      <c r="D12" s="11">
        <f t="shared" si="2"/>
        <v>0.7142857142857143</v>
      </c>
      <c r="E12" s="11">
        <f t="shared" si="2"/>
        <v>0.48</v>
      </c>
      <c r="F12" s="11">
        <f t="shared" si="2"/>
        <v>5.2631578947368418E-2</v>
      </c>
      <c r="G12" s="11">
        <f t="shared" si="2"/>
        <v>0.84375</v>
      </c>
      <c r="H12" s="11">
        <f t="shared" si="2"/>
        <v>0.66666666666666663</v>
      </c>
      <c r="I12" s="11">
        <f t="shared" si="2"/>
        <v>0.70833333333333337</v>
      </c>
      <c r="J12" s="11">
        <f t="shared" si="2"/>
        <v>0.54166666666666663</v>
      </c>
      <c r="K12" s="11">
        <f t="shared" si="2"/>
        <v>0.32</v>
      </c>
    </row>
    <row r="13" spans="1:11" x14ac:dyDescent="0.3">
      <c r="A13" s="4" t="s">
        <v>18</v>
      </c>
      <c r="B13" s="11">
        <f>B7/(B7+B8)</f>
        <v>0.83636363636363631</v>
      </c>
      <c r="C13" s="11">
        <f t="shared" ref="C13:K13" si="3">C7/(C7+C8)</f>
        <v>0.9642857142857143</v>
      </c>
      <c r="D13" s="11">
        <f t="shared" si="3"/>
        <v>0.8571428571428571</v>
      </c>
      <c r="E13" s="11">
        <f t="shared" si="3"/>
        <v>0.88</v>
      </c>
      <c r="F13" s="11">
        <f t="shared" si="3"/>
        <v>0.98275862068965514</v>
      </c>
      <c r="G13" s="11">
        <f t="shared" si="3"/>
        <v>0.8666666666666667</v>
      </c>
      <c r="H13" s="11">
        <f t="shared" si="3"/>
        <v>0.90909090909090906</v>
      </c>
      <c r="I13" s="11">
        <f t="shared" si="3"/>
        <v>0.81132075471698117</v>
      </c>
      <c r="J13" s="11">
        <f t="shared" si="3"/>
        <v>0.78431372549019607</v>
      </c>
      <c r="K13" s="11">
        <f t="shared" si="3"/>
        <v>0.88461538461538458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0.6</v>
      </c>
      <c r="C15" s="11">
        <f t="shared" ref="C15:K15" si="4">C6/(C6+C9)</f>
        <v>0.23809523809523808</v>
      </c>
      <c r="D15" s="11">
        <f t="shared" si="4"/>
        <v>0.7142857142857143</v>
      </c>
      <c r="E15" s="11">
        <f t="shared" si="4"/>
        <v>0.48</v>
      </c>
      <c r="F15" s="11">
        <f t="shared" si="4"/>
        <v>5.2631578947368418E-2</v>
      </c>
      <c r="G15" s="11">
        <f t="shared" si="4"/>
        <v>0.84375</v>
      </c>
      <c r="H15" s="11">
        <f t="shared" si="4"/>
        <v>0.66666666666666663</v>
      </c>
      <c r="I15" s="11">
        <f t="shared" si="4"/>
        <v>0.70833333333333337</v>
      </c>
      <c r="J15" s="11">
        <f t="shared" si="4"/>
        <v>0.54166666666666663</v>
      </c>
      <c r="K15" s="11">
        <f t="shared" si="4"/>
        <v>0.32</v>
      </c>
    </row>
    <row r="16" spans="1:11" x14ac:dyDescent="0.3">
      <c r="A16" s="4" t="s">
        <v>23</v>
      </c>
      <c r="B16" s="11">
        <f>B8/(B8+B7)</f>
        <v>0.16363636363636364</v>
      </c>
      <c r="C16" s="11">
        <f t="shared" ref="C16:K16" si="5">C8/(C8+C7)</f>
        <v>3.5714285714285712E-2</v>
      </c>
      <c r="D16" s="11">
        <f t="shared" si="5"/>
        <v>0.14285714285714285</v>
      </c>
      <c r="E16" s="11">
        <f t="shared" si="5"/>
        <v>0.12</v>
      </c>
      <c r="F16" s="11">
        <f t="shared" si="5"/>
        <v>1.7241379310344827E-2</v>
      </c>
      <c r="G16" s="11">
        <f t="shared" si="5"/>
        <v>0.13333333333333333</v>
      </c>
      <c r="H16" s="11">
        <f t="shared" si="5"/>
        <v>9.0909090909090912E-2</v>
      </c>
      <c r="I16" s="11">
        <f t="shared" si="5"/>
        <v>0.18867924528301888</v>
      </c>
      <c r="J16" s="11">
        <f t="shared" si="5"/>
        <v>0.21568627450980393</v>
      </c>
      <c r="K16" s="11">
        <f t="shared" si="5"/>
        <v>0.11538461538461539</v>
      </c>
    </row>
    <row r="17" spans="1:12" x14ac:dyDescent="0.3">
      <c r="C17" s="11"/>
    </row>
    <row r="18" spans="1:12" x14ac:dyDescent="0.3">
      <c r="A18" s="6" t="s">
        <v>32</v>
      </c>
      <c r="B18" s="11">
        <v>0.95750000000000002</v>
      </c>
      <c r="C18" s="11">
        <v>0.94969999999999999</v>
      </c>
      <c r="D18" s="11">
        <v>0.94720000000000004</v>
      </c>
      <c r="E18" s="11">
        <v>0.95540000000000003</v>
      </c>
      <c r="F18" s="11">
        <v>0.94989999999999997</v>
      </c>
      <c r="G18" s="11">
        <v>0.94879999999999998</v>
      </c>
      <c r="H18" s="11">
        <v>0.9536</v>
      </c>
      <c r="I18" s="11">
        <v>0.94469999999999998</v>
      </c>
      <c r="J18" s="11">
        <v>0.94820000000000004</v>
      </c>
      <c r="K18" s="11">
        <v>0.94350000000000001</v>
      </c>
      <c r="L18" s="11" t="s">
        <v>0</v>
      </c>
    </row>
    <row r="20" spans="1:12" x14ac:dyDescent="0.3">
      <c r="A20" s="5" t="s">
        <v>21</v>
      </c>
      <c r="B20" s="2">
        <v>9</v>
      </c>
      <c r="C20" s="2">
        <v>8</v>
      </c>
      <c r="D20" s="2">
        <v>18</v>
      </c>
      <c r="E20" s="2">
        <v>11</v>
      </c>
      <c r="F20" s="2">
        <v>10</v>
      </c>
      <c r="G20" s="2">
        <v>18</v>
      </c>
      <c r="H20" s="2">
        <v>20</v>
      </c>
      <c r="I20" s="2">
        <v>17</v>
      </c>
      <c r="J20" s="2">
        <v>23</v>
      </c>
      <c r="K20" s="2">
        <v>9</v>
      </c>
    </row>
    <row r="21" spans="1:12" x14ac:dyDescent="0.3">
      <c r="A21" s="5" t="s">
        <v>19</v>
      </c>
      <c r="B21" s="2">
        <v>44</v>
      </c>
      <c r="C21" s="20">
        <v>53</v>
      </c>
      <c r="D21" s="2">
        <v>37</v>
      </c>
      <c r="E21" s="2">
        <v>37</v>
      </c>
      <c r="F21" s="2">
        <v>50</v>
      </c>
      <c r="G21" s="2">
        <v>42</v>
      </c>
      <c r="H21" s="2">
        <v>40</v>
      </c>
      <c r="I21" s="2">
        <v>35</v>
      </c>
      <c r="J21" s="2">
        <v>31</v>
      </c>
      <c r="K21" s="2">
        <v>53</v>
      </c>
    </row>
    <row r="22" spans="1:12" x14ac:dyDescent="0.3">
      <c r="A22" s="5" t="s">
        <v>22</v>
      </c>
      <c r="B22" s="2">
        <v>6</v>
      </c>
      <c r="C22" s="2">
        <v>4</v>
      </c>
      <c r="D22" s="2">
        <v>5</v>
      </c>
      <c r="E22" s="2">
        <v>10</v>
      </c>
      <c r="F22" s="2">
        <v>1</v>
      </c>
      <c r="G22" s="2">
        <v>9</v>
      </c>
      <c r="H22" s="2">
        <v>5</v>
      </c>
      <c r="I22" s="2">
        <v>9</v>
      </c>
      <c r="J22" s="2">
        <v>10</v>
      </c>
      <c r="K22" s="2">
        <v>0</v>
      </c>
    </row>
    <row r="23" spans="1:12" x14ac:dyDescent="0.3">
      <c r="A23" s="5" t="s">
        <v>20</v>
      </c>
      <c r="B23" s="2">
        <v>18</v>
      </c>
      <c r="C23" s="2">
        <v>12</v>
      </c>
      <c r="D23" s="2">
        <v>15</v>
      </c>
      <c r="E23" s="2">
        <v>19</v>
      </c>
      <c r="F23" s="2">
        <v>14</v>
      </c>
      <c r="G23" s="2">
        <v>8</v>
      </c>
      <c r="H23" s="2">
        <v>11</v>
      </c>
      <c r="I23" s="2">
        <v>15</v>
      </c>
      <c r="J23" s="2">
        <v>13</v>
      </c>
      <c r="K23" s="2">
        <v>15</v>
      </c>
    </row>
    <row r="24" spans="1:12" x14ac:dyDescent="0.3">
      <c r="A24" s="13" t="s">
        <v>27</v>
      </c>
      <c r="B24" s="11">
        <f>(B20+B21)/SUM(B20:B23)</f>
        <v>0.68831168831168832</v>
      </c>
      <c r="C24" s="11">
        <f t="shared" ref="C24:K24" si="6">(C20+C21)/SUM(C20:C23)</f>
        <v>0.79220779220779225</v>
      </c>
      <c r="D24" s="11">
        <f t="shared" si="6"/>
        <v>0.73333333333333328</v>
      </c>
      <c r="E24" s="11">
        <f t="shared" si="6"/>
        <v>0.62337662337662336</v>
      </c>
      <c r="F24" s="11">
        <f t="shared" si="6"/>
        <v>0.8</v>
      </c>
      <c r="G24" s="11">
        <f t="shared" si="6"/>
        <v>0.77922077922077926</v>
      </c>
      <c r="H24" s="11">
        <f t="shared" si="6"/>
        <v>0.78947368421052633</v>
      </c>
      <c r="I24" s="11">
        <f t="shared" si="6"/>
        <v>0.68421052631578949</v>
      </c>
      <c r="J24" s="11">
        <f t="shared" si="6"/>
        <v>0.70129870129870131</v>
      </c>
      <c r="K24" s="11">
        <f t="shared" si="6"/>
        <v>0.80519480519480524</v>
      </c>
    </row>
    <row r="25" spans="1:12" x14ac:dyDescent="0.3">
      <c r="A25" s="4" t="s">
        <v>17</v>
      </c>
      <c r="B25" s="11">
        <f>B20/(B20+B22)</f>
        <v>0.6</v>
      </c>
      <c r="C25" s="11">
        <f t="shared" ref="C25:K25" si="7">C20/(C20+C22)</f>
        <v>0.66666666666666663</v>
      </c>
      <c r="D25" s="11">
        <f t="shared" si="7"/>
        <v>0.78260869565217395</v>
      </c>
      <c r="E25" s="11">
        <f t="shared" si="7"/>
        <v>0.52380952380952384</v>
      </c>
      <c r="F25" s="11">
        <f t="shared" si="7"/>
        <v>0.90909090909090906</v>
      </c>
      <c r="G25" s="11">
        <f t="shared" si="7"/>
        <v>0.66666666666666663</v>
      </c>
      <c r="H25" s="11">
        <f t="shared" si="7"/>
        <v>0.8</v>
      </c>
      <c r="I25" s="11">
        <f t="shared" si="7"/>
        <v>0.65384615384615385</v>
      </c>
      <c r="J25" s="11">
        <f t="shared" si="7"/>
        <v>0.69696969696969702</v>
      </c>
      <c r="K25" s="11">
        <f t="shared" si="7"/>
        <v>1</v>
      </c>
    </row>
    <row r="26" spans="1:12" x14ac:dyDescent="0.3">
      <c r="A26" s="4" t="s">
        <v>16</v>
      </c>
      <c r="B26" s="11">
        <f>B20/(B20+B23)</f>
        <v>0.33333333333333331</v>
      </c>
      <c r="C26" s="11">
        <f t="shared" ref="C26:K26" si="8">C20/(C20+C23)</f>
        <v>0.4</v>
      </c>
      <c r="D26" s="11">
        <f t="shared" si="8"/>
        <v>0.54545454545454541</v>
      </c>
      <c r="E26" s="11">
        <f t="shared" si="8"/>
        <v>0.36666666666666664</v>
      </c>
      <c r="F26" s="11">
        <f t="shared" si="8"/>
        <v>0.41666666666666669</v>
      </c>
      <c r="G26" s="11">
        <f t="shared" si="8"/>
        <v>0.69230769230769229</v>
      </c>
      <c r="H26" s="11">
        <f t="shared" si="8"/>
        <v>0.64516129032258063</v>
      </c>
      <c r="I26" s="11">
        <f t="shared" si="8"/>
        <v>0.53125</v>
      </c>
      <c r="J26" s="11">
        <f t="shared" si="8"/>
        <v>0.63888888888888884</v>
      </c>
      <c r="K26" s="11">
        <f t="shared" si="8"/>
        <v>0.375</v>
      </c>
    </row>
    <row r="27" spans="1:12" x14ac:dyDescent="0.3">
      <c r="A27" s="4" t="s">
        <v>18</v>
      </c>
      <c r="B27" s="11">
        <f>B21/(B21+B22)</f>
        <v>0.88</v>
      </c>
      <c r="C27" s="11">
        <f t="shared" ref="C27:K27" si="9">C21/(C21+C22)</f>
        <v>0.92982456140350878</v>
      </c>
      <c r="D27" s="11">
        <f t="shared" si="9"/>
        <v>0.88095238095238093</v>
      </c>
      <c r="E27" s="11">
        <f t="shared" si="9"/>
        <v>0.78723404255319152</v>
      </c>
      <c r="F27" s="11">
        <f t="shared" si="9"/>
        <v>0.98039215686274506</v>
      </c>
      <c r="G27" s="11">
        <f t="shared" si="9"/>
        <v>0.82352941176470584</v>
      </c>
      <c r="H27" s="11">
        <f t="shared" si="9"/>
        <v>0.88888888888888884</v>
      </c>
      <c r="I27" s="11">
        <f t="shared" si="9"/>
        <v>0.79545454545454541</v>
      </c>
      <c r="J27" s="11">
        <f t="shared" si="9"/>
        <v>0.75609756097560976</v>
      </c>
      <c r="K27" s="11">
        <f t="shared" si="9"/>
        <v>1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>B20/(B20+B23)</f>
        <v>0.33333333333333331</v>
      </c>
      <c r="C29" s="11">
        <f t="shared" ref="C29:K29" si="10">C20/(C20+C23)</f>
        <v>0.4</v>
      </c>
      <c r="D29" s="11">
        <f t="shared" si="10"/>
        <v>0.54545454545454541</v>
      </c>
      <c r="E29" s="11">
        <f t="shared" si="10"/>
        <v>0.36666666666666664</v>
      </c>
      <c r="F29" s="11">
        <f t="shared" si="10"/>
        <v>0.41666666666666669</v>
      </c>
      <c r="G29" s="11">
        <f t="shared" si="10"/>
        <v>0.69230769230769229</v>
      </c>
      <c r="H29" s="11">
        <f t="shared" si="10"/>
        <v>0.64516129032258063</v>
      </c>
      <c r="I29" s="11">
        <f t="shared" si="10"/>
        <v>0.53125</v>
      </c>
      <c r="J29" s="11">
        <f t="shared" si="10"/>
        <v>0.63888888888888884</v>
      </c>
      <c r="K29" s="11">
        <f t="shared" si="10"/>
        <v>0.375</v>
      </c>
    </row>
    <row r="30" spans="1:12" x14ac:dyDescent="0.3">
      <c r="A30" s="4" t="s">
        <v>23</v>
      </c>
      <c r="B30" s="11">
        <f>B22/(B22+B21)</f>
        <v>0.12</v>
      </c>
      <c r="C30" s="11">
        <f t="shared" ref="C30:K30" si="11">C22/(C22+C21)</f>
        <v>7.0175438596491224E-2</v>
      </c>
      <c r="D30" s="11">
        <f t="shared" si="11"/>
        <v>0.11904761904761904</v>
      </c>
      <c r="E30" s="11">
        <f t="shared" si="11"/>
        <v>0.21276595744680851</v>
      </c>
      <c r="F30" s="11">
        <f t="shared" si="11"/>
        <v>1.9607843137254902E-2</v>
      </c>
      <c r="G30" s="11">
        <f t="shared" si="11"/>
        <v>0.17647058823529413</v>
      </c>
      <c r="H30" s="11">
        <f t="shared" si="11"/>
        <v>0.1111111111111111</v>
      </c>
      <c r="I30" s="11">
        <f t="shared" si="11"/>
        <v>0.20454545454545456</v>
      </c>
      <c r="J30" s="11">
        <f t="shared" si="11"/>
        <v>0.24390243902439024</v>
      </c>
      <c r="K30" s="11">
        <f t="shared" si="11"/>
        <v>0</v>
      </c>
    </row>
    <row r="31" spans="1:12" x14ac:dyDescent="0.3">
      <c r="C31" s="11"/>
    </row>
    <row r="32" spans="1:12" x14ac:dyDescent="0.3">
      <c r="A32" s="6" t="s">
        <v>33</v>
      </c>
      <c r="B32" s="11">
        <v>0.95630000000000004</v>
      </c>
      <c r="C32" s="11">
        <v>0.95040000000000002</v>
      </c>
      <c r="D32" s="11">
        <v>0.95409999999999995</v>
      </c>
      <c r="E32" s="11">
        <v>0.94969999999999999</v>
      </c>
      <c r="F32" s="11">
        <v>0.94969999999999999</v>
      </c>
      <c r="G32" s="11">
        <v>0.94889999999999997</v>
      </c>
      <c r="H32" s="11">
        <v>0.94910000000000005</v>
      </c>
      <c r="I32" s="11">
        <v>0.95009999999999994</v>
      </c>
      <c r="J32" s="11">
        <v>0.95050000000000001</v>
      </c>
      <c r="K32" s="11">
        <v>0.94120000000000004</v>
      </c>
      <c r="L32" s="11" t="s">
        <v>0</v>
      </c>
    </row>
    <row r="33" spans="1:11" x14ac:dyDescent="0.3">
      <c r="B33" t="s">
        <v>0</v>
      </c>
    </row>
    <row r="34" spans="1:11" x14ac:dyDescent="0.3">
      <c r="A34" s="5" t="s">
        <v>21</v>
      </c>
      <c r="B34" s="2">
        <v>17</v>
      </c>
      <c r="C34" s="20">
        <v>3</v>
      </c>
      <c r="D34" s="2">
        <v>26</v>
      </c>
      <c r="E34" s="2">
        <v>11</v>
      </c>
      <c r="F34" s="2">
        <v>2</v>
      </c>
      <c r="G34" s="2">
        <v>21</v>
      </c>
      <c r="H34" s="2">
        <v>16</v>
      </c>
      <c r="I34" s="2">
        <v>24</v>
      </c>
      <c r="J34" s="2">
        <v>24</v>
      </c>
      <c r="K34" s="2">
        <v>6</v>
      </c>
    </row>
    <row r="35" spans="1:11" x14ac:dyDescent="0.3">
      <c r="A35" s="5" t="s">
        <v>19</v>
      </c>
      <c r="B35" s="2">
        <v>42</v>
      </c>
      <c r="C35" s="20">
        <v>56</v>
      </c>
      <c r="D35" s="2">
        <v>27</v>
      </c>
      <c r="E35" s="2">
        <v>51</v>
      </c>
      <c r="F35" s="2">
        <v>54</v>
      </c>
      <c r="G35" s="2">
        <v>39</v>
      </c>
      <c r="H35" s="2">
        <v>49</v>
      </c>
      <c r="I35" s="2">
        <v>35</v>
      </c>
      <c r="J35" s="2">
        <v>31</v>
      </c>
      <c r="K35" s="2">
        <v>60</v>
      </c>
    </row>
    <row r="36" spans="1:11" x14ac:dyDescent="0.3">
      <c r="A36" s="5" t="s">
        <v>22</v>
      </c>
      <c r="B36" s="2">
        <v>10</v>
      </c>
      <c r="C36" s="2">
        <v>5</v>
      </c>
      <c r="D36" s="2">
        <v>8</v>
      </c>
      <c r="E36" s="2">
        <v>3</v>
      </c>
      <c r="F36" s="2">
        <v>6</v>
      </c>
      <c r="G36" s="2">
        <v>5</v>
      </c>
      <c r="H36" s="2">
        <v>4</v>
      </c>
      <c r="I36" s="2">
        <v>8</v>
      </c>
      <c r="J36" s="2">
        <v>12</v>
      </c>
      <c r="K36" s="2">
        <v>3</v>
      </c>
    </row>
    <row r="37" spans="1:11" x14ac:dyDescent="0.3">
      <c r="A37" s="5" t="s">
        <v>20</v>
      </c>
      <c r="B37" s="2">
        <v>8</v>
      </c>
      <c r="C37" s="2">
        <v>13</v>
      </c>
      <c r="D37" s="2">
        <v>16</v>
      </c>
      <c r="E37" s="2">
        <v>12</v>
      </c>
      <c r="F37" s="2">
        <v>15</v>
      </c>
      <c r="G37" s="2">
        <v>10</v>
      </c>
      <c r="H37" s="2">
        <v>8</v>
      </c>
      <c r="I37" s="2">
        <v>10</v>
      </c>
      <c r="J37" s="2">
        <v>10</v>
      </c>
      <c r="K37" s="2">
        <v>8</v>
      </c>
    </row>
    <row r="38" spans="1:11" x14ac:dyDescent="0.3">
      <c r="A38" s="13" t="s">
        <v>27</v>
      </c>
      <c r="B38" s="11">
        <f>(B34+B35)/SUM(B34:B37)</f>
        <v>0.76623376623376627</v>
      </c>
      <c r="C38" s="11">
        <f t="shared" ref="C38:K38" si="12">(C34+C35)/SUM(C34:C37)</f>
        <v>0.76623376623376627</v>
      </c>
      <c r="D38" s="11">
        <f t="shared" si="12"/>
        <v>0.68831168831168832</v>
      </c>
      <c r="E38" s="11">
        <f t="shared" si="12"/>
        <v>0.80519480519480524</v>
      </c>
      <c r="F38" s="11">
        <f t="shared" si="12"/>
        <v>0.72727272727272729</v>
      </c>
      <c r="G38" s="11">
        <f t="shared" si="12"/>
        <v>0.8</v>
      </c>
      <c r="H38" s="11">
        <f t="shared" si="12"/>
        <v>0.8441558441558441</v>
      </c>
      <c r="I38" s="11">
        <f t="shared" si="12"/>
        <v>0.76623376623376627</v>
      </c>
      <c r="J38" s="11">
        <f t="shared" si="12"/>
        <v>0.7142857142857143</v>
      </c>
      <c r="K38" s="11">
        <f t="shared" si="12"/>
        <v>0.8571428571428571</v>
      </c>
    </row>
    <row r="39" spans="1:11" x14ac:dyDescent="0.3">
      <c r="A39" s="4" t="s">
        <v>17</v>
      </c>
      <c r="B39" s="11">
        <f>B34/(B34+B36)</f>
        <v>0.62962962962962965</v>
      </c>
      <c r="C39" s="11">
        <f t="shared" ref="C39:K39" si="13">C34/(C34+C36)</f>
        <v>0.375</v>
      </c>
      <c r="D39" s="11">
        <f t="shared" si="13"/>
        <v>0.76470588235294112</v>
      </c>
      <c r="E39" s="11">
        <f t="shared" si="13"/>
        <v>0.7857142857142857</v>
      </c>
      <c r="F39" s="11">
        <f t="shared" si="13"/>
        <v>0.25</v>
      </c>
      <c r="G39" s="11">
        <f t="shared" si="13"/>
        <v>0.80769230769230771</v>
      </c>
      <c r="H39" s="11">
        <f t="shared" si="13"/>
        <v>0.8</v>
      </c>
      <c r="I39" s="11">
        <f t="shared" si="13"/>
        <v>0.75</v>
      </c>
      <c r="J39" s="11">
        <f t="shared" si="13"/>
        <v>0.66666666666666663</v>
      </c>
      <c r="K39" s="11">
        <f t="shared" si="13"/>
        <v>0.66666666666666663</v>
      </c>
    </row>
    <row r="40" spans="1:11" x14ac:dyDescent="0.3">
      <c r="A40" s="4" t="s">
        <v>16</v>
      </c>
      <c r="B40" s="11">
        <f>B34/(B34+B37)</f>
        <v>0.68</v>
      </c>
      <c r="C40" s="11">
        <f t="shared" ref="C40:K40" si="14">C34/(C34+C37)</f>
        <v>0.1875</v>
      </c>
      <c r="D40" s="11">
        <f t="shared" si="14"/>
        <v>0.61904761904761907</v>
      </c>
      <c r="E40" s="11">
        <f t="shared" si="14"/>
        <v>0.47826086956521741</v>
      </c>
      <c r="F40" s="11">
        <f t="shared" si="14"/>
        <v>0.11764705882352941</v>
      </c>
      <c r="G40" s="11">
        <f t="shared" si="14"/>
        <v>0.67741935483870963</v>
      </c>
      <c r="H40" s="11">
        <f t="shared" si="14"/>
        <v>0.66666666666666663</v>
      </c>
      <c r="I40" s="11">
        <f t="shared" si="14"/>
        <v>0.70588235294117652</v>
      </c>
      <c r="J40" s="11">
        <f t="shared" si="14"/>
        <v>0.70588235294117652</v>
      </c>
      <c r="K40" s="11">
        <f t="shared" si="14"/>
        <v>0.42857142857142855</v>
      </c>
    </row>
    <row r="41" spans="1:11" x14ac:dyDescent="0.3">
      <c r="A41" s="4" t="s">
        <v>18</v>
      </c>
      <c r="B41" s="11">
        <f>B35/(B35+B36)</f>
        <v>0.80769230769230771</v>
      </c>
      <c r="C41" s="11">
        <f t="shared" ref="C41:K41" si="15">C35/(C35+C36)</f>
        <v>0.91803278688524592</v>
      </c>
      <c r="D41" s="11">
        <f t="shared" si="15"/>
        <v>0.77142857142857146</v>
      </c>
      <c r="E41" s="11">
        <f t="shared" si="15"/>
        <v>0.94444444444444442</v>
      </c>
      <c r="F41" s="11">
        <f t="shared" si="15"/>
        <v>0.9</v>
      </c>
      <c r="G41" s="11">
        <f t="shared" si="15"/>
        <v>0.88636363636363635</v>
      </c>
      <c r="H41" s="11">
        <f t="shared" si="15"/>
        <v>0.92452830188679247</v>
      </c>
      <c r="I41" s="11">
        <f t="shared" si="15"/>
        <v>0.81395348837209303</v>
      </c>
      <c r="J41" s="11">
        <f t="shared" si="15"/>
        <v>0.72093023255813948</v>
      </c>
      <c r="K41" s="11">
        <f t="shared" si="15"/>
        <v>0.95238095238095233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0.68</v>
      </c>
      <c r="C43" s="11">
        <f t="shared" ref="C43:K43" si="16">C34/(C34+C37)</f>
        <v>0.1875</v>
      </c>
      <c r="D43" s="11">
        <f t="shared" si="16"/>
        <v>0.61904761904761907</v>
      </c>
      <c r="E43" s="11">
        <f t="shared" si="16"/>
        <v>0.47826086956521741</v>
      </c>
      <c r="F43" s="11">
        <f t="shared" si="16"/>
        <v>0.11764705882352941</v>
      </c>
      <c r="G43" s="11">
        <f t="shared" si="16"/>
        <v>0.67741935483870963</v>
      </c>
      <c r="H43" s="11">
        <f t="shared" si="16"/>
        <v>0.66666666666666663</v>
      </c>
      <c r="I43" s="11">
        <f t="shared" si="16"/>
        <v>0.70588235294117652</v>
      </c>
      <c r="J43" s="11">
        <f t="shared" si="16"/>
        <v>0.70588235294117652</v>
      </c>
      <c r="K43" s="11">
        <f t="shared" si="16"/>
        <v>0.42857142857142855</v>
      </c>
    </row>
    <row r="44" spans="1:11" x14ac:dyDescent="0.3">
      <c r="A44" s="4" t="s">
        <v>23</v>
      </c>
      <c r="B44" s="11">
        <f>B36/(B36+B35)</f>
        <v>0.19230769230769232</v>
      </c>
      <c r="C44" s="11">
        <f t="shared" ref="C44:K44" si="17">C36/(C36+C35)</f>
        <v>8.1967213114754092E-2</v>
      </c>
      <c r="D44" s="11">
        <f t="shared" si="17"/>
        <v>0.22857142857142856</v>
      </c>
      <c r="E44" s="11">
        <f t="shared" si="17"/>
        <v>5.5555555555555552E-2</v>
      </c>
      <c r="F44" s="11">
        <f t="shared" si="17"/>
        <v>0.1</v>
      </c>
      <c r="G44" s="11">
        <f t="shared" si="17"/>
        <v>0.11363636363636363</v>
      </c>
      <c r="H44" s="11">
        <f t="shared" si="17"/>
        <v>7.5471698113207544E-2</v>
      </c>
      <c r="I44" s="11">
        <f t="shared" si="17"/>
        <v>0.18604651162790697</v>
      </c>
      <c r="J44" s="11">
        <f t="shared" si="17"/>
        <v>0.27906976744186046</v>
      </c>
      <c r="K44" s="11">
        <f t="shared" si="17"/>
        <v>4.7619047619047616E-2</v>
      </c>
    </row>
    <row r="45" spans="1:11" x14ac:dyDescent="0.3">
      <c r="C45" s="11"/>
    </row>
    <row r="46" spans="1:11" x14ac:dyDescent="0.3">
      <c r="A46" s="6" t="s">
        <v>34</v>
      </c>
      <c r="B46" s="11">
        <v>0.95879999999999999</v>
      </c>
      <c r="C46" s="11">
        <v>0.94579999999999997</v>
      </c>
      <c r="D46" s="11">
        <v>0.94989999999999997</v>
      </c>
      <c r="E46" s="11">
        <v>0.95079999999999998</v>
      </c>
      <c r="F46" s="11">
        <v>0.95</v>
      </c>
      <c r="G46" s="11">
        <v>0.94889999999999997</v>
      </c>
      <c r="H46" s="11">
        <v>0.95109999999999995</v>
      </c>
      <c r="I46" s="11">
        <v>0.94499999999999995</v>
      </c>
      <c r="J46" s="11">
        <v>0.94579999999999997</v>
      </c>
      <c r="K46" s="11">
        <v>0.93859999999999999</v>
      </c>
    </row>
    <row r="47" spans="1:11" x14ac:dyDescent="0.3">
      <c r="B47" t="s">
        <v>0</v>
      </c>
      <c r="K47" t="s">
        <v>0</v>
      </c>
    </row>
    <row r="48" spans="1:11" x14ac:dyDescent="0.3">
      <c r="A48" s="5" t="s">
        <v>21</v>
      </c>
      <c r="B48" s="2">
        <v>9</v>
      </c>
      <c r="C48" s="2">
        <v>4</v>
      </c>
      <c r="D48" s="2">
        <v>22</v>
      </c>
      <c r="E48" s="2">
        <v>8</v>
      </c>
      <c r="F48" s="2">
        <v>2</v>
      </c>
      <c r="G48" s="2">
        <v>17</v>
      </c>
      <c r="H48" s="2">
        <v>22</v>
      </c>
      <c r="I48" s="2">
        <v>30</v>
      </c>
      <c r="J48" s="2">
        <v>22</v>
      </c>
      <c r="K48" s="2">
        <v>9</v>
      </c>
    </row>
    <row r="49" spans="1:11" x14ac:dyDescent="0.3">
      <c r="A49" s="5" t="s">
        <v>19</v>
      </c>
      <c r="B49" s="2">
        <v>46</v>
      </c>
      <c r="C49" s="20">
        <v>46</v>
      </c>
      <c r="D49" s="2">
        <v>31</v>
      </c>
      <c r="E49" s="2">
        <v>45</v>
      </c>
      <c r="F49" s="2">
        <v>59</v>
      </c>
      <c r="G49" s="2">
        <v>52</v>
      </c>
      <c r="H49" s="2">
        <v>45</v>
      </c>
      <c r="I49" s="2">
        <v>36</v>
      </c>
      <c r="J49" s="2">
        <v>46</v>
      </c>
      <c r="K49" s="2">
        <v>53</v>
      </c>
    </row>
    <row r="50" spans="1:11" x14ac:dyDescent="0.3">
      <c r="A50" s="5" t="s">
        <v>22</v>
      </c>
      <c r="B50" s="2">
        <v>11</v>
      </c>
      <c r="C50" s="2">
        <v>6</v>
      </c>
      <c r="D50" s="2">
        <v>10</v>
      </c>
      <c r="E50" s="2">
        <v>8</v>
      </c>
      <c r="F50" s="2">
        <v>4</v>
      </c>
      <c r="G50" s="2">
        <v>1</v>
      </c>
      <c r="H50" s="2">
        <v>4</v>
      </c>
      <c r="I50" s="2">
        <v>3</v>
      </c>
      <c r="J50" s="2">
        <v>3</v>
      </c>
      <c r="K50" s="2">
        <v>5</v>
      </c>
    </row>
    <row r="51" spans="1:11" x14ac:dyDescent="0.3">
      <c r="A51" s="5" t="s">
        <v>20</v>
      </c>
      <c r="B51" s="2">
        <v>11</v>
      </c>
      <c r="C51" s="2">
        <v>21</v>
      </c>
      <c r="D51" s="2">
        <v>14</v>
      </c>
      <c r="E51" s="2">
        <v>16</v>
      </c>
      <c r="F51" s="2">
        <v>12</v>
      </c>
      <c r="G51" s="2">
        <v>7</v>
      </c>
      <c r="H51" s="2">
        <v>6</v>
      </c>
      <c r="I51" s="2">
        <v>8</v>
      </c>
      <c r="J51" s="2">
        <v>6</v>
      </c>
      <c r="K51" s="2">
        <v>10</v>
      </c>
    </row>
    <row r="52" spans="1:11" x14ac:dyDescent="0.3">
      <c r="A52" s="13" t="s">
        <v>27</v>
      </c>
      <c r="B52" s="11">
        <f>(B48+B49)/SUM(B48:B51)</f>
        <v>0.7142857142857143</v>
      </c>
      <c r="C52" s="11">
        <f t="shared" ref="C52:K52" si="18">(C48+C49)/SUM(C48:C51)</f>
        <v>0.64935064935064934</v>
      </c>
      <c r="D52" s="11">
        <f t="shared" si="18"/>
        <v>0.68831168831168832</v>
      </c>
      <c r="E52" s="11">
        <f t="shared" si="18"/>
        <v>0.68831168831168832</v>
      </c>
      <c r="F52" s="11">
        <f t="shared" si="18"/>
        <v>0.79220779220779225</v>
      </c>
      <c r="G52" s="11">
        <f t="shared" si="18"/>
        <v>0.89610389610389607</v>
      </c>
      <c r="H52" s="11">
        <f t="shared" si="18"/>
        <v>0.87012987012987009</v>
      </c>
      <c r="I52" s="11">
        <f t="shared" si="18"/>
        <v>0.8571428571428571</v>
      </c>
      <c r="J52" s="11">
        <f t="shared" si="18"/>
        <v>0.88311688311688308</v>
      </c>
      <c r="K52" s="11">
        <f t="shared" si="18"/>
        <v>0.80519480519480524</v>
      </c>
    </row>
    <row r="53" spans="1:11" x14ac:dyDescent="0.3">
      <c r="A53" s="4" t="s">
        <v>17</v>
      </c>
      <c r="B53" s="11">
        <f>B48/(B48+B50)</f>
        <v>0.45</v>
      </c>
      <c r="C53" s="11">
        <f t="shared" ref="C53:K53" si="19">C48/(C48+C50)</f>
        <v>0.4</v>
      </c>
      <c r="D53" s="11">
        <f t="shared" si="19"/>
        <v>0.6875</v>
      </c>
      <c r="E53" s="11">
        <f t="shared" si="19"/>
        <v>0.5</v>
      </c>
      <c r="F53" s="11">
        <f>F48/(F48+F50)</f>
        <v>0.33333333333333331</v>
      </c>
      <c r="G53" s="11">
        <f t="shared" si="19"/>
        <v>0.94444444444444442</v>
      </c>
      <c r="H53" s="11">
        <f t="shared" si="19"/>
        <v>0.84615384615384615</v>
      </c>
      <c r="I53" s="11">
        <f t="shared" si="19"/>
        <v>0.90909090909090906</v>
      </c>
      <c r="J53" s="11">
        <f t="shared" si="19"/>
        <v>0.88</v>
      </c>
      <c r="K53" s="11">
        <f t="shared" si="19"/>
        <v>0.6428571428571429</v>
      </c>
    </row>
    <row r="54" spans="1:11" x14ac:dyDescent="0.3">
      <c r="A54" s="4" t="s">
        <v>16</v>
      </c>
      <c r="B54" s="11">
        <f>B48/(B48+B51)</f>
        <v>0.45</v>
      </c>
      <c r="C54" s="11">
        <f t="shared" ref="C54:K54" si="20">C48/(C48+C51)</f>
        <v>0.16</v>
      </c>
      <c r="D54" s="11">
        <f t="shared" si="20"/>
        <v>0.61111111111111116</v>
      </c>
      <c r="E54" s="11">
        <f t="shared" si="20"/>
        <v>0.33333333333333331</v>
      </c>
      <c r="F54" s="11">
        <f t="shared" si="20"/>
        <v>0.14285714285714285</v>
      </c>
      <c r="G54" s="11">
        <f t="shared" si="20"/>
        <v>0.70833333333333337</v>
      </c>
      <c r="H54" s="11">
        <f t="shared" si="20"/>
        <v>0.7857142857142857</v>
      </c>
      <c r="I54" s="11">
        <f t="shared" si="20"/>
        <v>0.78947368421052633</v>
      </c>
      <c r="J54" s="11">
        <f t="shared" si="20"/>
        <v>0.7857142857142857</v>
      </c>
      <c r="K54" s="11">
        <f t="shared" si="20"/>
        <v>0.47368421052631576</v>
      </c>
    </row>
    <row r="55" spans="1:11" x14ac:dyDescent="0.3">
      <c r="A55" s="4" t="s">
        <v>18</v>
      </c>
      <c r="B55" s="11">
        <f>B49/(B49+B50)</f>
        <v>0.80701754385964908</v>
      </c>
      <c r="C55" s="11">
        <f t="shared" ref="C55:K55" si="21">C49/(C49+C50)</f>
        <v>0.88461538461538458</v>
      </c>
      <c r="D55" s="11">
        <f t="shared" si="21"/>
        <v>0.75609756097560976</v>
      </c>
      <c r="E55" s="11">
        <f t="shared" si="21"/>
        <v>0.84905660377358494</v>
      </c>
      <c r="F55" s="11">
        <f t="shared" si="21"/>
        <v>0.93650793650793651</v>
      </c>
      <c r="G55" s="11">
        <f t="shared" si="21"/>
        <v>0.98113207547169812</v>
      </c>
      <c r="H55" s="11">
        <f t="shared" si="21"/>
        <v>0.91836734693877553</v>
      </c>
      <c r="I55" s="11">
        <f t="shared" si="21"/>
        <v>0.92307692307692313</v>
      </c>
      <c r="J55" s="11">
        <f t="shared" si="21"/>
        <v>0.93877551020408168</v>
      </c>
      <c r="K55" s="11">
        <f t="shared" si="21"/>
        <v>0.91379310344827591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0.45</v>
      </c>
      <c r="C57" s="11">
        <f t="shared" ref="C57:K57" si="22">C48/(C48+C51)</f>
        <v>0.16</v>
      </c>
      <c r="D57" s="11">
        <f t="shared" si="22"/>
        <v>0.61111111111111116</v>
      </c>
      <c r="E57" s="11">
        <f t="shared" si="22"/>
        <v>0.33333333333333331</v>
      </c>
      <c r="F57" s="11">
        <f t="shared" si="22"/>
        <v>0.14285714285714285</v>
      </c>
      <c r="G57" s="11">
        <f t="shared" si="22"/>
        <v>0.70833333333333337</v>
      </c>
      <c r="H57" s="11">
        <f t="shared" si="22"/>
        <v>0.7857142857142857</v>
      </c>
      <c r="I57" s="11">
        <f t="shared" si="22"/>
        <v>0.78947368421052633</v>
      </c>
      <c r="J57" s="11">
        <f t="shared" si="22"/>
        <v>0.7857142857142857</v>
      </c>
      <c r="K57" s="11">
        <f t="shared" si="22"/>
        <v>0.47368421052631576</v>
      </c>
    </row>
    <row r="58" spans="1:11" x14ac:dyDescent="0.3">
      <c r="A58" s="4" t="s">
        <v>23</v>
      </c>
      <c r="B58" s="11">
        <f>B50/(B50+B49)</f>
        <v>0.19298245614035087</v>
      </c>
      <c r="C58" s="11">
        <f t="shared" ref="C58:K58" si="23">C50/(C50+C49)</f>
        <v>0.11538461538461539</v>
      </c>
      <c r="D58" s="11">
        <f t="shared" si="23"/>
        <v>0.24390243902439024</v>
      </c>
      <c r="E58" s="11">
        <f t="shared" si="23"/>
        <v>0.15094339622641509</v>
      </c>
      <c r="F58" s="11">
        <f t="shared" si="23"/>
        <v>6.3492063492063489E-2</v>
      </c>
      <c r="G58" s="11">
        <f t="shared" si="23"/>
        <v>1.8867924528301886E-2</v>
      </c>
      <c r="H58" s="11">
        <f t="shared" si="23"/>
        <v>8.1632653061224483E-2</v>
      </c>
      <c r="I58" s="11">
        <f t="shared" si="23"/>
        <v>7.6923076923076927E-2</v>
      </c>
      <c r="J58" s="11">
        <f t="shared" si="23"/>
        <v>6.1224489795918366E-2</v>
      </c>
      <c r="K58" s="11">
        <f t="shared" si="23"/>
        <v>8.6206896551724144E-2</v>
      </c>
    </row>
    <row r="59" spans="1:11" x14ac:dyDescent="0.3">
      <c r="C59" s="11"/>
    </row>
    <row r="60" spans="1:11" x14ac:dyDescent="0.3">
      <c r="A60" s="6" t="s">
        <v>35</v>
      </c>
      <c r="B60" s="11">
        <v>0.94689999999999996</v>
      </c>
      <c r="C60" s="11">
        <v>0.95109999999999995</v>
      </c>
      <c r="D60" s="11">
        <v>0.94420000000000004</v>
      </c>
      <c r="E60" s="11">
        <v>0.94710000000000005</v>
      </c>
      <c r="F60" s="11">
        <v>0.9546</v>
      </c>
      <c r="G60" s="11">
        <v>0.95140000000000002</v>
      </c>
      <c r="H60" s="11">
        <v>0.95369999999999999</v>
      </c>
      <c r="I60" s="11">
        <v>0.94510000000000005</v>
      </c>
      <c r="J60" s="11">
        <v>0.95269999999999999</v>
      </c>
      <c r="K60" s="11">
        <v>0.93630000000000002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>
        <v>18</v>
      </c>
      <c r="C62" s="2">
        <v>9</v>
      </c>
      <c r="D62" s="2">
        <v>21</v>
      </c>
      <c r="E62" s="2">
        <v>11</v>
      </c>
      <c r="F62" s="2">
        <v>7</v>
      </c>
      <c r="G62" s="2">
        <v>16</v>
      </c>
      <c r="H62" s="2">
        <v>19</v>
      </c>
      <c r="I62" s="2">
        <v>17</v>
      </c>
      <c r="J62" s="2">
        <v>24</v>
      </c>
      <c r="K62" s="2">
        <v>13</v>
      </c>
    </row>
    <row r="63" spans="1:11" x14ac:dyDescent="0.3">
      <c r="A63" s="5" t="s">
        <v>19</v>
      </c>
      <c r="B63" s="2">
        <v>48</v>
      </c>
      <c r="C63" s="20">
        <v>55</v>
      </c>
      <c r="D63" s="2">
        <v>32</v>
      </c>
      <c r="E63" s="2">
        <v>42</v>
      </c>
      <c r="F63" s="2">
        <v>52</v>
      </c>
      <c r="G63" s="2">
        <v>51</v>
      </c>
      <c r="H63" s="2">
        <v>45</v>
      </c>
      <c r="I63" s="2">
        <v>38</v>
      </c>
      <c r="J63" s="2">
        <v>44</v>
      </c>
      <c r="K63" s="2">
        <v>50</v>
      </c>
    </row>
    <row r="64" spans="1:11" x14ac:dyDescent="0.3">
      <c r="A64" s="5" t="s">
        <v>22</v>
      </c>
      <c r="B64" s="2">
        <v>5</v>
      </c>
      <c r="C64" s="2">
        <v>6</v>
      </c>
      <c r="D64" s="2">
        <v>12</v>
      </c>
      <c r="E64" s="2">
        <v>11</v>
      </c>
      <c r="F64" s="2">
        <v>5</v>
      </c>
      <c r="G64" s="2">
        <v>3</v>
      </c>
      <c r="H64" s="2">
        <v>4</v>
      </c>
      <c r="I64" s="2">
        <v>7</v>
      </c>
      <c r="J64" s="2">
        <v>7</v>
      </c>
      <c r="K64" s="2">
        <v>0</v>
      </c>
    </row>
    <row r="65" spans="1:11" x14ac:dyDescent="0.3">
      <c r="A65" s="5" t="s">
        <v>20</v>
      </c>
      <c r="B65" s="2">
        <v>6</v>
      </c>
      <c r="C65" s="2">
        <v>5</v>
      </c>
      <c r="D65" s="2">
        <v>12</v>
      </c>
      <c r="E65" s="2">
        <v>13</v>
      </c>
      <c r="F65" s="2">
        <v>13</v>
      </c>
      <c r="G65" s="2">
        <v>7</v>
      </c>
      <c r="H65" s="2">
        <v>8</v>
      </c>
      <c r="I65" s="2">
        <v>15</v>
      </c>
      <c r="J65" s="2">
        <v>2</v>
      </c>
      <c r="K65" s="2">
        <v>14</v>
      </c>
    </row>
    <row r="66" spans="1:11" x14ac:dyDescent="0.3">
      <c r="A66" s="13" t="s">
        <v>27</v>
      </c>
      <c r="B66" s="11">
        <f>(B62+B63)/SUM(B62:B65)</f>
        <v>0.8571428571428571</v>
      </c>
      <c r="C66" s="11">
        <f t="shared" ref="C66:K66" si="24">(C62+C63)/SUM(C62:C65)</f>
        <v>0.85333333333333339</v>
      </c>
      <c r="D66" s="11">
        <f t="shared" si="24"/>
        <v>0.68831168831168832</v>
      </c>
      <c r="E66" s="11">
        <f t="shared" si="24"/>
        <v>0.68831168831168832</v>
      </c>
      <c r="F66" s="11">
        <f t="shared" si="24"/>
        <v>0.76623376623376627</v>
      </c>
      <c r="G66" s="11">
        <f t="shared" si="24"/>
        <v>0.87012987012987009</v>
      </c>
      <c r="H66" s="11">
        <f t="shared" si="24"/>
        <v>0.84210526315789469</v>
      </c>
      <c r="I66" s="11">
        <f t="shared" si="24"/>
        <v>0.7142857142857143</v>
      </c>
      <c r="J66" s="11">
        <f t="shared" si="24"/>
        <v>0.88311688311688308</v>
      </c>
      <c r="K66" s="11">
        <f t="shared" si="24"/>
        <v>0.81818181818181823</v>
      </c>
    </row>
    <row r="67" spans="1:11" x14ac:dyDescent="0.3">
      <c r="A67" s="4" t="s">
        <v>17</v>
      </c>
      <c r="B67" s="11">
        <f>B62/(B62+B64)</f>
        <v>0.78260869565217395</v>
      </c>
      <c r="C67" s="11">
        <f t="shared" ref="C67:K67" si="25">C62/(C62+C64)</f>
        <v>0.6</v>
      </c>
      <c r="D67" s="11">
        <f t="shared" si="25"/>
        <v>0.63636363636363635</v>
      </c>
      <c r="E67" s="11">
        <f t="shared" si="25"/>
        <v>0.5</v>
      </c>
      <c r="F67" s="11">
        <f t="shared" si="25"/>
        <v>0.58333333333333337</v>
      </c>
      <c r="G67" s="11">
        <f t="shared" si="25"/>
        <v>0.84210526315789469</v>
      </c>
      <c r="H67" s="11">
        <f t="shared" si="25"/>
        <v>0.82608695652173914</v>
      </c>
      <c r="I67" s="11">
        <f t="shared" si="25"/>
        <v>0.70833333333333337</v>
      </c>
      <c r="J67" s="11">
        <f t="shared" si="25"/>
        <v>0.77419354838709675</v>
      </c>
      <c r="K67" s="11">
        <f t="shared" si="25"/>
        <v>1</v>
      </c>
    </row>
    <row r="68" spans="1:11" x14ac:dyDescent="0.3">
      <c r="A68" s="4" t="s">
        <v>16</v>
      </c>
      <c r="B68" s="11">
        <f>B62/(B62+B65)</f>
        <v>0.75</v>
      </c>
      <c r="C68" s="11">
        <f t="shared" ref="C68:K68" si="26">C62/(C62+C65)</f>
        <v>0.6428571428571429</v>
      </c>
      <c r="D68" s="11">
        <f t="shared" si="26"/>
        <v>0.63636363636363635</v>
      </c>
      <c r="E68" s="11">
        <f t="shared" si="26"/>
        <v>0.45833333333333331</v>
      </c>
      <c r="F68" s="11">
        <f t="shared" si="26"/>
        <v>0.35</v>
      </c>
      <c r="G68" s="11">
        <f t="shared" si="26"/>
        <v>0.69565217391304346</v>
      </c>
      <c r="H68" s="11">
        <f t="shared" si="26"/>
        <v>0.70370370370370372</v>
      </c>
      <c r="I68" s="11">
        <f t="shared" si="26"/>
        <v>0.53125</v>
      </c>
      <c r="J68" s="11">
        <f t="shared" si="26"/>
        <v>0.92307692307692313</v>
      </c>
      <c r="K68" s="11">
        <f t="shared" si="26"/>
        <v>0.48148148148148145</v>
      </c>
    </row>
    <row r="69" spans="1:11" x14ac:dyDescent="0.3">
      <c r="A69" s="4" t="s">
        <v>18</v>
      </c>
      <c r="B69" s="11">
        <f>B63/(B63+B64)</f>
        <v>0.90566037735849059</v>
      </c>
      <c r="C69" s="11">
        <f t="shared" ref="C69:K69" si="27">C63/(C63+C64)</f>
        <v>0.90163934426229508</v>
      </c>
      <c r="D69" s="11">
        <f t="shared" si="27"/>
        <v>0.72727272727272729</v>
      </c>
      <c r="E69" s="11">
        <f t="shared" si="27"/>
        <v>0.79245283018867929</v>
      </c>
      <c r="F69" s="11">
        <f t="shared" si="27"/>
        <v>0.91228070175438591</v>
      </c>
      <c r="G69" s="11">
        <f t="shared" si="27"/>
        <v>0.94444444444444442</v>
      </c>
      <c r="H69" s="11">
        <f t="shared" si="27"/>
        <v>0.91836734693877553</v>
      </c>
      <c r="I69" s="11">
        <f t="shared" si="27"/>
        <v>0.84444444444444444</v>
      </c>
      <c r="J69" s="11">
        <f t="shared" si="27"/>
        <v>0.86274509803921573</v>
      </c>
      <c r="K69" s="11">
        <f t="shared" si="27"/>
        <v>1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0.75</v>
      </c>
      <c r="C71" s="11">
        <f t="shared" ref="C71:K71" si="28">C62/(C62+C65)</f>
        <v>0.6428571428571429</v>
      </c>
      <c r="D71" s="11">
        <f t="shared" si="28"/>
        <v>0.63636363636363635</v>
      </c>
      <c r="E71" s="11">
        <f t="shared" si="28"/>
        <v>0.45833333333333331</v>
      </c>
      <c r="F71" s="11">
        <f t="shared" si="28"/>
        <v>0.35</v>
      </c>
      <c r="G71" s="11">
        <f t="shared" si="28"/>
        <v>0.69565217391304346</v>
      </c>
      <c r="H71" s="11">
        <f t="shared" si="28"/>
        <v>0.70370370370370372</v>
      </c>
      <c r="I71" s="11">
        <f t="shared" si="28"/>
        <v>0.53125</v>
      </c>
      <c r="J71" s="11">
        <f t="shared" si="28"/>
        <v>0.92307692307692313</v>
      </c>
      <c r="K71" s="11">
        <f t="shared" si="28"/>
        <v>0.48148148148148145</v>
      </c>
    </row>
    <row r="72" spans="1:11" x14ac:dyDescent="0.3">
      <c r="A72" s="4" t="s">
        <v>23</v>
      </c>
      <c r="B72" s="11">
        <f>B64/(B64+B63)</f>
        <v>9.4339622641509441E-2</v>
      </c>
      <c r="C72" s="11">
        <f t="shared" ref="C72:K72" si="29">C64/(C64+C63)</f>
        <v>9.8360655737704916E-2</v>
      </c>
      <c r="D72" s="11">
        <f t="shared" si="29"/>
        <v>0.27272727272727271</v>
      </c>
      <c r="E72" s="11">
        <f t="shared" si="29"/>
        <v>0.20754716981132076</v>
      </c>
      <c r="F72" s="11">
        <f t="shared" si="29"/>
        <v>8.771929824561403E-2</v>
      </c>
      <c r="G72" s="11">
        <f t="shared" si="29"/>
        <v>5.5555555555555552E-2</v>
      </c>
      <c r="H72" s="11">
        <f t="shared" si="29"/>
        <v>8.1632653061224483E-2</v>
      </c>
      <c r="I72" s="11">
        <f t="shared" si="29"/>
        <v>0.15555555555555556</v>
      </c>
      <c r="J72" s="11">
        <f t="shared" si="29"/>
        <v>0.13725490196078433</v>
      </c>
      <c r="K72" s="11">
        <f t="shared" si="29"/>
        <v>0</v>
      </c>
    </row>
    <row r="73" spans="1:11" x14ac:dyDescent="0.3">
      <c r="C73" s="11"/>
    </row>
    <row r="74" spans="1:11" x14ac:dyDescent="0.3">
      <c r="A74" s="6" t="s">
        <v>36</v>
      </c>
      <c r="B74" s="11">
        <v>0.9587</v>
      </c>
      <c r="C74" s="11">
        <v>0.94359999999999999</v>
      </c>
      <c r="D74" s="11">
        <v>0.9466</v>
      </c>
      <c r="E74" s="11">
        <v>0.9446</v>
      </c>
      <c r="F74" s="11">
        <v>0.95699999999999996</v>
      </c>
      <c r="G74" s="11">
        <v>0.94789999999999996</v>
      </c>
      <c r="H74" s="11">
        <v>0.9577</v>
      </c>
      <c r="I74" s="11">
        <v>0.95150000000000001</v>
      </c>
      <c r="J74" s="11">
        <v>0.9506</v>
      </c>
      <c r="K74" s="11">
        <v>0.93810000000000004</v>
      </c>
    </row>
    <row r="76" spans="1:11" x14ac:dyDescent="0.3">
      <c r="A76" s="5" t="s">
        <v>21</v>
      </c>
      <c r="B76" s="2">
        <v>18</v>
      </c>
      <c r="C76" s="2">
        <v>7</v>
      </c>
      <c r="D76" s="2">
        <v>24</v>
      </c>
      <c r="E76" s="2">
        <v>9</v>
      </c>
      <c r="F76" s="2">
        <v>5</v>
      </c>
      <c r="G76" s="2">
        <v>21</v>
      </c>
      <c r="H76" s="2">
        <v>21</v>
      </c>
      <c r="I76" s="2">
        <v>21</v>
      </c>
      <c r="J76" s="2">
        <v>22</v>
      </c>
      <c r="K76" s="2">
        <v>8</v>
      </c>
    </row>
    <row r="77" spans="1:11" x14ac:dyDescent="0.3">
      <c r="A77" s="5" t="s">
        <v>19</v>
      </c>
      <c r="B77" s="2">
        <v>41</v>
      </c>
      <c r="C77" s="20">
        <v>57</v>
      </c>
      <c r="D77" s="20">
        <v>35</v>
      </c>
      <c r="E77" s="20">
        <v>47</v>
      </c>
      <c r="F77" s="20">
        <v>57</v>
      </c>
      <c r="G77" s="20">
        <v>45</v>
      </c>
      <c r="H77" s="20">
        <v>41</v>
      </c>
      <c r="I77" s="20">
        <v>39</v>
      </c>
      <c r="J77" s="20">
        <v>41</v>
      </c>
      <c r="K77" s="20">
        <v>55</v>
      </c>
    </row>
    <row r="78" spans="1:11" x14ac:dyDescent="0.3">
      <c r="A78" s="5" t="s">
        <v>22</v>
      </c>
      <c r="B78" s="2">
        <v>10</v>
      </c>
      <c r="C78" s="2">
        <v>3</v>
      </c>
      <c r="D78" s="2">
        <v>4</v>
      </c>
      <c r="E78" s="2">
        <v>6</v>
      </c>
      <c r="F78" s="2">
        <v>2</v>
      </c>
      <c r="G78" s="2">
        <v>3</v>
      </c>
      <c r="H78" s="2">
        <v>7</v>
      </c>
      <c r="I78" s="2">
        <v>4</v>
      </c>
      <c r="J78" s="2">
        <v>7</v>
      </c>
      <c r="K78" s="2">
        <v>3</v>
      </c>
    </row>
    <row r="79" spans="1:11" x14ac:dyDescent="0.3">
      <c r="A79" s="5" t="s">
        <v>20</v>
      </c>
      <c r="B79" s="2">
        <v>8</v>
      </c>
      <c r="C79" s="2">
        <v>10</v>
      </c>
      <c r="D79" s="2">
        <v>14</v>
      </c>
      <c r="E79" s="2">
        <v>15</v>
      </c>
      <c r="F79" s="2">
        <v>13</v>
      </c>
      <c r="G79" s="2">
        <v>8</v>
      </c>
      <c r="H79" s="2">
        <v>8</v>
      </c>
      <c r="I79" s="2">
        <v>13</v>
      </c>
      <c r="J79" s="2">
        <v>7</v>
      </c>
      <c r="K79" s="2">
        <v>11</v>
      </c>
    </row>
    <row r="80" spans="1:11" x14ac:dyDescent="0.3">
      <c r="A80" s="13" t="s">
        <v>27</v>
      </c>
      <c r="B80" s="11">
        <f>(B76+B77)/SUM(B76:B79)</f>
        <v>0.76623376623376627</v>
      </c>
      <c r="C80" s="11">
        <f t="shared" ref="C80:K80" si="30">(C76+C77)/SUM(C76:C79)</f>
        <v>0.83116883116883122</v>
      </c>
      <c r="D80" s="11">
        <f t="shared" si="30"/>
        <v>0.76623376623376627</v>
      </c>
      <c r="E80" s="11">
        <f t="shared" si="30"/>
        <v>0.72727272727272729</v>
      </c>
      <c r="F80" s="11">
        <f t="shared" si="30"/>
        <v>0.80519480519480524</v>
      </c>
      <c r="G80" s="11">
        <f t="shared" si="30"/>
        <v>0.8571428571428571</v>
      </c>
      <c r="H80" s="11">
        <f t="shared" si="30"/>
        <v>0.80519480519480524</v>
      </c>
      <c r="I80" s="11">
        <f t="shared" si="30"/>
        <v>0.77922077922077926</v>
      </c>
      <c r="J80" s="11">
        <f t="shared" si="30"/>
        <v>0.81818181818181823</v>
      </c>
      <c r="K80" s="11">
        <f t="shared" si="30"/>
        <v>0.81818181818181823</v>
      </c>
    </row>
    <row r="81" spans="1:11" x14ac:dyDescent="0.3">
      <c r="A81" s="4" t="s">
        <v>17</v>
      </c>
      <c r="B81" s="11">
        <f>B76/(B76+B78)</f>
        <v>0.6428571428571429</v>
      </c>
      <c r="C81" s="11">
        <f t="shared" ref="C81:K81" si="31">C76/(C76+C78)</f>
        <v>0.7</v>
      </c>
      <c r="D81" s="11">
        <f t="shared" si="31"/>
        <v>0.8571428571428571</v>
      </c>
      <c r="E81" s="11">
        <f t="shared" si="31"/>
        <v>0.6</v>
      </c>
      <c r="F81" s="11">
        <f t="shared" si="31"/>
        <v>0.7142857142857143</v>
      </c>
      <c r="G81" s="11">
        <f t="shared" si="31"/>
        <v>0.875</v>
      </c>
      <c r="H81" s="11">
        <f t="shared" si="31"/>
        <v>0.75</v>
      </c>
      <c r="I81" s="11">
        <f t="shared" si="31"/>
        <v>0.84</v>
      </c>
      <c r="J81" s="11">
        <f t="shared" si="31"/>
        <v>0.75862068965517238</v>
      </c>
      <c r="K81" s="11">
        <f t="shared" si="31"/>
        <v>0.72727272727272729</v>
      </c>
    </row>
    <row r="82" spans="1:11" x14ac:dyDescent="0.3">
      <c r="A82" s="4" t="s">
        <v>16</v>
      </c>
      <c r="B82" s="11">
        <f>B76/(B76+B79)</f>
        <v>0.69230769230769229</v>
      </c>
      <c r="C82" s="11">
        <f t="shared" ref="C82:K82" si="32">C76/(C76+C79)</f>
        <v>0.41176470588235292</v>
      </c>
      <c r="D82" s="11">
        <f t="shared" si="32"/>
        <v>0.63157894736842102</v>
      </c>
      <c r="E82" s="11">
        <f t="shared" si="32"/>
        <v>0.375</v>
      </c>
      <c r="F82" s="11">
        <f t="shared" si="32"/>
        <v>0.27777777777777779</v>
      </c>
      <c r="G82" s="11">
        <f t="shared" si="32"/>
        <v>0.72413793103448276</v>
      </c>
      <c r="H82" s="11">
        <f t="shared" si="32"/>
        <v>0.72413793103448276</v>
      </c>
      <c r="I82" s="11">
        <f t="shared" si="32"/>
        <v>0.61764705882352944</v>
      </c>
      <c r="J82" s="11">
        <f t="shared" si="32"/>
        <v>0.75862068965517238</v>
      </c>
      <c r="K82" s="11">
        <f t="shared" si="32"/>
        <v>0.42105263157894735</v>
      </c>
    </row>
    <row r="83" spans="1:11" x14ac:dyDescent="0.3">
      <c r="A83" s="4" t="s">
        <v>18</v>
      </c>
      <c r="B83" s="11">
        <f>B77/(B77+B78)</f>
        <v>0.80392156862745101</v>
      </c>
      <c r="C83" s="11">
        <f t="shared" ref="C83:K83" si="33">C77/(C77+C78)</f>
        <v>0.95</v>
      </c>
      <c r="D83" s="11">
        <f t="shared" si="33"/>
        <v>0.89743589743589747</v>
      </c>
      <c r="E83" s="11">
        <f t="shared" si="33"/>
        <v>0.8867924528301887</v>
      </c>
      <c r="F83" s="11">
        <f t="shared" si="33"/>
        <v>0.96610169491525422</v>
      </c>
      <c r="G83" s="11">
        <f t="shared" si="33"/>
        <v>0.9375</v>
      </c>
      <c r="H83" s="11">
        <f t="shared" si="33"/>
        <v>0.85416666666666663</v>
      </c>
      <c r="I83" s="11">
        <f t="shared" si="33"/>
        <v>0.90697674418604646</v>
      </c>
      <c r="J83" s="11">
        <f t="shared" si="33"/>
        <v>0.85416666666666663</v>
      </c>
      <c r="K83" s="11">
        <f t="shared" si="33"/>
        <v>0.94827586206896552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0.69230769230769229</v>
      </c>
      <c r="C85" s="11">
        <f t="shared" ref="C85:K85" si="34">C76/(C76+C79)</f>
        <v>0.41176470588235292</v>
      </c>
      <c r="D85" s="11">
        <f t="shared" si="34"/>
        <v>0.63157894736842102</v>
      </c>
      <c r="E85" s="11">
        <f t="shared" si="34"/>
        <v>0.375</v>
      </c>
      <c r="F85" s="11">
        <f t="shared" si="34"/>
        <v>0.27777777777777779</v>
      </c>
      <c r="G85" s="11">
        <f t="shared" si="34"/>
        <v>0.72413793103448276</v>
      </c>
      <c r="H85" s="11">
        <f t="shared" si="34"/>
        <v>0.72413793103448276</v>
      </c>
      <c r="I85" s="11">
        <f t="shared" si="34"/>
        <v>0.61764705882352944</v>
      </c>
      <c r="J85" s="11">
        <f t="shared" si="34"/>
        <v>0.75862068965517238</v>
      </c>
      <c r="K85" s="11">
        <f t="shared" si="34"/>
        <v>0.42105263157894735</v>
      </c>
    </row>
    <row r="86" spans="1:11" x14ac:dyDescent="0.3">
      <c r="A86" s="4" t="s">
        <v>23</v>
      </c>
      <c r="B86" s="11">
        <f>B78/(B78+B77)</f>
        <v>0.19607843137254902</v>
      </c>
      <c r="C86" s="11">
        <f t="shared" ref="C86:K86" si="35">C78/(C78+C77)</f>
        <v>0.05</v>
      </c>
      <c r="D86" s="11">
        <f t="shared" si="35"/>
        <v>0.10256410256410256</v>
      </c>
      <c r="E86" s="11">
        <f t="shared" si="35"/>
        <v>0.11320754716981132</v>
      </c>
      <c r="F86" s="11">
        <f t="shared" si="35"/>
        <v>3.3898305084745763E-2</v>
      </c>
      <c r="G86" s="11">
        <f t="shared" si="35"/>
        <v>6.25E-2</v>
      </c>
      <c r="H86" s="11">
        <f t="shared" si="35"/>
        <v>0.14583333333333334</v>
      </c>
      <c r="I86" s="11">
        <f t="shared" si="35"/>
        <v>9.3023255813953487E-2</v>
      </c>
      <c r="J86" s="11">
        <f t="shared" si="35"/>
        <v>0.14583333333333334</v>
      </c>
      <c r="K86" s="11">
        <f t="shared" si="35"/>
        <v>5.1724137931034482E-2</v>
      </c>
    </row>
    <row r="87" spans="1:11" x14ac:dyDescent="0.3">
      <c r="C87" s="11"/>
    </row>
    <row r="88" spans="1:11" x14ac:dyDescent="0.3">
      <c r="A88" s="6" t="s">
        <v>37</v>
      </c>
      <c r="B88" s="11">
        <v>0.95240000000000002</v>
      </c>
      <c r="C88" s="11">
        <v>0.95409999999999995</v>
      </c>
      <c r="D88" s="11">
        <v>0.95440000000000003</v>
      </c>
      <c r="E88" s="11">
        <v>0.94879999999999998</v>
      </c>
      <c r="F88" s="11">
        <v>0.93940000000000001</v>
      </c>
      <c r="G88" s="11">
        <v>0.94779999999999998</v>
      </c>
      <c r="H88" s="11">
        <v>0.94789999999999996</v>
      </c>
      <c r="I88" s="11">
        <v>0.94850000000000001</v>
      </c>
      <c r="J88" s="11">
        <v>0.95199999999999996</v>
      </c>
      <c r="K88" s="11">
        <v>0.94330000000000003</v>
      </c>
    </row>
    <row r="90" spans="1:11" x14ac:dyDescent="0.3">
      <c r="A90" s="5" t="s">
        <v>21</v>
      </c>
      <c r="B90" s="2">
        <v>14</v>
      </c>
      <c r="C90" s="2">
        <v>9</v>
      </c>
      <c r="D90" s="2">
        <v>24</v>
      </c>
      <c r="E90" s="2">
        <v>19</v>
      </c>
      <c r="F90" s="2">
        <v>2</v>
      </c>
      <c r="G90" s="2">
        <v>21</v>
      </c>
      <c r="H90" s="2">
        <v>18</v>
      </c>
      <c r="I90" s="2">
        <v>18</v>
      </c>
      <c r="J90" s="2">
        <v>29</v>
      </c>
      <c r="K90" s="2">
        <v>6</v>
      </c>
    </row>
    <row r="91" spans="1:11" x14ac:dyDescent="0.3">
      <c r="A91" s="5" t="s">
        <v>19</v>
      </c>
      <c r="B91" s="2">
        <v>44</v>
      </c>
      <c r="C91" s="20">
        <v>54</v>
      </c>
      <c r="D91" s="2">
        <v>34</v>
      </c>
      <c r="E91" s="2">
        <v>40</v>
      </c>
      <c r="F91" s="2">
        <v>55</v>
      </c>
      <c r="G91" s="2">
        <v>42</v>
      </c>
      <c r="H91" s="2">
        <v>46</v>
      </c>
      <c r="I91" s="2">
        <v>42</v>
      </c>
      <c r="J91" s="2">
        <v>34</v>
      </c>
      <c r="K91" s="2">
        <v>52</v>
      </c>
    </row>
    <row r="92" spans="1:11" x14ac:dyDescent="0.3">
      <c r="A92" s="5" t="s">
        <v>22</v>
      </c>
      <c r="B92" s="2">
        <v>10</v>
      </c>
      <c r="C92" s="2">
        <v>5</v>
      </c>
      <c r="D92" s="2">
        <v>4</v>
      </c>
      <c r="E92" s="2">
        <v>4</v>
      </c>
      <c r="F92" s="2">
        <v>5</v>
      </c>
      <c r="G92" s="2">
        <v>9</v>
      </c>
      <c r="H92" s="2">
        <v>4</v>
      </c>
      <c r="I92" s="2">
        <v>7</v>
      </c>
      <c r="J92" s="2">
        <v>7</v>
      </c>
      <c r="K92" s="2">
        <v>4</v>
      </c>
    </row>
    <row r="93" spans="1:11" x14ac:dyDescent="0.3">
      <c r="A93" s="5" t="s">
        <v>20</v>
      </c>
      <c r="B93" s="2">
        <v>9</v>
      </c>
      <c r="C93" s="2">
        <v>9</v>
      </c>
      <c r="D93" s="2">
        <v>15</v>
      </c>
      <c r="E93" s="2">
        <v>14</v>
      </c>
      <c r="F93" s="2">
        <v>15</v>
      </c>
      <c r="G93" s="2">
        <v>5</v>
      </c>
      <c r="H93" s="2">
        <v>9</v>
      </c>
      <c r="I93" s="2">
        <v>10</v>
      </c>
      <c r="J93" s="2">
        <v>7</v>
      </c>
      <c r="K93" s="2">
        <v>13</v>
      </c>
    </row>
    <row r="94" spans="1:11" x14ac:dyDescent="0.3">
      <c r="A94" s="13" t="s">
        <v>27</v>
      </c>
      <c r="B94" s="11">
        <f>(B90+B91)/SUM(B90:B93)</f>
        <v>0.75324675324675328</v>
      </c>
      <c r="C94" s="11">
        <f t="shared" ref="C94:K94" si="36">(C90+C91)/SUM(C90:C93)</f>
        <v>0.81818181818181823</v>
      </c>
      <c r="D94" s="11">
        <f t="shared" si="36"/>
        <v>0.75324675324675328</v>
      </c>
      <c r="E94" s="11">
        <f t="shared" si="36"/>
        <v>0.76623376623376627</v>
      </c>
      <c r="F94" s="11">
        <f t="shared" si="36"/>
        <v>0.74025974025974028</v>
      </c>
      <c r="G94" s="11">
        <f t="shared" si="36"/>
        <v>0.81818181818181823</v>
      </c>
      <c r="H94" s="11">
        <f t="shared" si="36"/>
        <v>0.83116883116883122</v>
      </c>
      <c r="I94" s="11">
        <f t="shared" si="36"/>
        <v>0.77922077922077926</v>
      </c>
      <c r="J94" s="11">
        <f t="shared" si="36"/>
        <v>0.81818181818181823</v>
      </c>
      <c r="K94" s="11">
        <f t="shared" si="36"/>
        <v>0.77333333333333332</v>
      </c>
    </row>
    <row r="95" spans="1:11" x14ac:dyDescent="0.3">
      <c r="A95" s="4" t="s">
        <v>17</v>
      </c>
      <c r="B95" s="11">
        <f>B90/(B90+B92)</f>
        <v>0.58333333333333337</v>
      </c>
      <c r="C95" s="11">
        <f t="shared" ref="C95:K95" si="37">C90/(C90+C92)</f>
        <v>0.6428571428571429</v>
      </c>
      <c r="D95" s="11">
        <f t="shared" si="37"/>
        <v>0.8571428571428571</v>
      </c>
      <c r="E95" s="11">
        <f t="shared" si="37"/>
        <v>0.82608695652173914</v>
      </c>
      <c r="F95" s="11">
        <f t="shared" si="37"/>
        <v>0.2857142857142857</v>
      </c>
      <c r="G95" s="11">
        <f t="shared" si="37"/>
        <v>0.7</v>
      </c>
      <c r="H95" s="11">
        <f t="shared" si="37"/>
        <v>0.81818181818181823</v>
      </c>
      <c r="I95" s="11">
        <f t="shared" si="37"/>
        <v>0.72</v>
      </c>
      <c r="J95" s="11">
        <f t="shared" si="37"/>
        <v>0.80555555555555558</v>
      </c>
      <c r="K95" s="11">
        <f t="shared" si="37"/>
        <v>0.6</v>
      </c>
    </row>
    <row r="96" spans="1:11" x14ac:dyDescent="0.3">
      <c r="A96" s="4" t="s">
        <v>16</v>
      </c>
      <c r="B96" s="11">
        <f>B90/(B90+B93)</f>
        <v>0.60869565217391308</v>
      </c>
      <c r="C96" s="11">
        <f t="shared" ref="C96:K96" si="38">C90/(C90+C93)</f>
        <v>0.5</v>
      </c>
      <c r="D96" s="11">
        <f t="shared" si="38"/>
        <v>0.61538461538461542</v>
      </c>
      <c r="E96" s="11">
        <f t="shared" si="38"/>
        <v>0.5757575757575758</v>
      </c>
      <c r="F96" s="11">
        <f t="shared" si="38"/>
        <v>0.11764705882352941</v>
      </c>
      <c r="G96" s="11">
        <f t="shared" si="38"/>
        <v>0.80769230769230771</v>
      </c>
      <c r="H96" s="11">
        <f t="shared" si="38"/>
        <v>0.66666666666666663</v>
      </c>
      <c r="I96" s="11">
        <f t="shared" si="38"/>
        <v>0.6428571428571429</v>
      </c>
      <c r="J96" s="11">
        <f t="shared" si="38"/>
        <v>0.80555555555555558</v>
      </c>
      <c r="K96" s="11">
        <f t="shared" si="38"/>
        <v>0.31578947368421051</v>
      </c>
    </row>
    <row r="97" spans="1:12" x14ac:dyDescent="0.3">
      <c r="A97" s="4" t="s">
        <v>18</v>
      </c>
      <c r="B97" s="11">
        <f>B91/(B91+B92)</f>
        <v>0.81481481481481477</v>
      </c>
      <c r="C97" s="11">
        <f t="shared" ref="C97:K97" si="39">C91/(C91+C92)</f>
        <v>0.9152542372881356</v>
      </c>
      <c r="D97" s="11">
        <f t="shared" si="39"/>
        <v>0.89473684210526316</v>
      </c>
      <c r="E97" s="11">
        <f t="shared" si="39"/>
        <v>0.90909090909090906</v>
      </c>
      <c r="F97" s="11">
        <f t="shared" si="39"/>
        <v>0.91666666666666663</v>
      </c>
      <c r="G97" s="11">
        <f t="shared" si="39"/>
        <v>0.82352941176470584</v>
      </c>
      <c r="H97" s="11">
        <f t="shared" si="39"/>
        <v>0.92</v>
      </c>
      <c r="I97" s="11">
        <f t="shared" si="39"/>
        <v>0.8571428571428571</v>
      </c>
      <c r="J97" s="11">
        <f t="shared" si="39"/>
        <v>0.82926829268292679</v>
      </c>
      <c r="K97" s="11">
        <f t="shared" si="39"/>
        <v>0.9285714285714286</v>
      </c>
    </row>
    <row r="98" spans="1:12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2" x14ac:dyDescent="0.3">
      <c r="A99" s="4" t="s">
        <v>24</v>
      </c>
      <c r="B99" s="11">
        <f>B90/(B90+B93)</f>
        <v>0.60869565217391308</v>
      </c>
      <c r="C99" s="11">
        <f t="shared" ref="C99:K99" si="40">C90/(C90+C93)</f>
        <v>0.5</v>
      </c>
      <c r="D99" s="11">
        <f t="shared" si="40"/>
        <v>0.61538461538461542</v>
      </c>
      <c r="E99" s="11">
        <f t="shared" si="40"/>
        <v>0.5757575757575758</v>
      </c>
      <c r="F99" s="11">
        <f t="shared" si="40"/>
        <v>0.11764705882352941</v>
      </c>
      <c r="G99" s="11">
        <f t="shared" si="40"/>
        <v>0.80769230769230771</v>
      </c>
      <c r="H99" s="11">
        <f t="shared" si="40"/>
        <v>0.66666666666666663</v>
      </c>
      <c r="I99" s="11">
        <f t="shared" si="40"/>
        <v>0.6428571428571429</v>
      </c>
      <c r="J99" s="11">
        <f t="shared" si="40"/>
        <v>0.80555555555555558</v>
      </c>
      <c r="K99" s="11">
        <f t="shared" si="40"/>
        <v>0.31578947368421051</v>
      </c>
    </row>
    <row r="100" spans="1:12" x14ac:dyDescent="0.3">
      <c r="A100" s="4" t="s">
        <v>23</v>
      </c>
      <c r="B100" s="11">
        <f>B92/(B92+B91)</f>
        <v>0.18518518518518517</v>
      </c>
      <c r="C100" s="11">
        <f t="shared" ref="C100:K100" si="41">C92/(C92+C91)</f>
        <v>8.4745762711864403E-2</v>
      </c>
      <c r="D100" s="11">
        <f t="shared" si="41"/>
        <v>0.10526315789473684</v>
      </c>
      <c r="E100" s="11">
        <f t="shared" si="41"/>
        <v>9.0909090909090912E-2</v>
      </c>
      <c r="F100" s="11">
        <f t="shared" si="41"/>
        <v>8.3333333333333329E-2</v>
      </c>
      <c r="G100" s="11">
        <f t="shared" si="41"/>
        <v>0.17647058823529413</v>
      </c>
      <c r="H100" s="11">
        <f t="shared" si="41"/>
        <v>0.08</v>
      </c>
      <c r="I100" s="11">
        <f t="shared" si="41"/>
        <v>0.14285714285714285</v>
      </c>
      <c r="J100" s="11">
        <f t="shared" si="41"/>
        <v>0.17073170731707318</v>
      </c>
      <c r="K100" s="11">
        <f t="shared" si="41"/>
        <v>7.1428571428571425E-2</v>
      </c>
    </row>
    <row r="101" spans="1:12" x14ac:dyDescent="0.3">
      <c r="C101" s="11"/>
    </row>
    <row r="102" spans="1:12" x14ac:dyDescent="0.3">
      <c r="A102" s="6" t="s">
        <v>38</v>
      </c>
      <c r="B102" s="11">
        <v>0.95620000000000005</v>
      </c>
      <c r="C102" s="11">
        <v>0.94599999999999995</v>
      </c>
      <c r="D102" s="11">
        <v>0.95020000000000004</v>
      </c>
      <c r="E102" s="11">
        <v>0.94989999999999997</v>
      </c>
      <c r="F102" s="11">
        <v>0.95330000000000004</v>
      </c>
      <c r="G102" s="11">
        <v>0.95479999999999998</v>
      </c>
      <c r="H102" s="11">
        <v>0.94920000000000004</v>
      </c>
      <c r="I102" s="11">
        <v>0.95</v>
      </c>
      <c r="J102" s="11">
        <v>0.94140000000000001</v>
      </c>
      <c r="K102" s="11">
        <v>0.94689999999999996</v>
      </c>
      <c r="L102" s="11" t="s">
        <v>0</v>
      </c>
    </row>
    <row r="104" spans="1:12" x14ac:dyDescent="0.3">
      <c r="A104" s="5" t="s">
        <v>21</v>
      </c>
      <c r="B104" s="2">
        <v>12</v>
      </c>
      <c r="C104" s="20">
        <v>12</v>
      </c>
      <c r="D104" s="2">
        <v>25</v>
      </c>
      <c r="E104" s="2">
        <v>13</v>
      </c>
      <c r="F104" s="2">
        <v>9</v>
      </c>
      <c r="G104" s="2">
        <v>17</v>
      </c>
      <c r="H104" s="2">
        <v>14</v>
      </c>
      <c r="I104" s="2">
        <v>29</v>
      </c>
      <c r="J104" s="2">
        <v>20</v>
      </c>
      <c r="K104" s="2">
        <v>12</v>
      </c>
    </row>
    <row r="105" spans="1:12" x14ac:dyDescent="0.3">
      <c r="A105" s="5" t="s">
        <v>19</v>
      </c>
      <c r="B105" s="2">
        <v>46</v>
      </c>
      <c r="C105" s="20">
        <v>50</v>
      </c>
      <c r="D105" s="2">
        <v>29</v>
      </c>
      <c r="E105" s="2">
        <v>34</v>
      </c>
      <c r="F105" s="2">
        <v>46</v>
      </c>
      <c r="G105" s="2">
        <v>48</v>
      </c>
      <c r="H105" s="2">
        <v>46</v>
      </c>
      <c r="I105" s="2">
        <v>32</v>
      </c>
      <c r="J105" s="2">
        <v>36</v>
      </c>
      <c r="K105" s="2">
        <v>53</v>
      </c>
    </row>
    <row r="106" spans="1:12" x14ac:dyDescent="0.3">
      <c r="A106" s="5" t="s">
        <v>22</v>
      </c>
      <c r="B106" s="2">
        <v>7</v>
      </c>
      <c r="C106" s="2">
        <v>1</v>
      </c>
      <c r="D106" s="2">
        <v>6</v>
      </c>
      <c r="E106" s="2">
        <v>13</v>
      </c>
      <c r="F106" s="2">
        <v>3</v>
      </c>
      <c r="G106" s="2">
        <v>3</v>
      </c>
      <c r="H106" s="2">
        <v>5</v>
      </c>
      <c r="I106" s="2">
        <v>2</v>
      </c>
      <c r="J106" s="2">
        <v>13</v>
      </c>
      <c r="K106" s="2">
        <v>2</v>
      </c>
    </row>
    <row r="107" spans="1:12" x14ac:dyDescent="0.3">
      <c r="A107" s="5" t="s">
        <v>20</v>
      </c>
      <c r="B107" s="2">
        <v>12</v>
      </c>
      <c r="C107" s="2">
        <v>14</v>
      </c>
      <c r="D107" s="2">
        <v>17</v>
      </c>
      <c r="E107" s="2">
        <v>17</v>
      </c>
      <c r="F107" s="2">
        <v>19</v>
      </c>
      <c r="G107" s="2">
        <v>9</v>
      </c>
      <c r="H107" s="2">
        <v>12</v>
      </c>
      <c r="I107" s="2">
        <v>14</v>
      </c>
      <c r="J107" s="2">
        <v>8</v>
      </c>
      <c r="K107" s="2">
        <v>10</v>
      </c>
    </row>
    <row r="108" spans="1:12" x14ac:dyDescent="0.3">
      <c r="A108" s="13" t="s">
        <v>27</v>
      </c>
      <c r="B108" s="11">
        <f>(B104+B105)/SUM(B104:B107)</f>
        <v>0.75324675324675328</v>
      </c>
      <c r="C108" s="11">
        <f t="shared" ref="C108:K108" si="42">(C104+C105)/SUM(C104:C107)</f>
        <v>0.80519480519480524</v>
      </c>
      <c r="D108" s="11">
        <f t="shared" si="42"/>
        <v>0.70129870129870131</v>
      </c>
      <c r="E108" s="11">
        <f t="shared" si="42"/>
        <v>0.61038961038961037</v>
      </c>
      <c r="F108" s="11">
        <f t="shared" si="42"/>
        <v>0.7142857142857143</v>
      </c>
      <c r="G108" s="11">
        <f t="shared" si="42"/>
        <v>0.8441558441558441</v>
      </c>
      <c r="H108" s="11">
        <f t="shared" si="42"/>
        <v>0.77922077922077926</v>
      </c>
      <c r="I108" s="11">
        <f t="shared" si="42"/>
        <v>0.79220779220779225</v>
      </c>
      <c r="J108" s="11">
        <f t="shared" si="42"/>
        <v>0.72727272727272729</v>
      </c>
      <c r="K108" s="11">
        <f t="shared" si="42"/>
        <v>0.8441558441558441</v>
      </c>
    </row>
    <row r="109" spans="1:12" x14ac:dyDescent="0.3">
      <c r="A109" s="4" t="s">
        <v>17</v>
      </c>
      <c r="B109" s="11">
        <f>B104/(B104+B106)</f>
        <v>0.63157894736842102</v>
      </c>
      <c r="C109" s="11">
        <f t="shared" ref="C109:K109" si="43">C104/(C104+C106)</f>
        <v>0.92307692307692313</v>
      </c>
      <c r="D109" s="11">
        <f t="shared" si="43"/>
        <v>0.80645161290322576</v>
      </c>
      <c r="E109" s="11">
        <f t="shared" si="43"/>
        <v>0.5</v>
      </c>
      <c r="F109" s="11">
        <f t="shared" si="43"/>
        <v>0.75</v>
      </c>
      <c r="G109" s="11">
        <f t="shared" si="43"/>
        <v>0.85</v>
      </c>
      <c r="H109" s="11">
        <f t="shared" si="43"/>
        <v>0.73684210526315785</v>
      </c>
      <c r="I109" s="11">
        <f t="shared" si="43"/>
        <v>0.93548387096774188</v>
      </c>
      <c r="J109" s="11">
        <f t="shared" si="43"/>
        <v>0.60606060606060608</v>
      </c>
      <c r="K109" s="11">
        <f t="shared" si="43"/>
        <v>0.8571428571428571</v>
      </c>
    </row>
    <row r="110" spans="1:12" x14ac:dyDescent="0.3">
      <c r="A110" s="4" t="s">
        <v>16</v>
      </c>
      <c r="B110" s="11">
        <f>B104/(B104+B107)</f>
        <v>0.5</v>
      </c>
      <c r="C110" s="11">
        <f t="shared" ref="C110:K110" si="44">C104/(C104+C107)</f>
        <v>0.46153846153846156</v>
      </c>
      <c r="D110" s="11">
        <f t="shared" si="44"/>
        <v>0.59523809523809523</v>
      </c>
      <c r="E110" s="11">
        <f t="shared" si="44"/>
        <v>0.43333333333333335</v>
      </c>
      <c r="F110" s="11">
        <f t="shared" si="44"/>
        <v>0.32142857142857145</v>
      </c>
      <c r="G110" s="11">
        <f t="shared" si="44"/>
        <v>0.65384615384615385</v>
      </c>
      <c r="H110" s="11">
        <f t="shared" si="44"/>
        <v>0.53846153846153844</v>
      </c>
      <c r="I110" s="11">
        <f t="shared" si="44"/>
        <v>0.67441860465116277</v>
      </c>
      <c r="J110" s="11">
        <f t="shared" si="44"/>
        <v>0.7142857142857143</v>
      </c>
      <c r="K110" s="11">
        <f t="shared" si="44"/>
        <v>0.54545454545454541</v>
      </c>
    </row>
    <row r="111" spans="1:12" x14ac:dyDescent="0.3">
      <c r="A111" s="4" t="s">
        <v>18</v>
      </c>
      <c r="B111" s="11">
        <f>B105/(B105+B106)</f>
        <v>0.86792452830188682</v>
      </c>
      <c r="C111" s="11">
        <f t="shared" ref="C111:K111" si="45">C105/(C105+C106)</f>
        <v>0.98039215686274506</v>
      </c>
      <c r="D111" s="11">
        <f t="shared" si="45"/>
        <v>0.82857142857142863</v>
      </c>
      <c r="E111" s="11">
        <f t="shared" si="45"/>
        <v>0.72340425531914898</v>
      </c>
      <c r="F111" s="11">
        <f t="shared" si="45"/>
        <v>0.93877551020408168</v>
      </c>
      <c r="G111" s="11">
        <f t="shared" si="45"/>
        <v>0.94117647058823528</v>
      </c>
      <c r="H111" s="11">
        <f t="shared" si="45"/>
        <v>0.90196078431372551</v>
      </c>
      <c r="I111" s="11">
        <f t="shared" si="45"/>
        <v>0.94117647058823528</v>
      </c>
      <c r="J111" s="11">
        <f t="shared" si="45"/>
        <v>0.73469387755102045</v>
      </c>
      <c r="K111" s="11">
        <f t="shared" si="45"/>
        <v>0.96363636363636362</v>
      </c>
    </row>
    <row r="112" spans="1:12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23" x14ac:dyDescent="0.3">
      <c r="A113" s="4" t="s">
        <v>24</v>
      </c>
      <c r="B113" s="11">
        <f>B104/(B104+B107)</f>
        <v>0.5</v>
      </c>
      <c r="C113" s="11">
        <f t="shared" ref="C113:K113" si="46">C104/(C104+C107)</f>
        <v>0.46153846153846156</v>
      </c>
      <c r="D113" s="11">
        <f t="shared" si="46"/>
        <v>0.59523809523809523</v>
      </c>
      <c r="E113" s="11">
        <f t="shared" si="46"/>
        <v>0.43333333333333335</v>
      </c>
      <c r="F113" s="11">
        <f t="shared" si="46"/>
        <v>0.32142857142857145</v>
      </c>
      <c r="G113" s="11">
        <f t="shared" si="46"/>
        <v>0.65384615384615385</v>
      </c>
      <c r="H113" s="11">
        <f t="shared" si="46"/>
        <v>0.53846153846153844</v>
      </c>
      <c r="I113" s="11">
        <f t="shared" si="46"/>
        <v>0.67441860465116277</v>
      </c>
      <c r="J113" s="11">
        <f t="shared" si="46"/>
        <v>0.7142857142857143</v>
      </c>
      <c r="K113" s="11">
        <f t="shared" si="46"/>
        <v>0.54545454545454541</v>
      </c>
    </row>
    <row r="114" spans="1:23" x14ac:dyDescent="0.3">
      <c r="A114" s="4" t="s">
        <v>23</v>
      </c>
      <c r="B114" s="11">
        <f>B106/(B106+B105)</f>
        <v>0.13207547169811321</v>
      </c>
      <c r="C114" s="11">
        <f t="shared" ref="C114:K114" si="47">C106/(C106+C105)</f>
        <v>1.9607843137254902E-2</v>
      </c>
      <c r="D114" s="11">
        <f t="shared" si="47"/>
        <v>0.17142857142857143</v>
      </c>
      <c r="E114" s="11">
        <f t="shared" si="47"/>
        <v>0.27659574468085107</v>
      </c>
      <c r="F114" s="11">
        <f t="shared" si="47"/>
        <v>6.1224489795918366E-2</v>
      </c>
      <c r="G114" s="11">
        <f t="shared" si="47"/>
        <v>5.8823529411764705E-2</v>
      </c>
      <c r="H114" s="11">
        <f t="shared" si="47"/>
        <v>9.8039215686274508E-2</v>
      </c>
      <c r="I114" s="11">
        <f t="shared" si="47"/>
        <v>5.8823529411764705E-2</v>
      </c>
      <c r="J114" s="11">
        <f t="shared" si="47"/>
        <v>0.26530612244897961</v>
      </c>
      <c r="K114" s="11">
        <f t="shared" si="47"/>
        <v>3.6363636363636362E-2</v>
      </c>
    </row>
    <row r="115" spans="1:23" x14ac:dyDescent="0.3">
      <c r="C115" s="11"/>
    </row>
    <row r="116" spans="1:23" x14ac:dyDescent="0.3">
      <c r="A116" s="6" t="s">
        <v>39</v>
      </c>
      <c r="B116" s="11">
        <v>0.95320000000000005</v>
      </c>
      <c r="C116" s="11">
        <v>0.94499999999999995</v>
      </c>
      <c r="D116" s="11">
        <v>0.95469999999999999</v>
      </c>
      <c r="E116" s="11">
        <v>0.94620000000000004</v>
      </c>
      <c r="F116" s="11">
        <v>0.9486</v>
      </c>
      <c r="G116" s="11">
        <v>0.95340000000000003</v>
      </c>
      <c r="H116" s="11">
        <v>0.95469999999999999</v>
      </c>
      <c r="I116" s="11">
        <v>0.95199999999999996</v>
      </c>
      <c r="J116" s="11">
        <v>0.94799999999999995</v>
      </c>
      <c r="K116" s="11">
        <v>0.93889999999999996</v>
      </c>
    </row>
    <row r="118" spans="1:23" x14ac:dyDescent="0.3">
      <c r="A118" s="5" t="s">
        <v>21</v>
      </c>
      <c r="B118" s="2">
        <v>14</v>
      </c>
      <c r="C118" s="2">
        <v>5</v>
      </c>
      <c r="D118" s="2">
        <v>16</v>
      </c>
      <c r="E118" s="2">
        <v>19</v>
      </c>
      <c r="F118" s="2">
        <v>5</v>
      </c>
      <c r="G118" s="2">
        <v>17</v>
      </c>
      <c r="H118" s="2">
        <v>10</v>
      </c>
      <c r="I118" s="2">
        <v>23</v>
      </c>
      <c r="J118" s="2">
        <v>22</v>
      </c>
      <c r="K118" s="2">
        <v>7</v>
      </c>
    </row>
    <row r="119" spans="1:23" x14ac:dyDescent="0.3">
      <c r="A119" s="5" t="s">
        <v>19</v>
      </c>
      <c r="B119" s="2">
        <v>45</v>
      </c>
      <c r="C119" s="20">
        <v>56</v>
      </c>
      <c r="D119" s="2">
        <v>36</v>
      </c>
      <c r="E119" s="2">
        <v>35</v>
      </c>
      <c r="F119" s="2">
        <v>54</v>
      </c>
      <c r="G119" s="2">
        <v>49</v>
      </c>
      <c r="H119" s="2">
        <v>51</v>
      </c>
      <c r="I119" s="2">
        <v>36</v>
      </c>
      <c r="J119" s="2">
        <v>39</v>
      </c>
      <c r="K119" s="2">
        <v>60</v>
      </c>
    </row>
    <row r="120" spans="1:23" x14ac:dyDescent="0.3">
      <c r="A120" s="5" t="s">
        <v>22</v>
      </c>
      <c r="B120" s="2">
        <v>8</v>
      </c>
      <c r="C120" s="2">
        <v>2</v>
      </c>
      <c r="D120" s="2">
        <v>8</v>
      </c>
      <c r="E120" s="2">
        <v>6</v>
      </c>
      <c r="F120" s="2">
        <v>3</v>
      </c>
      <c r="G120" s="2">
        <v>5</v>
      </c>
      <c r="H120" s="2">
        <v>8</v>
      </c>
      <c r="I120" s="2">
        <v>11</v>
      </c>
      <c r="J120" s="2">
        <v>7</v>
      </c>
      <c r="K120" s="2">
        <v>3</v>
      </c>
    </row>
    <row r="121" spans="1:23" x14ac:dyDescent="0.3">
      <c r="A121" s="5" t="s">
        <v>20</v>
      </c>
      <c r="B121" s="2">
        <v>10</v>
      </c>
      <c r="C121" s="2">
        <v>14</v>
      </c>
      <c r="D121" s="2">
        <v>17</v>
      </c>
      <c r="E121" s="2">
        <v>17</v>
      </c>
      <c r="F121" s="2">
        <v>15</v>
      </c>
      <c r="G121" s="2">
        <v>6</v>
      </c>
      <c r="H121" s="2">
        <v>8</v>
      </c>
      <c r="I121" s="2">
        <v>7</v>
      </c>
      <c r="J121" s="2">
        <v>9</v>
      </c>
      <c r="K121" s="2">
        <v>7</v>
      </c>
      <c r="L121" s="2" t="s">
        <v>0</v>
      </c>
    </row>
    <row r="122" spans="1:23" x14ac:dyDescent="0.3">
      <c r="A122" s="13" t="s">
        <v>27</v>
      </c>
      <c r="B122" s="11">
        <f>(B118+B119)/SUM(B118:B121)</f>
        <v>0.76623376623376627</v>
      </c>
      <c r="C122" s="11">
        <f t="shared" ref="C122:K122" si="48">(C118+C119)/SUM(C118:C121)</f>
        <v>0.79220779220779225</v>
      </c>
      <c r="D122" s="11">
        <f t="shared" si="48"/>
        <v>0.67532467532467533</v>
      </c>
      <c r="E122" s="11">
        <f t="shared" si="48"/>
        <v>0.70129870129870131</v>
      </c>
      <c r="F122" s="11">
        <f t="shared" si="48"/>
        <v>0.76623376623376627</v>
      </c>
      <c r="G122" s="11">
        <f t="shared" si="48"/>
        <v>0.8571428571428571</v>
      </c>
      <c r="H122" s="11">
        <f t="shared" si="48"/>
        <v>0.79220779220779225</v>
      </c>
      <c r="I122" s="11">
        <f t="shared" si="48"/>
        <v>0.76623376623376627</v>
      </c>
      <c r="J122" s="11">
        <f t="shared" si="48"/>
        <v>0.79220779220779225</v>
      </c>
      <c r="K122" s="11">
        <f t="shared" si="48"/>
        <v>0.87012987012987009</v>
      </c>
    </row>
    <row r="123" spans="1:23" x14ac:dyDescent="0.3">
      <c r="A123" s="4" t="s">
        <v>17</v>
      </c>
      <c r="B123" s="11">
        <f>B118/(B118+B120)</f>
        <v>0.63636363636363635</v>
      </c>
      <c r="C123" s="11">
        <f t="shared" ref="C123:K123" si="49">C118/(C118+C120)</f>
        <v>0.7142857142857143</v>
      </c>
      <c r="D123" s="11">
        <f t="shared" si="49"/>
        <v>0.66666666666666663</v>
      </c>
      <c r="E123" s="11">
        <f t="shared" si="49"/>
        <v>0.76</v>
      </c>
      <c r="F123" s="11">
        <f t="shared" si="49"/>
        <v>0.625</v>
      </c>
      <c r="G123" s="11">
        <f t="shared" si="49"/>
        <v>0.77272727272727271</v>
      </c>
      <c r="H123" s="11">
        <f t="shared" si="49"/>
        <v>0.55555555555555558</v>
      </c>
      <c r="I123" s="11">
        <f t="shared" si="49"/>
        <v>0.67647058823529416</v>
      </c>
      <c r="J123" s="11">
        <f t="shared" si="49"/>
        <v>0.75862068965517238</v>
      </c>
      <c r="K123" s="11">
        <f t="shared" si="49"/>
        <v>0.7</v>
      </c>
    </row>
    <row r="124" spans="1:23" x14ac:dyDescent="0.3">
      <c r="A124" s="4" t="s">
        <v>16</v>
      </c>
      <c r="B124" s="11">
        <f>B118/(B118+B121)</f>
        <v>0.58333333333333337</v>
      </c>
      <c r="C124" s="11">
        <f t="shared" ref="C124:K124" si="50">C118/(C118+C121)</f>
        <v>0.26315789473684209</v>
      </c>
      <c r="D124" s="11">
        <f t="shared" si="50"/>
        <v>0.48484848484848486</v>
      </c>
      <c r="E124" s="11">
        <f t="shared" si="50"/>
        <v>0.52777777777777779</v>
      </c>
      <c r="F124" s="11">
        <f t="shared" si="50"/>
        <v>0.25</v>
      </c>
      <c r="G124" s="11">
        <f t="shared" si="50"/>
        <v>0.73913043478260865</v>
      </c>
      <c r="H124" s="11">
        <f t="shared" si="50"/>
        <v>0.55555555555555558</v>
      </c>
      <c r="I124" s="11">
        <f t="shared" si="50"/>
        <v>0.76666666666666672</v>
      </c>
      <c r="J124" s="11">
        <f t="shared" si="50"/>
        <v>0.70967741935483875</v>
      </c>
      <c r="K124" s="11">
        <f t="shared" si="50"/>
        <v>0.5</v>
      </c>
    </row>
    <row r="125" spans="1:23" x14ac:dyDescent="0.3">
      <c r="A125" s="4" t="s">
        <v>18</v>
      </c>
      <c r="B125" s="11">
        <f>B119/(B119+B120)</f>
        <v>0.84905660377358494</v>
      </c>
      <c r="C125" s="11">
        <f t="shared" ref="C125:K125" si="51">C119/(C119+C120)</f>
        <v>0.96551724137931039</v>
      </c>
      <c r="D125" s="11">
        <f t="shared" si="51"/>
        <v>0.81818181818181823</v>
      </c>
      <c r="E125" s="11">
        <f t="shared" si="51"/>
        <v>0.85365853658536583</v>
      </c>
      <c r="F125" s="11">
        <f t="shared" si="51"/>
        <v>0.94736842105263153</v>
      </c>
      <c r="G125" s="11">
        <f t="shared" si="51"/>
        <v>0.90740740740740744</v>
      </c>
      <c r="H125" s="11">
        <f t="shared" si="51"/>
        <v>0.86440677966101698</v>
      </c>
      <c r="I125" s="11">
        <f t="shared" si="51"/>
        <v>0.76595744680851063</v>
      </c>
      <c r="J125" s="11">
        <f t="shared" si="51"/>
        <v>0.84782608695652173</v>
      </c>
      <c r="K125" s="11">
        <f t="shared" si="51"/>
        <v>0.95238095238095233</v>
      </c>
    </row>
    <row r="126" spans="1:23" x14ac:dyDescent="0.3">
      <c r="B126" s="11"/>
      <c r="C126" s="11"/>
      <c r="H126" s="11"/>
      <c r="I126" s="11"/>
      <c r="J126" s="11"/>
      <c r="K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3">
      <c r="A127" s="4" t="s">
        <v>24</v>
      </c>
      <c r="B127" s="11">
        <f>B118/(B118+B121)</f>
        <v>0.58333333333333337</v>
      </c>
      <c r="C127" s="11">
        <f t="shared" ref="C127:K127" si="52">C118/(C118+C121)</f>
        <v>0.26315789473684209</v>
      </c>
      <c r="D127" s="11">
        <f t="shared" si="52"/>
        <v>0.48484848484848486</v>
      </c>
      <c r="E127" s="11">
        <f t="shared" si="52"/>
        <v>0.52777777777777779</v>
      </c>
      <c r="F127" s="11">
        <f t="shared" si="52"/>
        <v>0.25</v>
      </c>
      <c r="G127" s="11">
        <f t="shared" si="52"/>
        <v>0.73913043478260865</v>
      </c>
      <c r="H127" s="11">
        <f t="shared" si="52"/>
        <v>0.55555555555555558</v>
      </c>
      <c r="I127" s="11">
        <f t="shared" si="52"/>
        <v>0.76666666666666672</v>
      </c>
      <c r="J127" s="11">
        <f t="shared" si="52"/>
        <v>0.70967741935483875</v>
      </c>
      <c r="K127" s="11">
        <f t="shared" si="52"/>
        <v>0.5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3">
      <c r="A128" s="4" t="s">
        <v>23</v>
      </c>
      <c r="B128" s="11">
        <f>B120/(B120+B119)</f>
        <v>0.15094339622641509</v>
      </c>
      <c r="C128" s="11">
        <f t="shared" ref="C128:K128" si="53">C120/(C120+C119)</f>
        <v>3.4482758620689655E-2</v>
      </c>
      <c r="D128" s="11">
        <f t="shared" si="53"/>
        <v>0.18181818181818182</v>
      </c>
      <c r="E128" s="11">
        <f t="shared" si="53"/>
        <v>0.14634146341463414</v>
      </c>
      <c r="F128" s="11">
        <f t="shared" si="53"/>
        <v>5.2631578947368418E-2</v>
      </c>
      <c r="G128" s="11">
        <f t="shared" si="53"/>
        <v>9.2592592592592587E-2</v>
      </c>
      <c r="H128" s="11">
        <f t="shared" si="53"/>
        <v>0.13559322033898305</v>
      </c>
      <c r="I128" s="11">
        <f t="shared" si="53"/>
        <v>0.23404255319148937</v>
      </c>
      <c r="J128" s="11">
        <f t="shared" si="53"/>
        <v>0.15217391304347827</v>
      </c>
      <c r="K128" s="11">
        <f t="shared" si="53"/>
        <v>4.7619047619047616E-2</v>
      </c>
      <c r="N128" s="11"/>
      <c r="O128" s="11"/>
    </row>
    <row r="129" spans="1:15" x14ac:dyDescent="0.3">
      <c r="C129" s="11"/>
      <c r="N129" s="11"/>
      <c r="O129" s="11"/>
    </row>
    <row r="130" spans="1:15" x14ac:dyDescent="0.3">
      <c r="A130" s="6" t="s">
        <v>40</v>
      </c>
      <c r="B130" s="11">
        <v>0.95320000000000005</v>
      </c>
      <c r="C130" s="11">
        <v>0.94499999999999995</v>
      </c>
      <c r="D130" s="11">
        <v>0.95469999999999999</v>
      </c>
      <c r="E130" s="11">
        <v>0.94620000000000004</v>
      </c>
      <c r="F130" s="11">
        <v>0.9486</v>
      </c>
      <c r="G130" s="11">
        <v>0.95340000000000003</v>
      </c>
      <c r="H130" s="11">
        <v>0.95469999999999999</v>
      </c>
      <c r="I130" s="11">
        <v>0.95199999999999996</v>
      </c>
      <c r="J130" s="11">
        <v>0.94799999999999995</v>
      </c>
      <c r="K130" s="11">
        <v>0.93889999999999996</v>
      </c>
      <c r="N130" s="11"/>
      <c r="O130" s="11"/>
    </row>
    <row r="131" spans="1:15" x14ac:dyDescent="0.3">
      <c r="N131" s="11"/>
      <c r="O131" s="11"/>
    </row>
    <row r="132" spans="1:15" x14ac:dyDescent="0.3">
      <c r="A132" s="5" t="s">
        <v>21</v>
      </c>
      <c r="B132" s="2">
        <v>30</v>
      </c>
      <c r="C132" s="20">
        <v>9</v>
      </c>
      <c r="D132" s="2">
        <v>22</v>
      </c>
      <c r="E132" s="2">
        <v>23</v>
      </c>
      <c r="F132" s="2">
        <v>12</v>
      </c>
      <c r="G132" s="2">
        <v>12</v>
      </c>
      <c r="H132" s="2">
        <v>13</v>
      </c>
      <c r="I132" s="2">
        <v>17</v>
      </c>
      <c r="J132" s="2">
        <v>14</v>
      </c>
      <c r="K132" s="2">
        <v>10</v>
      </c>
      <c r="N132" s="11"/>
      <c r="O132" s="11"/>
    </row>
    <row r="133" spans="1:15" x14ac:dyDescent="0.3">
      <c r="A133" s="5" t="s">
        <v>19</v>
      </c>
      <c r="B133" s="2">
        <v>34</v>
      </c>
      <c r="C133" s="20">
        <v>45</v>
      </c>
      <c r="D133" s="2">
        <v>40</v>
      </c>
      <c r="E133" s="2">
        <v>34</v>
      </c>
      <c r="F133" s="2">
        <v>38</v>
      </c>
      <c r="G133" s="2">
        <v>45</v>
      </c>
      <c r="H133" s="2">
        <v>36</v>
      </c>
      <c r="I133" s="2">
        <v>43</v>
      </c>
      <c r="J133" s="2">
        <v>47</v>
      </c>
      <c r="K133" s="2">
        <v>47</v>
      </c>
      <c r="N133" s="11"/>
      <c r="O133" s="11"/>
    </row>
    <row r="134" spans="1:15" x14ac:dyDescent="0.3">
      <c r="A134" s="5" t="s">
        <v>22</v>
      </c>
      <c r="B134" s="2">
        <v>3</v>
      </c>
      <c r="C134" s="2">
        <v>10</v>
      </c>
      <c r="D134" s="2">
        <v>9</v>
      </c>
      <c r="E134" s="2">
        <v>11</v>
      </c>
      <c r="F134" s="2">
        <v>12</v>
      </c>
      <c r="G134" s="2">
        <v>3</v>
      </c>
      <c r="H134" s="2">
        <v>13</v>
      </c>
      <c r="I134" s="2">
        <v>7</v>
      </c>
      <c r="J134" s="2">
        <v>5</v>
      </c>
      <c r="K134" s="2">
        <v>6</v>
      </c>
      <c r="N134" s="11"/>
      <c r="O134" s="11"/>
    </row>
    <row r="135" spans="1:15" x14ac:dyDescent="0.3">
      <c r="A135" s="5" t="s">
        <v>20</v>
      </c>
      <c r="B135" s="2">
        <v>10</v>
      </c>
      <c r="C135" s="2">
        <v>13</v>
      </c>
      <c r="D135" s="2">
        <v>6</v>
      </c>
      <c r="E135" s="2">
        <v>9</v>
      </c>
      <c r="F135" s="2">
        <v>15</v>
      </c>
      <c r="G135" s="2">
        <v>17</v>
      </c>
      <c r="H135" s="2">
        <v>15</v>
      </c>
      <c r="I135" s="2">
        <v>9</v>
      </c>
      <c r="J135" s="2">
        <v>11</v>
      </c>
      <c r="K135" s="2">
        <v>14</v>
      </c>
      <c r="N135" s="11"/>
      <c r="O135" s="11"/>
    </row>
    <row r="136" spans="1:15" x14ac:dyDescent="0.3">
      <c r="A136" s="13" t="s">
        <v>27</v>
      </c>
      <c r="B136" s="11">
        <f>(B132+B133)/SUM(B132:B135)</f>
        <v>0.83116883116883122</v>
      </c>
      <c r="C136" s="11">
        <f t="shared" ref="C136:K136" si="54">(C132+C133)/SUM(C132:C135)</f>
        <v>0.70129870129870131</v>
      </c>
      <c r="D136" s="11">
        <f t="shared" si="54"/>
        <v>0.80519480519480524</v>
      </c>
      <c r="E136" s="11">
        <f t="shared" si="54"/>
        <v>0.74025974025974028</v>
      </c>
      <c r="F136" s="11">
        <f t="shared" si="54"/>
        <v>0.64935064935064934</v>
      </c>
      <c r="G136" s="11">
        <f t="shared" si="54"/>
        <v>0.74025974025974028</v>
      </c>
      <c r="H136" s="11">
        <f t="shared" si="54"/>
        <v>0.63636363636363635</v>
      </c>
      <c r="I136" s="11">
        <f t="shared" si="54"/>
        <v>0.78947368421052633</v>
      </c>
      <c r="J136" s="11">
        <f t="shared" si="54"/>
        <v>0.79220779220779225</v>
      </c>
      <c r="K136" s="11">
        <f t="shared" si="54"/>
        <v>0.74025974025974028</v>
      </c>
    </row>
    <row r="137" spans="1:15" x14ac:dyDescent="0.3">
      <c r="A137" s="4" t="s">
        <v>17</v>
      </c>
      <c r="B137" s="11">
        <f>B132/(B132+B134)</f>
        <v>0.90909090909090906</v>
      </c>
      <c r="C137" s="11">
        <f t="shared" ref="C137:K137" si="55">C132/(C132+C134)</f>
        <v>0.47368421052631576</v>
      </c>
      <c r="D137" s="11">
        <f t="shared" si="55"/>
        <v>0.70967741935483875</v>
      </c>
      <c r="E137" s="11">
        <f t="shared" si="55"/>
        <v>0.67647058823529416</v>
      </c>
      <c r="F137" s="11">
        <f t="shared" si="55"/>
        <v>0.5</v>
      </c>
      <c r="G137" s="11">
        <f t="shared" si="55"/>
        <v>0.8</v>
      </c>
      <c r="H137" s="11">
        <f t="shared" si="55"/>
        <v>0.5</v>
      </c>
      <c r="I137" s="11">
        <f t="shared" si="55"/>
        <v>0.70833333333333337</v>
      </c>
      <c r="J137" s="11">
        <f t="shared" si="55"/>
        <v>0.73684210526315785</v>
      </c>
      <c r="K137" s="11">
        <f t="shared" si="55"/>
        <v>0.625</v>
      </c>
    </row>
    <row r="138" spans="1:15" x14ac:dyDescent="0.3">
      <c r="A138" s="4" t="s">
        <v>16</v>
      </c>
      <c r="B138" s="11">
        <f>B132/(B132+B135)</f>
        <v>0.75</v>
      </c>
      <c r="C138" s="11">
        <f t="shared" ref="C138:K138" si="56">C132/(C132+C135)</f>
        <v>0.40909090909090912</v>
      </c>
      <c r="D138" s="11">
        <f t="shared" si="56"/>
        <v>0.7857142857142857</v>
      </c>
      <c r="E138" s="11">
        <f t="shared" si="56"/>
        <v>0.71875</v>
      </c>
      <c r="F138" s="11">
        <f t="shared" si="56"/>
        <v>0.44444444444444442</v>
      </c>
      <c r="G138" s="11">
        <f t="shared" si="56"/>
        <v>0.41379310344827586</v>
      </c>
      <c r="H138" s="11">
        <f t="shared" si="56"/>
        <v>0.4642857142857143</v>
      </c>
      <c r="I138" s="11">
        <f t="shared" si="56"/>
        <v>0.65384615384615385</v>
      </c>
      <c r="J138" s="11">
        <f t="shared" si="56"/>
        <v>0.56000000000000005</v>
      </c>
      <c r="K138" s="11">
        <f t="shared" si="56"/>
        <v>0.41666666666666669</v>
      </c>
    </row>
    <row r="139" spans="1:15" x14ac:dyDescent="0.3">
      <c r="A139" s="4" t="s">
        <v>18</v>
      </c>
      <c r="B139" s="11">
        <f>B133/(B133+B134)</f>
        <v>0.91891891891891897</v>
      </c>
      <c r="C139" s="11">
        <f t="shared" ref="C139:K139" si="57">C133/(C133+C134)</f>
        <v>0.81818181818181823</v>
      </c>
      <c r="D139" s="11">
        <f t="shared" si="57"/>
        <v>0.81632653061224492</v>
      </c>
      <c r="E139" s="11">
        <f t="shared" si="57"/>
        <v>0.75555555555555554</v>
      </c>
      <c r="F139" s="11">
        <f t="shared" si="57"/>
        <v>0.76</v>
      </c>
      <c r="G139" s="11">
        <f t="shared" si="57"/>
        <v>0.9375</v>
      </c>
      <c r="H139" s="11">
        <f t="shared" si="57"/>
        <v>0.73469387755102045</v>
      </c>
      <c r="I139" s="11">
        <f t="shared" si="57"/>
        <v>0.86</v>
      </c>
      <c r="J139" s="11">
        <f t="shared" si="57"/>
        <v>0.90384615384615385</v>
      </c>
      <c r="K139" s="11">
        <f t="shared" si="57"/>
        <v>0.8867924528301887</v>
      </c>
    </row>
    <row r="140" spans="1:15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5" x14ac:dyDescent="0.3">
      <c r="A141" s="4" t="s">
        <v>24</v>
      </c>
      <c r="B141" s="11">
        <f>B132/(B132+B135)</f>
        <v>0.75</v>
      </c>
      <c r="C141" s="11">
        <f t="shared" ref="C141:K141" si="58">C132/(C132+C135)</f>
        <v>0.40909090909090912</v>
      </c>
      <c r="D141" s="11">
        <f t="shared" si="58"/>
        <v>0.7857142857142857</v>
      </c>
      <c r="E141" s="11">
        <f t="shared" si="58"/>
        <v>0.71875</v>
      </c>
      <c r="F141" s="11">
        <f t="shared" si="58"/>
        <v>0.44444444444444442</v>
      </c>
      <c r="G141" s="11">
        <f t="shared" si="58"/>
        <v>0.41379310344827586</v>
      </c>
      <c r="H141" s="11">
        <f t="shared" si="58"/>
        <v>0.4642857142857143</v>
      </c>
      <c r="I141" s="11">
        <f t="shared" si="58"/>
        <v>0.65384615384615385</v>
      </c>
      <c r="J141" s="11">
        <f t="shared" si="58"/>
        <v>0.56000000000000005</v>
      </c>
      <c r="K141" s="11">
        <f t="shared" si="58"/>
        <v>0.41666666666666669</v>
      </c>
    </row>
    <row r="142" spans="1:15" x14ac:dyDescent="0.3">
      <c r="A142" s="4" t="s">
        <v>23</v>
      </c>
      <c r="B142" s="11">
        <f>B134/(B134+B133)</f>
        <v>8.1081081081081086E-2</v>
      </c>
      <c r="C142" s="11">
        <f t="shared" ref="C142:K142" si="59">C134/(C134+C133)</f>
        <v>0.18181818181818182</v>
      </c>
      <c r="D142" s="11">
        <f t="shared" si="59"/>
        <v>0.18367346938775511</v>
      </c>
      <c r="E142" s="11">
        <f t="shared" si="59"/>
        <v>0.24444444444444444</v>
      </c>
      <c r="F142" s="11">
        <f t="shared" si="59"/>
        <v>0.24</v>
      </c>
      <c r="G142" s="11">
        <f t="shared" si="59"/>
        <v>6.25E-2</v>
      </c>
      <c r="H142" s="11">
        <f t="shared" si="59"/>
        <v>0.26530612244897961</v>
      </c>
      <c r="I142" s="11">
        <f t="shared" si="59"/>
        <v>0.14000000000000001</v>
      </c>
      <c r="J142" s="11">
        <f t="shared" si="59"/>
        <v>9.6153846153846159E-2</v>
      </c>
      <c r="K142" s="11">
        <f t="shared" si="59"/>
        <v>0.11320754716981132</v>
      </c>
    </row>
    <row r="143" spans="1:15" x14ac:dyDescent="0.3">
      <c r="C143" s="11"/>
    </row>
    <row r="144" spans="1:15" x14ac:dyDescent="0.3">
      <c r="A144" s="8" t="s">
        <v>28</v>
      </c>
      <c r="C144" s="11"/>
      <c r="M144" s="17" t="s">
        <v>44</v>
      </c>
    </row>
    <row r="145" spans="1:13" x14ac:dyDescent="0.3">
      <c r="A145" s="13" t="s">
        <v>27</v>
      </c>
      <c r="B145" s="14">
        <f>(B10+B24+B38+B52+B66+B80+B108+B94+B122+B136)/10</f>
        <v>0.76694372294372282</v>
      </c>
      <c r="C145" s="14">
        <f t="shared" ref="C145:K145" si="60">(C10+C24+C38+C52+C66+C80+C108+C94+C122+C136)/10</f>
        <v>0.77754112554112553</v>
      </c>
      <c r="D145" s="14">
        <f t="shared" si="60"/>
        <v>0.72787878787878779</v>
      </c>
      <c r="E145" s="14">
        <f t="shared" si="60"/>
        <v>0.70973160173160177</v>
      </c>
      <c r="F145" s="14">
        <f t="shared" si="60"/>
        <v>0.75142857142857145</v>
      </c>
      <c r="G145" s="14">
        <f t="shared" si="60"/>
        <v>0.83194805194805199</v>
      </c>
      <c r="H145" s="14">
        <f t="shared" si="60"/>
        <v>0.79952153110047841</v>
      </c>
      <c r="I145" s="14">
        <f t="shared" si="60"/>
        <v>0.77074504442925496</v>
      </c>
      <c r="J145" s="14">
        <f t="shared" si="60"/>
        <v>0.7836536796536796</v>
      </c>
      <c r="K145" s="14">
        <f t="shared" si="60"/>
        <v>0.80330735930735941</v>
      </c>
      <c r="M145" s="18">
        <f>AVERAGE(B145:K145)</f>
        <v>0.77226994759626333</v>
      </c>
    </row>
    <row r="146" spans="1:13" x14ac:dyDescent="0.3">
      <c r="A146" s="9" t="s">
        <v>41</v>
      </c>
      <c r="B146" s="11">
        <f>(B4+B18+B32+B46+B60+B74+B88+B102+B116+B130)/10</f>
        <v>0.95456000000000019</v>
      </c>
      <c r="C146" s="11">
        <f t="shared" ref="C146:K146" si="61">(C4+C18+C32+C46+C60+C74+C88+C102+C116+C130)/10</f>
        <v>0.94790000000000008</v>
      </c>
      <c r="D146" s="11">
        <f t="shared" si="61"/>
        <v>0.95049000000000006</v>
      </c>
      <c r="E146" s="11">
        <f t="shared" si="61"/>
        <v>0.94897999999999993</v>
      </c>
      <c r="F146" s="11">
        <f t="shared" si="61"/>
        <v>0.95025000000000015</v>
      </c>
      <c r="G146" s="11">
        <f t="shared" si="61"/>
        <v>0.95095999999999992</v>
      </c>
      <c r="H146" s="11">
        <f t="shared" si="61"/>
        <v>0.95228000000000002</v>
      </c>
      <c r="I146" s="11">
        <f t="shared" si="61"/>
        <v>0.9486500000000001</v>
      </c>
      <c r="J146" s="11">
        <f t="shared" si="61"/>
        <v>0.94848999999999994</v>
      </c>
      <c r="K146" s="11">
        <f t="shared" si="61"/>
        <v>0.94141000000000008</v>
      </c>
      <c r="M146" s="18" cm="1">
        <f t="array" ref="M146">AVERAGE(IF(ISNUMBER(B146:K146),B146:K146))</f>
        <v>0.94939700000000005</v>
      </c>
    </row>
    <row r="147" spans="1:13" x14ac:dyDescent="0.3">
      <c r="A147" s="9" t="s">
        <v>17</v>
      </c>
      <c r="B147" s="11">
        <f>(B11+B25+B39+B53+B67+B81+B95+B109+B123+B137)/10</f>
        <v>0.64368908657238177</v>
      </c>
      <c r="C147" s="11">
        <f t="shared" ref="C147:K149" si="62">(C11+C25+C39+C53+C67+C81+C95+C109+C123+C137)/10</f>
        <v>0.62098563716984778</v>
      </c>
      <c r="D147" s="11">
        <f t="shared" si="62"/>
        <v>0.76254024847220536</v>
      </c>
      <c r="E147" s="12">
        <f t="shared" si="62"/>
        <v>0.63387480209475089</v>
      </c>
      <c r="F147" s="11">
        <f t="shared" si="62"/>
        <v>0.54507575757575766</v>
      </c>
      <c r="G147" s="11">
        <f t="shared" si="62"/>
        <v>0.80768177728704038</v>
      </c>
      <c r="H147" s="11">
        <f t="shared" si="62"/>
        <v>0.74789741278299626</v>
      </c>
      <c r="I147" s="11">
        <f t="shared" si="62"/>
        <v>0.75311878184363956</v>
      </c>
      <c r="J147" s="11">
        <f t="shared" si="62"/>
        <v>0.72251962248797919</v>
      </c>
      <c r="K147" s="11">
        <f t="shared" si="62"/>
        <v>0.73903679653679644</v>
      </c>
      <c r="M147" s="18" cm="1">
        <f t="array" ref="M147">AVERAGE(IF(ISNUMBER(B147:K147),B147:K147))</f>
        <v>0.69764199228233958</v>
      </c>
    </row>
    <row r="148" spans="1:13" x14ac:dyDescent="0.3">
      <c r="A148" s="9" t="s">
        <v>16</v>
      </c>
      <c r="B148" s="11">
        <f>(B12+B26+B40+B54+B68+B82+B96+B110+B124+B138)/10</f>
        <v>0.59476700111482717</v>
      </c>
      <c r="C148" s="11">
        <f t="shared" si="62"/>
        <v>0.36740043522009469</v>
      </c>
      <c r="D148" s="11">
        <f t="shared" si="62"/>
        <v>0.62390270548165272</v>
      </c>
      <c r="E148" s="11">
        <f t="shared" si="62"/>
        <v>0.47472128897672372</v>
      </c>
      <c r="F148" s="11">
        <f t="shared" si="62"/>
        <v>0.24911002997690304</v>
      </c>
      <c r="G148" s="11">
        <f t="shared" si="62"/>
        <v>0.6956062485196608</v>
      </c>
      <c r="H148" s="11">
        <f t="shared" si="62"/>
        <v>0.64170200190778615</v>
      </c>
      <c r="I148" s="11">
        <f t="shared" si="62"/>
        <v>0.66216249973296926</v>
      </c>
      <c r="J148" s="11">
        <f t="shared" si="62"/>
        <v>0.7143368496139223</v>
      </c>
      <c r="K148" s="11">
        <f t="shared" si="62"/>
        <v>0.42777004379635963</v>
      </c>
      <c r="M148" s="18" cm="1">
        <f t="array" ref="M148">AVERAGE(IF(ISNUMBER(B148:K148),B148:K148))</f>
        <v>0.54514791043408994</v>
      </c>
    </row>
    <row r="149" spans="1:13" x14ac:dyDescent="0.3">
      <c r="A149" s="9" t="s">
        <v>18</v>
      </c>
      <c r="B149" s="11">
        <f>(B13+B27+B41+B55+B69+B83+B97+B111+B125+B139)/10</f>
        <v>0.84913702997107399</v>
      </c>
      <c r="C149" s="11">
        <f t="shared" si="62"/>
        <v>0.92277432451641572</v>
      </c>
      <c r="D149" s="11">
        <f t="shared" si="62"/>
        <v>0.82481466146787985</v>
      </c>
      <c r="E149" s="11">
        <f t="shared" si="62"/>
        <v>0.83816896303410682</v>
      </c>
      <c r="F149" s="11">
        <f t="shared" si="62"/>
        <v>0.9240851708653357</v>
      </c>
      <c r="G149" s="11">
        <f t="shared" si="62"/>
        <v>0.9049249524471501</v>
      </c>
      <c r="H149" s="11">
        <f t="shared" si="62"/>
        <v>0.88344709019365708</v>
      </c>
      <c r="I149" s="11">
        <f t="shared" si="62"/>
        <v>0.85195036747906361</v>
      </c>
      <c r="J149" s="11">
        <f t="shared" si="62"/>
        <v>0.82326632049705317</v>
      </c>
      <c r="K149" s="11">
        <f t="shared" si="62"/>
        <v>0.94304464999325111</v>
      </c>
      <c r="M149" s="18" cm="1">
        <f t="array" ref="M149">AVERAGE(IF(ISNUMBER(B149:K149),B149:K149))</f>
        <v>0.87656135304649874</v>
      </c>
    </row>
    <row r="150" spans="1:13" x14ac:dyDescent="0.3">
      <c r="A150" s="9" t="s">
        <v>29</v>
      </c>
      <c r="B150" s="11">
        <f>(B43+B57+B71+N85+B99+B113+B127+B141)/10</f>
        <v>0.43220289855072469</v>
      </c>
      <c r="C150" s="11">
        <f t="shared" ref="C150:K150" si="63">(C43+C57+C71+O85+C99+C113+C127+C141)/10</f>
        <v>0.26241444082233556</v>
      </c>
      <c r="D150" s="11">
        <f t="shared" si="63"/>
        <v>0.43477078477078479</v>
      </c>
      <c r="E150" s="11">
        <f t="shared" si="63"/>
        <v>0.35255462231005713</v>
      </c>
      <c r="F150" s="11">
        <f t="shared" si="63"/>
        <v>0.17440242763772176</v>
      </c>
      <c r="G150" s="11">
        <f t="shared" si="63"/>
        <v>0.4695866861854433</v>
      </c>
      <c r="H150" s="11">
        <f t="shared" si="63"/>
        <v>0.43810541310541307</v>
      </c>
      <c r="I150" s="11">
        <f t="shared" si="63"/>
        <v>0.47643946051728292</v>
      </c>
      <c r="J150" s="11">
        <f t="shared" si="63"/>
        <v>0.52041922509284944</v>
      </c>
      <c r="K150" s="11">
        <f t="shared" si="63"/>
        <v>0.31616478063846482</v>
      </c>
      <c r="M150" s="18" cm="1">
        <f t="array" ref="M150">AVERAGE(IF(ISNUMBER(B150:K150),B150:K150))</f>
        <v>0.38770607396310774</v>
      </c>
    </row>
    <row r="151" spans="1:13" x14ac:dyDescent="0.3">
      <c r="A151" s="10" t="s">
        <v>30</v>
      </c>
      <c r="B151" s="11">
        <f>(B16+B30+B44+B58+B72+B86+B100+B114+B128+B142)/10</f>
        <v>0.15086297002892596</v>
      </c>
      <c r="C151" s="11">
        <f t="shared" ref="C151:K151" si="64">(C16+C30+C44+C58+C72+C86+C100+C114+C128+C142)/10</f>
        <v>7.7225675483584208E-2</v>
      </c>
      <c r="D151" s="11">
        <f t="shared" si="64"/>
        <v>0.17518533853212012</v>
      </c>
      <c r="E151" s="11">
        <f t="shared" si="64"/>
        <v>0.16183103696589315</v>
      </c>
      <c r="F151" s="11">
        <f t="shared" si="64"/>
        <v>7.5914829134664324E-2</v>
      </c>
      <c r="G151" s="11">
        <f t="shared" si="64"/>
        <v>9.5075047552849998E-2</v>
      </c>
      <c r="H151" s="11">
        <f t="shared" si="64"/>
        <v>0.11655290980634289</v>
      </c>
      <c r="I151" s="11">
        <f t="shared" si="64"/>
        <v>0.14804963252093634</v>
      </c>
      <c r="J151" s="11">
        <f t="shared" si="64"/>
        <v>0.17673367950294677</v>
      </c>
      <c r="K151" s="11">
        <f t="shared" si="64"/>
        <v>5.6955350006748839E-2</v>
      </c>
      <c r="M151" s="18" cm="1">
        <f t="array" ref="M151">AVERAGE(IF(ISNUMBER(B151:K151),B151:K151))</f>
        <v>0.12343864695350126</v>
      </c>
    </row>
    <row r="152" spans="1:13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3" x14ac:dyDescent="0.3">
      <c r="A153" s="10" t="s">
        <v>11</v>
      </c>
      <c r="B153" s="11">
        <f>MIN(B4,B18,B32,B46,B60,B74,B88,B102,B116,B130)</f>
        <v>0.94689999999999996</v>
      </c>
      <c r="C153" s="11">
        <f t="shared" ref="C153:K153" si="65">MIN(C4,C18,C32,C46,C60,C74,C88,C102,C116,C130)</f>
        <v>0.94359999999999999</v>
      </c>
      <c r="D153" s="11">
        <f t="shared" si="65"/>
        <v>0.94420000000000004</v>
      </c>
      <c r="E153" s="11">
        <f t="shared" si="65"/>
        <v>0.9446</v>
      </c>
      <c r="F153" s="11">
        <f t="shared" si="65"/>
        <v>0.93940000000000001</v>
      </c>
      <c r="G153" s="11">
        <f t="shared" si="65"/>
        <v>0.94779999999999998</v>
      </c>
      <c r="H153" s="11">
        <f t="shared" si="65"/>
        <v>0.94789999999999996</v>
      </c>
      <c r="I153" s="11">
        <f t="shared" si="65"/>
        <v>0.94469999999999998</v>
      </c>
      <c r="J153" s="11">
        <f t="shared" si="65"/>
        <v>0.94140000000000001</v>
      </c>
      <c r="K153" s="11">
        <f t="shared" si="65"/>
        <v>0.93630000000000002</v>
      </c>
      <c r="M153" s="18" cm="1">
        <f t="array" ref="M153">AVERAGE(IF(ISNUMBER(B153:K153),B153:K153))</f>
        <v>0.94367999999999996</v>
      </c>
    </row>
    <row r="154" spans="1:13" x14ac:dyDescent="0.3">
      <c r="A154" s="10" t="s">
        <v>12</v>
      </c>
      <c r="B154" s="11">
        <f>MAX(B4,B18,B32,B46,B60,B74,B88,B102,B116,B130)</f>
        <v>0.95879999999999999</v>
      </c>
      <c r="C154" s="11">
        <f t="shared" ref="C154:K154" si="66">MAX(C4,C18,C32,C46,C60,C74,C88,C102,C116,C130)</f>
        <v>0.95409999999999995</v>
      </c>
      <c r="D154" s="11">
        <f t="shared" si="66"/>
        <v>0.95469999999999999</v>
      </c>
      <c r="E154" s="11">
        <f t="shared" si="66"/>
        <v>0.95540000000000003</v>
      </c>
      <c r="F154" s="11">
        <f t="shared" si="66"/>
        <v>0.95699999999999996</v>
      </c>
      <c r="G154" s="11">
        <f t="shared" si="66"/>
        <v>0.95479999999999998</v>
      </c>
      <c r="H154" s="11">
        <f t="shared" si="66"/>
        <v>0.9577</v>
      </c>
      <c r="I154" s="11">
        <f t="shared" si="66"/>
        <v>0.95199999999999996</v>
      </c>
      <c r="J154" s="11">
        <f t="shared" si="66"/>
        <v>0.95269999999999999</v>
      </c>
      <c r="K154" s="11">
        <f t="shared" si="66"/>
        <v>0.94840000000000002</v>
      </c>
      <c r="M154" s="18" cm="1">
        <f t="array" ref="M154">AVERAGE(IF(ISNUMBER(B154:K154),B154:K154))</f>
        <v>0.95455999999999985</v>
      </c>
    </row>
    <row r="155" spans="1:13" x14ac:dyDescent="0.3">
      <c r="A155" s="9" t="s">
        <v>13</v>
      </c>
      <c r="B155" s="11">
        <f>(B4+B18+B32+B46+B60+B74+B88+B102+B116+B130)/10</f>
        <v>0.95456000000000019</v>
      </c>
      <c r="C155" s="11">
        <f t="shared" ref="C155:K155" si="67">(C4+C18+C32+C46+C60+C74+C88+C102+C116+C130)/10</f>
        <v>0.94790000000000008</v>
      </c>
      <c r="D155" s="11">
        <f t="shared" si="67"/>
        <v>0.95049000000000006</v>
      </c>
      <c r="E155" s="11">
        <f t="shared" si="67"/>
        <v>0.94897999999999993</v>
      </c>
      <c r="F155" s="11">
        <f t="shared" si="67"/>
        <v>0.95025000000000015</v>
      </c>
      <c r="G155" s="11">
        <f t="shared" si="67"/>
        <v>0.95095999999999992</v>
      </c>
      <c r="H155" s="11">
        <f t="shared" si="67"/>
        <v>0.95228000000000002</v>
      </c>
      <c r="I155" s="11">
        <f t="shared" si="67"/>
        <v>0.9486500000000001</v>
      </c>
      <c r="J155" s="11">
        <f t="shared" si="67"/>
        <v>0.94848999999999994</v>
      </c>
      <c r="K155" s="11">
        <f t="shared" si="67"/>
        <v>0.94141000000000008</v>
      </c>
      <c r="L155" s="16" t="s">
        <v>0</v>
      </c>
      <c r="M155" s="18" cm="1">
        <f t="array" ref="M155">AVERAGE(IF(ISNUMBER(B155:K155),B155:K155))</f>
        <v>0.94939700000000005</v>
      </c>
    </row>
    <row r="156" spans="1:13" x14ac:dyDescent="0.3">
      <c r="A156" s="9" t="s">
        <v>14</v>
      </c>
      <c r="B156" s="11">
        <f>MEDIAN(B4,B18,B32,B46,B60,B74,B88,B102,B116,B130)</f>
        <v>0.9547000000000001</v>
      </c>
      <c r="C156" s="11">
        <f t="shared" ref="C156:K156" si="68">MEDIAN(C4,C18,C32,C46,C60,C74,C88,C102,C116,C130)</f>
        <v>0.94714999999999994</v>
      </c>
      <c r="D156" s="11">
        <f t="shared" si="68"/>
        <v>0.95005000000000006</v>
      </c>
      <c r="E156" s="11">
        <f t="shared" si="68"/>
        <v>0.94924999999999993</v>
      </c>
      <c r="F156" s="11">
        <f t="shared" si="68"/>
        <v>0.94994999999999996</v>
      </c>
      <c r="G156" s="11">
        <f t="shared" si="68"/>
        <v>0.95015000000000005</v>
      </c>
      <c r="H156" s="11">
        <f t="shared" si="68"/>
        <v>0.95235000000000003</v>
      </c>
      <c r="I156" s="11">
        <f t="shared" si="68"/>
        <v>0.94924999999999993</v>
      </c>
      <c r="J156" s="11">
        <f t="shared" si="68"/>
        <v>0.94809999999999994</v>
      </c>
      <c r="K156" s="11">
        <f t="shared" si="68"/>
        <v>0.94005000000000005</v>
      </c>
      <c r="M156" s="18" cm="1">
        <f t="array" ref="M156">AVERAGE(IF(ISNUMBER(B156:K156),B156:K156))</f>
        <v>0.94909999999999994</v>
      </c>
    </row>
    <row r="157" spans="1:13" x14ac:dyDescent="0.3">
      <c r="A157" s="9" t="s">
        <v>15</v>
      </c>
      <c r="B157" s="11">
        <f>B154-B153</f>
        <v>1.1900000000000022E-2</v>
      </c>
      <c r="C157" s="11">
        <f t="shared" ref="C157:K157" si="69">C154-C153</f>
        <v>1.0499999999999954E-2</v>
      </c>
      <c r="D157" s="11">
        <f t="shared" si="69"/>
        <v>1.0499999999999954E-2</v>
      </c>
      <c r="E157" s="11">
        <f t="shared" si="69"/>
        <v>1.0800000000000032E-2</v>
      </c>
      <c r="F157" s="11">
        <f t="shared" si="69"/>
        <v>1.7599999999999949E-2</v>
      </c>
      <c r="G157" s="11">
        <f t="shared" si="69"/>
        <v>7.0000000000000062E-3</v>
      </c>
      <c r="H157" s="11">
        <f t="shared" si="69"/>
        <v>9.8000000000000309E-3</v>
      </c>
      <c r="I157" s="11">
        <f t="shared" si="69"/>
        <v>7.2999999999999732E-3</v>
      </c>
      <c r="J157" s="11">
        <f t="shared" si="69"/>
        <v>1.1299999999999977E-2</v>
      </c>
      <c r="K157" s="11">
        <f t="shared" si="69"/>
        <v>1.21E-2</v>
      </c>
      <c r="M157" s="18" cm="1">
        <f t="array" ref="M157">AVERAGE(IF(ISNUMBER(B157:K157),B157:K157))</f>
        <v>1.087999999999999E-2</v>
      </c>
    </row>
    <row r="159" spans="1:13" x14ac:dyDescent="0.3">
      <c r="A159" s="10" t="s">
        <v>42</v>
      </c>
      <c r="B159">
        <f>_xlfn.STDEV.S(C155:K155)</f>
        <v>3.1085125060066714E-3</v>
      </c>
    </row>
    <row r="160" spans="1:13" x14ac:dyDescent="0.3">
      <c r="A160" s="9" t="s">
        <v>43</v>
      </c>
      <c r="B160">
        <f>B159/SQRT(9)</f>
        <v>1.0361708353355571E-3</v>
      </c>
    </row>
  </sheetData>
  <mergeCells count="1">
    <mergeCell ref="B1:K1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B054B-8773-4270-BA70-4B9A41A815E7}">
  <dimension ref="A1:W160"/>
  <sheetViews>
    <sheetView topLeftCell="G125" workbookViewId="0">
      <selection activeCell="K136" sqref="K136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1" t="s">
        <v>25</v>
      </c>
      <c r="C1" s="22"/>
      <c r="D1" s="22"/>
      <c r="E1" s="22"/>
      <c r="F1" s="22"/>
      <c r="G1" s="22"/>
      <c r="H1" s="22"/>
      <c r="I1" s="22"/>
      <c r="J1" s="22"/>
      <c r="K1" s="23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0.94620000000000004</v>
      </c>
      <c r="C4" s="11">
        <v>0.95789999999999997</v>
      </c>
      <c r="D4" s="11">
        <v>0.94130000000000003</v>
      </c>
      <c r="E4" s="11">
        <v>0.9546</v>
      </c>
      <c r="F4" s="11">
        <v>0.94450000000000001</v>
      </c>
      <c r="G4" s="11">
        <v>0.95469999999999999</v>
      </c>
      <c r="H4" s="11">
        <v>0.94540000000000002</v>
      </c>
      <c r="I4" s="11">
        <v>0.94869999999999999</v>
      </c>
      <c r="J4" s="11">
        <v>0.94689999999999996</v>
      </c>
      <c r="K4" s="11">
        <v>0.9456</v>
      </c>
    </row>
    <row r="6" spans="1:11" x14ac:dyDescent="0.3">
      <c r="A6" s="5" t="s">
        <v>21</v>
      </c>
      <c r="B6" s="2">
        <v>13</v>
      </c>
      <c r="C6" s="2">
        <v>11</v>
      </c>
      <c r="D6" s="2">
        <v>33</v>
      </c>
      <c r="E6" s="2">
        <v>22</v>
      </c>
      <c r="F6" s="2">
        <v>19</v>
      </c>
      <c r="G6" s="2">
        <v>25</v>
      </c>
      <c r="H6" s="2">
        <v>12</v>
      </c>
      <c r="I6" s="2">
        <v>29</v>
      </c>
      <c r="J6" s="2">
        <v>14</v>
      </c>
      <c r="K6" s="2">
        <v>18</v>
      </c>
    </row>
    <row r="7" spans="1:11" x14ac:dyDescent="0.3">
      <c r="A7" s="5" t="s">
        <v>19</v>
      </c>
      <c r="B7" s="2">
        <v>49</v>
      </c>
      <c r="C7" s="2">
        <v>49</v>
      </c>
      <c r="D7" s="2">
        <v>26</v>
      </c>
      <c r="E7" s="2">
        <v>42</v>
      </c>
      <c r="F7" s="2">
        <v>39</v>
      </c>
      <c r="G7" s="2">
        <v>31</v>
      </c>
      <c r="H7" s="2">
        <v>46</v>
      </c>
      <c r="I7" s="2">
        <v>39</v>
      </c>
      <c r="J7" s="2">
        <v>48</v>
      </c>
      <c r="K7" s="2">
        <v>45</v>
      </c>
    </row>
    <row r="8" spans="1:11" x14ac:dyDescent="0.3">
      <c r="A8" s="5" t="s">
        <v>22</v>
      </c>
      <c r="B8" s="2">
        <v>2</v>
      </c>
      <c r="C8" s="2">
        <v>7</v>
      </c>
      <c r="D8" s="2">
        <v>10</v>
      </c>
      <c r="E8" s="2">
        <v>4</v>
      </c>
      <c r="F8" s="2">
        <v>6</v>
      </c>
      <c r="G8" s="2">
        <v>9</v>
      </c>
      <c r="H8" s="2">
        <v>11</v>
      </c>
      <c r="I8" s="2">
        <v>5</v>
      </c>
      <c r="J8" s="2">
        <v>4</v>
      </c>
      <c r="K8" s="2">
        <v>5</v>
      </c>
    </row>
    <row r="9" spans="1:11" x14ac:dyDescent="0.3">
      <c r="A9" s="5" t="s">
        <v>20</v>
      </c>
      <c r="B9" s="2">
        <v>13</v>
      </c>
      <c r="C9" s="2">
        <v>10</v>
      </c>
      <c r="D9" s="2">
        <v>8</v>
      </c>
      <c r="E9" s="2">
        <v>9</v>
      </c>
      <c r="F9" s="2">
        <v>13</v>
      </c>
      <c r="G9" s="2">
        <v>12</v>
      </c>
      <c r="H9" s="2">
        <v>8</v>
      </c>
      <c r="I9" s="2">
        <v>4</v>
      </c>
      <c r="J9" s="2">
        <v>11</v>
      </c>
      <c r="K9" s="2">
        <v>9</v>
      </c>
    </row>
    <row r="10" spans="1:11" x14ac:dyDescent="0.3">
      <c r="A10" s="13" t="s">
        <v>27</v>
      </c>
      <c r="B10" s="11">
        <f>(B6+B7)/SUM(B6:B9)</f>
        <v>0.80519480519480524</v>
      </c>
      <c r="C10" s="11">
        <f t="shared" ref="C10:K10" si="0">(C6+C7)/SUM(C6:C9)</f>
        <v>0.77922077922077926</v>
      </c>
      <c r="D10" s="11">
        <f t="shared" si="0"/>
        <v>0.76623376623376627</v>
      </c>
      <c r="E10" s="11">
        <f t="shared" si="0"/>
        <v>0.83116883116883122</v>
      </c>
      <c r="F10" s="11">
        <f t="shared" si="0"/>
        <v>0.75324675324675328</v>
      </c>
      <c r="G10" s="11">
        <f t="shared" si="0"/>
        <v>0.72727272727272729</v>
      </c>
      <c r="H10" s="11">
        <f t="shared" si="0"/>
        <v>0.75324675324675328</v>
      </c>
      <c r="I10" s="11">
        <f t="shared" si="0"/>
        <v>0.88311688311688308</v>
      </c>
      <c r="J10" s="11">
        <f t="shared" si="0"/>
        <v>0.80519480519480524</v>
      </c>
      <c r="K10" s="11">
        <f t="shared" si="0"/>
        <v>0.81818181818181823</v>
      </c>
    </row>
    <row r="11" spans="1:11" x14ac:dyDescent="0.3">
      <c r="A11" s="4" t="s">
        <v>17</v>
      </c>
      <c r="B11" s="11">
        <f>B6/(B6+B8)</f>
        <v>0.8666666666666667</v>
      </c>
      <c r="C11" s="11">
        <f t="shared" ref="C11:K11" si="1">C6/(C6+C8)</f>
        <v>0.61111111111111116</v>
      </c>
      <c r="D11" s="11">
        <f t="shared" si="1"/>
        <v>0.76744186046511631</v>
      </c>
      <c r="E11" s="11">
        <f t="shared" si="1"/>
        <v>0.84615384615384615</v>
      </c>
      <c r="F11" s="11">
        <f t="shared" si="1"/>
        <v>0.76</v>
      </c>
      <c r="G11" s="11">
        <f t="shared" si="1"/>
        <v>0.73529411764705888</v>
      </c>
      <c r="H11" s="11">
        <f t="shared" si="1"/>
        <v>0.52173913043478259</v>
      </c>
      <c r="I11" s="11">
        <f t="shared" si="1"/>
        <v>0.8529411764705882</v>
      </c>
      <c r="J11" s="11">
        <f t="shared" si="1"/>
        <v>0.77777777777777779</v>
      </c>
      <c r="K11" s="11">
        <f t="shared" si="1"/>
        <v>0.78260869565217395</v>
      </c>
    </row>
    <row r="12" spans="1:11" x14ac:dyDescent="0.3">
      <c r="A12" s="4" t="s">
        <v>16</v>
      </c>
      <c r="B12" s="11">
        <f>B6/(B6+B9)</f>
        <v>0.5</v>
      </c>
      <c r="C12" s="11">
        <f t="shared" ref="C12:K12" si="2">C6/(C6+C9)</f>
        <v>0.52380952380952384</v>
      </c>
      <c r="D12" s="11">
        <f t="shared" si="2"/>
        <v>0.80487804878048785</v>
      </c>
      <c r="E12" s="11">
        <f t="shared" si="2"/>
        <v>0.70967741935483875</v>
      </c>
      <c r="F12" s="11">
        <f t="shared" si="2"/>
        <v>0.59375</v>
      </c>
      <c r="G12" s="11">
        <f t="shared" si="2"/>
        <v>0.67567567567567566</v>
      </c>
      <c r="H12" s="11">
        <f t="shared" si="2"/>
        <v>0.6</v>
      </c>
      <c r="I12" s="11">
        <f t="shared" si="2"/>
        <v>0.87878787878787878</v>
      </c>
      <c r="J12" s="11">
        <f t="shared" si="2"/>
        <v>0.56000000000000005</v>
      </c>
      <c r="K12" s="11">
        <f t="shared" si="2"/>
        <v>0.66666666666666663</v>
      </c>
    </row>
    <row r="13" spans="1:11" x14ac:dyDescent="0.3">
      <c r="A13" s="4" t="s">
        <v>18</v>
      </c>
      <c r="B13" s="11">
        <f>B7/(B7+B8)</f>
        <v>0.96078431372549022</v>
      </c>
      <c r="C13" s="11">
        <f t="shared" ref="C13:K13" si="3">C7/(C7+C8)</f>
        <v>0.875</v>
      </c>
      <c r="D13" s="11">
        <f t="shared" si="3"/>
        <v>0.72222222222222221</v>
      </c>
      <c r="E13" s="11">
        <f t="shared" si="3"/>
        <v>0.91304347826086951</v>
      </c>
      <c r="F13" s="11">
        <f t="shared" si="3"/>
        <v>0.8666666666666667</v>
      </c>
      <c r="G13" s="11">
        <f t="shared" si="3"/>
        <v>0.77500000000000002</v>
      </c>
      <c r="H13" s="11">
        <f t="shared" si="3"/>
        <v>0.80701754385964908</v>
      </c>
      <c r="I13" s="11">
        <f t="shared" si="3"/>
        <v>0.88636363636363635</v>
      </c>
      <c r="J13" s="11">
        <f t="shared" si="3"/>
        <v>0.92307692307692313</v>
      </c>
      <c r="K13" s="11">
        <f t="shared" si="3"/>
        <v>0.9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0.5</v>
      </c>
      <c r="C15" s="11">
        <f t="shared" ref="C15:K15" si="4">C6/(C6+C9)</f>
        <v>0.52380952380952384</v>
      </c>
      <c r="D15" s="11">
        <f t="shared" si="4"/>
        <v>0.80487804878048785</v>
      </c>
      <c r="E15" s="11">
        <f t="shared" si="4"/>
        <v>0.70967741935483875</v>
      </c>
      <c r="F15" s="11">
        <f t="shared" si="4"/>
        <v>0.59375</v>
      </c>
      <c r="G15" s="11">
        <f t="shared" si="4"/>
        <v>0.67567567567567566</v>
      </c>
      <c r="H15" s="11">
        <f t="shared" si="4"/>
        <v>0.6</v>
      </c>
      <c r="I15" s="11">
        <f t="shared" si="4"/>
        <v>0.87878787878787878</v>
      </c>
      <c r="J15" s="11">
        <f t="shared" si="4"/>
        <v>0.56000000000000005</v>
      </c>
      <c r="K15" s="11">
        <f t="shared" si="4"/>
        <v>0.66666666666666663</v>
      </c>
    </row>
    <row r="16" spans="1:11" x14ac:dyDescent="0.3">
      <c r="A16" s="4" t="s">
        <v>23</v>
      </c>
      <c r="B16" s="11">
        <f>B8/(B8+B7)</f>
        <v>3.9215686274509803E-2</v>
      </c>
      <c r="C16" s="11">
        <f t="shared" ref="C16:K16" si="5">C8/(C8+C7)</f>
        <v>0.125</v>
      </c>
      <c r="D16" s="11">
        <f t="shared" si="5"/>
        <v>0.27777777777777779</v>
      </c>
      <c r="E16" s="11">
        <f t="shared" si="5"/>
        <v>8.6956521739130432E-2</v>
      </c>
      <c r="F16" s="11">
        <f t="shared" si="5"/>
        <v>0.13333333333333333</v>
      </c>
      <c r="G16" s="11">
        <f t="shared" si="5"/>
        <v>0.22500000000000001</v>
      </c>
      <c r="H16" s="11">
        <f t="shared" si="5"/>
        <v>0.19298245614035087</v>
      </c>
      <c r="I16" s="11">
        <f t="shared" si="5"/>
        <v>0.11363636363636363</v>
      </c>
      <c r="J16" s="11">
        <f t="shared" si="5"/>
        <v>7.6923076923076927E-2</v>
      </c>
      <c r="K16" s="11">
        <f t="shared" si="5"/>
        <v>0.1</v>
      </c>
    </row>
    <row r="17" spans="1:12" x14ac:dyDescent="0.3">
      <c r="C17" s="11"/>
    </row>
    <row r="18" spans="1:12" x14ac:dyDescent="0.3">
      <c r="A18" s="6" t="s">
        <v>32</v>
      </c>
      <c r="B18" s="11">
        <v>0.94850000000000001</v>
      </c>
      <c r="C18" s="11">
        <v>0.94830000000000003</v>
      </c>
      <c r="D18" s="11">
        <v>0.94620000000000004</v>
      </c>
      <c r="E18" s="11">
        <v>0.94879999999999998</v>
      </c>
      <c r="F18" s="11">
        <v>0.94830000000000003</v>
      </c>
      <c r="G18" s="11">
        <v>0.95760000000000001</v>
      </c>
      <c r="H18" s="11">
        <v>0.95040000000000002</v>
      </c>
      <c r="I18" s="11">
        <v>0.94930000000000003</v>
      </c>
      <c r="J18" s="11">
        <v>0.9506</v>
      </c>
      <c r="K18" s="11">
        <v>0.95330000000000004</v>
      </c>
      <c r="L18" s="11" t="s">
        <v>0</v>
      </c>
    </row>
    <row r="20" spans="1:12" x14ac:dyDescent="0.3">
      <c r="A20" s="5" t="s">
        <v>21</v>
      </c>
      <c r="B20" s="2">
        <v>14</v>
      </c>
      <c r="C20" s="2">
        <v>10</v>
      </c>
      <c r="D20" s="2">
        <v>36</v>
      </c>
      <c r="E20" s="2">
        <v>19</v>
      </c>
      <c r="F20" s="2">
        <v>16</v>
      </c>
      <c r="G20" s="2">
        <v>18</v>
      </c>
      <c r="H20" s="2">
        <v>13</v>
      </c>
      <c r="I20" s="2">
        <v>24</v>
      </c>
      <c r="J20" s="2">
        <v>21</v>
      </c>
      <c r="K20" s="2">
        <v>19</v>
      </c>
    </row>
    <row r="21" spans="1:12" x14ac:dyDescent="0.3">
      <c r="A21" s="5" t="s">
        <v>19</v>
      </c>
      <c r="B21" s="2">
        <v>46</v>
      </c>
      <c r="C21" s="20">
        <v>45</v>
      </c>
      <c r="D21" s="2">
        <v>26</v>
      </c>
      <c r="E21" s="2">
        <v>47</v>
      </c>
      <c r="F21" s="2">
        <v>41</v>
      </c>
      <c r="G21" s="2">
        <v>31</v>
      </c>
      <c r="H21" s="2">
        <v>48</v>
      </c>
      <c r="I21" s="2">
        <v>40</v>
      </c>
      <c r="J21" s="2">
        <v>40</v>
      </c>
      <c r="K21" s="2">
        <v>44</v>
      </c>
    </row>
    <row r="22" spans="1:12" x14ac:dyDescent="0.3">
      <c r="A22" s="5" t="s">
        <v>22</v>
      </c>
      <c r="B22" s="2">
        <v>4</v>
      </c>
      <c r="C22" s="2">
        <v>9</v>
      </c>
      <c r="D22" s="2">
        <v>8</v>
      </c>
      <c r="E22" s="2">
        <v>5</v>
      </c>
      <c r="F22" s="2">
        <v>4</v>
      </c>
      <c r="G22" s="2">
        <v>11</v>
      </c>
      <c r="H22" s="2">
        <v>10</v>
      </c>
      <c r="I22" s="2">
        <v>8</v>
      </c>
      <c r="J22" s="2">
        <v>3</v>
      </c>
      <c r="K22" s="2">
        <v>5</v>
      </c>
    </row>
    <row r="23" spans="1:12" x14ac:dyDescent="0.3">
      <c r="A23" s="5" t="s">
        <v>20</v>
      </c>
      <c r="B23" s="2">
        <v>13</v>
      </c>
      <c r="C23" s="2">
        <v>13</v>
      </c>
      <c r="D23" s="2">
        <v>7</v>
      </c>
      <c r="E23" s="2">
        <v>6</v>
      </c>
      <c r="F23" s="2">
        <v>16</v>
      </c>
      <c r="G23" s="2">
        <v>17</v>
      </c>
      <c r="H23" s="2">
        <v>6</v>
      </c>
      <c r="I23" s="2">
        <v>5</v>
      </c>
      <c r="J23" s="2">
        <v>13</v>
      </c>
      <c r="K23" s="2">
        <v>9</v>
      </c>
    </row>
    <row r="24" spans="1:12" x14ac:dyDescent="0.3">
      <c r="A24" s="13" t="s">
        <v>27</v>
      </c>
      <c r="B24" s="11">
        <f>(B20+B21)/SUM(B20:B23)</f>
        <v>0.77922077922077926</v>
      </c>
      <c r="C24" s="11">
        <f t="shared" ref="C24:K24" si="6">(C20+C21)/SUM(C20:C23)</f>
        <v>0.7142857142857143</v>
      </c>
      <c r="D24" s="11">
        <f t="shared" si="6"/>
        <v>0.80519480519480524</v>
      </c>
      <c r="E24" s="11">
        <f t="shared" si="6"/>
        <v>0.8571428571428571</v>
      </c>
      <c r="F24" s="11">
        <f t="shared" si="6"/>
        <v>0.74025974025974028</v>
      </c>
      <c r="G24" s="11">
        <f t="shared" si="6"/>
        <v>0.63636363636363635</v>
      </c>
      <c r="H24" s="11">
        <f t="shared" si="6"/>
        <v>0.79220779220779225</v>
      </c>
      <c r="I24" s="11">
        <f t="shared" si="6"/>
        <v>0.83116883116883122</v>
      </c>
      <c r="J24" s="11">
        <f t="shared" si="6"/>
        <v>0.79220779220779225</v>
      </c>
      <c r="K24" s="11">
        <f t="shared" si="6"/>
        <v>0.81818181818181823</v>
      </c>
    </row>
    <row r="25" spans="1:12" x14ac:dyDescent="0.3">
      <c r="A25" s="4" t="s">
        <v>17</v>
      </c>
      <c r="B25" s="11">
        <f>B20/(B20+B22)</f>
        <v>0.77777777777777779</v>
      </c>
      <c r="C25" s="11">
        <f t="shared" ref="C25:K25" si="7">C20/(C20+C22)</f>
        <v>0.52631578947368418</v>
      </c>
      <c r="D25" s="11">
        <f t="shared" si="7"/>
        <v>0.81818181818181823</v>
      </c>
      <c r="E25" s="11">
        <f t="shared" si="7"/>
        <v>0.79166666666666663</v>
      </c>
      <c r="F25" s="11">
        <f t="shared" si="7"/>
        <v>0.8</v>
      </c>
      <c r="G25" s="11">
        <f t="shared" si="7"/>
        <v>0.62068965517241381</v>
      </c>
      <c r="H25" s="11">
        <f t="shared" si="7"/>
        <v>0.56521739130434778</v>
      </c>
      <c r="I25" s="11">
        <f t="shared" si="7"/>
        <v>0.75</v>
      </c>
      <c r="J25" s="11">
        <f t="shared" si="7"/>
        <v>0.875</v>
      </c>
      <c r="K25" s="11">
        <f t="shared" si="7"/>
        <v>0.79166666666666663</v>
      </c>
    </row>
    <row r="26" spans="1:12" x14ac:dyDescent="0.3">
      <c r="A26" s="4" t="s">
        <v>16</v>
      </c>
      <c r="B26" s="11">
        <f>B20/(B20+B23)</f>
        <v>0.51851851851851849</v>
      </c>
      <c r="C26" s="11">
        <f t="shared" ref="C26:K26" si="8">C20/(C20+C23)</f>
        <v>0.43478260869565216</v>
      </c>
      <c r="D26" s="11">
        <f t="shared" si="8"/>
        <v>0.83720930232558144</v>
      </c>
      <c r="E26" s="11">
        <f t="shared" si="8"/>
        <v>0.76</v>
      </c>
      <c r="F26" s="11">
        <f t="shared" si="8"/>
        <v>0.5</v>
      </c>
      <c r="G26" s="11">
        <f t="shared" si="8"/>
        <v>0.51428571428571423</v>
      </c>
      <c r="H26" s="11">
        <f t="shared" si="8"/>
        <v>0.68421052631578949</v>
      </c>
      <c r="I26" s="11">
        <f t="shared" si="8"/>
        <v>0.82758620689655171</v>
      </c>
      <c r="J26" s="11">
        <f t="shared" si="8"/>
        <v>0.61764705882352944</v>
      </c>
      <c r="K26" s="11">
        <f t="shared" si="8"/>
        <v>0.6785714285714286</v>
      </c>
    </row>
    <row r="27" spans="1:12" x14ac:dyDescent="0.3">
      <c r="A27" s="4" t="s">
        <v>18</v>
      </c>
      <c r="B27" s="11">
        <f>B21/(B21+B22)</f>
        <v>0.92</v>
      </c>
      <c r="C27" s="11">
        <f t="shared" ref="C27:K27" si="9">C21/(C21+C22)</f>
        <v>0.83333333333333337</v>
      </c>
      <c r="D27" s="11">
        <f t="shared" si="9"/>
        <v>0.76470588235294112</v>
      </c>
      <c r="E27" s="11">
        <f t="shared" si="9"/>
        <v>0.90384615384615385</v>
      </c>
      <c r="F27" s="11">
        <f t="shared" si="9"/>
        <v>0.91111111111111109</v>
      </c>
      <c r="G27" s="11">
        <f t="shared" si="9"/>
        <v>0.73809523809523814</v>
      </c>
      <c r="H27" s="11">
        <f t="shared" si="9"/>
        <v>0.82758620689655171</v>
      </c>
      <c r="I27" s="11">
        <f t="shared" si="9"/>
        <v>0.83333333333333337</v>
      </c>
      <c r="J27" s="11">
        <f t="shared" si="9"/>
        <v>0.93023255813953487</v>
      </c>
      <c r="K27" s="11">
        <f t="shared" si="9"/>
        <v>0.89795918367346939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>B20/(B20+B23)</f>
        <v>0.51851851851851849</v>
      </c>
      <c r="C29" s="11">
        <f t="shared" ref="C29:K29" si="10">C20/(C20+C23)</f>
        <v>0.43478260869565216</v>
      </c>
      <c r="D29" s="11">
        <f t="shared" si="10"/>
        <v>0.83720930232558144</v>
      </c>
      <c r="E29" s="11">
        <f t="shared" si="10"/>
        <v>0.76</v>
      </c>
      <c r="F29" s="11">
        <f t="shared" si="10"/>
        <v>0.5</v>
      </c>
      <c r="G29" s="11">
        <f t="shared" si="10"/>
        <v>0.51428571428571423</v>
      </c>
      <c r="H29" s="11">
        <f t="shared" si="10"/>
        <v>0.68421052631578949</v>
      </c>
      <c r="I29" s="11">
        <f t="shared" si="10"/>
        <v>0.82758620689655171</v>
      </c>
      <c r="J29" s="11">
        <f t="shared" si="10"/>
        <v>0.61764705882352944</v>
      </c>
      <c r="K29" s="11">
        <f t="shared" si="10"/>
        <v>0.6785714285714286</v>
      </c>
    </row>
    <row r="30" spans="1:12" x14ac:dyDescent="0.3">
      <c r="A30" s="4" t="s">
        <v>23</v>
      </c>
      <c r="B30" s="11">
        <f>B22/(B22+B21)</f>
        <v>0.08</v>
      </c>
      <c r="C30" s="11">
        <f t="shared" ref="C30:K30" si="11">C22/(C22+C21)</f>
        <v>0.16666666666666666</v>
      </c>
      <c r="D30" s="11">
        <f t="shared" si="11"/>
        <v>0.23529411764705882</v>
      </c>
      <c r="E30" s="11">
        <f t="shared" si="11"/>
        <v>9.6153846153846159E-2</v>
      </c>
      <c r="F30" s="11">
        <f t="shared" si="11"/>
        <v>8.8888888888888892E-2</v>
      </c>
      <c r="G30" s="11">
        <f t="shared" si="11"/>
        <v>0.26190476190476192</v>
      </c>
      <c r="H30" s="11">
        <f t="shared" si="11"/>
        <v>0.17241379310344829</v>
      </c>
      <c r="I30" s="11">
        <f t="shared" si="11"/>
        <v>0.16666666666666666</v>
      </c>
      <c r="J30" s="11">
        <f t="shared" si="11"/>
        <v>6.9767441860465115E-2</v>
      </c>
      <c r="K30" s="11">
        <f t="shared" si="11"/>
        <v>0.10204081632653061</v>
      </c>
    </row>
    <row r="31" spans="1:12" x14ac:dyDescent="0.3">
      <c r="C31" s="11"/>
    </row>
    <row r="32" spans="1:12" x14ac:dyDescent="0.3">
      <c r="A32" s="6" t="s">
        <v>33</v>
      </c>
      <c r="B32" s="11">
        <v>0.94869999999999999</v>
      </c>
      <c r="C32" s="11">
        <v>0.94699999999999995</v>
      </c>
      <c r="D32" s="11">
        <v>0.94699999999999995</v>
      </c>
      <c r="E32" s="11">
        <v>0.94710000000000005</v>
      </c>
      <c r="F32" s="11">
        <v>0.95350000000000001</v>
      </c>
      <c r="G32" s="11">
        <v>0.95320000000000005</v>
      </c>
      <c r="H32" s="11">
        <v>0.95250000000000001</v>
      </c>
      <c r="I32" s="11">
        <v>0.94610000000000005</v>
      </c>
      <c r="J32" s="11">
        <v>0.94620000000000004</v>
      </c>
      <c r="K32" s="11">
        <v>0.94379999999999997</v>
      </c>
      <c r="L32" s="11" t="s">
        <v>0</v>
      </c>
    </row>
    <row r="33" spans="1:11" x14ac:dyDescent="0.3">
      <c r="B33" t="s">
        <v>0</v>
      </c>
      <c r="I33" t="s">
        <v>0</v>
      </c>
    </row>
    <row r="34" spans="1:11" x14ac:dyDescent="0.3">
      <c r="A34" s="5" t="s">
        <v>21</v>
      </c>
      <c r="B34" s="2">
        <v>12</v>
      </c>
      <c r="C34" s="20">
        <v>17</v>
      </c>
      <c r="D34" s="2">
        <v>25</v>
      </c>
      <c r="E34" s="2">
        <v>15</v>
      </c>
      <c r="F34" s="2">
        <v>18</v>
      </c>
      <c r="G34" s="2">
        <v>23</v>
      </c>
      <c r="H34" s="2">
        <v>22</v>
      </c>
      <c r="I34" s="2">
        <v>22</v>
      </c>
      <c r="J34" s="2">
        <v>18</v>
      </c>
      <c r="K34" s="2">
        <v>16</v>
      </c>
    </row>
    <row r="35" spans="1:11" x14ac:dyDescent="0.3">
      <c r="A35" s="5" t="s">
        <v>19</v>
      </c>
      <c r="B35" s="2">
        <v>44</v>
      </c>
      <c r="C35" s="20">
        <v>44</v>
      </c>
      <c r="D35" s="2">
        <v>27</v>
      </c>
      <c r="E35" s="2">
        <v>51</v>
      </c>
      <c r="F35" s="2">
        <v>35</v>
      </c>
      <c r="G35" s="2">
        <v>28</v>
      </c>
      <c r="H35" s="2">
        <v>41</v>
      </c>
      <c r="I35" s="2">
        <v>37</v>
      </c>
      <c r="J35" s="2">
        <v>41</v>
      </c>
      <c r="K35" s="2">
        <v>45</v>
      </c>
    </row>
    <row r="36" spans="1:11" x14ac:dyDescent="0.3">
      <c r="A36" s="5" t="s">
        <v>22</v>
      </c>
      <c r="B36" s="2">
        <v>6</v>
      </c>
      <c r="C36" s="2">
        <v>4</v>
      </c>
      <c r="D36" s="2">
        <v>14</v>
      </c>
      <c r="E36" s="2">
        <v>1</v>
      </c>
      <c r="F36" s="2">
        <v>7</v>
      </c>
      <c r="G36" s="2">
        <v>13</v>
      </c>
      <c r="H36" s="2">
        <v>6</v>
      </c>
      <c r="I36" s="2">
        <v>6</v>
      </c>
      <c r="J36" s="2">
        <v>2</v>
      </c>
      <c r="K36" s="2">
        <v>3</v>
      </c>
    </row>
    <row r="37" spans="1:11" x14ac:dyDescent="0.3">
      <c r="A37" s="5" t="s">
        <v>20</v>
      </c>
      <c r="B37" s="2">
        <v>15</v>
      </c>
      <c r="C37" s="2">
        <v>12</v>
      </c>
      <c r="D37" s="2">
        <v>11</v>
      </c>
      <c r="E37" s="2">
        <v>10</v>
      </c>
      <c r="F37" s="2">
        <v>17</v>
      </c>
      <c r="G37" s="2">
        <v>11</v>
      </c>
      <c r="H37" s="2">
        <v>8</v>
      </c>
      <c r="I37" s="2">
        <v>12</v>
      </c>
      <c r="J37" s="2">
        <v>14</v>
      </c>
      <c r="K37" s="2">
        <v>13</v>
      </c>
    </row>
    <row r="38" spans="1:11" x14ac:dyDescent="0.3">
      <c r="A38" s="13" t="s">
        <v>27</v>
      </c>
      <c r="B38" s="11">
        <f>(B34+B35)/SUM(B34:B37)</f>
        <v>0.72727272727272729</v>
      </c>
      <c r="C38" s="11">
        <f t="shared" ref="C38:K38" si="12">(C34+C35)/SUM(C34:C37)</f>
        <v>0.79220779220779225</v>
      </c>
      <c r="D38" s="11">
        <f t="shared" si="12"/>
        <v>0.67532467532467533</v>
      </c>
      <c r="E38" s="11">
        <f t="shared" si="12"/>
        <v>0.8571428571428571</v>
      </c>
      <c r="F38" s="11">
        <f t="shared" si="12"/>
        <v>0.68831168831168832</v>
      </c>
      <c r="G38" s="11">
        <f t="shared" si="12"/>
        <v>0.68</v>
      </c>
      <c r="H38" s="11">
        <f t="shared" si="12"/>
        <v>0.81818181818181823</v>
      </c>
      <c r="I38" s="11">
        <f t="shared" si="12"/>
        <v>0.76623376623376627</v>
      </c>
      <c r="J38" s="11">
        <f t="shared" si="12"/>
        <v>0.78666666666666663</v>
      </c>
      <c r="K38" s="11">
        <f t="shared" si="12"/>
        <v>0.79220779220779225</v>
      </c>
    </row>
    <row r="39" spans="1:11" x14ac:dyDescent="0.3">
      <c r="A39" s="4" t="s">
        <v>17</v>
      </c>
      <c r="B39" s="11">
        <f>B34/(B34+B36)</f>
        <v>0.66666666666666663</v>
      </c>
      <c r="C39" s="11">
        <f t="shared" ref="C39:K39" si="13">C34/(C34+C36)</f>
        <v>0.80952380952380953</v>
      </c>
      <c r="D39" s="11">
        <f t="shared" si="13"/>
        <v>0.64102564102564108</v>
      </c>
      <c r="E39" s="11">
        <f t="shared" si="13"/>
        <v>0.9375</v>
      </c>
      <c r="F39" s="11">
        <f t="shared" si="13"/>
        <v>0.72</v>
      </c>
      <c r="G39" s="11">
        <f t="shared" si="13"/>
        <v>0.63888888888888884</v>
      </c>
      <c r="H39" s="11">
        <f t="shared" si="13"/>
        <v>0.7857142857142857</v>
      </c>
      <c r="I39" s="11">
        <f t="shared" si="13"/>
        <v>0.7857142857142857</v>
      </c>
      <c r="J39" s="11">
        <f t="shared" si="13"/>
        <v>0.9</v>
      </c>
      <c r="K39" s="11">
        <f t="shared" si="13"/>
        <v>0.84210526315789469</v>
      </c>
    </row>
    <row r="40" spans="1:11" x14ac:dyDescent="0.3">
      <c r="A40" s="4" t="s">
        <v>16</v>
      </c>
      <c r="B40" s="11">
        <f>B34/(B34+B37)</f>
        <v>0.44444444444444442</v>
      </c>
      <c r="C40" s="11">
        <f t="shared" ref="C40:K40" si="14">C34/(C34+C37)</f>
        <v>0.58620689655172409</v>
      </c>
      <c r="D40" s="11">
        <f t="shared" si="14"/>
        <v>0.69444444444444442</v>
      </c>
      <c r="E40" s="11">
        <f t="shared" si="14"/>
        <v>0.6</v>
      </c>
      <c r="F40" s="11">
        <f t="shared" si="14"/>
        <v>0.51428571428571423</v>
      </c>
      <c r="G40" s="11">
        <f t="shared" si="14"/>
        <v>0.67647058823529416</v>
      </c>
      <c r="H40" s="11">
        <f t="shared" si="14"/>
        <v>0.73333333333333328</v>
      </c>
      <c r="I40" s="11">
        <f t="shared" si="14"/>
        <v>0.6470588235294118</v>
      </c>
      <c r="J40" s="11">
        <f t="shared" si="14"/>
        <v>0.5625</v>
      </c>
      <c r="K40" s="11">
        <f t="shared" si="14"/>
        <v>0.55172413793103448</v>
      </c>
    </row>
    <row r="41" spans="1:11" x14ac:dyDescent="0.3">
      <c r="A41" s="4" t="s">
        <v>18</v>
      </c>
      <c r="B41" s="11">
        <f>B35/(B35+B36)</f>
        <v>0.88</v>
      </c>
      <c r="C41" s="11">
        <f t="shared" ref="C41:K41" si="15">C35/(C35+C36)</f>
        <v>0.91666666666666663</v>
      </c>
      <c r="D41" s="11">
        <f t="shared" si="15"/>
        <v>0.65853658536585369</v>
      </c>
      <c r="E41" s="11">
        <f t="shared" si="15"/>
        <v>0.98076923076923073</v>
      </c>
      <c r="F41" s="11">
        <f t="shared" si="15"/>
        <v>0.83333333333333337</v>
      </c>
      <c r="G41" s="11">
        <f t="shared" si="15"/>
        <v>0.68292682926829273</v>
      </c>
      <c r="H41" s="11">
        <f t="shared" si="15"/>
        <v>0.87234042553191493</v>
      </c>
      <c r="I41" s="11">
        <f t="shared" si="15"/>
        <v>0.86046511627906974</v>
      </c>
      <c r="J41" s="11">
        <f t="shared" si="15"/>
        <v>0.95348837209302328</v>
      </c>
      <c r="K41" s="11">
        <f t="shared" si="15"/>
        <v>0.9375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0.44444444444444442</v>
      </c>
      <c r="C43" s="11">
        <f t="shared" ref="C43:K43" si="16">C34/(C34+C37)</f>
        <v>0.58620689655172409</v>
      </c>
      <c r="D43" s="11">
        <f t="shared" si="16"/>
        <v>0.69444444444444442</v>
      </c>
      <c r="E43" s="11">
        <f t="shared" si="16"/>
        <v>0.6</v>
      </c>
      <c r="F43" s="11">
        <f t="shared" si="16"/>
        <v>0.51428571428571423</v>
      </c>
      <c r="G43" s="11">
        <f t="shared" si="16"/>
        <v>0.67647058823529416</v>
      </c>
      <c r="H43" s="11">
        <f t="shared" si="16"/>
        <v>0.73333333333333328</v>
      </c>
      <c r="I43" s="11">
        <f t="shared" si="16"/>
        <v>0.6470588235294118</v>
      </c>
      <c r="J43" s="11">
        <f t="shared" si="16"/>
        <v>0.5625</v>
      </c>
      <c r="K43" s="11">
        <f t="shared" si="16"/>
        <v>0.55172413793103448</v>
      </c>
    </row>
    <row r="44" spans="1:11" x14ac:dyDescent="0.3">
      <c r="A44" s="4" t="s">
        <v>23</v>
      </c>
      <c r="B44" s="11">
        <f>B36/(B36+B35)</f>
        <v>0.12</v>
      </c>
      <c r="C44" s="11">
        <f t="shared" ref="C44:K44" si="17">C36/(C36+C35)</f>
        <v>8.3333333333333329E-2</v>
      </c>
      <c r="D44" s="11">
        <f t="shared" si="17"/>
        <v>0.34146341463414637</v>
      </c>
      <c r="E44" s="11">
        <f t="shared" si="17"/>
        <v>1.9230769230769232E-2</v>
      </c>
      <c r="F44" s="11">
        <f t="shared" si="17"/>
        <v>0.16666666666666666</v>
      </c>
      <c r="G44" s="11">
        <f t="shared" si="17"/>
        <v>0.31707317073170732</v>
      </c>
      <c r="H44" s="11">
        <f t="shared" si="17"/>
        <v>0.1276595744680851</v>
      </c>
      <c r="I44" s="11">
        <f t="shared" si="17"/>
        <v>0.13953488372093023</v>
      </c>
      <c r="J44" s="11">
        <f t="shared" si="17"/>
        <v>4.6511627906976744E-2</v>
      </c>
      <c r="K44" s="11">
        <f t="shared" si="17"/>
        <v>6.25E-2</v>
      </c>
    </row>
    <row r="45" spans="1:11" x14ac:dyDescent="0.3">
      <c r="C45" s="11"/>
    </row>
    <row r="46" spans="1:11" x14ac:dyDescent="0.3">
      <c r="A46" s="6" t="s">
        <v>34</v>
      </c>
      <c r="B46" s="11">
        <v>0.94240000000000002</v>
      </c>
      <c r="C46" s="11">
        <v>0.94850000000000001</v>
      </c>
      <c r="D46" s="11">
        <v>0.94650000000000001</v>
      </c>
      <c r="E46" s="11">
        <v>0.94789999999999996</v>
      </c>
      <c r="F46" s="11">
        <v>0.94599999999999995</v>
      </c>
      <c r="G46" s="11">
        <v>0.94769999999999999</v>
      </c>
      <c r="H46" s="11">
        <v>0.95289999999999997</v>
      </c>
      <c r="I46" s="11">
        <v>0.94740000000000002</v>
      </c>
      <c r="J46" s="11">
        <v>0.94750000000000001</v>
      </c>
      <c r="K46" s="11">
        <v>0.94769999999999999</v>
      </c>
    </row>
    <row r="47" spans="1:11" x14ac:dyDescent="0.3">
      <c r="B47" t="s">
        <v>0</v>
      </c>
      <c r="K47" t="s">
        <v>0</v>
      </c>
    </row>
    <row r="48" spans="1:11" x14ac:dyDescent="0.3">
      <c r="A48" s="5" t="s">
        <v>21</v>
      </c>
      <c r="B48" s="2">
        <v>11</v>
      </c>
      <c r="C48" s="2">
        <v>13</v>
      </c>
      <c r="D48" s="2">
        <v>31</v>
      </c>
      <c r="E48" s="2">
        <v>17</v>
      </c>
      <c r="F48" s="2">
        <v>19</v>
      </c>
      <c r="G48" s="2">
        <v>19</v>
      </c>
      <c r="H48" s="2">
        <v>12</v>
      </c>
      <c r="I48" s="2">
        <v>17</v>
      </c>
      <c r="J48" s="2">
        <v>27</v>
      </c>
      <c r="K48" s="2">
        <v>21</v>
      </c>
    </row>
    <row r="49" spans="1:11" x14ac:dyDescent="0.3">
      <c r="A49" s="5" t="s">
        <v>19</v>
      </c>
      <c r="B49" s="2">
        <v>44</v>
      </c>
      <c r="C49" s="20">
        <v>48</v>
      </c>
      <c r="D49" s="2">
        <v>24</v>
      </c>
      <c r="E49" s="2">
        <v>42</v>
      </c>
      <c r="F49" s="2">
        <v>32</v>
      </c>
      <c r="G49" s="2">
        <v>38</v>
      </c>
      <c r="H49" s="2">
        <v>40</v>
      </c>
      <c r="I49" s="2">
        <v>39</v>
      </c>
      <c r="J49" s="2">
        <v>36</v>
      </c>
      <c r="K49" s="2">
        <v>42</v>
      </c>
    </row>
    <row r="50" spans="1:11" x14ac:dyDescent="0.3">
      <c r="A50" s="5" t="s">
        <v>22</v>
      </c>
      <c r="B50" s="2">
        <v>5</v>
      </c>
      <c r="C50" s="2">
        <v>5</v>
      </c>
      <c r="D50" s="2">
        <v>10</v>
      </c>
      <c r="E50" s="2">
        <v>9</v>
      </c>
      <c r="F50" s="2">
        <v>10</v>
      </c>
      <c r="G50" s="2">
        <v>13</v>
      </c>
      <c r="H50" s="2">
        <v>11</v>
      </c>
      <c r="I50" s="2">
        <v>9</v>
      </c>
      <c r="J50" s="2">
        <v>4</v>
      </c>
      <c r="K50" s="2">
        <v>6</v>
      </c>
    </row>
    <row r="51" spans="1:11" x14ac:dyDescent="0.3">
      <c r="A51" s="5" t="s">
        <v>20</v>
      </c>
      <c r="B51" s="2">
        <v>17</v>
      </c>
      <c r="C51" s="2">
        <v>11</v>
      </c>
      <c r="D51" s="2">
        <v>12</v>
      </c>
      <c r="E51" s="2">
        <v>9</v>
      </c>
      <c r="F51" s="2">
        <v>16</v>
      </c>
      <c r="G51" s="2">
        <v>7</v>
      </c>
      <c r="H51" s="2">
        <v>14</v>
      </c>
      <c r="I51" s="2">
        <v>12</v>
      </c>
      <c r="J51" s="2">
        <v>10</v>
      </c>
      <c r="K51" s="2">
        <v>8</v>
      </c>
    </row>
    <row r="52" spans="1:11" x14ac:dyDescent="0.3">
      <c r="A52" s="13" t="s">
        <v>27</v>
      </c>
      <c r="B52" s="11">
        <f>(B48+B49)/SUM(B48:B51)</f>
        <v>0.7142857142857143</v>
      </c>
      <c r="C52" s="11">
        <f t="shared" ref="C52:K52" si="18">(C48+C49)/SUM(C48:C51)</f>
        <v>0.79220779220779225</v>
      </c>
      <c r="D52" s="11">
        <f t="shared" si="18"/>
        <v>0.7142857142857143</v>
      </c>
      <c r="E52" s="11">
        <f t="shared" si="18"/>
        <v>0.76623376623376627</v>
      </c>
      <c r="F52" s="11">
        <f t="shared" si="18"/>
        <v>0.66233766233766234</v>
      </c>
      <c r="G52" s="11">
        <f t="shared" si="18"/>
        <v>0.74025974025974028</v>
      </c>
      <c r="H52" s="11">
        <f t="shared" si="18"/>
        <v>0.67532467532467533</v>
      </c>
      <c r="I52" s="11">
        <f t="shared" si="18"/>
        <v>0.72727272727272729</v>
      </c>
      <c r="J52" s="11">
        <f t="shared" si="18"/>
        <v>0.81818181818181823</v>
      </c>
      <c r="K52" s="11">
        <f t="shared" si="18"/>
        <v>0.81818181818181823</v>
      </c>
    </row>
    <row r="53" spans="1:11" x14ac:dyDescent="0.3">
      <c r="A53" s="4" t="s">
        <v>17</v>
      </c>
      <c r="B53" s="11">
        <f>B48/(B48+B50)</f>
        <v>0.6875</v>
      </c>
      <c r="C53" s="11">
        <f t="shared" ref="C53:K53" si="19">C48/(C48+C50)</f>
        <v>0.72222222222222221</v>
      </c>
      <c r="D53" s="11">
        <f t="shared" si="19"/>
        <v>0.75609756097560976</v>
      </c>
      <c r="E53" s="11">
        <f t="shared" si="19"/>
        <v>0.65384615384615385</v>
      </c>
      <c r="F53" s="11">
        <f>F48/(F48+F50)</f>
        <v>0.65517241379310343</v>
      </c>
      <c r="G53" s="11">
        <f t="shared" si="19"/>
        <v>0.59375</v>
      </c>
      <c r="H53" s="11">
        <f t="shared" si="19"/>
        <v>0.52173913043478259</v>
      </c>
      <c r="I53" s="11">
        <f t="shared" si="19"/>
        <v>0.65384615384615385</v>
      </c>
      <c r="J53" s="11">
        <f t="shared" si="19"/>
        <v>0.87096774193548387</v>
      </c>
      <c r="K53" s="11">
        <f t="shared" si="19"/>
        <v>0.77777777777777779</v>
      </c>
    </row>
    <row r="54" spans="1:11" x14ac:dyDescent="0.3">
      <c r="A54" s="4" t="s">
        <v>16</v>
      </c>
      <c r="B54" s="11">
        <f>B48/(B48+B51)</f>
        <v>0.39285714285714285</v>
      </c>
      <c r="C54" s="11">
        <f t="shared" ref="C54:K54" si="20">C48/(C48+C51)</f>
        <v>0.54166666666666663</v>
      </c>
      <c r="D54" s="11">
        <f t="shared" si="20"/>
        <v>0.72093023255813948</v>
      </c>
      <c r="E54" s="11">
        <f t="shared" si="20"/>
        <v>0.65384615384615385</v>
      </c>
      <c r="F54" s="11">
        <f t="shared" si="20"/>
        <v>0.54285714285714282</v>
      </c>
      <c r="G54" s="11">
        <f t="shared" si="20"/>
        <v>0.73076923076923073</v>
      </c>
      <c r="H54" s="11">
        <f t="shared" si="20"/>
        <v>0.46153846153846156</v>
      </c>
      <c r="I54" s="11">
        <f t="shared" si="20"/>
        <v>0.58620689655172409</v>
      </c>
      <c r="J54" s="11">
        <f t="shared" si="20"/>
        <v>0.72972972972972971</v>
      </c>
      <c r="K54" s="11">
        <f t="shared" si="20"/>
        <v>0.72413793103448276</v>
      </c>
    </row>
    <row r="55" spans="1:11" x14ac:dyDescent="0.3">
      <c r="A55" s="4" t="s">
        <v>18</v>
      </c>
      <c r="B55" s="11">
        <f>B49/(B49+B50)</f>
        <v>0.89795918367346939</v>
      </c>
      <c r="C55" s="11">
        <f t="shared" ref="C55:K55" si="21">C49/(C49+C50)</f>
        <v>0.90566037735849059</v>
      </c>
      <c r="D55" s="11">
        <f t="shared" si="21"/>
        <v>0.70588235294117652</v>
      </c>
      <c r="E55" s="11">
        <f t="shared" si="21"/>
        <v>0.82352941176470584</v>
      </c>
      <c r="F55" s="11">
        <f t="shared" si="21"/>
        <v>0.76190476190476186</v>
      </c>
      <c r="G55" s="11">
        <f t="shared" si="21"/>
        <v>0.74509803921568629</v>
      </c>
      <c r="H55" s="11">
        <f t="shared" si="21"/>
        <v>0.78431372549019607</v>
      </c>
      <c r="I55" s="11">
        <f t="shared" si="21"/>
        <v>0.8125</v>
      </c>
      <c r="J55" s="11">
        <f t="shared" si="21"/>
        <v>0.9</v>
      </c>
      <c r="K55" s="11">
        <f t="shared" si="21"/>
        <v>0.875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0.39285714285714285</v>
      </c>
      <c r="C57" s="11">
        <f t="shared" ref="C57:K57" si="22">C48/(C48+C51)</f>
        <v>0.54166666666666663</v>
      </c>
      <c r="D57" s="11">
        <f t="shared" si="22"/>
        <v>0.72093023255813948</v>
      </c>
      <c r="E57" s="11">
        <f t="shared" si="22"/>
        <v>0.65384615384615385</v>
      </c>
      <c r="F57" s="11">
        <f t="shared" si="22"/>
        <v>0.54285714285714282</v>
      </c>
      <c r="G57" s="11">
        <f t="shared" si="22"/>
        <v>0.73076923076923073</v>
      </c>
      <c r="H57" s="11">
        <f t="shared" si="22"/>
        <v>0.46153846153846156</v>
      </c>
      <c r="I57" s="11">
        <f t="shared" si="22"/>
        <v>0.58620689655172409</v>
      </c>
      <c r="J57" s="11">
        <f t="shared" si="22"/>
        <v>0.72972972972972971</v>
      </c>
      <c r="K57" s="11">
        <f t="shared" si="22"/>
        <v>0.72413793103448276</v>
      </c>
    </row>
    <row r="58" spans="1:11" x14ac:dyDescent="0.3">
      <c r="A58" s="4" t="s">
        <v>23</v>
      </c>
      <c r="B58" s="11">
        <f>B50/(B50+B49)</f>
        <v>0.10204081632653061</v>
      </c>
      <c r="C58" s="11">
        <f t="shared" ref="C58:K58" si="23">C50/(C50+C49)</f>
        <v>9.4339622641509441E-2</v>
      </c>
      <c r="D58" s="11">
        <f t="shared" si="23"/>
        <v>0.29411764705882354</v>
      </c>
      <c r="E58" s="11">
        <f t="shared" si="23"/>
        <v>0.17647058823529413</v>
      </c>
      <c r="F58" s="11">
        <f t="shared" si="23"/>
        <v>0.23809523809523808</v>
      </c>
      <c r="G58" s="11">
        <f t="shared" si="23"/>
        <v>0.25490196078431371</v>
      </c>
      <c r="H58" s="11">
        <f t="shared" si="23"/>
        <v>0.21568627450980393</v>
      </c>
      <c r="I58" s="11">
        <f t="shared" si="23"/>
        <v>0.1875</v>
      </c>
      <c r="J58" s="11">
        <f t="shared" si="23"/>
        <v>0.1</v>
      </c>
      <c r="K58" s="11">
        <f t="shared" si="23"/>
        <v>0.125</v>
      </c>
    </row>
    <row r="59" spans="1:11" x14ac:dyDescent="0.3">
      <c r="C59" s="11"/>
    </row>
    <row r="60" spans="1:11" x14ac:dyDescent="0.3">
      <c r="A60" s="6" t="s">
        <v>35</v>
      </c>
      <c r="B60" s="11">
        <v>0.93869999999999998</v>
      </c>
      <c r="C60" s="11">
        <v>0.95130000000000003</v>
      </c>
      <c r="D60" s="11">
        <v>0.94430000000000003</v>
      </c>
      <c r="E60" s="11">
        <v>0.95289999999999997</v>
      </c>
      <c r="F60" s="11">
        <v>0.94410000000000005</v>
      </c>
      <c r="G60" s="11">
        <v>0.95860000000000001</v>
      </c>
      <c r="H60" s="11">
        <v>0.94969999999999999</v>
      </c>
      <c r="I60" s="11">
        <v>0.94989999999999997</v>
      </c>
      <c r="J60" s="11">
        <v>0.94650000000000001</v>
      </c>
      <c r="K60" s="11">
        <v>0.94730000000000003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>
        <v>12</v>
      </c>
      <c r="C62" s="2">
        <v>8</v>
      </c>
      <c r="D62" s="2">
        <v>27</v>
      </c>
      <c r="E62" s="2">
        <v>12</v>
      </c>
      <c r="F62" s="2">
        <v>17</v>
      </c>
      <c r="G62" s="2">
        <v>18</v>
      </c>
      <c r="H62" s="2">
        <v>11</v>
      </c>
      <c r="I62" s="2">
        <v>27</v>
      </c>
      <c r="J62" s="2">
        <v>15</v>
      </c>
      <c r="K62" s="2">
        <v>25</v>
      </c>
    </row>
    <row r="63" spans="1:11" x14ac:dyDescent="0.3">
      <c r="A63" s="5" t="s">
        <v>19</v>
      </c>
      <c r="B63" s="2">
        <v>45</v>
      </c>
      <c r="C63" s="20">
        <v>51</v>
      </c>
      <c r="D63" s="2">
        <v>29</v>
      </c>
      <c r="E63" s="2">
        <v>52</v>
      </c>
      <c r="F63" s="2">
        <v>40</v>
      </c>
      <c r="G63" s="2">
        <v>30</v>
      </c>
      <c r="H63" s="2">
        <v>56</v>
      </c>
      <c r="I63" s="2">
        <v>36</v>
      </c>
      <c r="J63" s="2">
        <v>45</v>
      </c>
      <c r="K63" s="2">
        <v>37</v>
      </c>
    </row>
    <row r="64" spans="1:11" x14ac:dyDescent="0.3">
      <c r="A64" s="5" t="s">
        <v>22</v>
      </c>
      <c r="B64" s="2">
        <v>8</v>
      </c>
      <c r="C64" s="2">
        <v>3</v>
      </c>
      <c r="D64" s="2">
        <v>10</v>
      </c>
      <c r="E64" s="2">
        <v>5</v>
      </c>
      <c r="F64" s="2">
        <v>7</v>
      </c>
      <c r="G64" s="2">
        <v>13</v>
      </c>
      <c r="H64" s="2">
        <v>7</v>
      </c>
      <c r="I64" s="2">
        <v>5</v>
      </c>
      <c r="J64" s="2">
        <v>10</v>
      </c>
      <c r="K64" s="2">
        <v>9</v>
      </c>
    </row>
    <row r="65" spans="1:11" x14ac:dyDescent="0.3">
      <c r="A65" s="5" t="s">
        <v>20</v>
      </c>
      <c r="B65" s="2">
        <v>12</v>
      </c>
      <c r="C65" s="2">
        <v>13</v>
      </c>
      <c r="D65" s="2">
        <v>11</v>
      </c>
      <c r="E65" s="2">
        <v>6</v>
      </c>
      <c r="F65" s="2">
        <v>13</v>
      </c>
      <c r="G65" s="2">
        <v>16</v>
      </c>
      <c r="H65" s="2">
        <v>3</v>
      </c>
      <c r="I65" s="2">
        <v>9</v>
      </c>
      <c r="J65" s="2">
        <v>7</v>
      </c>
      <c r="K65" s="2">
        <v>6</v>
      </c>
    </row>
    <row r="66" spans="1:11" x14ac:dyDescent="0.3">
      <c r="A66" s="13" t="s">
        <v>27</v>
      </c>
      <c r="B66" s="11">
        <f>(B62+B63)/SUM(B62:B65)</f>
        <v>0.74025974025974028</v>
      </c>
      <c r="C66" s="11">
        <f t="shared" ref="C66:K66" si="24">(C62+C63)/SUM(C62:C65)</f>
        <v>0.78666666666666663</v>
      </c>
      <c r="D66" s="11">
        <f t="shared" si="24"/>
        <v>0.72727272727272729</v>
      </c>
      <c r="E66" s="11">
        <f t="shared" si="24"/>
        <v>0.85333333333333339</v>
      </c>
      <c r="F66" s="11">
        <f t="shared" si="24"/>
        <v>0.74025974025974028</v>
      </c>
      <c r="G66" s="11">
        <f t="shared" si="24"/>
        <v>0.62337662337662336</v>
      </c>
      <c r="H66" s="11">
        <f t="shared" si="24"/>
        <v>0.87012987012987009</v>
      </c>
      <c r="I66" s="11">
        <f t="shared" si="24"/>
        <v>0.81818181818181823</v>
      </c>
      <c r="J66" s="11">
        <f t="shared" si="24"/>
        <v>0.77922077922077926</v>
      </c>
      <c r="K66" s="11">
        <f t="shared" ref="K66" si="25">(K62+K63)/SUM(K62:K65)</f>
        <v>0.80519480519480524</v>
      </c>
    </row>
    <row r="67" spans="1:11" x14ac:dyDescent="0.3">
      <c r="A67" s="4" t="s">
        <v>17</v>
      </c>
      <c r="B67" s="11">
        <f>B62/(B62+B64)</f>
        <v>0.6</v>
      </c>
      <c r="C67" s="11">
        <f t="shared" ref="C67:K67" si="26">C62/(C62+C64)</f>
        <v>0.72727272727272729</v>
      </c>
      <c r="D67" s="11">
        <f t="shared" si="26"/>
        <v>0.72972972972972971</v>
      </c>
      <c r="E67" s="11">
        <f t="shared" si="26"/>
        <v>0.70588235294117652</v>
      </c>
      <c r="F67" s="11">
        <f t="shared" si="26"/>
        <v>0.70833333333333337</v>
      </c>
      <c r="G67" s="11">
        <f t="shared" si="26"/>
        <v>0.58064516129032262</v>
      </c>
      <c r="H67" s="11">
        <f t="shared" si="26"/>
        <v>0.61111111111111116</v>
      </c>
      <c r="I67" s="11">
        <f t="shared" si="26"/>
        <v>0.84375</v>
      </c>
      <c r="J67" s="11">
        <f t="shared" si="26"/>
        <v>0.6</v>
      </c>
      <c r="K67" s="11">
        <f t="shared" ref="K67" si="27">K62/(K62+K64)</f>
        <v>0.73529411764705888</v>
      </c>
    </row>
    <row r="68" spans="1:11" x14ac:dyDescent="0.3">
      <c r="A68" s="4" t="s">
        <v>16</v>
      </c>
      <c r="B68" s="11">
        <f>B62/(B62+B65)</f>
        <v>0.5</v>
      </c>
      <c r="C68" s="11">
        <f t="shared" ref="C68:K68" si="28">C62/(C62+C65)</f>
        <v>0.38095238095238093</v>
      </c>
      <c r="D68" s="11">
        <f t="shared" si="28"/>
        <v>0.71052631578947367</v>
      </c>
      <c r="E68" s="11">
        <f t="shared" si="28"/>
        <v>0.66666666666666663</v>
      </c>
      <c r="F68" s="11">
        <f t="shared" si="28"/>
        <v>0.56666666666666665</v>
      </c>
      <c r="G68" s="11">
        <f t="shared" si="28"/>
        <v>0.52941176470588236</v>
      </c>
      <c r="H68" s="11">
        <f t="shared" si="28"/>
        <v>0.7857142857142857</v>
      </c>
      <c r="I68" s="11">
        <f t="shared" si="28"/>
        <v>0.75</v>
      </c>
      <c r="J68" s="11">
        <f t="shared" si="28"/>
        <v>0.68181818181818177</v>
      </c>
      <c r="K68" s="11">
        <f t="shared" ref="K68" si="29">K62/(K62+K65)</f>
        <v>0.80645161290322576</v>
      </c>
    </row>
    <row r="69" spans="1:11" x14ac:dyDescent="0.3">
      <c r="A69" s="4" t="s">
        <v>18</v>
      </c>
      <c r="B69" s="11">
        <f>B63/(B63+B64)</f>
        <v>0.84905660377358494</v>
      </c>
      <c r="C69" s="11">
        <f t="shared" ref="C69:K69" si="30">C63/(C63+C64)</f>
        <v>0.94444444444444442</v>
      </c>
      <c r="D69" s="11">
        <f t="shared" si="30"/>
        <v>0.74358974358974361</v>
      </c>
      <c r="E69" s="11">
        <f t="shared" si="30"/>
        <v>0.91228070175438591</v>
      </c>
      <c r="F69" s="11">
        <f t="shared" si="30"/>
        <v>0.85106382978723405</v>
      </c>
      <c r="G69" s="11">
        <f t="shared" si="30"/>
        <v>0.69767441860465118</v>
      </c>
      <c r="H69" s="11">
        <f t="shared" si="30"/>
        <v>0.88888888888888884</v>
      </c>
      <c r="I69" s="11">
        <f t="shared" si="30"/>
        <v>0.87804878048780488</v>
      </c>
      <c r="J69" s="11">
        <f t="shared" si="30"/>
        <v>0.81818181818181823</v>
      </c>
      <c r="K69" s="11">
        <f t="shared" ref="K69" si="31">K63/(K63+K64)</f>
        <v>0.80434782608695654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0.5</v>
      </c>
      <c r="C71" s="11">
        <f t="shared" ref="C71:K71" si="32">C62/(C62+C65)</f>
        <v>0.38095238095238093</v>
      </c>
      <c r="D71" s="11">
        <f t="shared" si="32"/>
        <v>0.71052631578947367</v>
      </c>
      <c r="E71" s="11">
        <f t="shared" si="32"/>
        <v>0.66666666666666663</v>
      </c>
      <c r="F71" s="11">
        <f t="shared" si="32"/>
        <v>0.56666666666666665</v>
      </c>
      <c r="G71" s="11">
        <f t="shared" si="32"/>
        <v>0.52941176470588236</v>
      </c>
      <c r="H71" s="11">
        <f t="shared" si="32"/>
        <v>0.7857142857142857</v>
      </c>
      <c r="I71" s="11">
        <f t="shared" si="32"/>
        <v>0.75</v>
      </c>
      <c r="J71" s="11">
        <f t="shared" si="32"/>
        <v>0.68181818181818177</v>
      </c>
      <c r="K71" s="11">
        <f t="shared" si="32"/>
        <v>0.80645161290322576</v>
      </c>
    </row>
    <row r="72" spans="1:11" x14ac:dyDescent="0.3">
      <c r="A72" s="4" t="s">
        <v>23</v>
      </c>
      <c r="B72" s="11">
        <f>B64/(B64+B63)</f>
        <v>0.15094339622641509</v>
      </c>
      <c r="C72" s="11">
        <f t="shared" ref="C72:K72" si="33">C64/(C64+C63)</f>
        <v>5.5555555555555552E-2</v>
      </c>
      <c r="D72" s="11">
        <f t="shared" si="33"/>
        <v>0.25641025641025639</v>
      </c>
      <c r="E72" s="11">
        <f t="shared" si="33"/>
        <v>8.771929824561403E-2</v>
      </c>
      <c r="F72" s="11">
        <f t="shared" si="33"/>
        <v>0.14893617021276595</v>
      </c>
      <c r="G72" s="11">
        <f t="shared" si="33"/>
        <v>0.30232558139534882</v>
      </c>
      <c r="H72" s="11">
        <f t="shared" si="33"/>
        <v>0.1111111111111111</v>
      </c>
      <c r="I72" s="11">
        <f t="shared" si="33"/>
        <v>0.12195121951219512</v>
      </c>
      <c r="J72" s="11">
        <f t="shared" si="33"/>
        <v>0.18181818181818182</v>
      </c>
      <c r="K72" s="11">
        <f t="shared" si="33"/>
        <v>0.19565217391304349</v>
      </c>
    </row>
    <row r="73" spans="1:11" x14ac:dyDescent="0.3">
      <c r="C73" s="11"/>
    </row>
    <row r="74" spans="1:11" x14ac:dyDescent="0.3">
      <c r="A74" s="6" t="s">
        <v>36</v>
      </c>
      <c r="B74" s="11">
        <v>0.95309999999999995</v>
      </c>
      <c r="C74" s="11">
        <v>0.9546</v>
      </c>
      <c r="D74" s="11">
        <v>0.94420000000000004</v>
      </c>
      <c r="E74" s="11">
        <v>0.94779999999999998</v>
      </c>
      <c r="F74" s="11">
        <v>0.94820000000000004</v>
      </c>
      <c r="G74" s="11">
        <v>0.9496</v>
      </c>
      <c r="H74" s="11">
        <v>0.94820000000000004</v>
      </c>
      <c r="I74" s="11">
        <v>0.94479999999999997</v>
      </c>
      <c r="J74" s="11">
        <v>0.95199999999999996</v>
      </c>
      <c r="K74" s="11">
        <v>0.93930000000000002</v>
      </c>
    </row>
    <row r="76" spans="1:11" x14ac:dyDescent="0.3">
      <c r="A76" s="5" t="s">
        <v>21</v>
      </c>
      <c r="B76" s="2">
        <v>14</v>
      </c>
      <c r="C76" s="2">
        <v>11</v>
      </c>
      <c r="D76" s="2">
        <v>28</v>
      </c>
      <c r="E76" s="2">
        <v>20</v>
      </c>
      <c r="F76" s="2">
        <v>23</v>
      </c>
      <c r="G76" s="2">
        <v>26</v>
      </c>
      <c r="H76" s="2">
        <v>15</v>
      </c>
      <c r="I76" s="2">
        <v>20</v>
      </c>
      <c r="J76" s="2">
        <v>31</v>
      </c>
      <c r="K76" s="2">
        <v>17</v>
      </c>
    </row>
    <row r="77" spans="1:11" x14ac:dyDescent="0.3">
      <c r="A77" s="5" t="s">
        <v>19</v>
      </c>
      <c r="B77" s="2">
        <v>43</v>
      </c>
      <c r="C77" s="20">
        <v>45</v>
      </c>
      <c r="D77" s="20">
        <v>28</v>
      </c>
      <c r="E77" s="20">
        <v>47</v>
      </c>
      <c r="F77" s="20">
        <v>35</v>
      </c>
      <c r="G77" s="20">
        <v>34</v>
      </c>
      <c r="H77" s="20">
        <v>44</v>
      </c>
      <c r="I77" s="20">
        <v>39</v>
      </c>
      <c r="J77" s="20">
        <v>28</v>
      </c>
      <c r="K77" s="20">
        <v>41</v>
      </c>
    </row>
    <row r="78" spans="1:11" x14ac:dyDescent="0.3">
      <c r="A78" s="5" t="s">
        <v>22</v>
      </c>
      <c r="B78" s="2">
        <v>5</v>
      </c>
      <c r="C78" s="2">
        <v>4</v>
      </c>
      <c r="D78" s="2">
        <v>11</v>
      </c>
      <c r="E78" s="2">
        <v>3</v>
      </c>
      <c r="F78" s="2">
        <v>6</v>
      </c>
      <c r="G78" s="2">
        <v>10</v>
      </c>
      <c r="H78" s="2">
        <v>3</v>
      </c>
      <c r="I78" s="2">
        <v>7</v>
      </c>
      <c r="J78" s="2">
        <v>6</v>
      </c>
      <c r="K78" s="2">
        <v>5</v>
      </c>
    </row>
    <row r="79" spans="1:11" x14ac:dyDescent="0.3">
      <c r="A79" s="5" t="s">
        <v>20</v>
      </c>
      <c r="B79" s="2">
        <v>15</v>
      </c>
      <c r="C79" s="2">
        <v>17</v>
      </c>
      <c r="D79" s="2">
        <v>8</v>
      </c>
      <c r="E79" s="2">
        <v>7</v>
      </c>
      <c r="F79" s="2">
        <v>13</v>
      </c>
      <c r="G79" s="2">
        <v>7</v>
      </c>
      <c r="H79" s="2">
        <v>15</v>
      </c>
      <c r="I79" s="2">
        <v>11</v>
      </c>
      <c r="J79" s="2">
        <v>12</v>
      </c>
      <c r="K79" s="2">
        <v>13</v>
      </c>
    </row>
    <row r="80" spans="1:11" x14ac:dyDescent="0.3">
      <c r="A80" s="13" t="s">
        <v>27</v>
      </c>
      <c r="B80" s="11">
        <f>(B76+B77)/SUM(B76:B79)</f>
        <v>0.74025974025974028</v>
      </c>
      <c r="C80" s="11">
        <f t="shared" ref="C80:K80" si="34">(C76+C77)/SUM(C76:C79)</f>
        <v>0.72727272727272729</v>
      </c>
      <c r="D80" s="11">
        <f t="shared" si="34"/>
        <v>0.7466666666666667</v>
      </c>
      <c r="E80" s="11">
        <f t="shared" si="34"/>
        <v>0.87012987012987009</v>
      </c>
      <c r="F80" s="11">
        <f t="shared" si="34"/>
        <v>0.75324675324675328</v>
      </c>
      <c r="G80" s="11">
        <f t="shared" si="34"/>
        <v>0.77922077922077926</v>
      </c>
      <c r="H80" s="11">
        <f t="shared" si="34"/>
        <v>0.76623376623376627</v>
      </c>
      <c r="I80" s="11">
        <f t="shared" si="34"/>
        <v>0.76623376623376627</v>
      </c>
      <c r="J80" s="11">
        <f t="shared" si="34"/>
        <v>0.76623376623376627</v>
      </c>
      <c r="K80" s="11">
        <f t="shared" si="34"/>
        <v>0.76315789473684215</v>
      </c>
    </row>
    <row r="81" spans="1:11" x14ac:dyDescent="0.3">
      <c r="A81" s="4" t="s">
        <v>17</v>
      </c>
      <c r="B81" s="11">
        <f>B76/(B76+B78)</f>
        <v>0.73684210526315785</v>
      </c>
      <c r="C81" s="11">
        <f t="shared" ref="C81:K81" si="35">C76/(C76+C78)</f>
        <v>0.73333333333333328</v>
      </c>
      <c r="D81" s="11">
        <f t="shared" si="35"/>
        <v>0.71794871794871795</v>
      </c>
      <c r="E81" s="11">
        <f t="shared" si="35"/>
        <v>0.86956521739130432</v>
      </c>
      <c r="F81" s="11">
        <f t="shared" si="35"/>
        <v>0.7931034482758621</v>
      </c>
      <c r="G81" s="11">
        <f t="shared" si="35"/>
        <v>0.72222222222222221</v>
      </c>
      <c r="H81" s="11">
        <f t="shared" si="35"/>
        <v>0.83333333333333337</v>
      </c>
      <c r="I81" s="11">
        <f t="shared" si="35"/>
        <v>0.7407407407407407</v>
      </c>
      <c r="J81" s="11">
        <f t="shared" si="35"/>
        <v>0.83783783783783783</v>
      </c>
      <c r="K81" s="11">
        <f t="shared" si="35"/>
        <v>0.77272727272727271</v>
      </c>
    </row>
    <row r="82" spans="1:11" x14ac:dyDescent="0.3">
      <c r="A82" s="4" t="s">
        <v>16</v>
      </c>
      <c r="B82" s="11">
        <f>B76/(B76+B79)</f>
        <v>0.48275862068965519</v>
      </c>
      <c r="C82" s="11">
        <f t="shared" ref="C82:K82" si="36">C76/(C76+C79)</f>
        <v>0.39285714285714285</v>
      </c>
      <c r="D82" s="11">
        <f t="shared" si="36"/>
        <v>0.77777777777777779</v>
      </c>
      <c r="E82" s="11">
        <f t="shared" si="36"/>
        <v>0.7407407407407407</v>
      </c>
      <c r="F82" s="11">
        <f t="shared" si="36"/>
        <v>0.63888888888888884</v>
      </c>
      <c r="G82" s="11">
        <f t="shared" si="36"/>
        <v>0.78787878787878785</v>
      </c>
      <c r="H82" s="11">
        <f t="shared" si="36"/>
        <v>0.5</v>
      </c>
      <c r="I82" s="11">
        <f t="shared" si="36"/>
        <v>0.64516129032258063</v>
      </c>
      <c r="J82" s="11">
        <f t="shared" si="36"/>
        <v>0.72093023255813948</v>
      </c>
      <c r="K82" s="11">
        <f t="shared" si="36"/>
        <v>0.56666666666666665</v>
      </c>
    </row>
    <row r="83" spans="1:11" x14ac:dyDescent="0.3">
      <c r="A83" s="4" t="s">
        <v>18</v>
      </c>
      <c r="B83" s="11">
        <f>B77/(B77+B78)</f>
        <v>0.89583333333333337</v>
      </c>
      <c r="C83" s="11">
        <f t="shared" ref="C83:K83" si="37">C77/(C77+C78)</f>
        <v>0.91836734693877553</v>
      </c>
      <c r="D83" s="11">
        <f t="shared" si="37"/>
        <v>0.71794871794871795</v>
      </c>
      <c r="E83" s="11">
        <f t="shared" si="37"/>
        <v>0.94</v>
      </c>
      <c r="F83" s="11">
        <f t="shared" si="37"/>
        <v>0.85365853658536583</v>
      </c>
      <c r="G83" s="11">
        <f t="shared" si="37"/>
        <v>0.77272727272727271</v>
      </c>
      <c r="H83" s="11">
        <f t="shared" si="37"/>
        <v>0.93617021276595747</v>
      </c>
      <c r="I83" s="11">
        <f t="shared" si="37"/>
        <v>0.84782608695652173</v>
      </c>
      <c r="J83" s="11">
        <f t="shared" si="37"/>
        <v>0.82352941176470584</v>
      </c>
      <c r="K83" s="11">
        <f t="shared" si="37"/>
        <v>0.89130434782608692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0.48275862068965519</v>
      </c>
      <c r="C85" s="11">
        <f t="shared" ref="C85:K85" si="38">C76/(C76+C79)</f>
        <v>0.39285714285714285</v>
      </c>
      <c r="D85" s="11">
        <f t="shared" si="38"/>
        <v>0.77777777777777779</v>
      </c>
      <c r="E85" s="11">
        <f t="shared" si="38"/>
        <v>0.7407407407407407</v>
      </c>
      <c r="F85" s="11">
        <f t="shared" si="38"/>
        <v>0.63888888888888884</v>
      </c>
      <c r="G85" s="11">
        <f t="shared" si="38"/>
        <v>0.78787878787878785</v>
      </c>
      <c r="H85" s="11">
        <f t="shared" si="38"/>
        <v>0.5</v>
      </c>
      <c r="I85" s="11">
        <f t="shared" si="38"/>
        <v>0.64516129032258063</v>
      </c>
      <c r="J85" s="11">
        <f t="shared" si="38"/>
        <v>0.72093023255813948</v>
      </c>
      <c r="K85" s="11">
        <f t="shared" si="38"/>
        <v>0.56666666666666665</v>
      </c>
    </row>
    <row r="86" spans="1:11" x14ac:dyDescent="0.3">
      <c r="A86" s="4" t="s">
        <v>23</v>
      </c>
      <c r="B86" s="11">
        <f>B78/(B78+B77)</f>
        <v>0.10416666666666667</v>
      </c>
      <c r="C86" s="11">
        <f t="shared" ref="C86:K86" si="39">C78/(C78+C77)</f>
        <v>8.1632653061224483E-2</v>
      </c>
      <c r="D86" s="11">
        <f t="shared" si="39"/>
        <v>0.28205128205128205</v>
      </c>
      <c r="E86" s="11">
        <f t="shared" si="39"/>
        <v>0.06</v>
      </c>
      <c r="F86" s="11">
        <f t="shared" si="39"/>
        <v>0.14634146341463414</v>
      </c>
      <c r="G86" s="11">
        <f t="shared" si="39"/>
        <v>0.22727272727272727</v>
      </c>
      <c r="H86" s="11">
        <f t="shared" si="39"/>
        <v>6.3829787234042548E-2</v>
      </c>
      <c r="I86" s="11">
        <f t="shared" si="39"/>
        <v>0.15217391304347827</v>
      </c>
      <c r="J86" s="11">
        <f t="shared" si="39"/>
        <v>0.17647058823529413</v>
      </c>
      <c r="K86" s="11">
        <f t="shared" si="39"/>
        <v>0.10869565217391304</v>
      </c>
    </row>
    <row r="87" spans="1:11" x14ac:dyDescent="0.3">
      <c r="C87" s="11"/>
    </row>
    <row r="88" spans="1:11" x14ac:dyDescent="0.3">
      <c r="A88" s="6" t="s">
        <v>37</v>
      </c>
      <c r="B88" s="11">
        <v>0.9506</v>
      </c>
      <c r="C88" s="11">
        <v>0.95240000000000002</v>
      </c>
      <c r="D88" s="11">
        <v>0.94730000000000003</v>
      </c>
      <c r="E88" s="11">
        <v>0.94910000000000005</v>
      </c>
      <c r="F88" s="11">
        <v>0.95150000000000001</v>
      </c>
      <c r="G88" s="11">
        <v>0.95189999999999997</v>
      </c>
      <c r="H88" s="11">
        <v>0.95020000000000004</v>
      </c>
      <c r="I88" s="11">
        <v>0.94910000000000005</v>
      </c>
      <c r="J88" s="11">
        <v>0.9395</v>
      </c>
      <c r="K88" s="11">
        <v>0.94359999999999999</v>
      </c>
    </row>
    <row r="90" spans="1:11" x14ac:dyDescent="0.3">
      <c r="A90" s="5" t="s">
        <v>21</v>
      </c>
      <c r="B90" s="2">
        <v>14</v>
      </c>
      <c r="C90" s="2">
        <v>10</v>
      </c>
      <c r="D90" s="2">
        <v>26</v>
      </c>
      <c r="E90" s="2">
        <v>27</v>
      </c>
      <c r="F90" s="2">
        <v>20</v>
      </c>
      <c r="G90" s="2">
        <v>18</v>
      </c>
      <c r="H90" s="2">
        <v>15</v>
      </c>
      <c r="I90" s="2">
        <v>18</v>
      </c>
      <c r="J90" s="2">
        <v>17</v>
      </c>
      <c r="K90" s="2">
        <v>22</v>
      </c>
    </row>
    <row r="91" spans="1:11" x14ac:dyDescent="0.3">
      <c r="A91" s="5" t="s">
        <v>19</v>
      </c>
      <c r="B91" s="2">
        <v>38</v>
      </c>
      <c r="C91" s="20">
        <v>46</v>
      </c>
      <c r="D91" s="2">
        <v>30</v>
      </c>
      <c r="E91" s="2">
        <v>34</v>
      </c>
      <c r="F91" s="2">
        <v>40</v>
      </c>
      <c r="G91" s="2">
        <v>39</v>
      </c>
      <c r="H91" s="2">
        <v>44</v>
      </c>
      <c r="I91" s="2">
        <v>42</v>
      </c>
      <c r="J91" s="2">
        <v>44</v>
      </c>
      <c r="K91" s="2">
        <v>39</v>
      </c>
    </row>
    <row r="92" spans="1:11" x14ac:dyDescent="0.3">
      <c r="A92" s="5" t="s">
        <v>22</v>
      </c>
      <c r="B92" s="2">
        <v>9</v>
      </c>
      <c r="C92" s="2">
        <v>4</v>
      </c>
      <c r="D92" s="2">
        <v>9</v>
      </c>
      <c r="E92" s="2">
        <v>4</v>
      </c>
      <c r="F92" s="2">
        <v>5</v>
      </c>
      <c r="G92" s="2">
        <v>13</v>
      </c>
      <c r="H92" s="2">
        <v>10</v>
      </c>
      <c r="I92" s="2">
        <v>3</v>
      </c>
      <c r="J92" s="2">
        <v>4</v>
      </c>
      <c r="K92" s="2">
        <v>4</v>
      </c>
    </row>
    <row r="93" spans="1:11" x14ac:dyDescent="0.3">
      <c r="A93" s="5" t="s">
        <v>20</v>
      </c>
      <c r="B93" s="2">
        <v>16</v>
      </c>
      <c r="C93" s="2">
        <v>17</v>
      </c>
      <c r="D93" s="2">
        <v>12</v>
      </c>
      <c r="E93" s="2">
        <v>12</v>
      </c>
      <c r="F93" s="2">
        <v>10</v>
      </c>
      <c r="G93" s="2">
        <v>7</v>
      </c>
      <c r="H93" s="2">
        <v>6</v>
      </c>
      <c r="I93" s="2">
        <v>14</v>
      </c>
      <c r="J93" s="2">
        <v>12</v>
      </c>
      <c r="K93" s="2">
        <v>11</v>
      </c>
    </row>
    <row r="94" spans="1:11" x14ac:dyDescent="0.3">
      <c r="A94" s="13" t="s">
        <v>27</v>
      </c>
      <c r="B94" s="11">
        <f>(B90+B91)/SUM(B90:B93)</f>
        <v>0.67532467532467533</v>
      </c>
      <c r="C94" s="11">
        <f t="shared" ref="C94:K94" si="40">(C90+C91)/SUM(C90:C93)</f>
        <v>0.72727272727272729</v>
      </c>
      <c r="D94" s="11">
        <f t="shared" si="40"/>
        <v>0.72727272727272729</v>
      </c>
      <c r="E94" s="11">
        <f t="shared" si="40"/>
        <v>0.79220779220779225</v>
      </c>
      <c r="F94" s="11">
        <f t="shared" si="40"/>
        <v>0.8</v>
      </c>
      <c r="G94" s="11">
        <f t="shared" si="40"/>
        <v>0.74025974025974028</v>
      </c>
      <c r="H94" s="11">
        <f t="shared" si="40"/>
        <v>0.78666666666666663</v>
      </c>
      <c r="I94" s="11">
        <f t="shared" si="40"/>
        <v>0.77922077922077926</v>
      </c>
      <c r="J94" s="11">
        <f t="shared" si="40"/>
        <v>0.79220779220779225</v>
      </c>
      <c r="K94" s="11">
        <f t="shared" si="40"/>
        <v>0.80263157894736847</v>
      </c>
    </row>
    <row r="95" spans="1:11" x14ac:dyDescent="0.3">
      <c r="A95" s="4" t="s">
        <v>17</v>
      </c>
      <c r="B95" s="11">
        <f>B90/(B90+B92)</f>
        <v>0.60869565217391308</v>
      </c>
      <c r="C95" s="11">
        <f t="shared" ref="C95:K95" si="41">C90/(C90+C92)</f>
        <v>0.7142857142857143</v>
      </c>
      <c r="D95" s="11">
        <f t="shared" si="41"/>
        <v>0.74285714285714288</v>
      </c>
      <c r="E95" s="11">
        <f t="shared" si="41"/>
        <v>0.87096774193548387</v>
      </c>
      <c r="F95" s="11">
        <f t="shared" si="41"/>
        <v>0.8</v>
      </c>
      <c r="G95" s="11">
        <f t="shared" si="41"/>
        <v>0.58064516129032262</v>
      </c>
      <c r="H95" s="11">
        <f t="shared" si="41"/>
        <v>0.6</v>
      </c>
      <c r="I95" s="11">
        <f t="shared" si="41"/>
        <v>0.8571428571428571</v>
      </c>
      <c r="J95" s="11">
        <f t="shared" si="41"/>
        <v>0.80952380952380953</v>
      </c>
      <c r="K95" s="11">
        <f t="shared" si="41"/>
        <v>0.84615384615384615</v>
      </c>
    </row>
    <row r="96" spans="1:11" x14ac:dyDescent="0.3">
      <c r="A96" s="4" t="s">
        <v>16</v>
      </c>
      <c r="B96" s="11">
        <f>B90/(B90+B93)</f>
        <v>0.46666666666666667</v>
      </c>
      <c r="C96" s="11">
        <f t="shared" ref="C96:K96" si="42">C90/(C90+C93)</f>
        <v>0.37037037037037035</v>
      </c>
      <c r="D96" s="11">
        <f t="shared" si="42"/>
        <v>0.68421052631578949</v>
      </c>
      <c r="E96" s="11">
        <f t="shared" si="42"/>
        <v>0.69230769230769229</v>
      </c>
      <c r="F96" s="11">
        <f t="shared" si="42"/>
        <v>0.66666666666666663</v>
      </c>
      <c r="G96" s="11">
        <f t="shared" si="42"/>
        <v>0.72</v>
      </c>
      <c r="H96" s="11">
        <f t="shared" si="42"/>
        <v>0.7142857142857143</v>
      </c>
      <c r="I96" s="11">
        <f t="shared" si="42"/>
        <v>0.5625</v>
      </c>
      <c r="J96" s="11">
        <f t="shared" si="42"/>
        <v>0.58620689655172409</v>
      </c>
      <c r="K96" s="11">
        <f t="shared" si="42"/>
        <v>0.66666666666666663</v>
      </c>
    </row>
    <row r="97" spans="1:12" x14ac:dyDescent="0.3">
      <c r="A97" s="4" t="s">
        <v>18</v>
      </c>
      <c r="B97" s="11">
        <f>B91/(B91+B92)</f>
        <v>0.80851063829787229</v>
      </c>
      <c r="C97" s="11">
        <f t="shared" ref="C97:K97" si="43">C91/(C91+C92)</f>
        <v>0.92</v>
      </c>
      <c r="D97" s="11">
        <f t="shared" si="43"/>
        <v>0.76923076923076927</v>
      </c>
      <c r="E97" s="11">
        <f t="shared" si="43"/>
        <v>0.89473684210526316</v>
      </c>
      <c r="F97" s="11">
        <f t="shared" si="43"/>
        <v>0.88888888888888884</v>
      </c>
      <c r="G97" s="11">
        <f t="shared" si="43"/>
        <v>0.75</v>
      </c>
      <c r="H97" s="11">
        <f t="shared" si="43"/>
        <v>0.81481481481481477</v>
      </c>
      <c r="I97" s="11">
        <f t="shared" si="43"/>
        <v>0.93333333333333335</v>
      </c>
      <c r="J97" s="11">
        <f t="shared" si="43"/>
        <v>0.91666666666666663</v>
      </c>
      <c r="K97" s="11">
        <f t="shared" si="43"/>
        <v>0.90697674418604646</v>
      </c>
    </row>
    <row r="98" spans="1:12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2" x14ac:dyDescent="0.3">
      <c r="A99" s="4" t="s">
        <v>24</v>
      </c>
      <c r="B99" s="11">
        <f>B90/(B90+B93)</f>
        <v>0.46666666666666667</v>
      </c>
      <c r="C99" s="11">
        <f t="shared" ref="C99:K99" si="44">C90/(C90+C93)</f>
        <v>0.37037037037037035</v>
      </c>
      <c r="D99" s="11">
        <f t="shared" si="44"/>
        <v>0.68421052631578949</v>
      </c>
      <c r="E99" s="11">
        <f t="shared" si="44"/>
        <v>0.69230769230769229</v>
      </c>
      <c r="F99" s="11">
        <f t="shared" si="44"/>
        <v>0.66666666666666663</v>
      </c>
      <c r="G99" s="11">
        <f t="shared" si="44"/>
        <v>0.72</v>
      </c>
      <c r="H99" s="11">
        <f t="shared" si="44"/>
        <v>0.7142857142857143</v>
      </c>
      <c r="I99" s="11">
        <f t="shared" si="44"/>
        <v>0.5625</v>
      </c>
      <c r="J99" s="11">
        <f t="shared" si="44"/>
        <v>0.58620689655172409</v>
      </c>
      <c r="K99" s="11">
        <f t="shared" si="44"/>
        <v>0.66666666666666663</v>
      </c>
    </row>
    <row r="100" spans="1:12" x14ac:dyDescent="0.3">
      <c r="A100" s="4" t="s">
        <v>23</v>
      </c>
      <c r="B100" s="11">
        <f>B92/(B92+B91)</f>
        <v>0.19148936170212766</v>
      </c>
      <c r="C100" s="11">
        <f t="shared" ref="C100:K100" si="45">C92/(C92+C91)</f>
        <v>0.08</v>
      </c>
      <c r="D100" s="11">
        <f t="shared" si="45"/>
        <v>0.23076923076923078</v>
      </c>
      <c r="E100" s="11">
        <f t="shared" si="45"/>
        <v>0.10526315789473684</v>
      </c>
      <c r="F100" s="11">
        <f t="shared" si="45"/>
        <v>0.1111111111111111</v>
      </c>
      <c r="G100" s="11">
        <f t="shared" si="45"/>
        <v>0.25</v>
      </c>
      <c r="H100" s="11">
        <f t="shared" si="45"/>
        <v>0.18518518518518517</v>
      </c>
      <c r="I100" s="11">
        <f t="shared" si="45"/>
        <v>6.6666666666666666E-2</v>
      </c>
      <c r="J100" s="11">
        <f t="shared" si="45"/>
        <v>8.3333333333333329E-2</v>
      </c>
      <c r="K100" s="11">
        <f t="shared" si="45"/>
        <v>9.3023255813953487E-2</v>
      </c>
    </row>
    <row r="101" spans="1:12" x14ac:dyDescent="0.3">
      <c r="C101" s="11"/>
    </row>
    <row r="102" spans="1:12" x14ac:dyDescent="0.3">
      <c r="A102" s="6" t="s">
        <v>38</v>
      </c>
      <c r="B102" s="11">
        <v>0.95099999999999996</v>
      </c>
      <c r="C102" s="11">
        <v>0.95220000000000005</v>
      </c>
      <c r="D102" s="11">
        <v>0.9506</v>
      </c>
      <c r="E102" s="11">
        <v>0.94830000000000003</v>
      </c>
      <c r="F102" s="11">
        <v>0.94420000000000004</v>
      </c>
      <c r="G102" s="11">
        <v>0.95709999999999995</v>
      </c>
      <c r="H102" s="11">
        <v>0.95089999999999997</v>
      </c>
      <c r="I102" s="11">
        <v>0.94710000000000005</v>
      </c>
      <c r="J102" s="11">
        <v>0.95330000000000004</v>
      </c>
      <c r="K102" s="11">
        <v>0.94950000000000001</v>
      </c>
      <c r="L102" s="11" t="s">
        <v>0</v>
      </c>
    </row>
    <row r="104" spans="1:12" x14ac:dyDescent="0.3">
      <c r="A104" s="5" t="s">
        <v>21</v>
      </c>
      <c r="B104" s="2">
        <v>15</v>
      </c>
      <c r="C104" s="20">
        <v>7</v>
      </c>
      <c r="D104" s="2">
        <v>35</v>
      </c>
      <c r="E104" s="2">
        <v>18</v>
      </c>
      <c r="F104" s="2">
        <v>17</v>
      </c>
      <c r="G104" s="2">
        <v>20</v>
      </c>
      <c r="H104" s="2">
        <v>15</v>
      </c>
      <c r="I104" s="2">
        <v>21</v>
      </c>
      <c r="J104" s="2">
        <v>14</v>
      </c>
      <c r="K104" s="2">
        <v>13</v>
      </c>
    </row>
    <row r="105" spans="1:12" x14ac:dyDescent="0.3">
      <c r="A105" s="5" t="s">
        <v>19</v>
      </c>
      <c r="B105" s="2">
        <v>39</v>
      </c>
      <c r="C105" s="20">
        <v>50</v>
      </c>
      <c r="D105" s="2">
        <v>26</v>
      </c>
      <c r="E105" s="2">
        <v>47</v>
      </c>
      <c r="F105" s="2">
        <v>40</v>
      </c>
      <c r="G105" s="2">
        <v>35</v>
      </c>
      <c r="H105" s="2">
        <v>45</v>
      </c>
      <c r="I105" s="2">
        <v>40</v>
      </c>
      <c r="J105" s="2">
        <v>47</v>
      </c>
      <c r="K105" s="2">
        <v>39</v>
      </c>
    </row>
    <row r="106" spans="1:12" x14ac:dyDescent="0.3">
      <c r="A106" s="5" t="s">
        <v>22</v>
      </c>
      <c r="B106" s="2">
        <v>5</v>
      </c>
      <c r="C106" s="2">
        <v>9</v>
      </c>
      <c r="D106" s="2">
        <v>8</v>
      </c>
      <c r="E106" s="2">
        <v>5</v>
      </c>
      <c r="F106" s="2">
        <v>7</v>
      </c>
      <c r="G106" s="2">
        <v>12</v>
      </c>
      <c r="H106" s="2">
        <v>9</v>
      </c>
      <c r="I106" s="2">
        <v>7</v>
      </c>
      <c r="J106" s="2">
        <v>3</v>
      </c>
      <c r="K106" s="2">
        <v>7</v>
      </c>
    </row>
    <row r="107" spans="1:12" x14ac:dyDescent="0.3">
      <c r="A107" s="5" t="s">
        <v>20</v>
      </c>
      <c r="B107" s="2">
        <v>18</v>
      </c>
      <c r="C107" s="2">
        <v>11</v>
      </c>
      <c r="D107" s="2">
        <v>8</v>
      </c>
      <c r="E107" s="2">
        <v>7</v>
      </c>
      <c r="F107" s="2">
        <v>13</v>
      </c>
      <c r="G107" s="2">
        <v>10</v>
      </c>
      <c r="H107" s="2">
        <v>8</v>
      </c>
      <c r="I107" s="2">
        <v>7</v>
      </c>
      <c r="J107" s="2">
        <v>13</v>
      </c>
      <c r="K107" s="2">
        <v>18</v>
      </c>
    </row>
    <row r="108" spans="1:12" x14ac:dyDescent="0.3">
      <c r="A108" s="13" t="s">
        <v>27</v>
      </c>
      <c r="B108" s="11">
        <f>(B104+B105)/SUM(B104:B107)</f>
        <v>0.70129870129870131</v>
      </c>
      <c r="C108" s="11">
        <f t="shared" ref="C108:K108" si="46">(C104+C105)/SUM(C104:C107)</f>
        <v>0.74025974025974028</v>
      </c>
      <c r="D108" s="11">
        <f t="shared" si="46"/>
        <v>0.79220779220779225</v>
      </c>
      <c r="E108" s="11">
        <f t="shared" si="46"/>
        <v>0.8441558441558441</v>
      </c>
      <c r="F108" s="11">
        <f t="shared" si="46"/>
        <v>0.74025974025974028</v>
      </c>
      <c r="G108" s="11">
        <f t="shared" si="46"/>
        <v>0.7142857142857143</v>
      </c>
      <c r="H108" s="11">
        <f t="shared" si="46"/>
        <v>0.77922077922077926</v>
      </c>
      <c r="I108" s="11">
        <f t="shared" si="46"/>
        <v>0.81333333333333335</v>
      </c>
      <c r="J108" s="11">
        <f t="shared" si="46"/>
        <v>0.79220779220779225</v>
      </c>
      <c r="K108" s="11">
        <f t="shared" si="46"/>
        <v>0.67532467532467533</v>
      </c>
    </row>
    <row r="109" spans="1:12" x14ac:dyDescent="0.3">
      <c r="A109" s="4" t="s">
        <v>17</v>
      </c>
      <c r="B109" s="11">
        <f>B104/(B104+B106)</f>
        <v>0.75</v>
      </c>
      <c r="C109" s="11">
        <f t="shared" ref="C109:K109" si="47">C104/(C104+C106)</f>
        <v>0.4375</v>
      </c>
      <c r="D109" s="11">
        <f t="shared" si="47"/>
        <v>0.81395348837209303</v>
      </c>
      <c r="E109" s="11">
        <f t="shared" si="47"/>
        <v>0.78260869565217395</v>
      </c>
      <c r="F109" s="11">
        <f t="shared" si="47"/>
        <v>0.70833333333333337</v>
      </c>
      <c r="G109" s="11">
        <f t="shared" si="47"/>
        <v>0.625</v>
      </c>
      <c r="H109" s="11">
        <f t="shared" si="47"/>
        <v>0.625</v>
      </c>
      <c r="I109" s="11">
        <f t="shared" si="47"/>
        <v>0.75</v>
      </c>
      <c r="J109" s="11">
        <f t="shared" si="47"/>
        <v>0.82352941176470584</v>
      </c>
      <c r="K109" s="11">
        <f t="shared" si="47"/>
        <v>0.65</v>
      </c>
    </row>
    <row r="110" spans="1:12" x14ac:dyDescent="0.3">
      <c r="A110" s="4" t="s">
        <v>16</v>
      </c>
      <c r="B110" s="11">
        <f>B104/(B104+B107)</f>
        <v>0.45454545454545453</v>
      </c>
      <c r="C110" s="11">
        <f t="shared" ref="C110:K110" si="48">C104/(C104+C107)</f>
        <v>0.3888888888888889</v>
      </c>
      <c r="D110" s="11">
        <f t="shared" si="48"/>
        <v>0.81395348837209303</v>
      </c>
      <c r="E110" s="11">
        <f t="shared" si="48"/>
        <v>0.72</v>
      </c>
      <c r="F110" s="11">
        <f t="shared" si="48"/>
        <v>0.56666666666666665</v>
      </c>
      <c r="G110" s="11">
        <f t="shared" si="48"/>
        <v>0.66666666666666663</v>
      </c>
      <c r="H110" s="11">
        <f t="shared" si="48"/>
        <v>0.65217391304347827</v>
      </c>
      <c r="I110" s="11">
        <f t="shared" si="48"/>
        <v>0.75</v>
      </c>
      <c r="J110" s="11">
        <f t="shared" si="48"/>
        <v>0.51851851851851849</v>
      </c>
      <c r="K110" s="11">
        <f t="shared" si="48"/>
        <v>0.41935483870967744</v>
      </c>
    </row>
    <row r="111" spans="1:12" x14ac:dyDescent="0.3">
      <c r="A111" s="4" t="s">
        <v>18</v>
      </c>
      <c r="B111" s="11">
        <f>B105/(B105+B106)</f>
        <v>0.88636363636363635</v>
      </c>
      <c r="C111" s="11">
        <f t="shared" ref="C111:K111" si="49">C105/(C105+C106)</f>
        <v>0.84745762711864403</v>
      </c>
      <c r="D111" s="11">
        <f t="shared" si="49"/>
        <v>0.76470588235294112</v>
      </c>
      <c r="E111" s="11">
        <f t="shared" si="49"/>
        <v>0.90384615384615385</v>
      </c>
      <c r="F111" s="11">
        <f t="shared" si="49"/>
        <v>0.85106382978723405</v>
      </c>
      <c r="G111" s="11">
        <f t="shared" si="49"/>
        <v>0.74468085106382975</v>
      </c>
      <c r="H111" s="11">
        <f t="shared" si="49"/>
        <v>0.83333333333333337</v>
      </c>
      <c r="I111" s="11">
        <f t="shared" si="49"/>
        <v>0.85106382978723405</v>
      </c>
      <c r="J111" s="11">
        <f t="shared" si="49"/>
        <v>0.94</v>
      </c>
      <c r="K111" s="11">
        <f t="shared" si="49"/>
        <v>0.84782608695652173</v>
      </c>
    </row>
    <row r="112" spans="1:12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23" x14ac:dyDescent="0.3">
      <c r="A113" s="4" t="s">
        <v>24</v>
      </c>
      <c r="B113" s="11">
        <f>B104/(B104+B107)</f>
        <v>0.45454545454545453</v>
      </c>
      <c r="C113" s="11">
        <f t="shared" ref="C113:K113" si="50">C104/(C104+C107)</f>
        <v>0.3888888888888889</v>
      </c>
      <c r="D113" s="11">
        <f t="shared" si="50"/>
        <v>0.81395348837209303</v>
      </c>
      <c r="E113" s="11">
        <f t="shared" si="50"/>
        <v>0.72</v>
      </c>
      <c r="F113" s="11">
        <f t="shared" si="50"/>
        <v>0.56666666666666665</v>
      </c>
      <c r="G113" s="11">
        <f t="shared" si="50"/>
        <v>0.66666666666666663</v>
      </c>
      <c r="H113" s="11">
        <f t="shared" si="50"/>
        <v>0.65217391304347827</v>
      </c>
      <c r="I113" s="11">
        <f t="shared" si="50"/>
        <v>0.75</v>
      </c>
      <c r="J113" s="11">
        <f t="shared" si="50"/>
        <v>0.51851851851851849</v>
      </c>
      <c r="K113" s="11">
        <f t="shared" si="50"/>
        <v>0.41935483870967744</v>
      </c>
    </row>
    <row r="114" spans="1:23" x14ac:dyDescent="0.3">
      <c r="A114" s="4" t="s">
        <v>23</v>
      </c>
      <c r="B114" s="11">
        <f>B106/(B106+B105)</f>
        <v>0.11363636363636363</v>
      </c>
      <c r="C114" s="11">
        <f t="shared" ref="C114:K114" si="51">C106/(C106+C105)</f>
        <v>0.15254237288135594</v>
      </c>
      <c r="D114" s="11">
        <f t="shared" si="51"/>
        <v>0.23529411764705882</v>
      </c>
      <c r="E114" s="11">
        <f t="shared" si="51"/>
        <v>9.6153846153846159E-2</v>
      </c>
      <c r="F114" s="11">
        <f t="shared" si="51"/>
        <v>0.14893617021276595</v>
      </c>
      <c r="G114" s="11">
        <f t="shared" si="51"/>
        <v>0.25531914893617019</v>
      </c>
      <c r="H114" s="11">
        <f t="shared" si="51"/>
        <v>0.16666666666666666</v>
      </c>
      <c r="I114" s="11">
        <f t="shared" si="51"/>
        <v>0.14893617021276595</v>
      </c>
      <c r="J114" s="11">
        <f t="shared" si="51"/>
        <v>0.06</v>
      </c>
      <c r="K114" s="11">
        <f t="shared" si="51"/>
        <v>0.15217391304347827</v>
      </c>
    </row>
    <row r="115" spans="1:23" x14ac:dyDescent="0.3">
      <c r="C115" s="11"/>
    </row>
    <row r="116" spans="1:23" x14ac:dyDescent="0.3">
      <c r="A116" s="6" t="s">
        <v>39</v>
      </c>
      <c r="B116" s="11">
        <v>0.94920000000000004</v>
      </c>
      <c r="C116" s="11">
        <v>0.95299999999999996</v>
      </c>
      <c r="D116" s="11">
        <v>0.93659999999999999</v>
      </c>
      <c r="E116" s="11">
        <v>0.94910000000000005</v>
      </c>
      <c r="F116" s="11">
        <v>0.95169999999999999</v>
      </c>
      <c r="G116" s="11">
        <v>0.96030000000000004</v>
      </c>
      <c r="H116" s="11">
        <v>0.95150000000000001</v>
      </c>
      <c r="I116" s="11">
        <v>0.94769999999999999</v>
      </c>
      <c r="J116" s="11">
        <v>0.95250000000000001</v>
      </c>
      <c r="K116" s="11">
        <v>0.94640000000000002</v>
      </c>
    </row>
    <row r="118" spans="1:23" x14ac:dyDescent="0.3">
      <c r="A118" s="5" t="s">
        <v>21</v>
      </c>
      <c r="B118" s="2">
        <v>15</v>
      </c>
      <c r="C118" s="2">
        <v>16</v>
      </c>
      <c r="D118" s="2">
        <v>31</v>
      </c>
      <c r="E118" s="2">
        <v>12</v>
      </c>
      <c r="F118" s="2">
        <v>21</v>
      </c>
      <c r="G118" s="2">
        <v>11</v>
      </c>
      <c r="H118" s="2">
        <v>17</v>
      </c>
      <c r="I118" s="2">
        <v>18</v>
      </c>
      <c r="J118" s="2">
        <v>14</v>
      </c>
      <c r="K118" s="2">
        <v>14</v>
      </c>
    </row>
    <row r="119" spans="1:23" x14ac:dyDescent="0.3">
      <c r="A119" s="5" t="s">
        <v>19</v>
      </c>
      <c r="B119" s="2">
        <v>41</v>
      </c>
      <c r="C119" s="20">
        <v>43</v>
      </c>
      <c r="D119" s="2">
        <v>31</v>
      </c>
      <c r="E119" s="2">
        <v>53</v>
      </c>
      <c r="F119" s="2">
        <v>36</v>
      </c>
      <c r="G119" s="2">
        <v>40</v>
      </c>
      <c r="H119" s="2">
        <v>45</v>
      </c>
      <c r="I119" s="2">
        <v>46</v>
      </c>
      <c r="J119" s="2">
        <v>54</v>
      </c>
      <c r="K119" s="2">
        <v>42</v>
      </c>
    </row>
    <row r="120" spans="1:23" x14ac:dyDescent="0.3">
      <c r="A120" s="5" t="s">
        <v>22</v>
      </c>
      <c r="B120" s="2">
        <v>10</v>
      </c>
      <c r="C120" s="2">
        <v>6</v>
      </c>
      <c r="D120" s="2">
        <v>8</v>
      </c>
      <c r="E120" s="2">
        <v>8</v>
      </c>
      <c r="F120" s="2">
        <v>10</v>
      </c>
      <c r="G120" s="2">
        <v>15</v>
      </c>
      <c r="H120" s="2">
        <v>9</v>
      </c>
      <c r="I120" s="2">
        <v>6</v>
      </c>
      <c r="J120" s="2">
        <v>4</v>
      </c>
      <c r="K120" s="2">
        <v>6</v>
      </c>
    </row>
    <row r="121" spans="1:23" x14ac:dyDescent="0.3">
      <c r="A121" s="5" t="s">
        <v>20</v>
      </c>
      <c r="B121" s="2">
        <v>9</v>
      </c>
      <c r="C121" s="2">
        <v>12</v>
      </c>
      <c r="D121" s="2">
        <v>7</v>
      </c>
      <c r="E121" s="2">
        <v>4</v>
      </c>
      <c r="F121" s="2">
        <v>10</v>
      </c>
      <c r="G121" s="2">
        <v>11</v>
      </c>
      <c r="H121" s="2">
        <v>6</v>
      </c>
      <c r="I121" s="2">
        <v>7</v>
      </c>
      <c r="J121" s="2">
        <v>5</v>
      </c>
      <c r="K121" s="2">
        <v>15</v>
      </c>
      <c r="L121" s="2" t="s">
        <v>0</v>
      </c>
    </row>
    <row r="122" spans="1:23" x14ac:dyDescent="0.3">
      <c r="A122" s="13" t="s">
        <v>27</v>
      </c>
      <c r="B122" s="11">
        <f>(B118+B119)/SUM(B118:B121)</f>
        <v>0.7466666666666667</v>
      </c>
      <c r="C122" s="11">
        <f t="shared" ref="C122:K122" si="52">(C118+C119)/SUM(C118:C121)</f>
        <v>0.76623376623376627</v>
      </c>
      <c r="D122" s="11">
        <f t="shared" si="52"/>
        <v>0.80519480519480524</v>
      </c>
      <c r="E122" s="11">
        <f t="shared" si="52"/>
        <v>0.8441558441558441</v>
      </c>
      <c r="F122" s="11">
        <f t="shared" si="52"/>
        <v>0.74025974025974028</v>
      </c>
      <c r="G122" s="11">
        <f t="shared" si="52"/>
        <v>0.66233766233766234</v>
      </c>
      <c r="H122" s="11">
        <f t="shared" si="52"/>
        <v>0.80519480519480524</v>
      </c>
      <c r="I122" s="11">
        <f t="shared" si="52"/>
        <v>0.83116883116883122</v>
      </c>
      <c r="J122" s="11">
        <f t="shared" si="52"/>
        <v>0.88311688311688308</v>
      </c>
      <c r="K122" s="11">
        <f t="shared" si="52"/>
        <v>0.72727272727272729</v>
      </c>
    </row>
    <row r="123" spans="1:23" x14ac:dyDescent="0.3">
      <c r="A123" s="4" t="s">
        <v>17</v>
      </c>
      <c r="B123" s="11">
        <f>B118/(B118+B120)</f>
        <v>0.6</v>
      </c>
      <c r="C123" s="11">
        <f t="shared" ref="C123:K123" si="53">C118/(C118+C120)</f>
        <v>0.72727272727272729</v>
      </c>
      <c r="D123" s="11">
        <f t="shared" si="53"/>
        <v>0.79487179487179482</v>
      </c>
      <c r="E123" s="11">
        <f t="shared" si="53"/>
        <v>0.6</v>
      </c>
      <c r="F123" s="11">
        <f t="shared" si="53"/>
        <v>0.67741935483870963</v>
      </c>
      <c r="G123" s="11">
        <f t="shared" si="53"/>
        <v>0.42307692307692307</v>
      </c>
      <c r="H123" s="11">
        <f t="shared" si="53"/>
        <v>0.65384615384615385</v>
      </c>
      <c r="I123" s="11">
        <f t="shared" si="53"/>
        <v>0.75</v>
      </c>
      <c r="J123" s="11">
        <f t="shared" si="53"/>
        <v>0.77777777777777779</v>
      </c>
      <c r="K123" s="11">
        <f t="shared" si="53"/>
        <v>0.7</v>
      </c>
    </row>
    <row r="124" spans="1:23" x14ac:dyDescent="0.3">
      <c r="A124" s="4" t="s">
        <v>16</v>
      </c>
      <c r="B124" s="11">
        <f>B118/(B118+B121)</f>
        <v>0.625</v>
      </c>
      <c r="C124" s="11">
        <f t="shared" ref="C124:K124" si="54">C118/(C118+C121)</f>
        <v>0.5714285714285714</v>
      </c>
      <c r="D124" s="11">
        <f t="shared" si="54"/>
        <v>0.81578947368421051</v>
      </c>
      <c r="E124" s="11">
        <f t="shared" si="54"/>
        <v>0.75</v>
      </c>
      <c r="F124" s="11">
        <f t="shared" si="54"/>
        <v>0.67741935483870963</v>
      </c>
      <c r="G124" s="11">
        <f t="shared" si="54"/>
        <v>0.5</v>
      </c>
      <c r="H124" s="11">
        <f t="shared" si="54"/>
        <v>0.73913043478260865</v>
      </c>
      <c r="I124" s="11">
        <f t="shared" si="54"/>
        <v>0.72</v>
      </c>
      <c r="J124" s="11">
        <f t="shared" si="54"/>
        <v>0.73684210526315785</v>
      </c>
      <c r="K124" s="11">
        <f t="shared" si="54"/>
        <v>0.48275862068965519</v>
      </c>
    </row>
    <row r="125" spans="1:23" x14ac:dyDescent="0.3">
      <c r="A125" s="4" t="s">
        <v>18</v>
      </c>
      <c r="B125" s="11">
        <f>B119/(B119+B120)</f>
        <v>0.80392156862745101</v>
      </c>
      <c r="C125" s="11">
        <f t="shared" ref="C125:K125" si="55">C119/(C119+C120)</f>
        <v>0.87755102040816324</v>
      </c>
      <c r="D125" s="11">
        <f t="shared" si="55"/>
        <v>0.79487179487179482</v>
      </c>
      <c r="E125" s="11">
        <f t="shared" si="55"/>
        <v>0.86885245901639341</v>
      </c>
      <c r="F125" s="11">
        <f t="shared" si="55"/>
        <v>0.78260869565217395</v>
      </c>
      <c r="G125" s="11">
        <f t="shared" si="55"/>
        <v>0.72727272727272729</v>
      </c>
      <c r="H125" s="11">
        <f t="shared" si="55"/>
        <v>0.83333333333333337</v>
      </c>
      <c r="I125" s="11">
        <f t="shared" si="55"/>
        <v>0.88461538461538458</v>
      </c>
      <c r="J125" s="11">
        <f t="shared" si="55"/>
        <v>0.93103448275862066</v>
      </c>
      <c r="K125" s="11">
        <f t="shared" si="55"/>
        <v>0.875</v>
      </c>
    </row>
    <row r="126" spans="1:23" x14ac:dyDescent="0.3">
      <c r="B126" s="11"/>
      <c r="C126" s="11"/>
      <c r="H126" s="11"/>
      <c r="I126" s="11"/>
      <c r="J126" s="11"/>
      <c r="K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3">
      <c r="A127" s="4" t="s">
        <v>24</v>
      </c>
      <c r="B127" s="11">
        <f>B118/(B118+B121)</f>
        <v>0.625</v>
      </c>
      <c r="C127" s="11">
        <f t="shared" ref="C127:K127" si="56">C118/(C118+C121)</f>
        <v>0.5714285714285714</v>
      </c>
      <c r="D127" s="11">
        <f t="shared" si="56"/>
        <v>0.81578947368421051</v>
      </c>
      <c r="E127" s="11">
        <f t="shared" si="56"/>
        <v>0.75</v>
      </c>
      <c r="F127" s="11">
        <f t="shared" si="56"/>
        <v>0.67741935483870963</v>
      </c>
      <c r="G127" s="11">
        <f t="shared" si="56"/>
        <v>0.5</v>
      </c>
      <c r="H127" s="11">
        <f t="shared" si="56"/>
        <v>0.73913043478260865</v>
      </c>
      <c r="I127" s="11">
        <f t="shared" si="56"/>
        <v>0.72</v>
      </c>
      <c r="J127" s="11">
        <f t="shared" si="56"/>
        <v>0.73684210526315785</v>
      </c>
      <c r="K127" s="11">
        <f t="shared" si="56"/>
        <v>0.48275862068965519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3">
      <c r="A128" s="4" t="s">
        <v>23</v>
      </c>
      <c r="B128" s="11">
        <f>B120/(B120+B119)</f>
        <v>0.19607843137254902</v>
      </c>
      <c r="C128" s="11">
        <f t="shared" ref="C128:K128" si="57">C120/(C120+C119)</f>
        <v>0.12244897959183673</v>
      </c>
      <c r="D128" s="11">
        <f t="shared" si="57"/>
        <v>0.20512820512820512</v>
      </c>
      <c r="E128" s="11">
        <f t="shared" si="57"/>
        <v>0.13114754098360656</v>
      </c>
      <c r="F128" s="11">
        <f t="shared" si="57"/>
        <v>0.21739130434782608</v>
      </c>
      <c r="G128" s="11">
        <f t="shared" si="57"/>
        <v>0.27272727272727271</v>
      </c>
      <c r="H128" s="11">
        <f t="shared" si="57"/>
        <v>0.16666666666666666</v>
      </c>
      <c r="I128" s="11">
        <f t="shared" si="57"/>
        <v>0.11538461538461539</v>
      </c>
      <c r="J128" s="11">
        <f t="shared" si="57"/>
        <v>6.8965517241379309E-2</v>
      </c>
      <c r="K128" s="11">
        <f t="shared" si="57"/>
        <v>0.125</v>
      </c>
      <c r="N128" s="11"/>
      <c r="O128" s="11"/>
    </row>
    <row r="129" spans="1:15" x14ac:dyDescent="0.3">
      <c r="C129" s="11"/>
      <c r="N129" s="11"/>
      <c r="O129" s="11"/>
    </row>
    <row r="130" spans="1:15" x14ac:dyDescent="0.3">
      <c r="A130" s="6" t="s">
        <v>40</v>
      </c>
      <c r="B130" s="11">
        <v>0.94920000000000004</v>
      </c>
      <c r="C130" s="11">
        <v>0.95299999999999996</v>
      </c>
      <c r="D130" s="11">
        <v>0.93659999999999999</v>
      </c>
      <c r="E130" s="11">
        <v>0.94910000000000005</v>
      </c>
      <c r="F130" s="11">
        <v>0.95169999999999999</v>
      </c>
      <c r="G130" s="11">
        <v>0.96030000000000004</v>
      </c>
      <c r="H130" s="11">
        <v>0.95150000000000001</v>
      </c>
      <c r="I130" s="11">
        <v>0.94769999999999999</v>
      </c>
      <c r="J130" s="11">
        <v>0.95250000000000001</v>
      </c>
      <c r="K130" s="11">
        <v>0.94640000000000002</v>
      </c>
      <c r="N130" s="11"/>
      <c r="O130" s="11"/>
    </row>
    <row r="131" spans="1:15" x14ac:dyDescent="0.3">
      <c r="N131" s="11"/>
      <c r="O131" s="11"/>
    </row>
    <row r="132" spans="1:15" x14ac:dyDescent="0.3">
      <c r="A132" s="5" t="s">
        <v>21</v>
      </c>
      <c r="B132" s="2">
        <v>17</v>
      </c>
      <c r="C132" s="20">
        <v>10</v>
      </c>
      <c r="D132" s="2">
        <v>21</v>
      </c>
      <c r="E132" s="2">
        <v>15</v>
      </c>
      <c r="F132" s="2">
        <v>15</v>
      </c>
      <c r="G132" s="2">
        <v>14</v>
      </c>
      <c r="H132" s="2">
        <v>17</v>
      </c>
      <c r="I132" s="2">
        <v>19</v>
      </c>
      <c r="J132" s="2">
        <v>11</v>
      </c>
      <c r="K132" s="2">
        <v>12</v>
      </c>
      <c r="N132" s="11"/>
      <c r="O132" s="11"/>
    </row>
    <row r="133" spans="1:15" x14ac:dyDescent="0.3">
      <c r="A133" s="5" t="s">
        <v>19</v>
      </c>
      <c r="B133" s="2">
        <v>36</v>
      </c>
      <c r="C133" s="20">
        <v>45</v>
      </c>
      <c r="D133" s="2">
        <v>40</v>
      </c>
      <c r="E133" s="2">
        <v>44</v>
      </c>
      <c r="F133" s="2">
        <v>42</v>
      </c>
      <c r="G133" s="2">
        <v>44</v>
      </c>
      <c r="H133" s="2">
        <v>39</v>
      </c>
      <c r="I133" s="2">
        <v>39</v>
      </c>
      <c r="J133" s="2">
        <v>55</v>
      </c>
      <c r="K133" s="2">
        <v>47</v>
      </c>
      <c r="N133" s="11"/>
      <c r="O133" s="11"/>
    </row>
    <row r="134" spans="1:15" x14ac:dyDescent="0.3">
      <c r="A134" s="5" t="s">
        <v>22</v>
      </c>
      <c r="B134" s="2">
        <v>5</v>
      </c>
      <c r="C134" s="2">
        <v>7</v>
      </c>
      <c r="D134" s="2">
        <v>11</v>
      </c>
      <c r="E134" s="2">
        <v>4</v>
      </c>
      <c r="F134" s="2">
        <v>6</v>
      </c>
      <c r="G134" s="2">
        <v>4</v>
      </c>
      <c r="H134" s="2">
        <v>8</v>
      </c>
      <c r="I134" s="2">
        <v>3</v>
      </c>
      <c r="J134" s="2">
        <v>2</v>
      </c>
      <c r="K134" s="2">
        <v>3</v>
      </c>
      <c r="N134" s="11"/>
      <c r="O134" s="11"/>
    </row>
    <row r="135" spans="1:15" x14ac:dyDescent="0.3">
      <c r="A135" s="5" t="s">
        <v>20</v>
      </c>
      <c r="B135" s="2">
        <v>19</v>
      </c>
      <c r="C135" s="2">
        <v>15</v>
      </c>
      <c r="D135" s="2">
        <v>5</v>
      </c>
      <c r="E135" s="2">
        <v>14</v>
      </c>
      <c r="F135" s="2">
        <v>14</v>
      </c>
      <c r="G135" s="2">
        <v>15</v>
      </c>
      <c r="H135" s="2">
        <v>13</v>
      </c>
      <c r="I135" s="2">
        <v>16</v>
      </c>
      <c r="J135" s="2">
        <v>9</v>
      </c>
      <c r="K135" s="2">
        <v>15</v>
      </c>
      <c r="N135" s="11"/>
      <c r="O135" s="11"/>
    </row>
    <row r="136" spans="1:15" x14ac:dyDescent="0.3">
      <c r="A136" s="13" t="s">
        <v>27</v>
      </c>
      <c r="B136" s="11">
        <f>(B132+B133)/SUM(B132:B135)</f>
        <v>0.68831168831168832</v>
      </c>
      <c r="C136" s="11">
        <f t="shared" ref="C136:K136" si="58">(C132+C133)/SUM(C132:C135)</f>
        <v>0.7142857142857143</v>
      </c>
      <c r="D136" s="11">
        <f t="shared" si="58"/>
        <v>0.79220779220779225</v>
      </c>
      <c r="E136" s="11">
        <f t="shared" si="58"/>
        <v>0.76623376623376627</v>
      </c>
      <c r="F136" s="11">
        <f t="shared" si="58"/>
        <v>0.74025974025974028</v>
      </c>
      <c r="G136" s="11">
        <f t="shared" si="58"/>
        <v>0.75324675324675328</v>
      </c>
      <c r="H136" s="11">
        <f t="shared" si="58"/>
        <v>0.72727272727272729</v>
      </c>
      <c r="I136" s="11">
        <f t="shared" si="58"/>
        <v>0.75324675324675328</v>
      </c>
      <c r="J136" s="11">
        <f t="shared" si="58"/>
        <v>0.8571428571428571</v>
      </c>
      <c r="K136" s="11">
        <f t="shared" si="58"/>
        <v>0.76623376623376627</v>
      </c>
    </row>
    <row r="137" spans="1:15" x14ac:dyDescent="0.3">
      <c r="A137" s="4" t="s">
        <v>17</v>
      </c>
      <c r="B137" s="11">
        <f>B132/(B132+B134)</f>
        <v>0.77272727272727271</v>
      </c>
      <c r="C137" s="11">
        <f t="shared" ref="C137:K137" si="59">C132/(C132+C134)</f>
        <v>0.58823529411764708</v>
      </c>
      <c r="D137" s="11">
        <f t="shared" si="59"/>
        <v>0.65625</v>
      </c>
      <c r="E137" s="11">
        <f t="shared" si="59"/>
        <v>0.78947368421052633</v>
      </c>
      <c r="F137" s="11">
        <f t="shared" si="59"/>
        <v>0.7142857142857143</v>
      </c>
      <c r="G137" s="11">
        <f t="shared" si="59"/>
        <v>0.77777777777777779</v>
      </c>
      <c r="H137" s="11">
        <f t="shared" si="59"/>
        <v>0.68</v>
      </c>
      <c r="I137" s="11">
        <f t="shared" si="59"/>
        <v>0.86363636363636365</v>
      </c>
      <c r="J137" s="11">
        <f t="shared" si="59"/>
        <v>0.84615384615384615</v>
      </c>
      <c r="K137" s="11">
        <f t="shared" si="59"/>
        <v>0.8</v>
      </c>
    </row>
    <row r="138" spans="1:15" x14ac:dyDescent="0.3">
      <c r="A138" s="4" t="s">
        <v>16</v>
      </c>
      <c r="B138" s="11">
        <f>B132/(B132+B135)</f>
        <v>0.47222222222222221</v>
      </c>
      <c r="C138" s="11">
        <f t="shared" ref="C138:K138" si="60">C132/(C132+C135)</f>
        <v>0.4</v>
      </c>
      <c r="D138" s="11">
        <f t="shared" si="60"/>
        <v>0.80769230769230771</v>
      </c>
      <c r="E138" s="11">
        <f t="shared" si="60"/>
        <v>0.51724137931034486</v>
      </c>
      <c r="F138" s="11">
        <f t="shared" si="60"/>
        <v>0.51724137931034486</v>
      </c>
      <c r="G138" s="11">
        <f t="shared" si="60"/>
        <v>0.48275862068965519</v>
      </c>
      <c r="H138" s="11">
        <f t="shared" si="60"/>
        <v>0.56666666666666665</v>
      </c>
      <c r="I138" s="11">
        <f t="shared" si="60"/>
        <v>0.54285714285714282</v>
      </c>
      <c r="J138" s="11">
        <f t="shared" si="60"/>
        <v>0.55000000000000004</v>
      </c>
      <c r="K138" s="11">
        <f t="shared" si="60"/>
        <v>0.44444444444444442</v>
      </c>
    </row>
    <row r="139" spans="1:15" x14ac:dyDescent="0.3">
      <c r="A139" s="4" t="s">
        <v>18</v>
      </c>
      <c r="B139" s="11">
        <f>B133/(B133+B134)</f>
        <v>0.87804878048780488</v>
      </c>
      <c r="C139" s="11">
        <f t="shared" ref="C139:K139" si="61">C133/(C133+C134)</f>
        <v>0.86538461538461542</v>
      </c>
      <c r="D139" s="11">
        <f t="shared" si="61"/>
        <v>0.78431372549019607</v>
      </c>
      <c r="E139" s="11">
        <f t="shared" si="61"/>
        <v>0.91666666666666663</v>
      </c>
      <c r="F139" s="11">
        <f t="shared" si="61"/>
        <v>0.875</v>
      </c>
      <c r="G139" s="11">
        <f t="shared" si="61"/>
        <v>0.91666666666666663</v>
      </c>
      <c r="H139" s="11">
        <f t="shared" si="61"/>
        <v>0.82978723404255317</v>
      </c>
      <c r="I139" s="11">
        <f t="shared" si="61"/>
        <v>0.9285714285714286</v>
      </c>
      <c r="J139" s="11">
        <f t="shared" si="61"/>
        <v>0.96491228070175439</v>
      </c>
      <c r="K139" s="11">
        <f t="shared" si="61"/>
        <v>0.94</v>
      </c>
    </row>
    <row r="140" spans="1:15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5" x14ac:dyDescent="0.3">
      <c r="A141" s="4" t="s">
        <v>24</v>
      </c>
      <c r="B141" s="11">
        <f>B132/(B132+B135)</f>
        <v>0.47222222222222221</v>
      </c>
      <c r="C141" s="11">
        <f t="shared" ref="C141:K141" si="62">C132/(C132+C135)</f>
        <v>0.4</v>
      </c>
      <c r="D141" s="11">
        <f t="shared" si="62"/>
        <v>0.80769230769230771</v>
      </c>
      <c r="E141" s="11">
        <f t="shared" si="62"/>
        <v>0.51724137931034486</v>
      </c>
      <c r="F141" s="11">
        <f t="shared" si="62"/>
        <v>0.51724137931034486</v>
      </c>
      <c r="G141" s="11">
        <f t="shared" si="62"/>
        <v>0.48275862068965519</v>
      </c>
      <c r="H141" s="11">
        <f t="shared" si="62"/>
        <v>0.56666666666666665</v>
      </c>
      <c r="I141" s="11">
        <f t="shared" si="62"/>
        <v>0.54285714285714282</v>
      </c>
      <c r="J141" s="11">
        <f t="shared" si="62"/>
        <v>0.55000000000000004</v>
      </c>
      <c r="K141" s="11">
        <f t="shared" si="62"/>
        <v>0.44444444444444442</v>
      </c>
    </row>
    <row r="142" spans="1:15" x14ac:dyDescent="0.3">
      <c r="A142" s="4" t="s">
        <v>23</v>
      </c>
      <c r="B142" s="11">
        <f>B134/(B134+B133)</f>
        <v>0.12195121951219512</v>
      </c>
      <c r="C142" s="11">
        <f t="shared" ref="C142:K142" si="63">C134/(C134+C133)</f>
        <v>0.13461538461538461</v>
      </c>
      <c r="D142" s="11">
        <f t="shared" si="63"/>
        <v>0.21568627450980393</v>
      </c>
      <c r="E142" s="11">
        <f t="shared" si="63"/>
        <v>8.3333333333333329E-2</v>
      </c>
      <c r="F142" s="11">
        <f t="shared" si="63"/>
        <v>0.125</v>
      </c>
      <c r="G142" s="11">
        <f t="shared" si="63"/>
        <v>8.3333333333333329E-2</v>
      </c>
      <c r="H142" s="11">
        <f t="shared" si="63"/>
        <v>0.1702127659574468</v>
      </c>
      <c r="I142" s="11">
        <f t="shared" si="63"/>
        <v>7.1428571428571425E-2</v>
      </c>
      <c r="J142" s="11">
        <f t="shared" si="63"/>
        <v>3.5087719298245612E-2</v>
      </c>
      <c r="K142" s="11">
        <f t="shared" si="63"/>
        <v>0.06</v>
      </c>
    </row>
    <row r="143" spans="1:15" x14ac:dyDescent="0.3">
      <c r="C143" s="11"/>
    </row>
    <row r="144" spans="1:15" x14ac:dyDescent="0.3">
      <c r="A144" s="8" t="s">
        <v>28</v>
      </c>
      <c r="C144" s="11"/>
      <c r="M144" s="17" t="s">
        <v>44</v>
      </c>
    </row>
    <row r="145" spans="1:13" x14ac:dyDescent="0.3">
      <c r="A145" s="13" t="s">
        <v>27</v>
      </c>
      <c r="B145" s="14">
        <f>(B10+B24+B38+B52+B66+B80+B108+B94+B122+B136)/10</f>
        <v>0.7318095238095238</v>
      </c>
      <c r="C145" s="14">
        <f t="shared" ref="C145:K145" si="64">(C10+C24+C38+C52+C66+C80+C108+C94+C122+C136)/10</f>
        <v>0.75399134199134199</v>
      </c>
      <c r="D145" s="14">
        <f t="shared" si="64"/>
        <v>0.75518614718614729</v>
      </c>
      <c r="E145" s="14">
        <f t="shared" si="64"/>
        <v>0.82819047619047625</v>
      </c>
      <c r="F145" s="14">
        <f t="shared" si="64"/>
        <v>0.73584415584415586</v>
      </c>
      <c r="G145" s="14">
        <f t="shared" si="64"/>
        <v>0.70566233766233766</v>
      </c>
      <c r="H145" s="14">
        <f t="shared" si="64"/>
        <v>0.77736796536796526</v>
      </c>
      <c r="I145" s="14">
        <f t="shared" si="64"/>
        <v>0.79691774891774902</v>
      </c>
      <c r="J145" s="14">
        <f t="shared" si="64"/>
        <v>0.8072380952380952</v>
      </c>
      <c r="K145" s="14">
        <f t="shared" si="64"/>
        <v>0.77865686944634316</v>
      </c>
      <c r="M145" s="18">
        <f>AVERAGE(B145:K145)</f>
        <v>0.76708646616541354</v>
      </c>
    </row>
    <row r="146" spans="1:13" x14ac:dyDescent="0.3">
      <c r="A146" s="9" t="s">
        <v>41</v>
      </c>
      <c r="B146" s="11">
        <f>(B4+B18+B32+B46+B60+B74+B88+B102+B116+B130)/10</f>
        <v>0.94775999999999994</v>
      </c>
      <c r="C146" s="11">
        <f t="shared" ref="C146:K146" si="65">(C4+C18+C32+C46+C60+C74+C88+C102+C116+C130)/10</f>
        <v>0.95182</v>
      </c>
      <c r="D146" s="11">
        <f t="shared" si="65"/>
        <v>0.94406000000000001</v>
      </c>
      <c r="E146" s="11">
        <f t="shared" si="65"/>
        <v>0.94946999999999981</v>
      </c>
      <c r="F146" s="11">
        <f t="shared" si="65"/>
        <v>0.94837000000000005</v>
      </c>
      <c r="G146" s="11">
        <f t="shared" si="65"/>
        <v>0.95510000000000006</v>
      </c>
      <c r="H146" s="11">
        <f t="shared" si="65"/>
        <v>0.95031999999999983</v>
      </c>
      <c r="I146" s="11">
        <f t="shared" si="65"/>
        <v>0.94778000000000007</v>
      </c>
      <c r="J146" s="11">
        <f t="shared" si="65"/>
        <v>0.94875000000000009</v>
      </c>
      <c r="K146" s="11">
        <f t="shared" si="65"/>
        <v>0.94629000000000008</v>
      </c>
      <c r="M146" s="18" cm="1">
        <f t="array" ref="M146">AVERAGE(IF(ISNUMBER(B146:K146),B146:K146))</f>
        <v>0.94897199999999982</v>
      </c>
    </row>
    <row r="147" spans="1:13" x14ac:dyDescent="0.3">
      <c r="A147" s="9" t="s">
        <v>17</v>
      </c>
      <c r="B147" s="11">
        <f>(B11+B25+B39+B53+B67+B81+B95+B109+B123+B137)/10</f>
        <v>0.70668761412754544</v>
      </c>
      <c r="C147" s="11">
        <f t="shared" ref="C147:K149" si="66">(C11+C25+C39+C53+C67+C81+C95+C109+C123+C137)/10</f>
        <v>0.6597072728612976</v>
      </c>
      <c r="D147" s="11">
        <f t="shared" si="66"/>
        <v>0.74383577544276636</v>
      </c>
      <c r="E147" s="12">
        <f>(E11+E25+E39+E53+E67+E81+E95+E109+E123+E137)/10</f>
        <v>0.78476643587973316</v>
      </c>
      <c r="F147" s="11">
        <f t="shared" si="66"/>
        <v>0.73366475978600565</v>
      </c>
      <c r="G147" s="11">
        <f t="shared" si="66"/>
        <v>0.62979899073659307</v>
      </c>
      <c r="H147" s="11">
        <f t="shared" si="66"/>
        <v>0.63977005361787964</v>
      </c>
      <c r="I147" s="11">
        <f t="shared" si="66"/>
        <v>0.78477715775509882</v>
      </c>
      <c r="J147" s="11">
        <f t="shared" si="66"/>
        <v>0.8118568202771238</v>
      </c>
      <c r="K147" s="11">
        <f t="shared" si="66"/>
        <v>0.76983336397826907</v>
      </c>
      <c r="M147" s="18" cm="1">
        <f t="array" ref="M147">AVERAGE(IF(ISNUMBER(B147:K147),B147:K147))</f>
        <v>0.72646982444623132</v>
      </c>
    </row>
    <row r="148" spans="1:13" x14ac:dyDescent="0.3">
      <c r="A148" s="9" t="s">
        <v>16</v>
      </c>
      <c r="B148" s="11">
        <f>(B12+B26+B40+B54+B68+B82+B96+B110+B124+B138)/10</f>
        <v>0.4857013069944105</v>
      </c>
      <c r="C148" s="11">
        <f t="shared" si="66"/>
        <v>0.45909630502209209</v>
      </c>
      <c r="D148" s="11">
        <f t="shared" si="66"/>
        <v>0.76674119177403044</v>
      </c>
      <c r="E148" s="11">
        <f t="shared" si="66"/>
        <v>0.68104800522264375</v>
      </c>
      <c r="F148" s="11">
        <f t="shared" si="66"/>
        <v>0.57844424801808003</v>
      </c>
      <c r="G148" s="11">
        <f t="shared" si="66"/>
        <v>0.62839170489069063</v>
      </c>
      <c r="H148" s="11">
        <f t="shared" si="66"/>
        <v>0.64370533356803372</v>
      </c>
      <c r="I148" s="11">
        <f t="shared" si="66"/>
        <v>0.69101582389452898</v>
      </c>
      <c r="J148" s="11">
        <f t="shared" si="66"/>
        <v>0.62641927232629802</v>
      </c>
      <c r="K148" s="11">
        <f t="shared" si="66"/>
        <v>0.60074430142839486</v>
      </c>
      <c r="M148" s="18" cm="1">
        <f t="array" ref="M148">AVERAGE(IF(ISNUMBER(B148:K148),B148:K148))</f>
        <v>0.6161307493139202</v>
      </c>
    </row>
    <row r="149" spans="1:13" x14ac:dyDescent="0.3">
      <c r="A149" s="9" t="s">
        <v>18</v>
      </c>
      <c r="B149" s="11">
        <f>(B13+B27+B41+B55+B69+B83+B97+B111+B125+B139)/10</f>
        <v>0.87804780582826436</v>
      </c>
      <c r="C149" s="11">
        <f t="shared" si="66"/>
        <v>0.89038654316531329</v>
      </c>
      <c r="D149" s="11">
        <f t="shared" si="66"/>
        <v>0.74260076763663563</v>
      </c>
      <c r="E149" s="11">
        <f t="shared" si="66"/>
        <v>0.90575710980298219</v>
      </c>
      <c r="F149" s="11">
        <f t="shared" si="66"/>
        <v>0.84752996537167691</v>
      </c>
      <c r="G149" s="11">
        <f t="shared" si="66"/>
        <v>0.75501420429143651</v>
      </c>
      <c r="H149" s="11">
        <f t="shared" si="66"/>
        <v>0.84275857189571912</v>
      </c>
      <c r="I149" s="11">
        <f t="shared" si="66"/>
        <v>0.87161209297277475</v>
      </c>
      <c r="J149" s="11">
        <f t="shared" si="66"/>
        <v>0.91011225133830487</v>
      </c>
      <c r="K149" s="11">
        <f t="shared" si="66"/>
        <v>0.88759141887290804</v>
      </c>
      <c r="M149" s="18" cm="1">
        <f t="array" ref="M149">AVERAGE(IF(ISNUMBER(B149:K149),B149:K149))</f>
        <v>0.85314107311760146</v>
      </c>
    </row>
    <row r="150" spans="1:13" x14ac:dyDescent="0.3">
      <c r="A150" s="9" t="s">
        <v>29</v>
      </c>
      <c r="B150" s="11">
        <f>(B43+B57+B71+N85+B99+B113+B127+B141)/10</f>
        <v>0.33557359307359308</v>
      </c>
      <c r="C150" s="11">
        <f t="shared" ref="C150:K150" si="67">(C43+C57+C71+O85+C99+C113+C127+C141)/10</f>
        <v>0.32395137748586023</v>
      </c>
      <c r="D150" s="11">
        <f t="shared" si="67"/>
        <v>0.52475467888564586</v>
      </c>
      <c r="E150" s="11">
        <f t="shared" si="67"/>
        <v>0.46000618921308573</v>
      </c>
      <c r="F150" s="11">
        <f t="shared" si="67"/>
        <v>0.40518035912919109</v>
      </c>
      <c r="G150" s="11">
        <f t="shared" si="67"/>
        <v>0.43060768710667291</v>
      </c>
      <c r="H150" s="11">
        <f t="shared" si="67"/>
        <v>0.46528428093645485</v>
      </c>
      <c r="I150" s="11">
        <f t="shared" si="67"/>
        <v>0.45586228629382786</v>
      </c>
      <c r="J150" s="11">
        <f t="shared" si="67"/>
        <v>0.43656154318813123</v>
      </c>
      <c r="K150" s="11">
        <f t="shared" si="67"/>
        <v>0.40955382523791861</v>
      </c>
      <c r="M150" s="18" cm="1">
        <f t="array" ref="M150">AVERAGE(IF(ISNUMBER(B150:K150),B150:K150))</f>
        <v>0.42473358205503819</v>
      </c>
    </row>
    <row r="151" spans="1:13" x14ac:dyDescent="0.3">
      <c r="A151" s="10" t="s">
        <v>30</v>
      </c>
      <c r="B151" s="11">
        <f>(B16+B30+B44+B58+B72+B86+B100+B114+B128+B142)/10</f>
        <v>0.12195219417173578</v>
      </c>
      <c r="C151" s="11">
        <f t="shared" ref="C151:K151" si="68">(C16+C30+C44+C58+C72+C86+C100+C114+C128+C142)/10</f>
        <v>0.10961345683468668</v>
      </c>
      <c r="D151" s="11">
        <f t="shared" si="68"/>
        <v>0.25739923236336437</v>
      </c>
      <c r="E151" s="11">
        <f t="shared" si="68"/>
        <v>9.424289019701769E-2</v>
      </c>
      <c r="F151" s="11">
        <f t="shared" si="68"/>
        <v>0.15247003462832304</v>
      </c>
      <c r="G151" s="11">
        <f t="shared" si="68"/>
        <v>0.24498579570856358</v>
      </c>
      <c r="H151" s="11">
        <f t="shared" si="68"/>
        <v>0.15724142810428071</v>
      </c>
      <c r="I151" s="11">
        <f t="shared" si="68"/>
        <v>0.12838790702722533</v>
      </c>
      <c r="J151" s="11">
        <f t="shared" si="68"/>
        <v>8.9887748661695313E-2</v>
      </c>
      <c r="K151" s="11">
        <f t="shared" si="68"/>
        <v>0.11240858112709189</v>
      </c>
      <c r="M151" s="18" cm="1">
        <f t="array" ref="M151">AVERAGE(IF(ISNUMBER(B151:K151),B151:K151))</f>
        <v>0.14685892688239846</v>
      </c>
    </row>
    <row r="152" spans="1:13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3" x14ac:dyDescent="0.3">
      <c r="A153" s="10" t="s">
        <v>11</v>
      </c>
      <c r="B153" s="11">
        <f>MIN(B4,B18,B32,B46,B60,B74,B88,B102,B116,B130)</f>
        <v>0.93869999999999998</v>
      </c>
      <c r="C153" s="11">
        <f t="shared" ref="C153:K153" si="69">MIN(C4,C18,C32,C46,C60,C74,C88,C102,C116,C130)</f>
        <v>0.94699999999999995</v>
      </c>
      <c r="D153" s="11">
        <f t="shared" si="69"/>
        <v>0.93659999999999999</v>
      </c>
      <c r="E153" s="11">
        <f t="shared" si="69"/>
        <v>0.94710000000000005</v>
      </c>
      <c r="F153" s="11">
        <f t="shared" si="69"/>
        <v>0.94410000000000005</v>
      </c>
      <c r="G153" s="11">
        <f t="shared" si="69"/>
        <v>0.94769999999999999</v>
      </c>
      <c r="H153" s="11">
        <f t="shared" si="69"/>
        <v>0.94540000000000002</v>
      </c>
      <c r="I153" s="11">
        <f t="shared" si="69"/>
        <v>0.94479999999999997</v>
      </c>
      <c r="J153" s="11">
        <f t="shared" si="69"/>
        <v>0.9395</v>
      </c>
      <c r="K153" s="11">
        <f t="shared" si="69"/>
        <v>0.93930000000000002</v>
      </c>
      <c r="M153" s="18" cm="1">
        <f t="array" ref="M153">AVERAGE(IF(ISNUMBER(B153:K153),B153:K153))</f>
        <v>0.94301999999999997</v>
      </c>
    </row>
    <row r="154" spans="1:13" x14ac:dyDescent="0.3">
      <c r="A154" s="10" t="s">
        <v>12</v>
      </c>
      <c r="B154" s="11">
        <f>MAX(B4,B18,B32,B46,B60,B74,B88,B102,B116,B130)</f>
        <v>0.95309999999999995</v>
      </c>
      <c r="C154" s="11">
        <f t="shared" ref="C154:K154" si="70">MAX(C4,C18,C32,C46,C60,C74,C88,C102,C116,C130)</f>
        <v>0.95789999999999997</v>
      </c>
      <c r="D154" s="11">
        <f t="shared" si="70"/>
        <v>0.9506</v>
      </c>
      <c r="E154" s="11">
        <f t="shared" si="70"/>
        <v>0.9546</v>
      </c>
      <c r="F154" s="11">
        <f t="shared" si="70"/>
        <v>0.95350000000000001</v>
      </c>
      <c r="G154" s="11">
        <f t="shared" si="70"/>
        <v>0.96030000000000004</v>
      </c>
      <c r="H154" s="11">
        <f t="shared" si="70"/>
        <v>0.95289999999999997</v>
      </c>
      <c r="I154" s="11">
        <f t="shared" si="70"/>
        <v>0.94989999999999997</v>
      </c>
      <c r="J154" s="11">
        <f t="shared" si="70"/>
        <v>0.95330000000000004</v>
      </c>
      <c r="K154" s="11">
        <f t="shared" si="70"/>
        <v>0.95330000000000004</v>
      </c>
      <c r="M154" s="18" cm="1">
        <f t="array" ref="M154">AVERAGE(IF(ISNUMBER(B154:K154),B154:K154))</f>
        <v>0.95394000000000001</v>
      </c>
    </row>
    <row r="155" spans="1:13" x14ac:dyDescent="0.3">
      <c r="A155" s="9" t="s">
        <v>13</v>
      </c>
      <c r="B155" s="11">
        <f>(B4+B18+B32+B46+B60+B74+B88+B102+B116+B130)/10</f>
        <v>0.94775999999999994</v>
      </c>
      <c r="C155" s="11">
        <f t="shared" ref="C155:K155" si="71">(C4+C18+C32+C46+C60+C74+C88+C102+C116+C130)/10</f>
        <v>0.95182</v>
      </c>
      <c r="D155" s="11">
        <f t="shared" si="71"/>
        <v>0.94406000000000001</v>
      </c>
      <c r="E155" s="11">
        <f t="shared" si="71"/>
        <v>0.94946999999999981</v>
      </c>
      <c r="F155" s="11">
        <f t="shared" si="71"/>
        <v>0.94837000000000005</v>
      </c>
      <c r="G155" s="11">
        <f t="shared" si="71"/>
        <v>0.95510000000000006</v>
      </c>
      <c r="H155" s="11">
        <f t="shared" si="71"/>
        <v>0.95031999999999983</v>
      </c>
      <c r="I155" s="11">
        <f t="shared" si="71"/>
        <v>0.94778000000000007</v>
      </c>
      <c r="J155" s="11">
        <f t="shared" si="71"/>
        <v>0.94875000000000009</v>
      </c>
      <c r="K155" s="11">
        <f t="shared" si="71"/>
        <v>0.94629000000000008</v>
      </c>
      <c r="L155" s="16" t="s">
        <v>0</v>
      </c>
      <c r="M155" s="18" cm="1">
        <f t="array" ref="M155">AVERAGE(IF(ISNUMBER(B155:K155),B155:K155))</f>
        <v>0.94897199999999982</v>
      </c>
    </row>
    <row r="156" spans="1:13" x14ac:dyDescent="0.3">
      <c r="A156" s="9" t="s">
        <v>14</v>
      </c>
      <c r="B156" s="11">
        <f>MEDIAN(B4,B18,B32,B46,B60,B74,B88,B102,B116,B130)</f>
        <v>0.94894999999999996</v>
      </c>
      <c r="C156" s="11">
        <f t="shared" ref="C156:K156" si="72">MEDIAN(C4,C18,C32,C46,C60,C74,C88,C102,C116,C130)</f>
        <v>0.95230000000000004</v>
      </c>
      <c r="D156" s="11">
        <f t="shared" si="72"/>
        <v>0.94525000000000003</v>
      </c>
      <c r="E156" s="11">
        <f t="shared" si="72"/>
        <v>0.94894999999999996</v>
      </c>
      <c r="F156" s="11">
        <f t="shared" si="72"/>
        <v>0.94825000000000004</v>
      </c>
      <c r="G156" s="11">
        <f t="shared" si="72"/>
        <v>0.95589999999999997</v>
      </c>
      <c r="H156" s="11">
        <f t="shared" si="72"/>
        <v>0.95065</v>
      </c>
      <c r="I156" s="11">
        <f t="shared" si="72"/>
        <v>0.94769999999999999</v>
      </c>
      <c r="J156" s="11">
        <f t="shared" si="72"/>
        <v>0.94904999999999995</v>
      </c>
      <c r="K156" s="11">
        <f t="shared" si="72"/>
        <v>0.94640000000000002</v>
      </c>
      <c r="M156" s="18" cm="1">
        <f t="array" ref="M156">AVERAGE(IF(ISNUMBER(B156:K156),B156:K156))</f>
        <v>0.94934000000000007</v>
      </c>
    </row>
    <row r="157" spans="1:13" x14ac:dyDescent="0.3">
      <c r="A157" s="9" t="s">
        <v>15</v>
      </c>
      <c r="B157" s="11">
        <f>B154-B153</f>
        <v>1.4399999999999968E-2</v>
      </c>
      <c r="C157" s="11">
        <f t="shared" ref="C157:K157" si="73">C154-C153</f>
        <v>1.0900000000000021E-2</v>
      </c>
      <c r="D157" s="11">
        <f t="shared" si="73"/>
        <v>1.4000000000000012E-2</v>
      </c>
      <c r="E157" s="11">
        <f t="shared" si="73"/>
        <v>7.4999999999999512E-3</v>
      </c>
      <c r="F157" s="11">
        <f t="shared" si="73"/>
        <v>9.3999999999999639E-3</v>
      </c>
      <c r="G157" s="11">
        <f t="shared" si="73"/>
        <v>1.2600000000000056E-2</v>
      </c>
      <c r="H157" s="11">
        <f t="shared" si="73"/>
        <v>7.4999999999999512E-3</v>
      </c>
      <c r="I157" s="11">
        <f t="shared" si="73"/>
        <v>5.0999999999999934E-3</v>
      </c>
      <c r="J157" s="11">
        <f t="shared" si="73"/>
        <v>1.3800000000000034E-2</v>
      </c>
      <c r="K157" s="11">
        <f t="shared" si="73"/>
        <v>1.4000000000000012E-2</v>
      </c>
      <c r="M157" s="18" cm="1">
        <f t="array" ref="M157">AVERAGE(IF(ISNUMBER(B157:K157),B157:K157))</f>
        <v>1.0919999999999996E-2</v>
      </c>
    </row>
    <row r="159" spans="1:13" x14ac:dyDescent="0.3">
      <c r="A159" s="10" t="s">
        <v>42</v>
      </c>
      <c r="B159">
        <f>_xlfn.STDEV.S(C155:K155)</f>
        <v>3.1764524236953268E-3</v>
      </c>
    </row>
    <row r="160" spans="1:13" x14ac:dyDescent="0.3">
      <c r="A160" s="9" t="s">
        <v>43</v>
      </c>
      <c r="B160">
        <f>B159/SQRT(9)</f>
        <v>1.0588174745651089E-3</v>
      </c>
    </row>
  </sheetData>
  <mergeCells count="1">
    <mergeCell ref="B1:K1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DD727-70A8-4B4B-B7A2-CCAF9ADCB1EF}">
  <dimension ref="A1:M160"/>
  <sheetViews>
    <sheetView tabSelected="1" topLeftCell="A136" workbookViewId="0">
      <selection activeCell="C164" sqref="C164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1" t="s">
        <v>25</v>
      </c>
      <c r="C1" s="22"/>
      <c r="D1" s="22"/>
      <c r="E1" s="22"/>
      <c r="F1" s="22"/>
      <c r="G1" s="22"/>
      <c r="H1" s="22"/>
      <c r="I1" s="22"/>
      <c r="J1" s="22"/>
      <c r="K1" s="23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0.89680000000000004</v>
      </c>
      <c r="C4" s="11">
        <v>0.89600000000000002</v>
      </c>
      <c r="D4" s="11">
        <v>0.8952</v>
      </c>
      <c r="E4" s="11">
        <v>0.90129999999999999</v>
      </c>
      <c r="F4" s="11">
        <v>0.89170000000000005</v>
      </c>
      <c r="G4" s="11">
        <v>0.89659999999999995</v>
      </c>
      <c r="H4" s="11">
        <v>0.90380000000000005</v>
      </c>
      <c r="I4" s="11">
        <v>0.90529999999999999</v>
      </c>
      <c r="J4" s="11">
        <v>0.89080000000000004</v>
      </c>
      <c r="K4" s="11">
        <v>0.88560000000000005</v>
      </c>
    </row>
    <row r="5" spans="1:11" x14ac:dyDescent="0.3">
      <c r="C5" t="s">
        <v>0</v>
      </c>
      <c r="D5" t="s">
        <v>0</v>
      </c>
    </row>
    <row r="6" spans="1:11" x14ac:dyDescent="0.3">
      <c r="A6" s="5" t="s">
        <v>21</v>
      </c>
      <c r="B6" s="2">
        <v>7</v>
      </c>
      <c r="C6" s="2">
        <v>10</v>
      </c>
      <c r="D6" s="2">
        <v>22</v>
      </c>
      <c r="E6" s="2">
        <v>14</v>
      </c>
      <c r="F6" s="2">
        <v>6</v>
      </c>
      <c r="G6" s="2">
        <v>18</v>
      </c>
      <c r="H6" s="2">
        <v>21</v>
      </c>
      <c r="I6" s="2">
        <v>19</v>
      </c>
      <c r="J6" s="2">
        <v>17</v>
      </c>
      <c r="K6" s="2">
        <v>4</v>
      </c>
    </row>
    <row r="7" spans="1:11" x14ac:dyDescent="0.3">
      <c r="A7" s="5" t="s">
        <v>19</v>
      </c>
      <c r="B7" s="2">
        <v>52</v>
      </c>
      <c r="C7" s="2">
        <v>50</v>
      </c>
      <c r="D7" s="2">
        <v>37</v>
      </c>
      <c r="E7" s="2">
        <v>38</v>
      </c>
      <c r="F7" s="2">
        <v>47</v>
      </c>
      <c r="G7" s="2">
        <v>39</v>
      </c>
      <c r="H7" s="2">
        <v>42</v>
      </c>
      <c r="I7" s="2">
        <v>36</v>
      </c>
      <c r="J7" s="2">
        <v>49</v>
      </c>
      <c r="K7" s="2">
        <v>58</v>
      </c>
    </row>
    <row r="8" spans="1:11" x14ac:dyDescent="0.3">
      <c r="A8" s="5" t="s">
        <v>22</v>
      </c>
      <c r="B8" s="2">
        <v>2</v>
      </c>
      <c r="C8" s="2">
        <v>6</v>
      </c>
      <c r="D8" s="2">
        <v>8</v>
      </c>
      <c r="E8" s="2">
        <v>9</v>
      </c>
      <c r="F8" s="2">
        <v>5</v>
      </c>
      <c r="G8" s="2">
        <v>8</v>
      </c>
      <c r="H8" s="2">
        <v>4</v>
      </c>
      <c r="I8" s="2">
        <v>5</v>
      </c>
      <c r="J8" s="2">
        <v>5</v>
      </c>
      <c r="K8" s="2">
        <v>5</v>
      </c>
    </row>
    <row r="9" spans="1:11" x14ac:dyDescent="0.3">
      <c r="A9" s="5" t="s">
        <v>20</v>
      </c>
      <c r="B9" s="2">
        <v>16</v>
      </c>
      <c r="C9" s="2">
        <v>11</v>
      </c>
      <c r="D9" s="2">
        <v>10</v>
      </c>
      <c r="E9" s="2">
        <v>16</v>
      </c>
      <c r="F9" s="2">
        <v>17</v>
      </c>
      <c r="G9" s="2">
        <v>12</v>
      </c>
      <c r="H9" s="2">
        <v>10</v>
      </c>
      <c r="I9" s="2">
        <v>17</v>
      </c>
      <c r="J9" s="2">
        <v>6</v>
      </c>
      <c r="K9" s="2">
        <v>10</v>
      </c>
    </row>
    <row r="10" spans="1:11" x14ac:dyDescent="0.3">
      <c r="A10" s="15" t="s">
        <v>27</v>
      </c>
      <c r="B10" s="11">
        <f>(B6+B7)/SUM(B6:B9)</f>
        <v>0.76623376623376627</v>
      </c>
      <c r="C10" s="11">
        <f t="shared" ref="C10:K10" si="0">(C6+C7)/SUM(C6:C9)</f>
        <v>0.77922077922077926</v>
      </c>
      <c r="D10" s="11">
        <f t="shared" si="0"/>
        <v>0.76623376623376627</v>
      </c>
      <c r="E10" s="11">
        <f t="shared" si="0"/>
        <v>0.67532467532467533</v>
      </c>
      <c r="F10" s="11">
        <f t="shared" si="0"/>
        <v>0.70666666666666667</v>
      </c>
      <c r="G10" s="11">
        <f t="shared" si="0"/>
        <v>0.74025974025974028</v>
      </c>
      <c r="H10" s="11">
        <f t="shared" si="0"/>
        <v>0.81818181818181823</v>
      </c>
      <c r="I10" s="11">
        <f t="shared" si="0"/>
        <v>0.7142857142857143</v>
      </c>
      <c r="J10" s="11">
        <f t="shared" si="0"/>
        <v>0.8571428571428571</v>
      </c>
      <c r="K10" s="11">
        <f t="shared" si="0"/>
        <v>0.80519480519480524</v>
      </c>
    </row>
    <row r="11" spans="1:11" x14ac:dyDescent="0.3">
      <c r="A11" s="4" t="s">
        <v>17</v>
      </c>
      <c r="B11" s="11">
        <f>B6/(B6+B8)</f>
        <v>0.77777777777777779</v>
      </c>
      <c r="C11" s="11">
        <f t="shared" ref="C11:K11" si="1">C6/(C6+C8)</f>
        <v>0.625</v>
      </c>
      <c r="D11" s="11">
        <f t="shared" si="1"/>
        <v>0.73333333333333328</v>
      </c>
      <c r="E11" s="11">
        <f t="shared" si="1"/>
        <v>0.60869565217391308</v>
      </c>
      <c r="F11" s="12">
        <f t="shared" si="1"/>
        <v>0.54545454545454541</v>
      </c>
      <c r="G11" s="11">
        <f t="shared" si="1"/>
        <v>0.69230769230769229</v>
      </c>
      <c r="H11" s="11">
        <f t="shared" si="1"/>
        <v>0.84</v>
      </c>
      <c r="I11" s="12">
        <f t="shared" si="1"/>
        <v>0.79166666666666663</v>
      </c>
      <c r="J11" s="11">
        <f t="shared" si="1"/>
        <v>0.77272727272727271</v>
      </c>
      <c r="K11" s="11">
        <f t="shared" si="1"/>
        <v>0.44444444444444442</v>
      </c>
    </row>
    <row r="12" spans="1:11" x14ac:dyDescent="0.3">
      <c r="A12" s="4" t="s">
        <v>16</v>
      </c>
      <c r="B12" s="11">
        <f>B6/(B6+B9)</f>
        <v>0.30434782608695654</v>
      </c>
      <c r="C12" s="11">
        <f t="shared" ref="C12:K12" si="2">C6/(C6+C9)</f>
        <v>0.47619047619047616</v>
      </c>
      <c r="D12" s="11">
        <f t="shared" si="2"/>
        <v>0.6875</v>
      </c>
      <c r="E12" s="11">
        <f t="shared" si="2"/>
        <v>0.46666666666666667</v>
      </c>
      <c r="F12" s="11">
        <f t="shared" si="2"/>
        <v>0.2608695652173913</v>
      </c>
      <c r="G12" s="11">
        <f t="shared" si="2"/>
        <v>0.6</v>
      </c>
      <c r="H12" s="11">
        <f t="shared" si="2"/>
        <v>0.67741935483870963</v>
      </c>
      <c r="I12" s="11">
        <f t="shared" si="2"/>
        <v>0.52777777777777779</v>
      </c>
      <c r="J12" s="11">
        <f t="shared" si="2"/>
        <v>0.73913043478260865</v>
      </c>
      <c r="K12" s="11">
        <f t="shared" si="2"/>
        <v>0.2857142857142857</v>
      </c>
    </row>
    <row r="13" spans="1:11" x14ac:dyDescent="0.3">
      <c r="A13" s="4" t="s">
        <v>18</v>
      </c>
      <c r="B13" s="11">
        <f>B7/(B7+B8)</f>
        <v>0.96296296296296291</v>
      </c>
      <c r="C13" s="11">
        <f t="shared" ref="C13:K13" si="3">C7/(C7+C8)</f>
        <v>0.8928571428571429</v>
      </c>
      <c r="D13" s="11">
        <f t="shared" si="3"/>
        <v>0.82222222222222219</v>
      </c>
      <c r="E13" s="11">
        <f t="shared" si="3"/>
        <v>0.80851063829787229</v>
      </c>
      <c r="F13" s="11">
        <f t="shared" si="3"/>
        <v>0.90384615384615385</v>
      </c>
      <c r="G13" s="11">
        <f t="shared" si="3"/>
        <v>0.82978723404255317</v>
      </c>
      <c r="H13" s="11">
        <f t="shared" si="3"/>
        <v>0.91304347826086951</v>
      </c>
      <c r="I13" s="11">
        <f t="shared" si="3"/>
        <v>0.87804878048780488</v>
      </c>
      <c r="J13" s="11">
        <f t="shared" si="3"/>
        <v>0.90740740740740744</v>
      </c>
      <c r="K13" s="11">
        <f t="shared" si="3"/>
        <v>0.92063492063492058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0.30434782608695654</v>
      </c>
      <c r="C15" s="11">
        <f t="shared" ref="C15:K15" si="4">C6/(C6+C9)</f>
        <v>0.47619047619047616</v>
      </c>
      <c r="D15" s="11">
        <f t="shared" si="4"/>
        <v>0.6875</v>
      </c>
      <c r="E15" s="11">
        <f t="shared" si="4"/>
        <v>0.46666666666666667</v>
      </c>
      <c r="F15" s="11">
        <f t="shared" si="4"/>
        <v>0.2608695652173913</v>
      </c>
      <c r="G15" s="11">
        <f t="shared" si="4"/>
        <v>0.6</v>
      </c>
      <c r="H15" s="11">
        <f t="shared" si="4"/>
        <v>0.67741935483870963</v>
      </c>
      <c r="I15" s="11">
        <f t="shared" si="4"/>
        <v>0.52777777777777779</v>
      </c>
      <c r="J15" s="11">
        <f t="shared" si="4"/>
        <v>0.73913043478260865</v>
      </c>
      <c r="K15" s="11">
        <f t="shared" si="4"/>
        <v>0.2857142857142857</v>
      </c>
    </row>
    <row r="16" spans="1:11" x14ac:dyDescent="0.3">
      <c r="A16" s="4" t="s">
        <v>23</v>
      </c>
      <c r="B16" s="11">
        <f>B8/(B8+B7)</f>
        <v>3.7037037037037035E-2</v>
      </c>
      <c r="C16" s="11">
        <f t="shared" ref="C16:K16" si="5">C8/(C8+C7)</f>
        <v>0.10714285714285714</v>
      </c>
      <c r="D16" s="11">
        <f t="shared" si="5"/>
        <v>0.17777777777777778</v>
      </c>
      <c r="E16" s="11">
        <f t="shared" si="5"/>
        <v>0.19148936170212766</v>
      </c>
      <c r="F16" s="11">
        <f t="shared" si="5"/>
        <v>9.6153846153846159E-2</v>
      </c>
      <c r="G16" s="11">
        <f t="shared" si="5"/>
        <v>0.1702127659574468</v>
      </c>
      <c r="H16" s="11">
        <f t="shared" si="5"/>
        <v>8.6956521739130432E-2</v>
      </c>
      <c r="I16" s="11">
        <f t="shared" si="5"/>
        <v>0.12195121951219512</v>
      </c>
      <c r="J16" s="11">
        <f t="shared" si="5"/>
        <v>9.2592592592592587E-2</v>
      </c>
      <c r="K16" s="11">
        <f t="shared" si="5"/>
        <v>7.9365079365079361E-2</v>
      </c>
    </row>
    <row r="17" spans="1:11" x14ac:dyDescent="0.3">
      <c r="C17" s="11"/>
    </row>
    <row r="18" spans="1:11" x14ac:dyDescent="0.3">
      <c r="A18" s="6" t="s">
        <v>32</v>
      </c>
      <c r="B18" s="11">
        <v>0.88590000000000002</v>
      </c>
      <c r="C18" s="11">
        <v>0.89</v>
      </c>
      <c r="D18" s="11">
        <v>0.89890000000000003</v>
      </c>
      <c r="E18" s="11">
        <v>0.90400000000000003</v>
      </c>
      <c r="F18" s="11">
        <v>0.8952</v>
      </c>
      <c r="G18" s="11">
        <v>0.89839999999999998</v>
      </c>
      <c r="H18" s="11">
        <v>0.90639999999999998</v>
      </c>
      <c r="I18" s="11">
        <v>0.9052</v>
      </c>
      <c r="J18" s="11">
        <v>0.88149999999999995</v>
      </c>
      <c r="K18" s="11">
        <v>0.8881</v>
      </c>
    </row>
    <row r="20" spans="1:11" x14ac:dyDescent="0.3">
      <c r="A20" s="5" t="s">
        <v>21</v>
      </c>
      <c r="B20" s="2">
        <v>12</v>
      </c>
      <c r="C20" s="2">
        <v>11</v>
      </c>
      <c r="D20" s="2">
        <v>12</v>
      </c>
      <c r="E20" s="2">
        <v>15</v>
      </c>
      <c r="F20" s="2">
        <v>10</v>
      </c>
      <c r="G20" s="2">
        <v>14</v>
      </c>
      <c r="H20" s="2">
        <v>21</v>
      </c>
      <c r="I20" s="2">
        <v>22</v>
      </c>
      <c r="J20" s="2">
        <v>13</v>
      </c>
      <c r="K20" s="2">
        <v>4</v>
      </c>
    </row>
    <row r="21" spans="1:11" x14ac:dyDescent="0.3">
      <c r="A21" s="5" t="s">
        <v>19</v>
      </c>
      <c r="B21" s="2">
        <v>47</v>
      </c>
      <c r="C21" s="19">
        <v>47</v>
      </c>
      <c r="D21" s="2">
        <v>48</v>
      </c>
      <c r="E21" s="2">
        <v>41</v>
      </c>
      <c r="F21" s="2">
        <v>50</v>
      </c>
      <c r="G21" s="2">
        <v>45</v>
      </c>
      <c r="H21" s="2">
        <v>43</v>
      </c>
      <c r="I21" s="2">
        <v>37</v>
      </c>
      <c r="J21" s="2">
        <v>45</v>
      </c>
      <c r="K21" s="2">
        <v>53</v>
      </c>
    </row>
    <row r="22" spans="1:11" x14ac:dyDescent="0.3">
      <c r="A22" s="5" t="s">
        <v>22</v>
      </c>
      <c r="B22" s="2">
        <v>4</v>
      </c>
      <c r="C22" s="2">
        <v>9</v>
      </c>
      <c r="D22" s="2">
        <v>9</v>
      </c>
      <c r="E22" s="2">
        <v>9</v>
      </c>
      <c r="F22" s="2">
        <v>4</v>
      </c>
      <c r="G22" s="2">
        <v>10</v>
      </c>
      <c r="H22" s="2">
        <v>3</v>
      </c>
      <c r="I22" s="2">
        <v>9</v>
      </c>
      <c r="J22" s="2">
        <v>2</v>
      </c>
      <c r="K22" s="2">
        <v>4</v>
      </c>
    </row>
    <row r="23" spans="1:11" x14ac:dyDescent="0.3">
      <c r="A23" s="5" t="s">
        <v>20</v>
      </c>
      <c r="B23" s="2">
        <v>14</v>
      </c>
      <c r="C23" s="2">
        <v>10</v>
      </c>
      <c r="D23" s="2">
        <v>8</v>
      </c>
      <c r="E23" s="2">
        <v>12</v>
      </c>
      <c r="F23" s="2">
        <v>13</v>
      </c>
      <c r="G23" s="2">
        <v>8</v>
      </c>
      <c r="H23" s="2">
        <v>10</v>
      </c>
      <c r="I23" s="2">
        <v>9</v>
      </c>
      <c r="J23" s="2">
        <v>17</v>
      </c>
      <c r="K23" s="2">
        <v>16</v>
      </c>
    </row>
    <row r="24" spans="1:11" x14ac:dyDescent="0.3">
      <c r="A24" s="15" t="s">
        <v>27</v>
      </c>
      <c r="B24" s="11">
        <f>(B20+B21)/SUM(B20:B23)</f>
        <v>0.76623376623376627</v>
      </c>
      <c r="C24" s="11">
        <f t="shared" ref="C24:K24" si="6">(C20+C21)/SUM(C20:C23)</f>
        <v>0.75324675324675328</v>
      </c>
      <c r="D24" s="11">
        <f t="shared" si="6"/>
        <v>0.77922077922077926</v>
      </c>
      <c r="E24" s="11">
        <f t="shared" si="6"/>
        <v>0.72727272727272729</v>
      </c>
      <c r="F24" s="11">
        <f t="shared" si="6"/>
        <v>0.77922077922077926</v>
      </c>
      <c r="G24" s="11">
        <f t="shared" si="6"/>
        <v>0.76623376623376627</v>
      </c>
      <c r="H24" s="11">
        <f t="shared" si="6"/>
        <v>0.83116883116883122</v>
      </c>
      <c r="I24" s="11">
        <f t="shared" si="6"/>
        <v>0.76623376623376627</v>
      </c>
      <c r="J24" s="11">
        <f t="shared" si="6"/>
        <v>0.75324675324675328</v>
      </c>
      <c r="K24" s="11">
        <f t="shared" si="6"/>
        <v>0.74025974025974028</v>
      </c>
    </row>
    <row r="25" spans="1:11" x14ac:dyDescent="0.3">
      <c r="A25" s="4" t="s">
        <v>17</v>
      </c>
      <c r="B25" s="11">
        <f>B20/(B20+B22)</f>
        <v>0.75</v>
      </c>
      <c r="C25" s="11">
        <f t="shared" ref="C25:K25" si="7">C20/(C20+C22)</f>
        <v>0.55000000000000004</v>
      </c>
      <c r="D25" s="11">
        <f t="shared" si="7"/>
        <v>0.5714285714285714</v>
      </c>
      <c r="E25" s="11">
        <f t="shared" si="7"/>
        <v>0.625</v>
      </c>
      <c r="F25" s="12">
        <f t="shared" si="7"/>
        <v>0.7142857142857143</v>
      </c>
      <c r="G25" s="11">
        <f t="shared" si="7"/>
        <v>0.58333333333333337</v>
      </c>
      <c r="H25" s="11">
        <f t="shared" si="7"/>
        <v>0.875</v>
      </c>
      <c r="I25" s="12">
        <f t="shared" si="7"/>
        <v>0.70967741935483875</v>
      </c>
      <c r="J25" s="11">
        <f t="shared" si="7"/>
        <v>0.8666666666666667</v>
      </c>
      <c r="K25" s="11">
        <f t="shared" si="7"/>
        <v>0.5</v>
      </c>
    </row>
    <row r="26" spans="1:11" x14ac:dyDescent="0.3">
      <c r="A26" s="4" t="s">
        <v>16</v>
      </c>
      <c r="B26" s="11">
        <f>B20/(B20+B23)</f>
        <v>0.46153846153846156</v>
      </c>
      <c r="C26" s="11">
        <f t="shared" ref="C26:K26" si="8">C20/(C20+C23)</f>
        <v>0.52380952380952384</v>
      </c>
      <c r="D26" s="11">
        <f t="shared" si="8"/>
        <v>0.6</v>
      </c>
      <c r="E26" s="11">
        <f t="shared" si="8"/>
        <v>0.55555555555555558</v>
      </c>
      <c r="F26" s="11">
        <f t="shared" si="8"/>
        <v>0.43478260869565216</v>
      </c>
      <c r="G26" s="11">
        <f t="shared" si="8"/>
        <v>0.63636363636363635</v>
      </c>
      <c r="H26" s="11">
        <f t="shared" si="8"/>
        <v>0.67741935483870963</v>
      </c>
      <c r="I26" s="11">
        <f t="shared" si="8"/>
        <v>0.70967741935483875</v>
      </c>
      <c r="J26" s="11">
        <f t="shared" si="8"/>
        <v>0.43333333333333335</v>
      </c>
      <c r="K26" s="11">
        <f t="shared" si="8"/>
        <v>0.2</v>
      </c>
    </row>
    <row r="27" spans="1:11" x14ac:dyDescent="0.3">
      <c r="A27" s="4" t="s">
        <v>18</v>
      </c>
      <c r="B27" s="11">
        <f>B21/(B21+B22)</f>
        <v>0.92156862745098034</v>
      </c>
      <c r="C27" s="11">
        <f t="shared" ref="C27:K27" si="9">C21/(C21+C22)</f>
        <v>0.8392857142857143</v>
      </c>
      <c r="D27" s="11">
        <f t="shared" si="9"/>
        <v>0.84210526315789469</v>
      </c>
      <c r="E27" s="11">
        <f t="shared" si="9"/>
        <v>0.82</v>
      </c>
      <c r="F27" s="11">
        <f t="shared" si="9"/>
        <v>0.92592592592592593</v>
      </c>
      <c r="G27" s="11">
        <f t="shared" si="9"/>
        <v>0.81818181818181823</v>
      </c>
      <c r="H27" s="11">
        <f t="shared" si="9"/>
        <v>0.93478260869565222</v>
      </c>
      <c r="I27" s="11">
        <f t="shared" si="9"/>
        <v>0.80434782608695654</v>
      </c>
      <c r="J27" s="11">
        <f t="shared" si="9"/>
        <v>0.95744680851063835</v>
      </c>
      <c r="K27" s="11">
        <f t="shared" si="9"/>
        <v>0.92982456140350878</v>
      </c>
    </row>
    <row r="28" spans="1:11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3">
      <c r="A29" s="4" t="s">
        <v>24</v>
      </c>
      <c r="B29" s="11">
        <f>B20/(B20+B23)</f>
        <v>0.46153846153846156</v>
      </c>
      <c r="C29" s="11">
        <f t="shared" ref="C29:K29" si="10">C20/(C20+C23)</f>
        <v>0.52380952380952384</v>
      </c>
      <c r="D29" s="11">
        <f t="shared" si="10"/>
        <v>0.6</v>
      </c>
      <c r="E29" s="11">
        <f t="shared" si="10"/>
        <v>0.55555555555555558</v>
      </c>
      <c r="F29" s="11">
        <f t="shared" si="10"/>
        <v>0.43478260869565216</v>
      </c>
      <c r="G29" s="11">
        <f t="shared" si="10"/>
        <v>0.63636363636363635</v>
      </c>
      <c r="H29" s="11">
        <f t="shared" si="10"/>
        <v>0.67741935483870963</v>
      </c>
      <c r="I29" s="11">
        <f t="shared" si="10"/>
        <v>0.70967741935483875</v>
      </c>
      <c r="J29" s="11">
        <f t="shared" si="10"/>
        <v>0.43333333333333335</v>
      </c>
      <c r="K29" s="11">
        <f t="shared" si="10"/>
        <v>0.2</v>
      </c>
    </row>
    <row r="30" spans="1:11" x14ac:dyDescent="0.3">
      <c r="A30" s="4" t="s">
        <v>23</v>
      </c>
      <c r="B30" s="11">
        <f>B22/(B22+B21)</f>
        <v>7.8431372549019607E-2</v>
      </c>
      <c r="C30" s="11">
        <f t="shared" ref="C30:K30" si="11">C22/(C22+C21)</f>
        <v>0.16071428571428573</v>
      </c>
      <c r="D30" s="11">
        <f t="shared" si="11"/>
        <v>0.15789473684210525</v>
      </c>
      <c r="E30" s="11">
        <f t="shared" si="11"/>
        <v>0.18</v>
      </c>
      <c r="F30" s="11">
        <f t="shared" si="11"/>
        <v>7.407407407407407E-2</v>
      </c>
      <c r="G30" s="11">
        <f t="shared" si="11"/>
        <v>0.18181818181818182</v>
      </c>
      <c r="H30" s="11">
        <f t="shared" si="11"/>
        <v>6.5217391304347824E-2</v>
      </c>
      <c r="I30" s="11">
        <f t="shared" si="11"/>
        <v>0.19565217391304349</v>
      </c>
      <c r="J30" s="11">
        <f t="shared" si="11"/>
        <v>4.2553191489361701E-2</v>
      </c>
      <c r="K30" s="11">
        <f t="shared" si="11"/>
        <v>7.0175438596491224E-2</v>
      </c>
    </row>
    <row r="31" spans="1:11" x14ac:dyDescent="0.3">
      <c r="C31" s="11"/>
    </row>
    <row r="32" spans="1:11" x14ac:dyDescent="0.3">
      <c r="A32" s="6" t="s">
        <v>33</v>
      </c>
      <c r="B32" s="11">
        <v>0.8851</v>
      </c>
      <c r="C32" s="11">
        <v>0.89049999999999996</v>
      </c>
      <c r="D32" s="11">
        <v>0.8931</v>
      </c>
      <c r="E32" s="11">
        <v>0.90429999999999999</v>
      </c>
      <c r="F32" s="11">
        <v>0.89339999999999997</v>
      </c>
      <c r="G32" s="11">
        <v>0.90139999999999998</v>
      </c>
      <c r="H32" s="11">
        <v>0.90080000000000005</v>
      </c>
      <c r="I32" s="11">
        <v>0.89319999999999999</v>
      </c>
      <c r="J32" s="11">
        <v>0.89</v>
      </c>
      <c r="K32" s="11">
        <v>0.88170000000000004</v>
      </c>
    </row>
    <row r="33" spans="1:11" x14ac:dyDescent="0.3">
      <c r="B33" t="s">
        <v>0</v>
      </c>
      <c r="F33" t="s">
        <v>0</v>
      </c>
      <c r="J33" t="s">
        <v>0</v>
      </c>
      <c r="K33" t="s">
        <v>0</v>
      </c>
    </row>
    <row r="34" spans="1:11" x14ac:dyDescent="0.3">
      <c r="A34" s="5" t="s">
        <v>21</v>
      </c>
      <c r="B34" s="2">
        <v>8</v>
      </c>
      <c r="C34" s="19">
        <v>16</v>
      </c>
      <c r="D34" s="2">
        <v>17</v>
      </c>
      <c r="E34" s="2">
        <v>13</v>
      </c>
      <c r="F34" s="2">
        <v>9</v>
      </c>
      <c r="G34" s="2">
        <v>8</v>
      </c>
      <c r="H34" s="2">
        <v>27</v>
      </c>
      <c r="I34" s="2">
        <v>23</v>
      </c>
      <c r="J34" s="2">
        <v>12</v>
      </c>
      <c r="K34" s="2">
        <v>5</v>
      </c>
    </row>
    <row r="35" spans="1:11" x14ac:dyDescent="0.3">
      <c r="A35" s="5" t="s">
        <v>19</v>
      </c>
      <c r="B35" s="2">
        <v>49</v>
      </c>
      <c r="C35" s="19">
        <v>49</v>
      </c>
      <c r="D35" s="2">
        <v>35</v>
      </c>
      <c r="E35" s="2">
        <v>41</v>
      </c>
      <c r="F35" s="2">
        <v>48</v>
      </c>
      <c r="G35" s="2">
        <v>50</v>
      </c>
      <c r="H35" s="2">
        <v>37</v>
      </c>
      <c r="I35" s="2">
        <v>35</v>
      </c>
      <c r="J35" s="2">
        <v>42</v>
      </c>
      <c r="K35" s="2">
        <v>57</v>
      </c>
    </row>
    <row r="36" spans="1:11" x14ac:dyDescent="0.3">
      <c r="A36" s="5" t="s">
        <v>22</v>
      </c>
      <c r="B36" s="2">
        <v>2</v>
      </c>
      <c r="C36" s="2">
        <v>4</v>
      </c>
      <c r="D36" s="2">
        <v>10</v>
      </c>
      <c r="E36" s="2">
        <v>12</v>
      </c>
      <c r="F36" s="2">
        <v>8</v>
      </c>
      <c r="G36" s="2">
        <v>5</v>
      </c>
      <c r="H36" s="2">
        <v>5</v>
      </c>
      <c r="I36" s="2">
        <v>9</v>
      </c>
      <c r="J36" s="2">
        <v>6</v>
      </c>
      <c r="K36" s="2">
        <v>0</v>
      </c>
    </row>
    <row r="37" spans="1:11" x14ac:dyDescent="0.3">
      <c r="A37" s="5" t="s">
        <v>20</v>
      </c>
      <c r="B37" s="2">
        <v>16</v>
      </c>
      <c r="C37" s="2">
        <v>8</v>
      </c>
      <c r="D37" s="2">
        <v>13</v>
      </c>
      <c r="E37" s="2">
        <v>11</v>
      </c>
      <c r="F37" s="2">
        <v>12</v>
      </c>
      <c r="G37" s="2">
        <v>14</v>
      </c>
      <c r="H37" s="2">
        <v>8</v>
      </c>
      <c r="I37" s="2">
        <v>10</v>
      </c>
      <c r="J37" s="2">
        <v>17</v>
      </c>
      <c r="K37" s="2">
        <v>15</v>
      </c>
    </row>
    <row r="38" spans="1:11" x14ac:dyDescent="0.3">
      <c r="A38" s="15" t="s">
        <v>27</v>
      </c>
      <c r="B38" s="11">
        <f>(B34+B35)/SUM(B34:B37)</f>
        <v>0.76</v>
      </c>
      <c r="C38" s="11">
        <f t="shared" ref="C38:K38" si="12">(C34+C35)/SUM(C34:C37)</f>
        <v>0.8441558441558441</v>
      </c>
      <c r="D38" s="11">
        <f t="shared" si="12"/>
        <v>0.69333333333333336</v>
      </c>
      <c r="E38" s="11">
        <f t="shared" si="12"/>
        <v>0.70129870129870131</v>
      </c>
      <c r="F38" s="11">
        <f t="shared" si="12"/>
        <v>0.74025974025974028</v>
      </c>
      <c r="G38" s="11">
        <f t="shared" si="12"/>
        <v>0.75324675324675328</v>
      </c>
      <c r="H38" s="11">
        <f t="shared" si="12"/>
        <v>0.83116883116883122</v>
      </c>
      <c r="I38" s="11">
        <f t="shared" si="12"/>
        <v>0.75324675324675328</v>
      </c>
      <c r="J38" s="11">
        <f t="shared" si="12"/>
        <v>0.70129870129870131</v>
      </c>
      <c r="K38" s="11">
        <f t="shared" si="12"/>
        <v>0.80519480519480524</v>
      </c>
    </row>
    <row r="39" spans="1:11" x14ac:dyDescent="0.3">
      <c r="A39" s="4" t="s">
        <v>17</v>
      </c>
      <c r="B39" s="11">
        <f>B34/(B34+B36)</f>
        <v>0.8</v>
      </c>
      <c r="C39" s="11">
        <f t="shared" ref="C39:K39" si="13">C34/(C34+C36)</f>
        <v>0.8</v>
      </c>
      <c r="D39" s="11">
        <f t="shared" si="13"/>
        <v>0.62962962962962965</v>
      </c>
      <c r="E39" s="11">
        <f t="shared" si="13"/>
        <v>0.52</v>
      </c>
      <c r="F39" s="11">
        <f t="shared" si="13"/>
        <v>0.52941176470588236</v>
      </c>
      <c r="G39" s="11">
        <f t="shared" si="13"/>
        <v>0.61538461538461542</v>
      </c>
      <c r="H39" s="11">
        <f t="shared" si="13"/>
        <v>0.84375</v>
      </c>
      <c r="I39" s="12">
        <f t="shared" si="13"/>
        <v>0.71875</v>
      </c>
      <c r="J39" s="11">
        <f t="shared" si="13"/>
        <v>0.66666666666666663</v>
      </c>
      <c r="K39" s="11">
        <f t="shared" si="13"/>
        <v>1</v>
      </c>
    </row>
    <row r="40" spans="1:11" x14ac:dyDescent="0.3">
      <c r="A40" s="4" t="s">
        <v>16</v>
      </c>
      <c r="B40" s="11">
        <f>B34/(B34+B37)</f>
        <v>0.33333333333333331</v>
      </c>
      <c r="C40" s="11">
        <f t="shared" ref="C40:K40" si="14">C34/(C34+C37)</f>
        <v>0.66666666666666663</v>
      </c>
      <c r="D40" s="11">
        <f t="shared" si="14"/>
        <v>0.56666666666666665</v>
      </c>
      <c r="E40" s="11">
        <f t="shared" si="14"/>
        <v>0.54166666666666663</v>
      </c>
      <c r="F40" s="11">
        <f t="shared" si="14"/>
        <v>0.42857142857142855</v>
      </c>
      <c r="G40" s="11">
        <f t="shared" si="14"/>
        <v>0.36363636363636365</v>
      </c>
      <c r="H40" s="11">
        <f t="shared" si="14"/>
        <v>0.77142857142857146</v>
      </c>
      <c r="I40" s="11">
        <f t="shared" si="14"/>
        <v>0.69696969696969702</v>
      </c>
      <c r="J40" s="11">
        <f t="shared" si="14"/>
        <v>0.41379310344827586</v>
      </c>
      <c r="K40" s="11">
        <f t="shared" si="14"/>
        <v>0.25</v>
      </c>
    </row>
    <row r="41" spans="1:11" x14ac:dyDescent="0.3">
      <c r="A41" s="4" t="s">
        <v>18</v>
      </c>
      <c r="B41" s="11">
        <f>B35/(B35+B36)</f>
        <v>0.96078431372549022</v>
      </c>
      <c r="C41" s="11">
        <f t="shared" ref="C41:K41" si="15">C35/(C35+C36)</f>
        <v>0.92452830188679247</v>
      </c>
      <c r="D41" s="11">
        <f t="shared" si="15"/>
        <v>0.77777777777777779</v>
      </c>
      <c r="E41" s="11">
        <f t="shared" si="15"/>
        <v>0.77358490566037741</v>
      </c>
      <c r="F41" s="11">
        <f t="shared" si="15"/>
        <v>0.8571428571428571</v>
      </c>
      <c r="G41" s="11">
        <f t="shared" si="15"/>
        <v>0.90909090909090906</v>
      </c>
      <c r="H41" s="11">
        <f t="shared" si="15"/>
        <v>0.88095238095238093</v>
      </c>
      <c r="I41" s="11">
        <f t="shared" si="15"/>
        <v>0.79545454545454541</v>
      </c>
      <c r="J41" s="11">
        <f t="shared" si="15"/>
        <v>0.875</v>
      </c>
      <c r="K41" s="11">
        <f t="shared" si="15"/>
        <v>1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0.33333333333333331</v>
      </c>
      <c r="C43" s="11">
        <f t="shared" ref="C43:K43" si="16">C34/(C34+C37)</f>
        <v>0.66666666666666663</v>
      </c>
      <c r="D43" s="11">
        <f t="shared" si="16"/>
        <v>0.56666666666666665</v>
      </c>
      <c r="E43" s="11">
        <f t="shared" si="16"/>
        <v>0.54166666666666663</v>
      </c>
      <c r="F43" s="11">
        <f t="shared" si="16"/>
        <v>0.42857142857142855</v>
      </c>
      <c r="G43" s="11">
        <f t="shared" si="16"/>
        <v>0.36363636363636365</v>
      </c>
      <c r="H43" s="11">
        <f t="shared" si="16"/>
        <v>0.77142857142857146</v>
      </c>
      <c r="I43" s="11">
        <f t="shared" si="16"/>
        <v>0.69696969696969702</v>
      </c>
      <c r="J43" s="11">
        <f t="shared" si="16"/>
        <v>0.41379310344827586</v>
      </c>
      <c r="K43" s="11">
        <f t="shared" si="16"/>
        <v>0.25</v>
      </c>
    </row>
    <row r="44" spans="1:11" x14ac:dyDescent="0.3">
      <c r="A44" s="4" t="s">
        <v>23</v>
      </c>
      <c r="B44" s="11">
        <f>B36/(B36+B35)</f>
        <v>3.9215686274509803E-2</v>
      </c>
      <c r="C44" s="11">
        <f t="shared" ref="C44:K44" si="17">C36/(C36+C35)</f>
        <v>7.5471698113207544E-2</v>
      </c>
      <c r="D44" s="11">
        <f t="shared" si="17"/>
        <v>0.22222222222222221</v>
      </c>
      <c r="E44" s="11">
        <f t="shared" si="17"/>
        <v>0.22641509433962265</v>
      </c>
      <c r="F44" s="11">
        <f t="shared" si="17"/>
        <v>0.14285714285714285</v>
      </c>
      <c r="G44" s="11">
        <f t="shared" si="17"/>
        <v>9.0909090909090912E-2</v>
      </c>
      <c r="H44" s="11">
        <f t="shared" si="17"/>
        <v>0.11904761904761904</v>
      </c>
      <c r="I44" s="11">
        <f t="shared" si="17"/>
        <v>0.20454545454545456</v>
      </c>
      <c r="J44" s="11">
        <f t="shared" si="17"/>
        <v>0.125</v>
      </c>
      <c r="K44" s="11">
        <f t="shared" si="17"/>
        <v>0</v>
      </c>
    </row>
    <row r="45" spans="1:11" x14ac:dyDescent="0.3">
      <c r="C45" s="11"/>
    </row>
    <row r="46" spans="1:11" x14ac:dyDescent="0.3">
      <c r="A46" s="6" t="s">
        <v>34</v>
      </c>
      <c r="B46" s="11">
        <v>0.89159999999999995</v>
      </c>
      <c r="C46" s="11">
        <v>0.90539999999999998</v>
      </c>
      <c r="D46" s="11">
        <v>0.90369999999999995</v>
      </c>
      <c r="E46" s="11">
        <v>0.90469999999999995</v>
      </c>
      <c r="F46" s="11">
        <v>0.90129999999999999</v>
      </c>
      <c r="G46" s="11">
        <v>0.90680000000000005</v>
      </c>
      <c r="H46" s="11">
        <v>0.8982</v>
      </c>
      <c r="I46" s="11">
        <v>0.9073</v>
      </c>
      <c r="J46" s="11">
        <v>0.90500000000000003</v>
      </c>
      <c r="K46" s="11">
        <v>0.88880000000000003</v>
      </c>
    </row>
    <row r="48" spans="1:11" x14ac:dyDescent="0.3">
      <c r="A48" s="5" t="s">
        <v>21</v>
      </c>
      <c r="B48" s="2">
        <v>13</v>
      </c>
      <c r="C48" s="2">
        <v>19</v>
      </c>
      <c r="D48" s="2">
        <v>18</v>
      </c>
      <c r="E48" s="2">
        <v>10</v>
      </c>
      <c r="F48" s="2">
        <v>11</v>
      </c>
      <c r="G48" s="2">
        <v>10</v>
      </c>
      <c r="H48" s="2">
        <v>22</v>
      </c>
      <c r="I48" s="2">
        <v>18</v>
      </c>
      <c r="J48" s="2">
        <v>9</v>
      </c>
      <c r="K48" s="2">
        <v>4</v>
      </c>
    </row>
    <row r="49" spans="1:11" x14ac:dyDescent="0.3">
      <c r="A49" s="5" t="s">
        <v>19</v>
      </c>
      <c r="B49" s="2">
        <v>47</v>
      </c>
      <c r="C49" s="19">
        <v>45</v>
      </c>
      <c r="D49" s="2">
        <v>35</v>
      </c>
      <c r="E49" s="2">
        <v>42</v>
      </c>
      <c r="F49" s="2">
        <v>46</v>
      </c>
      <c r="G49" s="2">
        <v>39</v>
      </c>
      <c r="H49" s="2">
        <v>38</v>
      </c>
      <c r="I49" s="2">
        <v>35</v>
      </c>
      <c r="J49" s="2">
        <v>50</v>
      </c>
      <c r="K49" s="2">
        <v>56</v>
      </c>
    </row>
    <row r="50" spans="1:11" x14ac:dyDescent="0.3">
      <c r="A50" s="5" t="s">
        <v>22</v>
      </c>
      <c r="B50" s="2">
        <v>5</v>
      </c>
      <c r="C50" s="2">
        <v>3</v>
      </c>
      <c r="D50" s="2">
        <v>10</v>
      </c>
      <c r="E50" s="2">
        <v>9</v>
      </c>
      <c r="F50" s="2">
        <v>5</v>
      </c>
      <c r="G50" s="2">
        <v>8</v>
      </c>
      <c r="H50" s="2">
        <v>3</v>
      </c>
      <c r="I50" s="2">
        <v>9</v>
      </c>
      <c r="J50" s="2">
        <v>5</v>
      </c>
      <c r="K50" s="2">
        <v>3</v>
      </c>
    </row>
    <row r="51" spans="1:11" x14ac:dyDescent="0.3">
      <c r="A51" s="5" t="s">
        <v>20</v>
      </c>
      <c r="B51" s="2">
        <v>12</v>
      </c>
      <c r="C51" s="2">
        <v>10</v>
      </c>
      <c r="D51" s="2">
        <v>14</v>
      </c>
      <c r="E51" s="2">
        <v>16</v>
      </c>
      <c r="F51" s="2">
        <v>15</v>
      </c>
      <c r="G51" s="2">
        <v>20</v>
      </c>
      <c r="H51" s="2">
        <v>14</v>
      </c>
      <c r="I51" s="2">
        <v>15</v>
      </c>
      <c r="J51" s="2">
        <v>13</v>
      </c>
      <c r="K51" s="2">
        <v>14</v>
      </c>
    </row>
    <row r="52" spans="1:11" x14ac:dyDescent="0.3">
      <c r="A52" s="15" t="s">
        <v>27</v>
      </c>
      <c r="B52" s="11">
        <f>(B48+B49)/SUM(B48:B51)</f>
        <v>0.77922077922077926</v>
      </c>
      <c r="C52" s="11">
        <f t="shared" ref="C52:K52" si="18">(C48+C49)/SUM(C48:C51)</f>
        <v>0.83116883116883122</v>
      </c>
      <c r="D52" s="11">
        <f t="shared" si="18"/>
        <v>0.68831168831168832</v>
      </c>
      <c r="E52" s="11">
        <f t="shared" si="18"/>
        <v>0.67532467532467533</v>
      </c>
      <c r="F52" s="11">
        <f t="shared" si="18"/>
        <v>0.74025974025974028</v>
      </c>
      <c r="G52" s="11">
        <f t="shared" si="18"/>
        <v>0.63636363636363635</v>
      </c>
      <c r="H52" s="11">
        <f t="shared" si="18"/>
        <v>0.77922077922077926</v>
      </c>
      <c r="I52" s="11">
        <f t="shared" si="18"/>
        <v>0.68831168831168832</v>
      </c>
      <c r="J52" s="11">
        <f t="shared" si="18"/>
        <v>0.76623376623376627</v>
      </c>
      <c r="K52" s="11">
        <f t="shared" si="18"/>
        <v>0.77922077922077926</v>
      </c>
    </row>
    <row r="53" spans="1:11" x14ac:dyDescent="0.3">
      <c r="A53" s="4" t="s">
        <v>17</v>
      </c>
      <c r="B53" s="11">
        <f>B48/(B48+B50)</f>
        <v>0.72222222222222221</v>
      </c>
      <c r="C53" s="11">
        <f t="shared" ref="C53:K53" si="19">C48/(C48+C50)</f>
        <v>0.86363636363636365</v>
      </c>
      <c r="D53" s="11">
        <f t="shared" si="19"/>
        <v>0.6428571428571429</v>
      </c>
      <c r="E53" s="11">
        <f t="shared" si="19"/>
        <v>0.52631578947368418</v>
      </c>
      <c r="F53" s="11">
        <f>F48/(F48+F50)</f>
        <v>0.6875</v>
      </c>
      <c r="G53" s="11">
        <f t="shared" si="19"/>
        <v>0.55555555555555558</v>
      </c>
      <c r="H53" s="11">
        <f t="shared" si="19"/>
        <v>0.88</v>
      </c>
      <c r="I53" s="12">
        <f t="shared" si="19"/>
        <v>0.66666666666666663</v>
      </c>
      <c r="J53" s="11">
        <f t="shared" si="19"/>
        <v>0.6428571428571429</v>
      </c>
      <c r="K53" s="11">
        <f t="shared" si="19"/>
        <v>0.5714285714285714</v>
      </c>
    </row>
    <row r="54" spans="1:11" x14ac:dyDescent="0.3">
      <c r="A54" s="4" t="s">
        <v>16</v>
      </c>
      <c r="B54" s="11">
        <f>B48/(B48+B51)</f>
        <v>0.52</v>
      </c>
      <c r="C54" s="11">
        <f t="shared" ref="C54:K54" si="20">C48/(C48+C51)</f>
        <v>0.65517241379310343</v>
      </c>
      <c r="D54" s="11">
        <f t="shared" si="20"/>
        <v>0.5625</v>
      </c>
      <c r="E54" s="11">
        <f t="shared" si="20"/>
        <v>0.38461538461538464</v>
      </c>
      <c r="F54" s="11">
        <f t="shared" si="20"/>
        <v>0.42307692307692307</v>
      </c>
      <c r="G54" s="11">
        <f t="shared" si="20"/>
        <v>0.33333333333333331</v>
      </c>
      <c r="H54" s="11">
        <f t="shared" si="20"/>
        <v>0.61111111111111116</v>
      </c>
      <c r="I54" s="11">
        <f t="shared" si="20"/>
        <v>0.54545454545454541</v>
      </c>
      <c r="J54" s="11">
        <f t="shared" si="20"/>
        <v>0.40909090909090912</v>
      </c>
      <c r="K54" s="11">
        <f t="shared" si="20"/>
        <v>0.22222222222222221</v>
      </c>
    </row>
    <row r="55" spans="1:11" x14ac:dyDescent="0.3">
      <c r="A55" s="4" t="s">
        <v>18</v>
      </c>
      <c r="B55" s="11">
        <f>B49/(B49+B50)</f>
        <v>0.90384615384615385</v>
      </c>
      <c r="C55" s="11">
        <f t="shared" ref="C55:K55" si="21">C49/(C49+C50)</f>
        <v>0.9375</v>
      </c>
      <c r="D55" s="11">
        <f t="shared" si="21"/>
        <v>0.77777777777777779</v>
      </c>
      <c r="E55" s="11">
        <f t="shared" si="21"/>
        <v>0.82352941176470584</v>
      </c>
      <c r="F55" s="11">
        <f t="shared" si="21"/>
        <v>0.90196078431372551</v>
      </c>
      <c r="G55" s="11">
        <f t="shared" si="21"/>
        <v>0.82978723404255317</v>
      </c>
      <c r="H55" s="11">
        <f t="shared" si="21"/>
        <v>0.92682926829268297</v>
      </c>
      <c r="I55" s="11">
        <f t="shared" si="21"/>
        <v>0.79545454545454541</v>
      </c>
      <c r="J55" s="11">
        <f t="shared" si="21"/>
        <v>0.90909090909090906</v>
      </c>
      <c r="K55" s="11">
        <f t="shared" si="21"/>
        <v>0.94915254237288138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0.52</v>
      </c>
      <c r="C57" s="11">
        <f t="shared" ref="C57:K57" si="22">C48/(C48+C51)</f>
        <v>0.65517241379310343</v>
      </c>
      <c r="D57" s="11">
        <f t="shared" si="22"/>
        <v>0.5625</v>
      </c>
      <c r="E57" s="11">
        <f t="shared" si="22"/>
        <v>0.38461538461538464</v>
      </c>
      <c r="F57" s="11">
        <f t="shared" si="22"/>
        <v>0.42307692307692307</v>
      </c>
      <c r="G57" s="11">
        <f t="shared" si="22"/>
        <v>0.33333333333333331</v>
      </c>
      <c r="H57" s="11">
        <f t="shared" si="22"/>
        <v>0.61111111111111116</v>
      </c>
      <c r="I57" s="11">
        <f t="shared" si="22"/>
        <v>0.54545454545454541</v>
      </c>
      <c r="J57" s="11">
        <f t="shared" si="22"/>
        <v>0.40909090909090912</v>
      </c>
      <c r="K57" s="11">
        <f t="shared" si="22"/>
        <v>0.22222222222222221</v>
      </c>
    </row>
    <row r="58" spans="1:11" x14ac:dyDescent="0.3">
      <c r="A58" s="4" t="s">
        <v>23</v>
      </c>
      <c r="B58" s="11">
        <f>B50/(B50+B49)</f>
        <v>9.6153846153846159E-2</v>
      </c>
      <c r="C58" s="11">
        <f t="shared" ref="C58:K58" si="23">C50/(C50+C49)</f>
        <v>6.25E-2</v>
      </c>
      <c r="D58" s="11">
        <f t="shared" si="23"/>
        <v>0.22222222222222221</v>
      </c>
      <c r="E58" s="11">
        <f t="shared" si="23"/>
        <v>0.17647058823529413</v>
      </c>
      <c r="F58" s="11">
        <f t="shared" si="23"/>
        <v>9.8039215686274508E-2</v>
      </c>
      <c r="G58" s="11">
        <f t="shared" si="23"/>
        <v>0.1702127659574468</v>
      </c>
      <c r="H58" s="11">
        <f t="shared" si="23"/>
        <v>7.3170731707317069E-2</v>
      </c>
      <c r="I58" s="11">
        <f t="shared" si="23"/>
        <v>0.20454545454545456</v>
      </c>
      <c r="J58" s="11">
        <f t="shared" si="23"/>
        <v>9.0909090909090912E-2</v>
      </c>
      <c r="K58" s="11">
        <f t="shared" si="23"/>
        <v>5.0847457627118647E-2</v>
      </c>
    </row>
    <row r="59" spans="1:11" x14ac:dyDescent="0.3">
      <c r="C59" s="11"/>
    </row>
    <row r="60" spans="1:11" x14ac:dyDescent="0.3">
      <c r="A60" s="6" t="s">
        <v>35</v>
      </c>
      <c r="B60" s="11">
        <v>0.89019999999999999</v>
      </c>
      <c r="C60" s="11">
        <v>0.89049999999999996</v>
      </c>
      <c r="D60" s="11">
        <v>0.88619999999999999</v>
      </c>
      <c r="E60" s="11">
        <v>0.89910000000000001</v>
      </c>
      <c r="F60" s="11">
        <v>0.89749999999999996</v>
      </c>
      <c r="G60" s="11">
        <v>0.9022</v>
      </c>
      <c r="H60" s="11">
        <v>0.8992</v>
      </c>
      <c r="I60" s="11">
        <v>0.89180000000000004</v>
      </c>
      <c r="J60" s="11">
        <v>0.8901</v>
      </c>
      <c r="K60" s="11">
        <v>0.88070000000000004</v>
      </c>
    </row>
    <row r="62" spans="1:11" x14ac:dyDescent="0.3">
      <c r="A62" s="5" t="s">
        <v>21</v>
      </c>
      <c r="B62" s="2">
        <v>14</v>
      </c>
      <c r="C62" s="2">
        <v>7</v>
      </c>
      <c r="D62" s="2">
        <v>15</v>
      </c>
      <c r="E62" s="2">
        <v>10</v>
      </c>
      <c r="F62" s="2">
        <v>7</v>
      </c>
      <c r="G62" s="2">
        <v>16</v>
      </c>
      <c r="H62" s="2">
        <v>17</v>
      </c>
      <c r="I62" s="2">
        <v>20</v>
      </c>
      <c r="J62" s="2">
        <v>10</v>
      </c>
      <c r="K62" s="2">
        <v>4</v>
      </c>
    </row>
    <row r="63" spans="1:11" x14ac:dyDescent="0.3">
      <c r="A63" s="5" t="s">
        <v>19</v>
      </c>
      <c r="B63" s="2">
        <v>48</v>
      </c>
      <c r="C63" s="19">
        <v>56</v>
      </c>
      <c r="D63" s="2">
        <v>41</v>
      </c>
      <c r="E63" s="2">
        <v>53</v>
      </c>
      <c r="F63" s="2">
        <v>47</v>
      </c>
      <c r="G63" s="2">
        <v>34</v>
      </c>
      <c r="H63" s="2">
        <v>46</v>
      </c>
      <c r="I63" s="2">
        <v>28</v>
      </c>
      <c r="J63" s="2">
        <v>49</v>
      </c>
      <c r="K63" s="2">
        <v>50</v>
      </c>
    </row>
    <row r="64" spans="1:11" x14ac:dyDescent="0.3">
      <c r="A64" s="5" t="s">
        <v>22</v>
      </c>
      <c r="B64" s="2">
        <v>3</v>
      </c>
      <c r="C64" s="2">
        <v>6</v>
      </c>
      <c r="D64" s="2">
        <v>9</v>
      </c>
      <c r="E64" s="2">
        <v>4</v>
      </c>
      <c r="F64" s="2">
        <v>5</v>
      </c>
      <c r="G64" s="2">
        <v>9</v>
      </c>
      <c r="H64" s="2">
        <v>3</v>
      </c>
      <c r="I64" s="2">
        <v>12</v>
      </c>
      <c r="J64" s="2">
        <v>8</v>
      </c>
      <c r="K64" s="2">
        <v>1</v>
      </c>
    </row>
    <row r="65" spans="1:11" x14ac:dyDescent="0.3">
      <c r="A65" s="5" t="s">
        <v>20</v>
      </c>
      <c r="B65" s="2">
        <v>12</v>
      </c>
      <c r="C65" s="2">
        <v>8</v>
      </c>
      <c r="D65" s="2">
        <v>12</v>
      </c>
      <c r="E65" s="2">
        <v>10</v>
      </c>
      <c r="F65" s="2">
        <v>18</v>
      </c>
      <c r="G65" s="2">
        <v>18</v>
      </c>
      <c r="H65" s="2">
        <v>9</v>
      </c>
      <c r="I65" s="2">
        <v>17</v>
      </c>
      <c r="J65" s="2">
        <v>10</v>
      </c>
      <c r="K65" s="2">
        <v>20</v>
      </c>
    </row>
    <row r="66" spans="1:11" x14ac:dyDescent="0.3">
      <c r="A66" s="15" t="s">
        <v>27</v>
      </c>
      <c r="B66" s="11">
        <f>(B62+B63)/SUM(B62:B65)</f>
        <v>0.80519480519480524</v>
      </c>
      <c r="C66" s="11">
        <f t="shared" ref="C66:K66" si="24">(C62+C63)/SUM(C62:C65)</f>
        <v>0.81818181818181823</v>
      </c>
      <c r="D66" s="11">
        <f t="shared" si="24"/>
        <v>0.72727272727272729</v>
      </c>
      <c r="E66" s="11">
        <f t="shared" si="24"/>
        <v>0.81818181818181823</v>
      </c>
      <c r="F66" s="11">
        <f t="shared" si="24"/>
        <v>0.70129870129870131</v>
      </c>
      <c r="G66" s="11">
        <f t="shared" si="24"/>
        <v>0.64935064935064934</v>
      </c>
      <c r="H66" s="11">
        <f t="shared" si="24"/>
        <v>0.84</v>
      </c>
      <c r="I66" s="11">
        <f t="shared" si="24"/>
        <v>0.62337662337662336</v>
      </c>
      <c r="J66" s="11">
        <f t="shared" si="24"/>
        <v>0.76623376623376627</v>
      </c>
      <c r="K66" s="11">
        <f t="shared" si="24"/>
        <v>0.72</v>
      </c>
    </row>
    <row r="67" spans="1:11" x14ac:dyDescent="0.3">
      <c r="A67" s="4" t="s">
        <v>17</v>
      </c>
      <c r="B67" s="11">
        <f>B62/(B62+B64)</f>
        <v>0.82352941176470584</v>
      </c>
      <c r="C67" s="11">
        <f t="shared" ref="C67:K67" si="25">C62/(C62+C64)</f>
        <v>0.53846153846153844</v>
      </c>
      <c r="D67" s="11">
        <f t="shared" si="25"/>
        <v>0.625</v>
      </c>
      <c r="E67" s="11">
        <f t="shared" si="25"/>
        <v>0.7142857142857143</v>
      </c>
      <c r="F67" s="11">
        <f t="shared" si="25"/>
        <v>0.58333333333333337</v>
      </c>
      <c r="G67" s="11">
        <f t="shared" si="25"/>
        <v>0.64</v>
      </c>
      <c r="H67" s="11">
        <f t="shared" si="25"/>
        <v>0.85</v>
      </c>
      <c r="I67" s="12">
        <f t="shared" si="25"/>
        <v>0.625</v>
      </c>
      <c r="J67" s="11">
        <f t="shared" si="25"/>
        <v>0.55555555555555558</v>
      </c>
      <c r="K67" s="11">
        <f t="shared" si="25"/>
        <v>0.8</v>
      </c>
    </row>
    <row r="68" spans="1:11" x14ac:dyDescent="0.3">
      <c r="A68" s="4" t="s">
        <v>16</v>
      </c>
      <c r="B68" s="11">
        <f>B62/(B62+B65)</f>
        <v>0.53846153846153844</v>
      </c>
      <c r="C68" s="11">
        <f t="shared" ref="C68:K68" si="26">C62/(C62+C65)</f>
        <v>0.46666666666666667</v>
      </c>
      <c r="D68" s="11">
        <f t="shared" si="26"/>
        <v>0.55555555555555558</v>
      </c>
      <c r="E68" s="11">
        <f t="shared" si="26"/>
        <v>0.5</v>
      </c>
      <c r="F68" s="11">
        <f t="shared" si="26"/>
        <v>0.28000000000000003</v>
      </c>
      <c r="G68" s="11">
        <f t="shared" si="26"/>
        <v>0.47058823529411764</v>
      </c>
      <c r="H68" s="11">
        <f t="shared" si="26"/>
        <v>0.65384615384615385</v>
      </c>
      <c r="I68" s="11">
        <f t="shared" si="26"/>
        <v>0.54054054054054057</v>
      </c>
      <c r="J68" s="11">
        <f t="shared" si="26"/>
        <v>0.5</v>
      </c>
      <c r="K68" s="11">
        <f t="shared" si="26"/>
        <v>0.16666666666666666</v>
      </c>
    </row>
    <row r="69" spans="1:11" x14ac:dyDescent="0.3">
      <c r="A69" s="4" t="s">
        <v>18</v>
      </c>
      <c r="B69" s="11">
        <f>B63/(B63+B64)</f>
        <v>0.94117647058823528</v>
      </c>
      <c r="C69" s="11">
        <f t="shared" ref="C69:K69" si="27">C63/(C63+C64)</f>
        <v>0.90322580645161288</v>
      </c>
      <c r="D69" s="11">
        <f t="shared" si="27"/>
        <v>0.82</v>
      </c>
      <c r="E69" s="11">
        <f t="shared" si="27"/>
        <v>0.92982456140350878</v>
      </c>
      <c r="F69" s="11">
        <f t="shared" si="27"/>
        <v>0.90384615384615385</v>
      </c>
      <c r="G69" s="11">
        <f t="shared" si="27"/>
        <v>0.79069767441860461</v>
      </c>
      <c r="H69" s="11">
        <f t="shared" si="27"/>
        <v>0.93877551020408168</v>
      </c>
      <c r="I69" s="11">
        <f t="shared" si="27"/>
        <v>0.7</v>
      </c>
      <c r="J69" s="11">
        <f t="shared" si="27"/>
        <v>0.85964912280701755</v>
      </c>
      <c r="K69" s="11">
        <f t="shared" si="27"/>
        <v>0.98039215686274506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0.53846153846153844</v>
      </c>
      <c r="C71" s="11">
        <f t="shared" ref="C71:K71" si="28">C62/(C62+C65)</f>
        <v>0.46666666666666667</v>
      </c>
      <c r="D71" s="11">
        <f t="shared" si="28"/>
        <v>0.55555555555555558</v>
      </c>
      <c r="E71" s="11">
        <f t="shared" si="28"/>
        <v>0.5</v>
      </c>
      <c r="F71" s="11">
        <f t="shared" si="28"/>
        <v>0.28000000000000003</v>
      </c>
      <c r="G71" s="11">
        <f t="shared" si="28"/>
        <v>0.47058823529411764</v>
      </c>
      <c r="H71" s="11">
        <f t="shared" si="28"/>
        <v>0.65384615384615385</v>
      </c>
      <c r="I71" s="11">
        <f t="shared" si="28"/>
        <v>0.54054054054054057</v>
      </c>
      <c r="J71" s="11">
        <f t="shared" si="28"/>
        <v>0.5</v>
      </c>
      <c r="K71" s="11">
        <f t="shared" si="28"/>
        <v>0.16666666666666666</v>
      </c>
    </row>
    <row r="72" spans="1:11" x14ac:dyDescent="0.3">
      <c r="A72" s="4" t="s">
        <v>23</v>
      </c>
      <c r="B72" s="11">
        <f>B64/(B64+B63)</f>
        <v>5.8823529411764705E-2</v>
      </c>
      <c r="C72" s="11">
        <f t="shared" ref="C72:K72" si="29">C64/(C64+C63)</f>
        <v>9.6774193548387094E-2</v>
      </c>
      <c r="D72" s="11">
        <f t="shared" si="29"/>
        <v>0.18</v>
      </c>
      <c r="E72" s="11">
        <f t="shared" si="29"/>
        <v>7.0175438596491224E-2</v>
      </c>
      <c r="F72" s="11">
        <f t="shared" si="29"/>
        <v>9.6153846153846159E-2</v>
      </c>
      <c r="G72" s="11">
        <f t="shared" si="29"/>
        <v>0.20930232558139536</v>
      </c>
      <c r="H72" s="11">
        <f t="shared" si="29"/>
        <v>6.1224489795918366E-2</v>
      </c>
      <c r="I72" s="11">
        <f t="shared" si="29"/>
        <v>0.3</v>
      </c>
      <c r="J72" s="11">
        <f t="shared" si="29"/>
        <v>0.14035087719298245</v>
      </c>
      <c r="K72" s="11">
        <f t="shared" si="29"/>
        <v>1.9607843137254902E-2</v>
      </c>
    </row>
    <row r="73" spans="1:11" x14ac:dyDescent="0.3">
      <c r="C73" s="11"/>
    </row>
    <row r="74" spans="1:11" x14ac:dyDescent="0.3">
      <c r="A74" s="6" t="s">
        <v>36</v>
      </c>
      <c r="B74" s="11">
        <v>0.88629999999999998</v>
      </c>
      <c r="C74" s="11">
        <v>0.88660000000000005</v>
      </c>
      <c r="D74" s="11">
        <v>0.90229999999999999</v>
      </c>
      <c r="E74" s="11">
        <v>0.90269999999999995</v>
      </c>
      <c r="F74" s="11">
        <v>0.89880000000000004</v>
      </c>
      <c r="G74" s="11">
        <v>0.88660000000000005</v>
      </c>
      <c r="H74" s="11">
        <v>0.89829999999999999</v>
      </c>
      <c r="I74" s="11">
        <v>0.88949999999999996</v>
      </c>
      <c r="J74" s="11">
        <v>0.88970000000000005</v>
      </c>
      <c r="K74" s="11">
        <v>0.87790000000000001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7</v>
      </c>
      <c r="C76" s="2">
        <v>7</v>
      </c>
      <c r="D76" s="2">
        <v>16</v>
      </c>
      <c r="E76" s="2">
        <v>12</v>
      </c>
      <c r="F76" s="2">
        <v>11</v>
      </c>
      <c r="G76" s="2">
        <v>9</v>
      </c>
      <c r="H76" s="2">
        <v>18</v>
      </c>
      <c r="I76" s="2">
        <v>18</v>
      </c>
      <c r="J76" s="2">
        <v>14</v>
      </c>
      <c r="K76" s="2">
        <v>4</v>
      </c>
    </row>
    <row r="77" spans="1:11" x14ac:dyDescent="0.3">
      <c r="A77" s="5" t="s">
        <v>19</v>
      </c>
      <c r="B77" s="2">
        <v>53</v>
      </c>
      <c r="C77" s="19">
        <v>54</v>
      </c>
      <c r="D77" s="19">
        <v>45</v>
      </c>
      <c r="E77" s="19">
        <v>44</v>
      </c>
      <c r="F77" s="19">
        <v>44</v>
      </c>
      <c r="G77" s="19">
        <v>40</v>
      </c>
      <c r="H77" s="19">
        <v>41</v>
      </c>
      <c r="I77" s="19">
        <v>34</v>
      </c>
      <c r="J77" s="19">
        <v>41</v>
      </c>
      <c r="K77" s="19">
        <v>57</v>
      </c>
    </row>
    <row r="78" spans="1:11" x14ac:dyDescent="0.3">
      <c r="A78" s="5" t="s">
        <v>22</v>
      </c>
      <c r="B78" s="2">
        <v>7</v>
      </c>
      <c r="C78" s="2">
        <v>9</v>
      </c>
      <c r="D78" s="2">
        <v>9</v>
      </c>
      <c r="E78" s="2">
        <v>11</v>
      </c>
      <c r="F78" s="2">
        <v>3</v>
      </c>
      <c r="G78" s="2">
        <v>8</v>
      </c>
      <c r="H78" s="2">
        <v>8</v>
      </c>
      <c r="I78" s="2">
        <v>7</v>
      </c>
      <c r="J78" s="2">
        <v>4</v>
      </c>
      <c r="K78" s="2">
        <v>1</v>
      </c>
    </row>
    <row r="79" spans="1:11" x14ac:dyDescent="0.3">
      <c r="A79" s="5" t="s">
        <v>20</v>
      </c>
      <c r="B79" s="2">
        <v>10</v>
      </c>
      <c r="C79" s="2">
        <v>7</v>
      </c>
      <c r="D79" s="2">
        <v>7</v>
      </c>
      <c r="E79" s="2">
        <v>8</v>
      </c>
      <c r="F79" s="2">
        <v>19</v>
      </c>
      <c r="G79" s="2">
        <v>20</v>
      </c>
      <c r="H79" s="2">
        <v>10</v>
      </c>
      <c r="I79" s="2">
        <v>16</v>
      </c>
      <c r="J79" s="2">
        <v>18</v>
      </c>
      <c r="K79" s="2">
        <v>15</v>
      </c>
    </row>
    <row r="80" spans="1:11" x14ac:dyDescent="0.3">
      <c r="A80" s="15" t="s">
        <v>27</v>
      </c>
      <c r="B80" s="11">
        <f>(B76+B77)/SUM(B76:B79)</f>
        <v>0.77922077922077926</v>
      </c>
      <c r="C80" s="11">
        <f t="shared" ref="C80:K80" si="30">(C76+C77)/SUM(C76:C79)</f>
        <v>0.79220779220779225</v>
      </c>
      <c r="D80" s="11">
        <f t="shared" si="30"/>
        <v>0.79220779220779225</v>
      </c>
      <c r="E80" s="11">
        <f t="shared" si="30"/>
        <v>0.7466666666666667</v>
      </c>
      <c r="F80" s="11">
        <f t="shared" si="30"/>
        <v>0.7142857142857143</v>
      </c>
      <c r="G80" s="11">
        <f t="shared" si="30"/>
        <v>0.63636363636363635</v>
      </c>
      <c r="H80" s="11">
        <f t="shared" si="30"/>
        <v>0.76623376623376627</v>
      </c>
      <c r="I80" s="11">
        <f t="shared" si="30"/>
        <v>0.69333333333333336</v>
      </c>
      <c r="J80" s="11">
        <f t="shared" si="30"/>
        <v>0.7142857142857143</v>
      </c>
      <c r="K80" s="11">
        <f t="shared" si="30"/>
        <v>0.79220779220779225</v>
      </c>
    </row>
    <row r="81" spans="1:11" x14ac:dyDescent="0.3">
      <c r="A81" s="4" t="s">
        <v>17</v>
      </c>
      <c r="B81" s="11">
        <f>B76/(B76+B78)</f>
        <v>0.5</v>
      </c>
      <c r="C81" s="11">
        <f t="shared" ref="C81:K81" si="31">C76/(C76+C78)</f>
        <v>0.4375</v>
      </c>
      <c r="D81" s="11">
        <f t="shared" si="31"/>
        <v>0.64</v>
      </c>
      <c r="E81" s="11">
        <f t="shared" si="31"/>
        <v>0.52173913043478259</v>
      </c>
      <c r="F81" s="11">
        <f t="shared" si="31"/>
        <v>0.7857142857142857</v>
      </c>
      <c r="G81" s="11">
        <f t="shared" si="31"/>
        <v>0.52941176470588236</v>
      </c>
      <c r="H81" s="11">
        <f t="shared" si="31"/>
        <v>0.69230769230769229</v>
      </c>
      <c r="I81" s="12">
        <f t="shared" si="31"/>
        <v>0.72</v>
      </c>
      <c r="J81" s="11">
        <f t="shared" si="31"/>
        <v>0.77777777777777779</v>
      </c>
      <c r="K81" s="11">
        <f t="shared" si="31"/>
        <v>0.8</v>
      </c>
    </row>
    <row r="82" spans="1:11" x14ac:dyDescent="0.3">
      <c r="A82" s="4" t="s">
        <v>16</v>
      </c>
      <c r="B82" s="11">
        <f>B76/(B76+B79)</f>
        <v>0.41176470588235292</v>
      </c>
      <c r="C82" s="11">
        <f t="shared" ref="C82:K82" si="32">C76/(C76+C79)</f>
        <v>0.5</v>
      </c>
      <c r="D82" s="11">
        <f t="shared" si="32"/>
        <v>0.69565217391304346</v>
      </c>
      <c r="E82" s="11">
        <f t="shared" si="32"/>
        <v>0.6</v>
      </c>
      <c r="F82" s="11">
        <f t="shared" si="32"/>
        <v>0.36666666666666664</v>
      </c>
      <c r="G82" s="11">
        <f t="shared" si="32"/>
        <v>0.31034482758620691</v>
      </c>
      <c r="H82" s="11">
        <f t="shared" si="32"/>
        <v>0.6428571428571429</v>
      </c>
      <c r="I82" s="11">
        <f t="shared" si="32"/>
        <v>0.52941176470588236</v>
      </c>
      <c r="J82" s="11">
        <f t="shared" si="32"/>
        <v>0.4375</v>
      </c>
      <c r="K82" s="11">
        <f t="shared" si="32"/>
        <v>0.21052631578947367</v>
      </c>
    </row>
    <row r="83" spans="1:11" x14ac:dyDescent="0.3">
      <c r="A83" s="4" t="s">
        <v>18</v>
      </c>
      <c r="B83" s="11">
        <f>B77/(B77+B78)</f>
        <v>0.8833333333333333</v>
      </c>
      <c r="C83" s="11">
        <f t="shared" ref="C83:K83" si="33">C77/(C77+C78)</f>
        <v>0.8571428571428571</v>
      </c>
      <c r="D83" s="11">
        <f t="shared" si="33"/>
        <v>0.83333333333333337</v>
      </c>
      <c r="E83" s="11">
        <f t="shared" si="33"/>
        <v>0.8</v>
      </c>
      <c r="F83" s="11">
        <f t="shared" si="33"/>
        <v>0.93617021276595747</v>
      </c>
      <c r="G83" s="11">
        <f t="shared" si="33"/>
        <v>0.83333333333333337</v>
      </c>
      <c r="H83" s="11">
        <f t="shared" si="33"/>
        <v>0.83673469387755106</v>
      </c>
      <c r="I83" s="11">
        <f t="shared" si="33"/>
        <v>0.82926829268292679</v>
      </c>
      <c r="J83" s="11">
        <f t="shared" si="33"/>
        <v>0.91111111111111109</v>
      </c>
      <c r="K83" s="11">
        <f t="shared" si="33"/>
        <v>0.98275862068965514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0.41176470588235292</v>
      </c>
      <c r="C85" s="11">
        <f t="shared" ref="C85:K85" si="34">C76/(C76+C79)</f>
        <v>0.5</v>
      </c>
      <c r="D85" s="11">
        <f t="shared" si="34"/>
        <v>0.69565217391304346</v>
      </c>
      <c r="E85" s="11">
        <f t="shared" si="34"/>
        <v>0.6</v>
      </c>
      <c r="F85" s="11">
        <f t="shared" si="34"/>
        <v>0.36666666666666664</v>
      </c>
      <c r="G85" s="11">
        <f t="shared" si="34"/>
        <v>0.31034482758620691</v>
      </c>
      <c r="H85" s="11">
        <f t="shared" si="34"/>
        <v>0.6428571428571429</v>
      </c>
      <c r="I85" s="11">
        <f t="shared" si="34"/>
        <v>0.52941176470588236</v>
      </c>
      <c r="J85" s="11">
        <f t="shared" si="34"/>
        <v>0.4375</v>
      </c>
      <c r="K85" s="11">
        <f t="shared" si="34"/>
        <v>0.21052631578947367</v>
      </c>
    </row>
    <row r="86" spans="1:11" x14ac:dyDescent="0.3">
      <c r="A86" s="4" t="s">
        <v>23</v>
      </c>
      <c r="B86" s="11">
        <f>B78/(B78+B77)</f>
        <v>0.11666666666666667</v>
      </c>
      <c r="C86" s="11">
        <f t="shared" ref="C86:K86" si="35">C78/(C78+C77)</f>
        <v>0.14285714285714285</v>
      </c>
      <c r="D86" s="11">
        <f t="shared" si="35"/>
        <v>0.16666666666666666</v>
      </c>
      <c r="E86" s="11">
        <f t="shared" si="35"/>
        <v>0.2</v>
      </c>
      <c r="F86" s="11">
        <f t="shared" si="35"/>
        <v>6.3829787234042548E-2</v>
      </c>
      <c r="G86" s="11">
        <f t="shared" si="35"/>
        <v>0.16666666666666666</v>
      </c>
      <c r="H86" s="11">
        <f t="shared" si="35"/>
        <v>0.16326530612244897</v>
      </c>
      <c r="I86" s="11">
        <f t="shared" si="35"/>
        <v>0.17073170731707318</v>
      </c>
      <c r="J86" s="11">
        <f t="shared" si="35"/>
        <v>8.8888888888888892E-2</v>
      </c>
      <c r="K86" s="11">
        <f t="shared" si="35"/>
        <v>1.7241379310344827E-2</v>
      </c>
    </row>
    <row r="87" spans="1:11" x14ac:dyDescent="0.3">
      <c r="C87" s="11"/>
    </row>
    <row r="88" spans="1:11" x14ac:dyDescent="0.3">
      <c r="A88" s="6" t="s">
        <v>37</v>
      </c>
      <c r="B88" s="11">
        <v>0.89219999999999999</v>
      </c>
      <c r="C88" s="11">
        <v>0.8901</v>
      </c>
      <c r="D88" s="11">
        <v>0.89500000000000002</v>
      </c>
      <c r="E88" s="11">
        <v>0.89080000000000004</v>
      </c>
      <c r="F88" s="11">
        <v>0.88700000000000001</v>
      </c>
      <c r="G88" s="11">
        <v>0.88129999999999997</v>
      </c>
      <c r="H88" s="11">
        <v>0.89690000000000003</v>
      </c>
      <c r="I88" s="11">
        <v>0.8972</v>
      </c>
      <c r="J88" s="11">
        <v>0.8921</v>
      </c>
      <c r="K88" s="11">
        <v>0.89200000000000002</v>
      </c>
    </row>
    <row r="90" spans="1:11" x14ac:dyDescent="0.3">
      <c r="A90" s="5" t="s">
        <v>21</v>
      </c>
      <c r="B90" s="2">
        <v>12</v>
      </c>
      <c r="C90" s="2">
        <v>12</v>
      </c>
      <c r="D90" s="2">
        <v>14</v>
      </c>
      <c r="E90" s="2">
        <v>11</v>
      </c>
      <c r="F90" s="2">
        <v>15</v>
      </c>
      <c r="G90" s="2">
        <v>8</v>
      </c>
      <c r="H90" s="2">
        <v>17</v>
      </c>
      <c r="I90" s="2">
        <v>37</v>
      </c>
      <c r="J90" s="2">
        <v>16</v>
      </c>
      <c r="K90" s="2">
        <v>10</v>
      </c>
    </row>
    <row r="91" spans="1:11" x14ac:dyDescent="0.3">
      <c r="A91" s="5" t="s">
        <v>19</v>
      </c>
      <c r="B91" s="2">
        <v>49</v>
      </c>
      <c r="C91" s="19">
        <v>45</v>
      </c>
      <c r="D91" s="2">
        <v>40</v>
      </c>
      <c r="E91" s="2">
        <v>46</v>
      </c>
      <c r="F91" s="2">
        <v>44</v>
      </c>
      <c r="G91" s="2">
        <v>49</v>
      </c>
      <c r="H91" s="2">
        <v>37</v>
      </c>
      <c r="I91" s="2">
        <v>20</v>
      </c>
      <c r="J91" s="2">
        <v>37</v>
      </c>
      <c r="K91" s="2">
        <v>52</v>
      </c>
    </row>
    <row r="92" spans="1:11" x14ac:dyDescent="0.3">
      <c r="A92" s="5" t="s">
        <v>22</v>
      </c>
      <c r="B92" s="2">
        <v>3</v>
      </c>
      <c r="C92" s="2">
        <v>7</v>
      </c>
      <c r="D92" s="2">
        <v>11</v>
      </c>
      <c r="E92" s="2">
        <v>8</v>
      </c>
      <c r="F92" s="2">
        <v>4</v>
      </c>
      <c r="G92" s="2">
        <v>8</v>
      </c>
      <c r="H92" s="2">
        <v>7</v>
      </c>
      <c r="I92" s="2">
        <v>7</v>
      </c>
      <c r="J92" s="2">
        <v>9</v>
      </c>
      <c r="K92" s="2">
        <v>1</v>
      </c>
    </row>
    <row r="93" spans="1:11" x14ac:dyDescent="0.3">
      <c r="A93" s="5" t="s">
        <v>20</v>
      </c>
      <c r="B93" s="2">
        <v>13</v>
      </c>
      <c r="C93" s="2">
        <v>13</v>
      </c>
      <c r="D93" s="2">
        <v>12</v>
      </c>
      <c r="E93" s="2">
        <v>12</v>
      </c>
      <c r="F93" s="2">
        <v>14</v>
      </c>
      <c r="G93" s="2">
        <v>10</v>
      </c>
      <c r="H93" s="2">
        <v>16</v>
      </c>
      <c r="I93" s="2">
        <v>13</v>
      </c>
      <c r="J93" s="2">
        <v>15</v>
      </c>
      <c r="K93" s="2">
        <v>14</v>
      </c>
    </row>
    <row r="94" spans="1:11" x14ac:dyDescent="0.3">
      <c r="A94" s="15" t="s">
        <v>27</v>
      </c>
      <c r="B94" s="11">
        <f>(B90+B91)/SUM(B90:B93)</f>
        <v>0.79220779220779225</v>
      </c>
      <c r="C94" s="11">
        <f t="shared" ref="C94:K94" si="36">(C90+C91)/SUM(C90:C93)</f>
        <v>0.74025974025974028</v>
      </c>
      <c r="D94" s="11">
        <f t="shared" si="36"/>
        <v>0.70129870129870131</v>
      </c>
      <c r="E94" s="11">
        <f t="shared" si="36"/>
        <v>0.74025974025974028</v>
      </c>
      <c r="F94" s="11">
        <f t="shared" si="36"/>
        <v>0.76623376623376627</v>
      </c>
      <c r="G94" s="11">
        <f t="shared" si="36"/>
        <v>0.76</v>
      </c>
      <c r="H94" s="11">
        <f>(H90+H91)/SUM(H90:H93)</f>
        <v>0.70129870129870131</v>
      </c>
      <c r="I94" s="11">
        <f t="shared" si="36"/>
        <v>0.74025974025974028</v>
      </c>
      <c r="J94" s="11">
        <f t="shared" si="36"/>
        <v>0.68831168831168832</v>
      </c>
      <c r="K94" s="11">
        <f t="shared" si="36"/>
        <v>0.80519480519480524</v>
      </c>
    </row>
    <row r="95" spans="1:11" x14ac:dyDescent="0.3">
      <c r="A95" s="4" t="s">
        <v>17</v>
      </c>
      <c r="B95" s="11">
        <f>B90/(B90+B92)</f>
        <v>0.8</v>
      </c>
      <c r="C95" s="11">
        <f t="shared" ref="C95:K95" si="37">C90/(C90+C92)</f>
        <v>0.63157894736842102</v>
      </c>
      <c r="D95" s="11">
        <f t="shared" si="37"/>
        <v>0.56000000000000005</v>
      </c>
      <c r="E95" s="11">
        <f t="shared" si="37"/>
        <v>0.57894736842105265</v>
      </c>
      <c r="F95" s="11">
        <f t="shared" si="37"/>
        <v>0.78947368421052633</v>
      </c>
      <c r="G95" s="11">
        <f t="shared" si="37"/>
        <v>0.5</v>
      </c>
      <c r="H95" s="11">
        <f t="shared" si="37"/>
        <v>0.70833333333333337</v>
      </c>
      <c r="I95" s="11">
        <f t="shared" si="37"/>
        <v>0.84090909090909094</v>
      </c>
      <c r="J95" s="11">
        <f t="shared" si="37"/>
        <v>0.64</v>
      </c>
      <c r="K95" s="11">
        <f t="shared" si="37"/>
        <v>0.90909090909090906</v>
      </c>
    </row>
    <row r="96" spans="1:11" x14ac:dyDescent="0.3">
      <c r="A96" s="4" t="s">
        <v>16</v>
      </c>
      <c r="B96" s="11">
        <f>B90/(B90+B93)</f>
        <v>0.48</v>
      </c>
      <c r="C96" s="11">
        <f t="shared" ref="C96:K96" si="38">C90/(C90+C93)</f>
        <v>0.48</v>
      </c>
      <c r="D96" s="11">
        <f t="shared" si="38"/>
        <v>0.53846153846153844</v>
      </c>
      <c r="E96" s="11">
        <f t="shared" si="38"/>
        <v>0.47826086956521741</v>
      </c>
      <c r="F96" s="11">
        <f t="shared" si="38"/>
        <v>0.51724137931034486</v>
      </c>
      <c r="G96" s="11">
        <f t="shared" si="38"/>
        <v>0.44444444444444442</v>
      </c>
      <c r="H96" s="11">
        <f t="shared" si="38"/>
        <v>0.51515151515151514</v>
      </c>
      <c r="I96" s="11">
        <f t="shared" si="38"/>
        <v>0.74</v>
      </c>
      <c r="J96" s="11">
        <f t="shared" si="38"/>
        <v>0.5161290322580645</v>
      </c>
      <c r="K96" s="11">
        <f t="shared" si="38"/>
        <v>0.41666666666666669</v>
      </c>
    </row>
    <row r="97" spans="1:11" x14ac:dyDescent="0.3">
      <c r="A97" s="4" t="s">
        <v>18</v>
      </c>
      <c r="B97" s="11">
        <f>B91/(B91+B92)</f>
        <v>0.94230769230769229</v>
      </c>
      <c r="C97" s="11">
        <f t="shared" ref="C97:K97" si="39">C91/(C91+C92)</f>
        <v>0.86538461538461542</v>
      </c>
      <c r="D97" s="11">
        <f t="shared" si="39"/>
        <v>0.78431372549019607</v>
      </c>
      <c r="E97" s="11">
        <f t="shared" si="39"/>
        <v>0.85185185185185186</v>
      </c>
      <c r="F97" s="11">
        <f t="shared" si="39"/>
        <v>0.91666666666666663</v>
      </c>
      <c r="G97" s="11">
        <f t="shared" si="39"/>
        <v>0.85964912280701755</v>
      </c>
      <c r="H97" s="11">
        <f t="shared" si="39"/>
        <v>0.84090909090909094</v>
      </c>
      <c r="I97" s="11">
        <f t="shared" si="39"/>
        <v>0.7407407407407407</v>
      </c>
      <c r="J97" s="11">
        <f t="shared" si="39"/>
        <v>0.80434782608695654</v>
      </c>
      <c r="K97" s="11">
        <f t="shared" si="39"/>
        <v>0.98113207547169812</v>
      </c>
    </row>
    <row r="98" spans="1:1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3">
      <c r="A99" s="4" t="s">
        <v>24</v>
      </c>
      <c r="B99" s="11">
        <f>B90/(B90+B93)</f>
        <v>0.48</v>
      </c>
      <c r="C99" s="11">
        <f t="shared" ref="C99:K99" si="40">C90/(C90+C93)</f>
        <v>0.48</v>
      </c>
      <c r="D99" s="11">
        <f t="shared" si="40"/>
        <v>0.53846153846153844</v>
      </c>
      <c r="E99" s="11">
        <f t="shared" si="40"/>
        <v>0.47826086956521741</v>
      </c>
      <c r="F99" s="11">
        <f t="shared" si="40"/>
        <v>0.51724137931034486</v>
      </c>
      <c r="G99" s="11">
        <f t="shared" si="40"/>
        <v>0.44444444444444442</v>
      </c>
      <c r="H99" s="11">
        <f t="shared" si="40"/>
        <v>0.51515151515151514</v>
      </c>
      <c r="I99" s="11">
        <f t="shared" si="40"/>
        <v>0.74</v>
      </c>
      <c r="J99" s="11">
        <f t="shared" si="40"/>
        <v>0.5161290322580645</v>
      </c>
      <c r="K99" s="11">
        <f t="shared" si="40"/>
        <v>0.41666666666666669</v>
      </c>
    </row>
    <row r="100" spans="1:11" x14ac:dyDescent="0.3">
      <c r="A100" s="4" t="s">
        <v>23</v>
      </c>
      <c r="B100" s="11">
        <f>B92/(B92+B91)</f>
        <v>5.7692307692307696E-2</v>
      </c>
      <c r="C100" s="11">
        <f t="shared" ref="C100:K100" si="41">C92/(C92+C91)</f>
        <v>0.13461538461538461</v>
      </c>
      <c r="D100" s="11">
        <f t="shared" si="41"/>
        <v>0.21568627450980393</v>
      </c>
      <c r="E100" s="11">
        <f t="shared" si="41"/>
        <v>0.14814814814814814</v>
      </c>
      <c r="F100" s="11">
        <f t="shared" si="41"/>
        <v>8.3333333333333329E-2</v>
      </c>
      <c r="G100" s="11">
        <f t="shared" si="41"/>
        <v>0.14035087719298245</v>
      </c>
      <c r="H100" s="11">
        <f t="shared" si="41"/>
        <v>0.15909090909090909</v>
      </c>
      <c r="I100" s="11">
        <f t="shared" si="41"/>
        <v>0.25925925925925924</v>
      </c>
      <c r="J100" s="11">
        <f t="shared" si="41"/>
        <v>0.19565217391304349</v>
      </c>
      <c r="K100" s="11">
        <f t="shared" si="41"/>
        <v>1.8867924528301886E-2</v>
      </c>
    </row>
    <row r="101" spans="1:11" x14ac:dyDescent="0.3">
      <c r="C101" s="11"/>
    </row>
    <row r="102" spans="1:11" x14ac:dyDescent="0.3">
      <c r="A102" s="6" t="s">
        <v>38</v>
      </c>
      <c r="B102" s="11">
        <v>0.88580000000000003</v>
      </c>
      <c r="C102" s="11">
        <v>0.89219999999999999</v>
      </c>
      <c r="D102" s="11">
        <v>0.90490000000000004</v>
      </c>
      <c r="E102" s="11">
        <v>0.88919999999999999</v>
      </c>
      <c r="F102" s="11">
        <v>0.89159999999999995</v>
      </c>
      <c r="G102" s="11">
        <v>0.88439999999999996</v>
      </c>
      <c r="H102" s="11">
        <v>0.89090000000000003</v>
      </c>
      <c r="I102" s="11">
        <v>0.89910000000000001</v>
      </c>
      <c r="J102" s="11">
        <v>0.88429999999999997</v>
      </c>
      <c r="K102" s="11">
        <v>0.89180000000000004</v>
      </c>
    </row>
    <row r="104" spans="1:11" x14ac:dyDescent="0.3">
      <c r="A104" s="5" t="s">
        <v>21</v>
      </c>
      <c r="B104" s="2">
        <v>10</v>
      </c>
      <c r="C104" s="19">
        <v>5</v>
      </c>
      <c r="D104" s="2">
        <v>22</v>
      </c>
      <c r="E104" s="2">
        <v>13</v>
      </c>
      <c r="F104" s="2">
        <v>11</v>
      </c>
      <c r="G104" s="2">
        <v>13</v>
      </c>
      <c r="H104" s="2">
        <v>16</v>
      </c>
      <c r="I104" s="2">
        <v>25</v>
      </c>
      <c r="J104" s="2">
        <v>17</v>
      </c>
      <c r="K104" s="2">
        <v>1</v>
      </c>
    </row>
    <row r="105" spans="1:11" x14ac:dyDescent="0.3">
      <c r="A105" s="5" t="s">
        <v>19</v>
      </c>
      <c r="B105" s="2">
        <v>51</v>
      </c>
      <c r="C105" s="19">
        <v>54</v>
      </c>
      <c r="D105" s="2">
        <v>38</v>
      </c>
      <c r="E105" s="2">
        <v>42</v>
      </c>
      <c r="F105" s="2">
        <v>38</v>
      </c>
      <c r="G105" s="2">
        <v>44</v>
      </c>
      <c r="H105" s="2">
        <v>47</v>
      </c>
      <c r="I105" s="2">
        <v>31</v>
      </c>
      <c r="J105" s="2">
        <v>48</v>
      </c>
      <c r="K105" s="2">
        <v>56</v>
      </c>
    </row>
    <row r="106" spans="1:11" x14ac:dyDescent="0.3">
      <c r="A106" s="5" t="s">
        <v>22</v>
      </c>
      <c r="B106" s="2">
        <v>3</v>
      </c>
      <c r="C106" s="2">
        <v>5</v>
      </c>
      <c r="D106" s="2">
        <v>6</v>
      </c>
      <c r="E106" s="2">
        <v>6</v>
      </c>
      <c r="F106" s="2">
        <v>9</v>
      </c>
      <c r="G106" s="2">
        <v>9</v>
      </c>
      <c r="H106" s="2">
        <v>1</v>
      </c>
      <c r="I106" s="2">
        <v>6</v>
      </c>
      <c r="J106" s="2">
        <v>4</v>
      </c>
      <c r="K106" s="2">
        <v>0</v>
      </c>
    </row>
    <row r="107" spans="1:11" x14ac:dyDescent="0.3">
      <c r="A107" s="5" t="s">
        <v>20</v>
      </c>
      <c r="B107" s="2">
        <v>13</v>
      </c>
      <c r="C107" s="2">
        <v>11</v>
      </c>
      <c r="D107" s="2">
        <v>11</v>
      </c>
      <c r="E107" s="2">
        <v>16</v>
      </c>
      <c r="F107" s="2">
        <v>19</v>
      </c>
      <c r="G107" s="2">
        <v>11</v>
      </c>
      <c r="H107" s="2">
        <v>13</v>
      </c>
      <c r="I107" s="2">
        <v>15</v>
      </c>
      <c r="J107" s="2">
        <v>8</v>
      </c>
      <c r="K107" s="2">
        <v>20</v>
      </c>
    </row>
    <row r="108" spans="1:11" x14ac:dyDescent="0.3">
      <c r="A108" s="15" t="s">
        <v>27</v>
      </c>
      <c r="B108" s="11">
        <f>(B104+B105)/SUM(B104:B107)</f>
        <v>0.79220779220779225</v>
      </c>
      <c r="C108" s="11">
        <f t="shared" ref="C108:K108" si="42">(C104+C105)/SUM(C104:C107)</f>
        <v>0.78666666666666663</v>
      </c>
      <c r="D108" s="11">
        <f t="shared" si="42"/>
        <v>0.77922077922077926</v>
      </c>
      <c r="E108" s="11">
        <f t="shared" si="42"/>
        <v>0.7142857142857143</v>
      </c>
      <c r="F108" s="11">
        <f t="shared" si="42"/>
        <v>0.63636363636363635</v>
      </c>
      <c r="G108" s="11">
        <f t="shared" si="42"/>
        <v>0.74025974025974028</v>
      </c>
      <c r="H108" s="11">
        <f t="shared" si="42"/>
        <v>0.81818181818181823</v>
      </c>
      <c r="I108" s="11">
        <f t="shared" si="42"/>
        <v>0.72727272727272729</v>
      </c>
      <c r="J108" s="11">
        <f t="shared" si="42"/>
        <v>0.8441558441558441</v>
      </c>
      <c r="K108" s="11">
        <f t="shared" si="42"/>
        <v>0.74025974025974028</v>
      </c>
    </row>
    <row r="109" spans="1:11" x14ac:dyDescent="0.3">
      <c r="A109" s="4" t="s">
        <v>17</v>
      </c>
      <c r="B109" s="11">
        <f>B104/(B104+B106)</f>
        <v>0.76923076923076927</v>
      </c>
      <c r="C109" s="11">
        <f t="shared" ref="C109:K109" si="43">C104/(C104+C106)</f>
        <v>0.5</v>
      </c>
      <c r="D109" s="11">
        <f t="shared" si="43"/>
        <v>0.7857142857142857</v>
      </c>
      <c r="E109" s="11">
        <f t="shared" si="43"/>
        <v>0.68421052631578949</v>
      </c>
      <c r="F109" s="11">
        <f t="shared" si="43"/>
        <v>0.55000000000000004</v>
      </c>
      <c r="G109" s="11">
        <f t="shared" si="43"/>
        <v>0.59090909090909094</v>
      </c>
      <c r="H109" s="11">
        <f t="shared" si="43"/>
        <v>0.94117647058823528</v>
      </c>
      <c r="I109" s="12">
        <f t="shared" si="43"/>
        <v>0.80645161290322576</v>
      </c>
      <c r="J109" s="11">
        <f t="shared" si="43"/>
        <v>0.80952380952380953</v>
      </c>
      <c r="K109" s="11">
        <f t="shared" si="43"/>
        <v>1</v>
      </c>
    </row>
    <row r="110" spans="1:11" x14ac:dyDescent="0.3">
      <c r="A110" s="4" t="s">
        <v>16</v>
      </c>
      <c r="B110" s="11">
        <f>B104/(B104+B107)</f>
        <v>0.43478260869565216</v>
      </c>
      <c r="C110" s="11">
        <f t="shared" ref="C110:K110" si="44">C104/(C104+C107)</f>
        <v>0.3125</v>
      </c>
      <c r="D110" s="11">
        <f t="shared" si="44"/>
        <v>0.66666666666666663</v>
      </c>
      <c r="E110" s="11">
        <f t="shared" si="44"/>
        <v>0.44827586206896552</v>
      </c>
      <c r="F110" s="11">
        <f t="shared" si="44"/>
        <v>0.36666666666666664</v>
      </c>
      <c r="G110" s="11">
        <f t="shared" si="44"/>
        <v>0.54166666666666663</v>
      </c>
      <c r="H110" s="11">
        <f t="shared" si="44"/>
        <v>0.55172413793103448</v>
      </c>
      <c r="I110" s="11">
        <f t="shared" si="44"/>
        <v>0.625</v>
      </c>
      <c r="J110" s="11">
        <f t="shared" si="44"/>
        <v>0.68</v>
      </c>
      <c r="K110" s="11">
        <f t="shared" si="44"/>
        <v>4.7619047619047616E-2</v>
      </c>
    </row>
    <row r="111" spans="1:11" x14ac:dyDescent="0.3">
      <c r="A111" s="4" t="s">
        <v>18</v>
      </c>
      <c r="B111" s="11">
        <f>B105/(B105+B106)</f>
        <v>0.94444444444444442</v>
      </c>
      <c r="C111" s="11">
        <f t="shared" ref="C111:K111" si="45">C105/(C105+C106)</f>
        <v>0.9152542372881356</v>
      </c>
      <c r="D111" s="11">
        <f t="shared" si="45"/>
        <v>0.86363636363636365</v>
      </c>
      <c r="E111" s="11">
        <f t="shared" si="45"/>
        <v>0.875</v>
      </c>
      <c r="F111" s="11">
        <f t="shared" si="45"/>
        <v>0.80851063829787229</v>
      </c>
      <c r="G111" s="11">
        <f t="shared" si="45"/>
        <v>0.83018867924528306</v>
      </c>
      <c r="H111" s="11">
        <f t="shared" si="45"/>
        <v>0.97916666666666663</v>
      </c>
      <c r="I111" s="11">
        <f t="shared" si="45"/>
        <v>0.83783783783783783</v>
      </c>
      <c r="J111" s="11">
        <f t="shared" si="45"/>
        <v>0.92307692307692313</v>
      </c>
      <c r="K111" s="11">
        <f t="shared" si="45"/>
        <v>1</v>
      </c>
    </row>
    <row r="112" spans="1:1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3">
      <c r="A113" s="4" t="s">
        <v>24</v>
      </c>
      <c r="B113" s="11">
        <f>B104/(B104+B107)</f>
        <v>0.43478260869565216</v>
      </c>
      <c r="C113" s="11">
        <f t="shared" ref="C113:K113" si="46">C104/(C104+C107)</f>
        <v>0.3125</v>
      </c>
      <c r="D113" s="11">
        <f t="shared" si="46"/>
        <v>0.66666666666666663</v>
      </c>
      <c r="E113" s="11">
        <f t="shared" si="46"/>
        <v>0.44827586206896552</v>
      </c>
      <c r="F113" s="11">
        <f t="shared" si="46"/>
        <v>0.36666666666666664</v>
      </c>
      <c r="G113" s="11">
        <f t="shared" si="46"/>
        <v>0.54166666666666663</v>
      </c>
      <c r="H113" s="11">
        <f t="shared" si="46"/>
        <v>0.55172413793103448</v>
      </c>
      <c r="I113" s="11">
        <f t="shared" si="46"/>
        <v>0.625</v>
      </c>
      <c r="J113" s="11">
        <f t="shared" si="46"/>
        <v>0.68</v>
      </c>
      <c r="K113" s="11">
        <f t="shared" si="46"/>
        <v>4.7619047619047616E-2</v>
      </c>
    </row>
    <row r="114" spans="1:11" x14ac:dyDescent="0.3">
      <c r="A114" s="4" t="s">
        <v>23</v>
      </c>
      <c r="B114" s="11">
        <f>B106/(B106+B105)</f>
        <v>5.5555555555555552E-2</v>
      </c>
      <c r="C114" s="11">
        <f t="shared" ref="C114:K114" si="47">C106/(C106+C105)</f>
        <v>8.4745762711864403E-2</v>
      </c>
      <c r="D114" s="11">
        <f t="shared" si="47"/>
        <v>0.13636363636363635</v>
      </c>
      <c r="E114" s="11">
        <f t="shared" si="47"/>
        <v>0.125</v>
      </c>
      <c r="F114" s="11">
        <f t="shared" si="47"/>
        <v>0.19148936170212766</v>
      </c>
      <c r="G114" s="11">
        <f t="shared" si="47"/>
        <v>0.16981132075471697</v>
      </c>
      <c r="H114" s="11">
        <f t="shared" si="47"/>
        <v>2.0833333333333332E-2</v>
      </c>
      <c r="I114" s="11">
        <f t="shared" si="47"/>
        <v>0.16216216216216217</v>
      </c>
      <c r="J114" s="11">
        <f t="shared" si="47"/>
        <v>7.6923076923076927E-2</v>
      </c>
      <c r="K114" s="11">
        <f t="shared" si="47"/>
        <v>0</v>
      </c>
    </row>
    <row r="115" spans="1:11" x14ac:dyDescent="0.3">
      <c r="C115" s="11"/>
    </row>
    <row r="116" spans="1:11" x14ac:dyDescent="0.3">
      <c r="A116" s="6" t="s">
        <v>39</v>
      </c>
      <c r="B116" s="11">
        <v>0.89570000000000005</v>
      </c>
      <c r="C116" s="11">
        <v>0.90459999999999996</v>
      </c>
      <c r="D116" s="11">
        <v>0.88800000000000001</v>
      </c>
      <c r="E116" s="11">
        <v>0.89419999999999999</v>
      </c>
      <c r="F116" s="11">
        <v>0.89039999999999997</v>
      </c>
      <c r="G116" s="11">
        <v>0.88219999999999998</v>
      </c>
      <c r="H116" s="11">
        <v>0.90549999999999997</v>
      </c>
      <c r="I116" s="11">
        <v>0.90739999999999998</v>
      </c>
      <c r="J116" s="11">
        <v>0.89529999999999998</v>
      </c>
      <c r="K116" s="11">
        <v>0.88849999999999996</v>
      </c>
    </row>
    <row r="118" spans="1:11" x14ac:dyDescent="0.3">
      <c r="A118" s="5" t="s">
        <v>21</v>
      </c>
      <c r="B118" s="2">
        <v>10</v>
      </c>
      <c r="C118" s="2">
        <v>10</v>
      </c>
      <c r="D118" s="2">
        <v>21</v>
      </c>
      <c r="E118" s="2">
        <v>14</v>
      </c>
      <c r="F118" s="2">
        <v>3</v>
      </c>
      <c r="G118" s="2">
        <v>12</v>
      </c>
      <c r="H118" s="2">
        <v>24</v>
      </c>
      <c r="I118" s="2">
        <v>18</v>
      </c>
      <c r="J118" s="2">
        <v>13</v>
      </c>
      <c r="K118" s="2">
        <v>8</v>
      </c>
    </row>
    <row r="119" spans="1:11" x14ac:dyDescent="0.3">
      <c r="A119" s="5" t="s">
        <v>19</v>
      </c>
      <c r="B119" s="2">
        <v>51</v>
      </c>
      <c r="C119" s="19">
        <v>54</v>
      </c>
      <c r="D119" s="2">
        <v>39</v>
      </c>
      <c r="E119" s="2">
        <v>40</v>
      </c>
      <c r="F119" s="2">
        <v>51</v>
      </c>
      <c r="G119" s="2">
        <v>50</v>
      </c>
      <c r="H119" s="2">
        <v>35</v>
      </c>
      <c r="I119" s="2">
        <v>36</v>
      </c>
      <c r="J119" s="2">
        <v>49</v>
      </c>
      <c r="K119" s="2">
        <v>54</v>
      </c>
    </row>
    <row r="120" spans="1:11" x14ac:dyDescent="0.3">
      <c r="A120" s="5" t="s">
        <v>22</v>
      </c>
      <c r="B120" s="2">
        <v>1</v>
      </c>
      <c r="C120" s="2">
        <v>4</v>
      </c>
      <c r="D120" s="2">
        <v>5</v>
      </c>
      <c r="E120" s="2">
        <v>11</v>
      </c>
      <c r="F120" s="2">
        <v>8</v>
      </c>
      <c r="G120" s="2">
        <v>3</v>
      </c>
      <c r="H120" s="2">
        <v>3</v>
      </c>
      <c r="I120" s="2">
        <v>8</v>
      </c>
      <c r="J120" s="2">
        <v>3</v>
      </c>
      <c r="K120" s="2">
        <v>3</v>
      </c>
    </row>
    <row r="121" spans="1:11" x14ac:dyDescent="0.3">
      <c r="A121" s="5" t="s">
        <v>20</v>
      </c>
      <c r="B121" s="2">
        <v>15</v>
      </c>
      <c r="C121" s="2">
        <v>9</v>
      </c>
      <c r="D121" s="2">
        <v>12</v>
      </c>
      <c r="E121" s="2">
        <v>12</v>
      </c>
      <c r="F121" s="2">
        <v>15</v>
      </c>
      <c r="G121" s="2">
        <v>12</v>
      </c>
      <c r="H121" s="2">
        <v>15</v>
      </c>
      <c r="I121" s="2">
        <v>15</v>
      </c>
      <c r="J121" s="2">
        <v>12</v>
      </c>
      <c r="K121" s="2">
        <v>12</v>
      </c>
    </row>
    <row r="122" spans="1:11" x14ac:dyDescent="0.3">
      <c r="A122" s="15" t="s">
        <v>27</v>
      </c>
      <c r="B122" s="11">
        <f>(B118+B119)/SUM(B118:B121)</f>
        <v>0.79220779220779225</v>
      </c>
      <c r="C122" s="11">
        <f t="shared" ref="C122:K122" si="48">(C118+C119)/SUM(C118:C121)</f>
        <v>0.83116883116883122</v>
      </c>
      <c r="D122" s="11">
        <f t="shared" si="48"/>
        <v>0.77922077922077926</v>
      </c>
      <c r="E122" s="11">
        <f t="shared" si="48"/>
        <v>0.70129870129870131</v>
      </c>
      <c r="F122" s="11">
        <f t="shared" si="48"/>
        <v>0.70129870129870131</v>
      </c>
      <c r="G122" s="11">
        <f t="shared" si="48"/>
        <v>0.80519480519480524</v>
      </c>
      <c r="H122" s="11">
        <f t="shared" si="48"/>
        <v>0.76623376623376627</v>
      </c>
      <c r="I122" s="11">
        <f t="shared" si="48"/>
        <v>0.70129870129870131</v>
      </c>
      <c r="J122" s="11">
        <f t="shared" si="48"/>
        <v>0.80519480519480524</v>
      </c>
      <c r="K122" s="11">
        <f t="shared" si="48"/>
        <v>0.80519480519480524</v>
      </c>
    </row>
    <row r="123" spans="1:11" x14ac:dyDescent="0.3">
      <c r="A123" s="4" t="s">
        <v>17</v>
      </c>
      <c r="B123" s="11">
        <f>B118/(B118+B120)</f>
        <v>0.90909090909090906</v>
      </c>
      <c r="C123" s="11">
        <f t="shared" ref="C123:K123" si="49">C118/(C118+C120)</f>
        <v>0.7142857142857143</v>
      </c>
      <c r="D123" s="11">
        <f t="shared" si="49"/>
        <v>0.80769230769230771</v>
      </c>
      <c r="E123" s="11">
        <f t="shared" si="49"/>
        <v>0.56000000000000005</v>
      </c>
      <c r="F123" s="11">
        <f t="shared" si="49"/>
        <v>0.27272727272727271</v>
      </c>
      <c r="G123" s="11">
        <f t="shared" si="49"/>
        <v>0.8</v>
      </c>
      <c r="H123" s="11">
        <f t="shared" si="49"/>
        <v>0.88888888888888884</v>
      </c>
      <c r="I123" s="12">
        <f t="shared" si="49"/>
        <v>0.69230769230769229</v>
      </c>
      <c r="J123" s="11">
        <f t="shared" si="49"/>
        <v>0.8125</v>
      </c>
      <c r="K123" s="11">
        <f t="shared" si="49"/>
        <v>0.72727272727272729</v>
      </c>
    </row>
    <row r="124" spans="1:11" x14ac:dyDescent="0.3">
      <c r="A124" s="4" t="s">
        <v>16</v>
      </c>
      <c r="B124" s="11">
        <f>B118/(B118+B121)</f>
        <v>0.4</v>
      </c>
      <c r="C124" s="11">
        <f t="shared" ref="C124:K124" si="50">C118/(C118+C121)</f>
        <v>0.52631578947368418</v>
      </c>
      <c r="D124" s="11">
        <f t="shared" si="50"/>
        <v>0.63636363636363635</v>
      </c>
      <c r="E124" s="11">
        <f t="shared" si="50"/>
        <v>0.53846153846153844</v>
      </c>
      <c r="F124" s="11">
        <f t="shared" si="50"/>
        <v>0.16666666666666666</v>
      </c>
      <c r="G124" s="11">
        <f t="shared" si="50"/>
        <v>0.5</v>
      </c>
      <c r="H124" s="11">
        <f t="shared" si="50"/>
        <v>0.61538461538461542</v>
      </c>
      <c r="I124" s="11">
        <f t="shared" si="50"/>
        <v>0.54545454545454541</v>
      </c>
      <c r="J124" s="11">
        <f t="shared" si="50"/>
        <v>0.52</v>
      </c>
      <c r="K124" s="11">
        <f t="shared" si="50"/>
        <v>0.4</v>
      </c>
    </row>
    <row r="125" spans="1:11" x14ac:dyDescent="0.3">
      <c r="A125" s="4" t="s">
        <v>18</v>
      </c>
      <c r="B125" s="11">
        <f>B119/(B119+B120)</f>
        <v>0.98076923076923073</v>
      </c>
      <c r="C125" s="11">
        <f t="shared" ref="C125:K125" si="51">C119/(C119+C120)</f>
        <v>0.93103448275862066</v>
      </c>
      <c r="D125" s="11">
        <f t="shared" si="51"/>
        <v>0.88636363636363635</v>
      </c>
      <c r="E125" s="11">
        <f t="shared" si="51"/>
        <v>0.78431372549019607</v>
      </c>
      <c r="F125" s="11">
        <f t="shared" si="51"/>
        <v>0.86440677966101698</v>
      </c>
      <c r="G125" s="11">
        <f t="shared" si="51"/>
        <v>0.94339622641509435</v>
      </c>
      <c r="H125" s="11">
        <f t="shared" si="51"/>
        <v>0.92105263157894735</v>
      </c>
      <c r="I125" s="11">
        <f t="shared" si="51"/>
        <v>0.81818181818181823</v>
      </c>
      <c r="J125" s="11">
        <f t="shared" si="51"/>
        <v>0.94230769230769229</v>
      </c>
      <c r="K125" s="11">
        <f t="shared" si="51"/>
        <v>0.94736842105263153</v>
      </c>
    </row>
    <row r="126" spans="1:11" x14ac:dyDescent="0.3">
      <c r="B126" s="11"/>
      <c r="C126" s="11"/>
      <c r="H126" s="11"/>
      <c r="I126" s="11"/>
      <c r="J126" s="11"/>
      <c r="K126" s="11"/>
    </row>
    <row r="127" spans="1:11" x14ac:dyDescent="0.3">
      <c r="A127" s="4" t="s">
        <v>24</v>
      </c>
      <c r="B127" s="11">
        <f>B118/(B118+B121)</f>
        <v>0.4</v>
      </c>
      <c r="C127" s="11">
        <f t="shared" ref="C127:K127" si="52">C118/(C118+C121)</f>
        <v>0.52631578947368418</v>
      </c>
      <c r="D127" s="11">
        <f t="shared" si="52"/>
        <v>0.63636363636363635</v>
      </c>
      <c r="E127" s="11">
        <f t="shared" si="52"/>
        <v>0.53846153846153844</v>
      </c>
      <c r="F127" s="11">
        <f t="shared" si="52"/>
        <v>0.16666666666666666</v>
      </c>
      <c r="G127" s="11">
        <f t="shared" si="52"/>
        <v>0.5</v>
      </c>
      <c r="H127" s="11">
        <f t="shared" si="52"/>
        <v>0.61538461538461542</v>
      </c>
      <c r="I127" s="11">
        <f t="shared" si="52"/>
        <v>0.54545454545454541</v>
      </c>
      <c r="J127" s="11">
        <f t="shared" si="52"/>
        <v>0.52</v>
      </c>
      <c r="K127" s="11">
        <f t="shared" si="52"/>
        <v>0.4</v>
      </c>
    </row>
    <row r="128" spans="1:11" x14ac:dyDescent="0.3">
      <c r="A128" s="4" t="s">
        <v>23</v>
      </c>
      <c r="B128" s="11">
        <f>B120/(B120+B119)</f>
        <v>1.9230769230769232E-2</v>
      </c>
      <c r="C128" s="11">
        <f t="shared" ref="C128:K128" si="53">C120/(C120+C119)</f>
        <v>6.8965517241379309E-2</v>
      </c>
      <c r="D128" s="11">
        <f t="shared" si="53"/>
        <v>0.11363636363636363</v>
      </c>
      <c r="E128" s="11">
        <f t="shared" si="53"/>
        <v>0.21568627450980393</v>
      </c>
      <c r="F128" s="11">
        <f t="shared" si="53"/>
        <v>0.13559322033898305</v>
      </c>
      <c r="G128" s="11">
        <f t="shared" si="53"/>
        <v>5.6603773584905662E-2</v>
      </c>
      <c r="H128" s="11">
        <f t="shared" si="53"/>
        <v>7.8947368421052627E-2</v>
      </c>
      <c r="I128" s="11">
        <f t="shared" si="53"/>
        <v>0.18181818181818182</v>
      </c>
      <c r="J128" s="11">
        <f t="shared" si="53"/>
        <v>5.7692307692307696E-2</v>
      </c>
      <c r="K128" s="11">
        <f t="shared" si="53"/>
        <v>5.2631578947368418E-2</v>
      </c>
    </row>
    <row r="129" spans="1:13" x14ac:dyDescent="0.3">
      <c r="C129" s="11"/>
    </row>
    <row r="130" spans="1:13" x14ac:dyDescent="0.3">
      <c r="A130" s="6" t="s">
        <v>40</v>
      </c>
      <c r="B130" s="11">
        <v>0.89570000000000005</v>
      </c>
      <c r="C130" s="11">
        <v>0.90459999999999996</v>
      </c>
      <c r="D130" s="11">
        <v>0.88800000000000001</v>
      </c>
      <c r="E130" s="11">
        <v>0.89419999999999999</v>
      </c>
      <c r="F130" s="11">
        <v>0.89039999999999997</v>
      </c>
      <c r="G130" s="11">
        <v>0.88219999999999998</v>
      </c>
      <c r="H130" s="11">
        <v>0.90549999999999997</v>
      </c>
      <c r="I130" s="11">
        <v>0.90739999999999998</v>
      </c>
      <c r="J130" s="11">
        <v>0.89529999999999998</v>
      </c>
      <c r="K130" s="11">
        <v>0.88849999999999996</v>
      </c>
    </row>
    <row r="131" spans="1:13" x14ac:dyDescent="0.3">
      <c r="B131" t="s">
        <v>0</v>
      </c>
      <c r="C131" t="s">
        <v>0</v>
      </c>
      <c r="D131" t="s">
        <v>0</v>
      </c>
      <c r="K131" t="s">
        <v>0</v>
      </c>
    </row>
    <row r="132" spans="1:13" x14ac:dyDescent="0.3">
      <c r="A132" s="5" t="s">
        <v>21</v>
      </c>
      <c r="B132" s="2">
        <v>18</v>
      </c>
      <c r="C132" s="19">
        <v>14</v>
      </c>
      <c r="D132" s="2">
        <v>25</v>
      </c>
      <c r="E132" s="2">
        <v>28</v>
      </c>
      <c r="F132" s="2">
        <v>22</v>
      </c>
      <c r="G132" s="2">
        <v>15</v>
      </c>
      <c r="H132" s="2">
        <v>20</v>
      </c>
      <c r="I132" s="2">
        <v>10</v>
      </c>
      <c r="J132" s="2">
        <v>19</v>
      </c>
      <c r="K132" s="2">
        <v>23</v>
      </c>
    </row>
    <row r="133" spans="1:13" x14ac:dyDescent="0.3">
      <c r="A133" s="5" t="s">
        <v>19</v>
      </c>
      <c r="B133" s="2">
        <v>38</v>
      </c>
      <c r="C133" s="19">
        <v>38</v>
      </c>
      <c r="D133" s="2">
        <v>36</v>
      </c>
      <c r="E133" s="2">
        <v>35</v>
      </c>
      <c r="F133" s="2">
        <v>40</v>
      </c>
      <c r="G133" s="2">
        <v>38</v>
      </c>
      <c r="H133" s="2">
        <v>39</v>
      </c>
      <c r="I133" s="2">
        <v>38</v>
      </c>
      <c r="J133" s="2">
        <v>41</v>
      </c>
      <c r="K133" s="2">
        <v>35</v>
      </c>
    </row>
    <row r="134" spans="1:13" x14ac:dyDescent="0.3">
      <c r="A134" s="5" t="s">
        <v>22</v>
      </c>
      <c r="B134" s="2">
        <v>2</v>
      </c>
      <c r="C134" s="2">
        <v>5</v>
      </c>
      <c r="D134" s="2">
        <v>6</v>
      </c>
      <c r="E134" s="2">
        <v>9</v>
      </c>
      <c r="F134" s="2">
        <v>4</v>
      </c>
      <c r="G134" s="2">
        <v>6</v>
      </c>
      <c r="H134" s="2">
        <v>10</v>
      </c>
      <c r="I134" s="2">
        <v>10</v>
      </c>
      <c r="J134" s="2">
        <v>5</v>
      </c>
      <c r="K134" s="2">
        <v>7</v>
      </c>
    </row>
    <row r="135" spans="1:13" x14ac:dyDescent="0.3">
      <c r="A135" s="5" t="s">
        <v>20</v>
      </c>
      <c r="B135" s="2">
        <v>19</v>
      </c>
      <c r="C135" s="2">
        <v>20</v>
      </c>
      <c r="D135" s="2">
        <v>10</v>
      </c>
      <c r="E135" s="2">
        <v>5</v>
      </c>
      <c r="F135" s="2">
        <v>11</v>
      </c>
      <c r="G135" s="2">
        <v>18</v>
      </c>
      <c r="H135" s="2">
        <v>8</v>
      </c>
      <c r="I135" s="2">
        <v>19</v>
      </c>
      <c r="J135" s="2">
        <v>10</v>
      </c>
      <c r="K135" s="2">
        <v>12</v>
      </c>
    </row>
    <row r="136" spans="1:13" x14ac:dyDescent="0.3">
      <c r="A136" s="15" t="s">
        <v>27</v>
      </c>
      <c r="B136" s="11">
        <f>(B132+B133)/SUM(B132:B135)</f>
        <v>0.72727272727272729</v>
      </c>
      <c r="C136" s="11">
        <f t="shared" ref="C136:K136" si="54">(C132+C133)/SUM(C132:C135)</f>
        <v>0.67532467532467533</v>
      </c>
      <c r="D136" s="11">
        <f t="shared" si="54"/>
        <v>0.79220779220779225</v>
      </c>
      <c r="E136" s="11">
        <f t="shared" si="54"/>
        <v>0.81818181818181823</v>
      </c>
      <c r="F136" s="11">
        <f t="shared" si="54"/>
        <v>0.80519480519480524</v>
      </c>
      <c r="G136" s="11">
        <f t="shared" si="54"/>
        <v>0.68831168831168832</v>
      </c>
      <c r="H136" s="11">
        <f t="shared" si="54"/>
        <v>0.76623376623376627</v>
      </c>
      <c r="I136" s="11">
        <f t="shared" si="54"/>
        <v>0.62337662337662336</v>
      </c>
      <c r="J136" s="11">
        <f t="shared" si="54"/>
        <v>0.8</v>
      </c>
      <c r="K136" s="11">
        <f t="shared" si="54"/>
        <v>0.75324675324675328</v>
      </c>
    </row>
    <row r="137" spans="1:13" x14ac:dyDescent="0.3">
      <c r="A137" s="4" t="s">
        <v>17</v>
      </c>
      <c r="B137" s="11">
        <f>B132/(B132+B134)</f>
        <v>0.9</v>
      </c>
      <c r="C137" s="11">
        <f t="shared" ref="C137:K137" si="55">C132/(C132+C134)</f>
        <v>0.73684210526315785</v>
      </c>
      <c r="D137" s="11">
        <f t="shared" si="55"/>
        <v>0.80645161290322576</v>
      </c>
      <c r="E137" s="11">
        <f t="shared" si="55"/>
        <v>0.7567567567567568</v>
      </c>
      <c r="F137" s="11">
        <f t="shared" si="55"/>
        <v>0.84615384615384615</v>
      </c>
      <c r="G137" s="11">
        <f t="shared" si="55"/>
        <v>0.7142857142857143</v>
      </c>
      <c r="H137" s="11">
        <f t="shared" si="55"/>
        <v>0.66666666666666663</v>
      </c>
      <c r="I137" s="11">
        <f t="shared" si="55"/>
        <v>0.5</v>
      </c>
      <c r="J137" s="11">
        <f t="shared" si="55"/>
        <v>0.79166666666666663</v>
      </c>
      <c r="K137" s="11">
        <f t="shared" si="55"/>
        <v>0.76666666666666672</v>
      </c>
    </row>
    <row r="138" spans="1:13" x14ac:dyDescent="0.3">
      <c r="A138" s="4" t="s">
        <v>16</v>
      </c>
      <c r="B138" s="11">
        <f>B132/(B132+B135)</f>
        <v>0.48648648648648651</v>
      </c>
      <c r="C138" s="11">
        <f t="shared" ref="C138:K138" si="56">C132/(C132+C135)</f>
        <v>0.41176470588235292</v>
      </c>
      <c r="D138" s="11">
        <f t="shared" si="56"/>
        <v>0.7142857142857143</v>
      </c>
      <c r="E138" s="11">
        <f t="shared" si="56"/>
        <v>0.84848484848484851</v>
      </c>
      <c r="F138" s="11">
        <f t="shared" si="56"/>
        <v>0.66666666666666663</v>
      </c>
      <c r="G138" s="11">
        <f t="shared" si="56"/>
        <v>0.45454545454545453</v>
      </c>
      <c r="H138" s="11">
        <f t="shared" si="56"/>
        <v>0.7142857142857143</v>
      </c>
      <c r="I138" s="11">
        <f t="shared" si="56"/>
        <v>0.34482758620689657</v>
      </c>
      <c r="J138" s="11">
        <f t="shared" si="56"/>
        <v>0.65517241379310343</v>
      </c>
      <c r="K138" s="11">
        <f t="shared" si="56"/>
        <v>0.65714285714285714</v>
      </c>
    </row>
    <row r="139" spans="1:13" x14ac:dyDescent="0.3">
      <c r="A139" s="4" t="s">
        <v>18</v>
      </c>
      <c r="B139" s="11">
        <f>B133/(B133+B134)</f>
        <v>0.95</v>
      </c>
      <c r="C139" s="11">
        <f t="shared" ref="C139:K139" si="57">C133/(C133+C134)</f>
        <v>0.88372093023255816</v>
      </c>
      <c r="D139" s="11">
        <f t="shared" si="57"/>
        <v>0.8571428571428571</v>
      </c>
      <c r="E139" s="11">
        <f t="shared" si="57"/>
        <v>0.79545454545454541</v>
      </c>
      <c r="F139" s="11">
        <f t="shared" si="57"/>
        <v>0.90909090909090906</v>
      </c>
      <c r="G139" s="11">
        <f t="shared" si="57"/>
        <v>0.86363636363636365</v>
      </c>
      <c r="H139" s="11">
        <f t="shared" si="57"/>
        <v>0.79591836734693877</v>
      </c>
      <c r="I139" s="11">
        <f t="shared" si="57"/>
        <v>0.79166666666666663</v>
      </c>
      <c r="J139" s="11">
        <f t="shared" si="57"/>
        <v>0.89130434782608692</v>
      </c>
      <c r="K139" s="11">
        <f t="shared" si="57"/>
        <v>0.83333333333333337</v>
      </c>
    </row>
    <row r="140" spans="1:13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3" x14ac:dyDescent="0.3">
      <c r="A141" s="4" t="s">
        <v>24</v>
      </c>
      <c r="B141" s="11">
        <f>B132/(B132+B135)</f>
        <v>0.48648648648648651</v>
      </c>
      <c r="C141" s="11">
        <f t="shared" ref="C141:K141" si="58">C132/(C132+C135)</f>
        <v>0.41176470588235292</v>
      </c>
      <c r="D141" s="11">
        <f t="shared" si="58"/>
        <v>0.7142857142857143</v>
      </c>
      <c r="E141" s="11">
        <f t="shared" si="58"/>
        <v>0.84848484848484851</v>
      </c>
      <c r="F141" s="11">
        <f t="shared" si="58"/>
        <v>0.66666666666666663</v>
      </c>
      <c r="G141" s="11">
        <f t="shared" si="58"/>
        <v>0.45454545454545453</v>
      </c>
      <c r="H141" s="11">
        <f t="shared" si="58"/>
        <v>0.7142857142857143</v>
      </c>
      <c r="I141" s="11">
        <f t="shared" si="58"/>
        <v>0.34482758620689657</v>
      </c>
      <c r="J141" s="11">
        <f t="shared" si="58"/>
        <v>0.65517241379310343</v>
      </c>
      <c r="K141" s="11">
        <f t="shared" si="58"/>
        <v>0.65714285714285714</v>
      </c>
    </row>
    <row r="142" spans="1:13" x14ac:dyDescent="0.3">
      <c r="A142" s="4" t="s">
        <v>23</v>
      </c>
      <c r="B142" s="11">
        <f>B134/(B134+B133)</f>
        <v>0.05</v>
      </c>
      <c r="C142" s="11">
        <f t="shared" ref="C142:K142" si="59">C134/(C134+C133)</f>
        <v>0.11627906976744186</v>
      </c>
      <c r="D142" s="11">
        <f t="shared" si="59"/>
        <v>0.14285714285714285</v>
      </c>
      <c r="E142" s="11">
        <f t="shared" si="59"/>
        <v>0.20454545454545456</v>
      </c>
      <c r="F142" s="11">
        <f t="shared" si="59"/>
        <v>9.0909090909090912E-2</v>
      </c>
      <c r="G142" s="11">
        <f t="shared" si="59"/>
        <v>0.13636363636363635</v>
      </c>
      <c r="H142" s="11">
        <f t="shared" si="59"/>
        <v>0.20408163265306123</v>
      </c>
      <c r="I142" s="11">
        <f t="shared" si="59"/>
        <v>0.20833333333333334</v>
      </c>
      <c r="J142" s="11">
        <f t="shared" si="59"/>
        <v>0.10869565217391304</v>
      </c>
      <c r="K142" s="11">
        <f t="shared" si="59"/>
        <v>0.16666666666666666</v>
      </c>
    </row>
    <row r="143" spans="1:13" x14ac:dyDescent="0.3">
      <c r="C143" s="11"/>
    </row>
    <row r="144" spans="1:13" x14ac:dyDescent="0.3">
      <c r="A144" s="8" t="s">
        <v>28</v>
      </c>
      <c r="C144" s="11"/>
      <c r="M144" s="17" t="s">
        <v>44</v>
      </c>
    </row>
    <row r="145" spans="1:13" x14ac:dyDescent="0.3">
      <c r="A145" s="15" t="s">
        <v>27</v>
      </c>
      <c r="B145" s="14">
        <f>(B10+B24+B38+B52+B66+B80+B94+B108+B122+B136)/10</f>
        <v>0.77600000000000002</v>
      </c>
      <c r="C145" s="14">
        <f t="shared" ref="C145:K145" si="60">(C10+C24+C38+C52+C66+C80+C94+C108+C122+C136)/10</f>
        <v>0.78516017316017317</v>
      </c>
      <c r="D145" s="14">
        <f t="shared" si="60"/>
        <v>0.74985281385281377</v>
      </c>
      <c r="E145" s="14">
        <f t="shared" si="60"/>
        <v>0.73180952380952391</v>
      </c>
      <c r="F145" s="14">
        <f t="shared" si="60"/>
        <v>0.72910822510822515</v>
      </c>
      <c r="G145" s="14">
        <f t="shared" si="60"/>
        <v>0.71755844155844151</v>
      </c>
      <c r="H145" s="14">
        <f t="shared" si="60"/>
        <v>0.79179220779220771</v>
      </c>
      <c r="I145" s="14">
        <f t="shared" si="60"/>
        <v>0.70309956709956722</v>
      </c>
      <c r="J145" s="14">
        <f t="shared" si="60"/>
        <v>0.76961038961038963</v>
      </c>
      <c r="K145" s="14">
        <f t="shared" si="60"/>
        <v>0.77459740259740273</v>
      </c>
      <c r="M145" s="18">
        <f>AVERAGE(B145:K145)</f>
        <v>0.75285887445887434</v>
      </c>
    </row>
    <row r="146" spans="1:13" x14ac:dyDescent="0.3">
      <c r="A146" s="9" t="s">
        <v>41</v>
      </c>
      <c r="B146" s="11">
        <f>(B4+B18+B32+B46+B60+B74+B88+B102+B116+B130)/10</f>
        <v>0.89053000000000004</v>
      </c>
      <c r="C146" s="11">
        <f t="shared" ref="C146:K146" si="61">(C4+C18+C32+C46+C60+C74+C88+C102+C116+C130)/10</f>
        <v>0.89505000000000001</v>
      </c>
      <c r="D146" s="11">
        <f t="shared" si="61"/>
        <v>0.89552999999999994</v>
      </c>
      <c r="E146" s="11">
        <f t="shared" si="61"/>
        <v>0.89845000000000008</v>
      </c>
      <c r="F146" s="11">
        <f t="shared" si="61"/>
        <v>0.89373000000000002</v>
      </c>
      <c r="G146" s="11">
        <f t="shared" si="61"/>
        <v>0.89220999999999984</v>
      </c>
      <c r="H146" s="11">
        <f t="shared" si="61"/>
        <v>0.90054999999999996</v>
      </c>
      <c r="I146" s="11">
        <f t="shared" si="61"/>
        <v>0.90033999999999992</v>
      </c>
      <c r="J146" s="11">
        <f t="shared" si="61"/>
        <v>0.89141000000000015</v>
      </c>
      <c r="K146" s="11">
        <f t="shared" si="61"/>
        <v>0.88636000000000004</v>
      </c>
      <c r="M146" s="18" cm="1">
        <f t="array" ref="M146">AVERAGE(IF(ISNUMBER(B146:K146),B146:K146))</f>
        <v>0.89441599999999988</v>
      </c>
    </row>
    <row r="147" spans="1:13" x14ac:dyDescent="0.3">
      <c r="A147" s="9" t="s">
        <v>17</v>
      </c>
      <c r="B147" s="11">
        <f t="shared" ref="B147:K149" si="62">(B11+B25+B39+B53+B67+B81+B95+B109+B123+B137)/10</f>
        <v>0.77518510900863835</v>
      </c>
      <c r="C147" s="11">
        <f t="shared" si="62"/>
        <v>0.63973046690151958</v>
      </c>
      <c r="D147" s="11">
        <f t="shared" si="62"/>
        <v>0.68021068835584964</v>
      </c>
      <c r="E147" s="11">
        <f t="shared" si="62"/>
        <v>0.60959509378616938</v>
      </c>
      <c r="F147" s="12">
        <f t="shared" si="62"/>
        <v>0.63040544465854054</v>
      </c>
      <c r="G147" s="11">
        <f t="shared" si="62"/>
        <v>0.62211877664818838</v>
      </c>
      <c r="H147" s="11">
        <f t="shared" si="62"/>
        <v>0.81861230517848149</v>
      </c>
      <c r="I147" s="12">
        <f t="shared" si="62"/>
        <v>0.70714291488081815</v>
      </c>
      <c r="J147" s="11">
        <f t="shared" si="62"/>
        <v>0.73359415584415577</v>
      </c>
      <c r="K147" s="11">
        <f t="shared" si="62"/>
        <v>0.75189033189033183</v>
      </c>
      <c r="M147" s="18" cm="1">
        <f t="array" ref="M147">AVERAGE(IF(ISNUMBER(B147:K147),B147:K147))</f>
        <v>0.69684852871526926</v>
      </c>
    </row>
    <row r="148" spans="1:13" x14ac:dyDescent="0.3">
      <c r="A148" s="9" t="s">
        <v>16</v>
      </c>
      <c r="B148" s="11">
        <f t="shared" si="62"/>
        <v>0.43707149604847817</v>
      </c>
      <c r="C148" s="11">
        <f t="shared" si="62"/>
        <v>0.50190862424824734</v>
      </c>
      <c r="D148" s="11">
        <f t="shared" si="62"/>
        <v>0.62236519519128231</v>
      </c>
      <c r="E148" s="11">
        <f t="shared" si="62"/>
        <v>0.53619873920848427</v>
      </c>
      <c r="F148" s="11">
        <f t="shared" si="62"/>
        <v>0.3911208571538406</v>
      </c>
      <c r="G148" s="11">
        <f t="shared" si="62"/>
        <v>0.46549229618702226</v>
      </c>
      <c r="H148" s="11">
        <f t="shared" si="62"/>
        <v>0.64306276716732791</v>
      </c>
      <c r="I148" s="11">
        <f t="shared" si="62"/>
        <v>0.58051138764647237</v>
      </c>
      <c r="J148" s="11">
        <f t="shared" si="62"/>
        <v>0.53041492267062951</v>
      </c>
      <c r="K148" s="11">
        <f t="shared" si="62"/>
        <v>0.285655806182122</v>
      </c>
      <c r="M148" s="18" cm="1">
        <f t="array" ref="M148">AVERAGE(IF(ISNUMBER(B148:K148),B148:K148))</f>
        <v>0.49938020917039072</v>
      </c>
    </row>
    <row r="149" spans="1:13" x14ac:dyDescent="0.3">
      <c r="A149" s="9" t="s">
        <v>18</v>
      </c>
      <c r="B149" s="11">
        <f t="shared" si="62"/>
        <v>0.93911932294285239</v>
      </c>
      <c r="C149" s="11">
        <f t="shared" si="62"/>
        <v>0.89499340882880474</v>
      </c>
      <c r="D149" s="11">
        <f t="shared" si="62"/>
        <v>0.82646729569020594</v>
      </c>
      <c r="E149" s="11">
        <f t="shared" si="62"/>
        <v>0.82620696399230575</v>
      </c>
      <c r="F149" s="11">
        <f t="shared" si="62"/>
        <v>0.89275670815572394</v>
      </c>
      <c r="G149" s="11">
        <f t="shared" si="62"/>
        <v>0.8507748595213529</v>
      </c>
      <c r="H149" s="11">
        <f t="shared" si="62"/>
        <v>0.89681646967848627</v>
      </c>
      <c r="I149" s="11">
        <f t="shared" si="62"/>
        <v>0.79910010535938425</v>
      </c>
      <c r="J149" s="11">
        <f t="shared" si="62"/>
        <v>0.89807421482247418</v>
      </c>
      <c r="K149" s="11">
        <f t="shared" si="62"/>
        <v>0.95245966318213748</v>
      </c>
      <c r="M149" s="18" cm="1">
        <f t="array" ref="M149">AVERAGE(IF(ISNUMBER(B149:K149),B149:K149))</f>
        <v>0.87767690121737285</v>
      </c>
    </row>
    <row r="150" spans="1:13" x14ac:dyDescent="0.3">
      <c r="A150" s="9" t="s">
        <v>29</v>
      </c>
      <c r="B150" s="11">
        <f>(B43+B57+B71+N85+B99+B113+B127+B141)/10</f>
        <v>0.31930639669770106</v>
      </c>
      <c r="C150" s="11">
        <f t="shared" ref="C150:K150" si="63">(C43+C57+C71+O85+C99+C113+C127+C141)/10</f>
        <v>0.35190862424824737</v>
      </c>
      <c r="D150" s="11">
        <f t="shared" si="63"/>
        <v>0.42404997779997772</v>
      </c>
      <c r="E150" s="11">
        <f t="shared" si="63"/>
        <v>0.37397651698626211</v>
      </c>
      <c r="F150" s="11">
        <f t="shared" si="63"/>
        <v>0.28488897309586958</v>
      </c>
      <c r="G150" s="11">
        <f t="shared" si="63"/>
        <v>0.31082144979203802</v>
      </c>
      <c r="H150" s="11">
        <f t="shared" si="63"/>
        <v>0.44329318191387151</v>
      </c>
      <c r="I150" s="11">
        <f t="shared" si="63"/>
        <v>0.40382469146262245</v>
      </c>
      <c r="J150" s="11">
        <f t="shared" si="63"/>
        <v>0.36941854585903533</v>
      </c>
      <c r="K150" s="11">
        <f t="shared" si="63"/>
        <v>0.21603174603174602</v>
      </c>
      <c r="M150" s="18" cm="1">
        <f t="array" ref="M150">AVERAGE(IF(ISNUMBER(B150:K150),B150:K150))</f>
        <v>0.34975201038873716</v>
      </c>
    </row>
    <row r="151" spans="1:13" x14ac:dyDescent="0.3">
      <c r="A151" s="10" t="s">
        <v>30</v>
      </c>
      <c r="B151" s="11">
        <f>(B16+B30+B44+B58+B72+B86+B100+B114+B128+B142)/10</f>
        <v>6.0880677057147656E-2</v>
      </c>
      <c r="C151" s="11">
        <f t="shared" ref="C151:K151" si="64">(C16+C30+C44+C58+C72+C86+C100+C114+C128+C142)/10</f>
        <v>0.10500659117119507</v>
      </c>
      <c r="D151" s="11">
        <f t="shared" si="64"/>
        <v>0.17353270430979409</v>
      </c>
      <c r="E151" s="11">
        <f t="shared" si="64"/>
        <v>0.17379303600769425</v>
      </c>
      <c r="F151" s="11">
        <f t="shared" si="64"/>
        <v>0.10724329184427613</v>
      </c>
      <c r="G151" s="11">
        <f t="shared" si="64"/>
        <v>0.14922514047864696</v>
      </c>
      <c r="H151" s="11">
        <f t="shared" si="64"/>
        <v>0.1031835303215138</v>
      </c>
      <c r="I151" s="11">
        <f t="shared" si="64"/>
        <v>0.20089989464061575</v>
      </c>
      <c r="J151" s="11">
        <f t="shared" si="64"/>
        <v>0.10192578517752578</v>
      </c>
      <c r="K151" s="11">
        <f t="shared" si="64"/>
        <v>4.7540336817862593E-2</v>
      </c>
      <c r="M151" s="18" cm="1">
        <f t="array" ref="M151">AVERAGE(IF(ISNUMBER(B151:K151),B151:K151))</f>
        <v>0.12232309878262722</v>
      </c>
    </row>
    <row r="153" spans="1:13" x14ac:dyDescent="0.3">
      <c r="A153" s="10" t="s">
        <v>11</v>
      </c>
      <c r="B153" s="11">
        <f>MIN(B4,B18,B32,B46,B60,B74,B88,B102,B116,B130)</f>
        <v>0.8851</v>
      </c>
      <c r="C153" s="11">
        <f t="shared" ref="C153:K153" si="65">MIN(C4,C18,C32,C46,C60,C74,C88,C102,C116,C130)</f>
        <v>0.88660000000000005</v>
      </c>
      <c r="D153" s="11">
        <f t="shared" si="65"/>
        <v>0.88619999999999999</v>
      </c>
      <c r="E153" s="11">
        <f t="shared" si="65"/>
        <v>0.88919999999999999</v>
      </c>
      <c r="F153" s="11">
        <f t="shared" si="65"/>
        <v>0.88700000000000001</v>
      </c>
      <c r="G153" s="11">
        <f t="shared" si="65"/>
        <v>0.88129999999999997</v>
      </c>
      <c r="H153" s="11">
        <f t="shared" si="65"/>
        <v>0.89090000000000003</v>
      </c>
      <c r="I153" s="11">
        <f t="shared" si="65"/>
        <v>0.88949999999999996</v>
      </c>
      <c r="J153" s="11">
        <f t="shared" si="65"/>
        <v>0.88149999999999995</v>
      </c>
      <c r="K153" s="11">
        <f t="shared" si="65"/>
        <v>0.87790000000000001</v>
      </c>
      <c r="M153" s="18" cm="1">
        <f t="array" ref="M153">AVERAGE(IF(ISNUMBER(B153:K153),B153:K153))</f>
        <v>0.88551999999999997</v>
      </c>
    </row>
    <row r="154" spans="1:13" x14ac:dyDescent="0.3">
      <c r="A154" s="10" t="s">
        <v>12</v>
      </c>
      <c r="B154" s="11">
        <f>MAX(B4,B18,B32,B46,B60,B74,B88,B102,B116,B130)</f>
        <v>0.89680000000000004</v>
      </c>
      <c r="C154" s="11">
        <f t="shared" ref="C154:K154" si="66">MAX(C4,C18,C32,C46,C60,C74,C88,C102,C116,C130)</f>
        <v>0.90539999999999998</v>
      </c>
      <c r="D154" s="11">
        <f t="shared" si="66"/>
        <v>0.90490000000000004</v>
      </c>
      <c r="E154" s="11">
        <f t="shared" si="66"/>
        <v>0.90469999999999995</v>
      </c>
      <c r="F154" s="11">
        <f t="shared" si="66"/>
        <v>0.90129999999999999</v>
      </c>
      <c r="G154" s="11">
        <f t="shared" si="66"/>
        <v>0.90680000000000005</v>
      </c>
      <c r="H154" s="11">
        <f t="shared" si="66"/>
        <v>0.90639999999999998</v>
      </c>
      <c r="I154" s="11">
        <f t="shared" si="66"/>
        <v>0.90739999999999998</v>
      </c>
      <c r="J154" s="11">
        <f t="shared" si="66"/>
        <v>0.90500000000000003</v>
      </c>
      <c r="K154" s="11">
        <f t="shared" si="66"/>
        <v>0.89200000000000002</v>
      </c>
      <c r="M154" s="18" cm="1">
        <f t="array" ref="M154">AVERAGE(IF(ISNUMBER(B154:K154),B154:K154))</f>
        <v>0.90306999999999993</v>
      </c>
    </row>
    <row r="155" spans="1:13" x14ac:dyDescent="0.3">
      <c r="A155" s="9" t="s">
        <v>13</v>
      </c>
      <c r="B155" s="11">
        <f>(B4+B18+B32+B46+B60+B74+B88+B102+B116+B130)/10</f>
        <v>0.89053000000000004</v>
      </c>
      <c r="C155" s="11">
        <f t="shared" ref="C155:K155" si="67">(C4+C18+C32+C46+C60+C74+C88+C102+C116+C130)/10</f>
        <v>0.89505000000000001</v>
      </c>
      <c r="D155" s="11">
        <f t="shared" si="67"/>
        <v>0.89552999999999994</v>
      </c>
      <c r="E155" s="11">
        <f t="shared" si="67"/>
        <v>0.89845000000000008</v>
      </c>
      <c r="F155" s="11">
        <f t="shared" si="67"/>
        <v>0.89373000000000002</v>
      </c>
      <c r="G155" s="11">
        <f t="shared" si="67"/>
        <v>0.89220999999999984</v>
      </c>
      <c r="H155" s="11">
        <f t="shared" si="67"/>
        <v>0.90054999999999996</v>
      </c>
      <c r="I155" s="11">
        <f t="shared" si="67"/>
        <v>0.90033999999999992</v>
      </c>
      <c r="J155" s="11">
        <f t="shared" si="67"/>
        <v>0.89141000000000015</v>
      </c>
      <c r="K155" s="11">
        <f t="shared" si="67"/>
        <v>0.88636000000000004</v>
      </c>
      <c r="L155" s="11" t="s">
        <v>0</v>
      </c>
      <c r="M155" s="18" cm="1">
        <f t="array" ref="M155">AVERAGE(IF(ISNUMBER(B155:K155),B155:K155))</f>
        <v>0.89441599999999988</v>
      </c>
    </row>
    <row r="156" spans="1:13" x14ac:dyDescent="0.3">
      <c r="A156" s="9" t="s">
        <v>14</v>
      </c>
      <c r="B156" s="11">
        <f>MEDIAN(B4,B18,B32,B46,B60,B74,B88,B102,B116,B130)</f>
        <v>0.89090000000000003</v>
      </c>
      <c r="C156" s="11">
        <f t="shared" ref="C156:K156" si="68">MEDIAN(C4,C18,C32,C46,C60,C74,C88,C102,C116,C130)</f>
        <v>0.89134999999999998</v>
      </c>
      <c r="D156" s="11">
        <f t="shared" si="68"/>
        <v>0.89510000000000001</v>
      </c>
      <c r="E156" s="11">
        <f t="shared" si="68"/>
        <v>0.9002</v>
      </c>
      <c r="F156" s="11">
        <f t="shared" si="68"/>
        <v>0.89254999999999995</v>
      </c>
      <c r="G156" s="11">
        <f t="shared" si="68"/>
        <v>0.89159999999999995</v>
      </c>
      <c r="H156" s="11">
        <f t="shared" si="68"/>
        <v>0.9</v>
      </c>
      <c r="I156" s="11">
        <f t="shared" si="68"/>
        <v>0.90215000000000001</v>
      </c>
      <c r="J156" s="11">
        <f t="shared" si="68"/>
        <v>0.89044999999999996</v>
      </c>
      <c r="K156" s="11">
        <f t="shared" si="68"/>
        <v>0.88829999999999998</v>
      </c>
      <c r="M156" s="18" cm="1">
        <f t="array" ref="M156">AVERAGE(IF(ISNUMBER(B156:K156),B156:K156))</f>
        <v>0.89425999999999983</v>
      </c>
    </row>
    <row r="157" spans="1:13" x14ac:dyDescent="0.3">
      <c r="A157" s="9" t="s">
        <v>15</v>
      </c>
      <c r="B157" s="11">
        <f>B154-B153</f>
        <v>1.1700000000000044E-2</v>
      </c>
      <c r="C157" s="11">
        <f t="shared" ref="C157:K157" si="69">C154-C153</f>
        <v>1.8799999999999928E-2</v>
      </c>
      <c r="D157" s="11">
        <f t="shared" si="69"/>
        <v>1.870000000000005E-2</v>
      </c>
      <c r="E157" s="11">
        <f t="shared" si="69"/>
        <v>1.5499999999999958E-2</v>
      </c>
      <c r="F157" s="11">
        <f t="shared" si="69"/>
        <v>1.4299999999999979E-2</v>
      </c>
      <c r="G157" s="11">
        <f t="shared" si="69"/>
        <v>2.5500000000000078E-2</v>
      </c>
      <c r="H157" s="11">
        <f t="shared" si="69"/>
        <v>1.5499999999999958E-2</v>
      </c>
      <c r="I157" s="11">
        <f t="shared" si="69"/>
        <v>1.7900000000000027E-2</v>
      </c>
      <c r="J157" s="11">
        <f t="shared" si="69"/>
        <v>2.3500000000000076E-2</v>
      </c>
      <c r="K157" s="11">
        <f t="shared" si="69"/>
        <v>1.4100000000000001E-2</v>
      </c>
      <c r="M157" s="18" cm="1">
        <f t="array" ref="M157">AVERAGE(IF(ISNUMBER(B157:K157),B157:K157))</f>
        <v>1.755000000000001E-2</v>
      </c>
    </row>
    <row r="159" spans="1:13" x14ac:dyDescent="0.3">
      <c r="A159" s="10" t="s">
        <v>42</v>
      </c>
      <c r="B159" s="19">
        <f>_xlfn.STDEV.S(B155,C155,D155,F155,G155,I155,J155,K155)</f>
        <v>4.1089866668767737E-3</v>
      </c>
    </row>
    <row r="160" spans="1:13" x14ac:dyDescent="0.3">
      <c r="A160" s="9" t="s">
        <v>43</v>
      </c>
      <c r="B160" s="19">
        <f>B159/SQRT(8)</f>
        <v>1.4527461679768379E-3</v>
      </c>
    </row>
  </sheetData>
  <mergeCells count="1">
    <mergeCell ref="B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Remove Incomplete (+ K-Fold)</vt:lpstr>
      <vt:lpstr>Replace with Mean (+ K-Fold)</vt:lpstr>
      <vt:lpstr>Replace WIth Modal (+ K-Fold)</vt:lpstr>
      <vt:lpstr>N-Neighbour Algo(KFold)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Wilcox, Colin</dc:creator>
  <cp:lastModifiedBy>Wilcox, Colin</cp:lastModifiedBy>
  <dcterms:created xsi:type="dcterms:W3CDTF">2015-06-05T18:19:34Z</dcterms:created>
  <dcterms:modified xsi:type="dcterms:W3CDTF">2022-02-20T13:53:32Z</dcterms:modified>
</cp:coreProperties>
</file>