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2AB9E712-229C-4A3D-BC20-9EDE9851ED1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6" i="12" l="1"/>
  <c r="B147" i="1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J154" i="14"/>
  <c r="I154" i="14"/>
  <c r="H154" i="14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G154" i="13"/>
  <c r="F154" i="13"/>
  <c r="E154" i="13"/>
  <c r="D154" i="13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G154" i="12"/>
  <c r="F154" i="12"/>
  <c r="E154" i="12"/>
  <c r="D154" i="12"/>
  <c r="C154" i="12"/>
  <c r="B154" i="12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36" i="12"/>
  <c r="J136" i="12"/>
  <c r="I136" i="12"/>
  <c r="H136" i="12"/>
  <c r="G136" i="12"/>
  <c r="F136" i="12"/>
  <c r="E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B159" i="14" l="1"/>
  <c r="B160" i="14" s="1"/>
  <c r="G157" i="13"/>
  <c r="B159" i="11"/>
  <c r="B160" i="11" s="1"/>
  <c r="E157" i="14"/>
  <c r="D157" i="14"/>
  <c r="F157" i="14"/>
  <c r="B157" i="14"/>
  <c r="K157" i="14"/>
  <c r="C145" i="14"/>
  <c r="G145" i="14"/>
  <c r="H145" i="14"/>
  <c r="K145" i="14"/>
  <c r="J145" i="14"/>
  <c r="I145" i="14"/>
  <c r="F145" i="14"/>
  <c r="E145" i="14"/>
  <c r="D145" i="14"/>
  <c r="B145" i="14"/>
  <c r="C157" i="14"/>
  <c r="G157" i="14"/>
  <c r="J157" i="14"/>
  <c r="M153" i="14" a="1"/>
  <c r="M153" i="14" s="1"/>
  <c r="I157" i="14"/>
  <c r="H157" i="14"/>
  <c r="M156" i="14" a="1"/>
  <c r="M156" i="14" s="1"/>
  <c r="M146" i="14" a="1"/>
  <c r="M146" i="14" s="1"/>
  <c r="M154" i="14" a="1"/>
  <c r="M154" i="14" s="1"/>
  <c r="M155" i="14" a="1"/>
  <c r="M155" i="14" s="1"/>
  <c r="K157" i="13"/>
  <c r="F157" i="13"/>
  <c r="D157" i="13"/>
  <c r="I157" i="13"/>
  <c r="H157" i="13"/>
  <c r="B157" i="13"/>
  <c r="D145" i="13"/>
  <c r="F145" i="13"/>
  <c r="J145" i="13"/>
  <c r="K145" i="13"/>
  <c r="I145" i="13"/>
  <c r="H145" i="13"/>
  <c r="G145" i="13"/>
  <c r="E145" i="13"/>
  <c r="C145" i="13"/>
  <c r="B145" i="13"/>
  <c r="C157" i="13"/>
  <c r="J157" i="13"/>
  <c r="M155" i="13" a="1"/>
  <c r="M155" i="13" s="1"/>
  <c r="E157" i="13"/>
  <c r="M153" i="13" a="1"/>
  <c r="M153" i="13" s="1"/>
  <c r="M146" i="13" a="1"/>
  <c r="M146" i="13" s="1"/>
  <c r="M156" i="13" a="1"/>
  <c r="M156" i="13" s="1"/>
  <c r="B159" i="13"/>
  <c r="B160" i="13" s="1"/>
  <c r="M154" i="13" a="1"/>
  <c r="M154" i="13" s="1"/>
  <c r="G157" i="12"/>
  <c r="F157" i="12"/>
  <c r="B157" i="12"/>
  <c r="H157" i="12"/>
  <c r="I157" i="12"/>
  <c r="E157" i="12"/>
  <c r="I145" i="12"/>
  <c r="K145" i="12"/>
  <c r="J145" i="12"/>
  <c r="H145" i="12"/>
  <c r="G145" i="12"/>
  <c r="F145" i="12"/>
  <c r="E145" i="12"/>
  <c r="D145" i="12"/>
  <c r="C145" i="12"/>
  <c r="B145" i="12"/>
  <c r="J157" i="12"/>
  <c r="K157" i="12"/>
  <c r="D157" i="12"/>
  <c r="M156" i="12" a="1"/>
  <c r="M156" i="12" s="1"/>
  <c r="M155" i="12" a="1"/>
  <c r="M155" i="12" s="1"/>
  <c r="C157" i="12"/>
  <c r="M146" i="12" a="1"/>
  <c r="M146" i="12" s="1"/>
  <c r="M153" i="12" a="1"/>
  <c r="M153" i="12" s="1"/>
  <c r="B159" i="12"/>
  <c r="B160" i="12" s="1"/>
  <c r="M154" i="12" a="1"/>
  <c r="M154" i="12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45" i="14" l="1"/>
  <c r="M145" i="13"/>
  <c r="M145" i="12"/>
  <c r="M145" i="11"/>
  <c r="M150" i="14" a="1"/>
  <c r="M150" i="14" s="1"/>
  <c r="M157" i="14" a="1"/>
  <c r="M157" i="14" s="1"/>
  <c r="M147" i="14" a="1"/>
  <c r="M147" i="14" s="1"/>
  <c r="M149" i="14" a="1"/>
  <c r="M149" i="14" s="1"/>
  <c r="M151" i="14" a="1"/>
  <c r="M151" i="14" s="1"/>
  <c r="M148" i="14" a="1"/>
  <c r="M148" i="14" s="1"/>
  <c r="M150" i="13" a="1"/>
  <c r="M150" i="13" s="1"/>
  <c r="M157" i="13" a="1"/>
  <c r="M157" i="13" s="1"/>
  <c r="M149" i="13" a="1"/>
  <c r="M149" i="13" s="1"/>
  <c r="M151" i="13" a="1"/>
  <c r="M151" i="13" s="1"/>
  <c r="M147" i="13" a="1"/>
  <c r="M147" i="13" s="1"/>
  <c r="M148" i="13" a="1"/>
  <c r="M148" i="13" s="1"/>
  <c r="M150" i="12" a="1"/>
  <c r="M150" i="12" s="1"/>
  <c r="M149" i="12" a="1"/>
  <c r="M149" i="12" s="1"/>
  <c r="M151" i="12" a="1"/>
  <c r="M151" i="12" s="1"/>
  <c r="M147" i="12" a="1"/>
  <c r="M147" i="12" s="1"/>
  <c r="M148" i="12" a="1"/>
  <c r="M148" i="12" s="1"/>
  <c r="M157" i="12" a="1"/>
  <c r="M157" i="12" s="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<sst xmlns="http://schemas.openxmlformats.org/spreadsheetml/2006/main" count="570" uniqueCount="45">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</sst>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0.96345000000000014</c:v>
                </c:pt>
                <c:pt idx="1">
                  <c:v>0.96063000000000009</c:v>
                </c:pt>
                <c:pt idx="2">
                  <c:v>0.96628000000000003</c:v>
                </c:pt>
                <c:pt idx="3">
                  <c:v>0.96561000000000008</c:v>
                </c:pt>
                <c:pt idx="4">
                  <c:v>0.96242000000000005</c:v>
                </c:pt>
                <c:pt idx="5">
                  <c:v>0.96377000000000002</c:v>
                </c:pt>
                <c:pt idx="6">
                  <c:v>0.96457999999999999</c:v>
                </c:pt>
                <c:pt idx="7">
                  <c:v>0.96469000000000005</c:v>
                </c:pt>
                <c:pt idx="8">
                  <c:v>0.96426000000000001</c:v>
                </c:pt>
                <c:pt idx="9">
                  <c:v>0.96572000000000013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0.7932948717948719</c:v>
                </c:pt>
                <c:pt idx="1">
                  <c:v>0.92729797979797968</c:v>
                </c:pt>
                <c:pt idx="2">
                  <c:v>0.77337301587301588</c:v>
                </c:pt>
                <c:pt idx="3">
                  <c:v>0</c:v>
                </c:pt>
                <c:pt idx="4">
                  <c:v>0.71333333333333337</c:v>
                </c:pt>
                <c:pt idx="5">
                  <c:v>0.6166666666666667</c:v>
                </c:pt>
                <c:pt idx="6">
                  <c:v>0.74584975138380716</c:v>
                </c:pt>
                <c:pt idx="7">
                  <c:v>0.79276552137233247</c:v>
                </c:pt>
                <c:pt idx="8">
                  <c:v>0.52857142857142858</c:v>
                </c:pt>
                <c:pt idx="9">
                  <c:v>0.78333333333333344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0.24371673987646844</c:v>
                </c:pt>
                <c:pt idx="1">
                  <c:v>0.23882596436210374</c:v>
                </c:pt>
                <c:pt idx="2">
                  <c:v>0.17696750413101914</c:v>
                </c:pt>
                <c:pt idx="3">
                  <c:v>6.2905545594332785E-2</c:v>
                </c:pt>
                <c:pt idx="4">
                  <c:v>0.17679538467317371</c:v>
                </c:pt>
                <c:pt idx="5">
                  <c:v>0.14145058158216053</c:v>
                </c:pt>
                <c:pt idx="6">
                  <c:v>0.32880653858595033</c:v>
                </c:pt>
                <c:pt idx="7">
                  <c:v>0.37200830542007013</c:v>
                </c:pt>
                <c:pt idx="8">
                  <c:v>0.1286545277334751</c:v>
                </c:pt>
                <c:pt idx="9">
                  <c:v>0.16910474716202267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0.93230571594603118</c:v>
                </c:pt>
                <c:pt idx="1">
                  <c:v>0.98617183985605039</c:v>
                </c:pt>
                <c:pt idx="2">
                  <c:v>0.96844465103620558</c:v>
                </c:pt>
                <c:pt idx="3">
                  <c:v>0.98964913197690674</c:v>
                </c:pt>
                <c:pt idx="4">
                  <c:v>0.9504276017983152</c:v>
                </c:pt>
                <c:pt idx="5">
                  <c:v>0.97574504183126576</c:v>
                </c:pt>
                <c:pt idx="6">
                  <c:v>0.90587361422157375</c:v>
                </c:pt>
                <c:pt idx="7">
                  <c:v>0.94064776854484899</c:v>
                </c:pt>
                <c:pt idx="8">
                  <c:v>0.97687341204930678</c:v>
                </c:pt>
                <c:pt idx="9">
                  <c:v>0.98307109459797959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0.18158548308036901</c:v>
                </c:pt>
                <c:pt idx="1">
                  <c:v>0.14341121998775103</c:v>
                </c:pt>
                <c:pt idx="2">
                  <c:v>0.14205059308507587</c:v>
                </c:pt>
                <c:pt idx="3">
                  <c:v>3.9395078605604913E-2</c:v>
                </c:pt>
                <c:pt idx="4">
                  <c:v>0.14869080950977503</c:v>
                </c:pt>
                <c:pt idx="5">
                  <c:v>0.11257631257631258</c:v>
                </c:pt>
                <c:pt idx="6">
                  <c:v>0.23128553018258899</c:v>
                </c:pt>
                <c:pt idx="7">
                  <c:v>0.25765266106442575</c:v>
                </c:pt>
                <c:pt idx="8">
                  <c:v>0.11615452773347509</c:v>
                </c:pt>
                <c:pt idx="9">
                  <c:v>0.11241006929087423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6.769428405396874E-2</c:v>
                </c:pt>
                <c:pt idx="1">
                  <c:v>1.3828160143949619E-2</c:v>
                </c:pt>
                <c:pt idx="2">
                  <c:v>3.1555348963794291E-2</c:v>
                </c:pt>
                <c:pt idx="3">
                  <c:v>1.0350868023093283E-2</c:v>
                </c:pt>
                <c:pt idx="4">
                  <c:v>4.95723982016847E-2</c:v>
                </c:pt>
                <c:pt idx="5">
                  <c:v>2.4254958168734082E-2</c:v>
                </c:pt>
                <c:pt idx="6">
                  <c:v>9.412638577842615E-2</c:v>
                </c:pt>
                <c:pt idx="7">
                  <c:v>5.9352231455150797E-2</c:v>
                </c:pt>
                <c:pt idx="8">
                  <c:v>2.3126587950693188E-2</c:v>
                </c:pt>
                <c:pt idx="9">
                  <c:v>1.6928905402020539E-2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0.91796000000000011</c:v>
                </c:pt>
                <c:pt idx="1">
                  <c:v>0.92641000000000007</c:v>
                </c:pt>
                <c:pt idx="2">
                  <c:v>0.91526999999999992</c:v>
                </c:pt>
                <c:pt idx="3">
                  <c:v>0.92547999999999997</c:v>
                </c:pt>
                <c:pt idx="4">
                  <c:v>0.91852999999999996</c:v>
                </c:pt>
                <c:pt idx="5">
                  <c:v>0.9220600000000001</c:v>
                </c:pt>
                <c:pt idx="6">
                  <c:v>0.93074000000000012</c:v>
                </c:pt>
                <c:pt idx="7">
                  <c:v>0.92422000000000004</c:v>
                </c:pt>
                <c:pt idx="8">
                  <c:v>0.91423999999999983</c:v>
                </c:pt>
                <c:pt idx="9">
                  <c:v>0.90952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0.51388888888888884</c:v>
                </c:pt>
                <c:pt idx="8">
                  <c:v>0.57166666666666655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0.1256364468864469</c:v>
                </c:pt>
                <c:pt idx="2">
                  <c:v>2.5000000000000001E-2</c:v>
                </c:pt>
                <c:pt idx="3">
                  <c:v>0.10281746031746031</c:v>
                </c:pt>
                <c:pt idx="4">
                  <c:v>8.115384615384616E-2</c:v>
                </c:pt>
                <c:pt idx="5">
                  <c:v>0.12162698412698414</c:v>
                </c:pt>
                <c:pt idx="6">
                  <c:v>1.6666666666666666E-2</c:v>
                </c:pt>
                <c:pt idx="7">
                  <c:v>0.20139230050994755</c:v>
                </c:pt>
                <c:pt idx="8">
                  <c:v>0.21918692418692415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1</c:v>
                </c:pt>
                <c:pt idx="1">
                  <c:v>0.97229629629629633</c:v>
                </c:pt>
                <c:pt idx="2">
                  <c:v>0.99545454545454548</c:v>
                </c:pt>
                <c:pt idx="3">
                  <c:v>0.971649877899878</c:v>
                </c:pt>
                <c:pt idx="4">
                  <c:v>0.92409323133007359</c:v>
                </c:pt>
                <c:pt idx="5">
                  <c:v>0.99642857142857155</c:v>
                </c:pt>
                <c:pt idx="6">
                  <c:v>1</c:v>
                </c:pt>
                <c:pt idx="7">
                  <c:v>0.83977361853832444</c:v>
                </c:pt>
                <c:pt idx="8">
                  <c:v>0.9334135976744673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7.8969780219780211E-2</c:v>
                </c:pt>
                <c:pt idx="2">
                  <c:v>2.5000000000000001E-2</c:v>
                </c:pt>
                <c:pt idx="3">
                  <c:v>8.0198412698412699E-2</c:v>
                </c:pt>
                <c:pt idx="4">
                  <c:v>7.4487179487179492E-2</c:v>
                </c:pt>
                <c:pt idx="5">
                  <c:v>6.8849206349206354E-2</c:v>
                </c:pt>
                <c:pt idx="6">
                  <c:v>1.6666666666666666E-2</c:v>
                </c:pt>
                <c:pt idx="7">
                  <c:v>0.15073870573870571</c:v>
                </c:pt>
                <c:pt idx="8">
                  <c:v>0.14267177267177267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2.7703703703703703E-2</c:v>
                </c:pt>
                <c:pt idx="2">
                  <c:v>4.5454545454545452E-3</c:v>
                </c:pt>
                <c:pt idx="3">
                  <c:v>2.83501221001221E-2</c:v>
                </c:pt>
                <c:pt idx="4">
                  <c:v>7.5906768669926558E-2</c:v>
                </c:pt>
                <c:pt idx="5">
                  <c:v>3.5714285714285713E-3</c:v>
                </c:pt>
                <c:pt idx="6">
                  <c:v>0</c:v>
                </c:pt>
                <c:pt idx="7">
                  <c:v>0.16022638146167562</c:v>
                </c:pt>
                <c:pt idx="8">
                  <c:v>6.6586402325532756E-2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0.93882999999999994</c:v>
                </c:pt>
                <c:pt idx="1">
                  <c:v>0.94005000000000005</c:v>
                </c:pt>
                <c:pt idx="2">
                  <c:v>0.93630999999999998</c:v>
                </c:pt>
                <c:pt idx="3">
                  <c:v>0.94332999999999989</c:v>
                </c:pt>
                <c:pt idx="4">
                  <c:v>0.93986999999999998</c:v>
                </c:pt>
                <c:pt idx="5">
                  <c:v>0.94040999999999997</c:v>
                </c:pt>
                <c:pt idx="6">
                  <c:v>0.93777999999999984</c:v>
                </c:pt>
                <c:pt idx="7">
                  <c:v>0.94377999999999995</c:v>
                </c:pt>
                <c:pt idx="8">
                  <c:v>0.94266000000000005</c:v>
                </c:pt>
                <c:pt idx="9">
                  <c:v>0.94086999999999998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0.87515151515151524</c:v>
                </c:pt>
                <c:pt idx="2">
                  <c:v>0.71780303030303028</c:v>
                </c:pt>
                <c:pt idx="3">
                  <c:v>0.8071545284780578</c:v>
                </c:pt>
                <c:pt idx="4">
                  <c:v>0.8862554112554113</c:v>
                </c:pt>
                <c:pt idx="5">
                  <c:v>0.90471861471861481</c:v>
                </c:pt>
                <c:pt idx="6">
                  <c:v>0.78666333666333654</c:v>
                </c:pt>
                <c:pt idx="7">
                  <c:v>0.76314845285433519</c:v>
                </c:pt>
                <c:pt idx="8">
                  <c:v>0.86869047619047612</c:v>
                </c:pt>
                <c:pt idx="9">
                  <c:v>0.75583333333333325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4.8219042589751973E-2</c:v>
                </c:pt>
                <c:pt idx="1">
                  <c:v>0.30765997540279094</c:v>
                </c:pt>
                <c:pt idx="2">
                  <c:v>0.21883992086611656</c:v>
                </c:pt>
                <c:pt idx="3">
                  <c:v>0.24418061860167123</c:v>
                </c:pt>
                <c:pt idx="4">
                  <c:v>0.3100268245478825</c:v>
                </c:pt>
                <c:pt idx="5">
                  <c:v>0.22679854258801627</c:v>
                </c:pt>
                <c:pt idx="6">
                  <c:v>0.30545000611304957</c:v>
                </c:pt>
                <c:pt idx="7">
                  <c:v>0.35673622214670814</c:v>
                </c:pt>
                <c:pt idx="8">
                  <c:v>0.19839844063981993</c:v>
                </c:pt>
                <c:pt idx="9">
                  <c:v>0.18545211346754126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0.98576381271481084</c:v>
                </c:pt>
                <c:pt idx="1">
                  <c:v>0.97725567467082897</c:v>
                </c:pt>
                <c:pt idx="2">
                  <c:v>0.94501541497709574</c:v>
                </c:pt>
                <c:pt idx="3">
                  <c:v>0.97126789917251011</c:v>
                </c:pt>
                <c:pt idx="4">
                  <c:v>0.96855619149563632</c:v>
                </c:pt>
                <c:pt idx="5">
                  <c:v>0.98643170622480958</c:v>
                </c:pt>
                <c:pt idx="6">
                  <c:v>0.95489489303631969</c:v>
                </c:pt>
                <c:pt idx="7">
                  <c:v>0.93878274838603148</c:v>
                </c:pt>
                <c:pt idx="8">
                  <c:v>0.9828404802744426</c:v>
                </c:pt>
                <c:pt idx="9">
                  <c:v>0.9661974752581427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2.0025062656641602E-2</c:v>
                </c:pt>
                <c:pt idx="1">
                  <c:v>0.20974330873612429</c:v>
                </c:pt>
                <c:pt idx="2">
                  <c:v>0.13967908170527737</c:v>
                </c:pt>
                <c:pt idx="3">
                  <c:v>0.16515669515669518</c:v>
                </c:pt>
                <c:pt idx="4">
                  <c:v>0.21608828759463972</c:v>
                </c:pt>
                <c:pt idx="5">
                  <c:v>0.15960277539224907</c:v>
                </c:pt>
                <c:pt idx="6">
                  <c:v>0.19867665667665668</c:v>
                </c:pt>
                <c:pt idx="7">
                  <c:v>0.24549040274871481</c:v>
                </c:pt>
                <c:pt idx="8">
                  <c:v>0.13620176120176122</c:v>
                </c:pt>
                <c:pt idx="9">
                  <c:v>0.14459563198605976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1.4236187285189101E-2</c:v>
                </c:pt>
                <c:pt idx="1">
                  <c:v>2.2744325329171065E-2</c:v>
                </c:pt>
                <c:pt idx="2">
                  <c:v>5.4984585022904195E-2</c:v>
                </c:pt>
                <c:pt idx="3">
                  <c:v>2.8732100827489792E-2</c:v>
                </c:pt>
                <c:pt idx="4">
                  <c:v>3.1443808504363589E-2</c:v>
                </c:pt>
                <c:pt idx="5">
                  <c:v>1.3568293775190329E-2</c:v>
                </c:pt>
                <c:pt idx="6">
                  <c:v>4.5105106963680176E-2</c:v>
                </c:pt>
                <c:pt idx="7">
                  <c:v>6.1217251613968439E-2</c:v>
                </c:pt>
                <c:pt idx="8">
                  <c:v>1.7159519725557459E-2</c:v>
                </c:pt>
                <c:pt idx="9">
                  <c:v>3.3802524741857395E-2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0.94757000000000002</c:v>
                </c:pt>
                <c:pt idx="1">
                  <c:v>0.94547000000000003</c:v>
                </c:pt>
                <c:pt idx="2">
                  <c:v>0.95069000000000004</c:v>
                </c:pt>
                <c:pt idx="3">
                  <c:v>0.94772000000000001</c:v>
                </c:pt>
                <c:pt idx="4">
                  <c:v>0.94226999999999994</c:v>
                </c:pt>
                <c:pt idx="5">
                  <c:v>0.94943999999999984</c:v>
                </c:pt>
                <c:pt idx="6">
                  <c:v>0.94008000000000003</c:v>
                </c:pt>
                <c:pt idx="7">
                  <c:v>0.94796999999999998</c:v>
                </c:pt>
                <c:pt idx="8">
                  <c:v>0.94492000000000009</c:v>
                </c:pt>
                <c:pt idx="9">
                  <c:v>0.94567999999999997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0.79499555999556004</c:v>
                </c:pt>
                <c:pt idx="1">
                  <c:v>0.78365982873335815</c:v>
                </c:pt>
                <c:pt idx="2">
                  <c:v>0.9136507936507936</c:v>
                </c:pt>
                <c:pt idx="3">
                  <c:v>0.68507936507936495</c:v>
                </c:pt>
                <c:pt idx="4">
                  <c:v>0</c:v>
                </c:pt>
                <c:pt idx="5">
                  <c:v>0.83924242424242423</c:v>
                </c:pt>
                <c:pt idx="6">
                  <c:v>0.78253968253968254</c:v>
                </c:pt>
                <c:pt idx="7">
                  <c:v>0</c:v>
                </c:pt>
                <c:pt idx="8">
                  <c:v>0.92500000000000004</c:v>
                </c:pt>
                <c:pt idx="9">
                  <c:v>0.82220085470085458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0.32184055216692792</c:v>
                </c:pt>
                <c:pt idx="1">
                  <c:v>0.38300830736591418</c:v>
                </c:pt>
                <c:pt idx="2">
                  <c:v>0.19591704472349633</c:v>
                </c:pt>
                <c:pt idx="3">
                  <c:v>0.20095164095164092</c:v>
                </c:pt>
                <c:pt idx="4">
                  <c:v>0.10646825396825396</c:v>
                </c:pt>
                <c:pt idx="5">
                  <c:v>0.28959214503900055</c:v>
                </c:pt>
                <c:pt idx="6">
                  <c:v>0.18370240359895534</c:v>
                </c:pt>
                <c:pt idx="7">
                  <c:v>0.01</c:v>
                </c:pt>
                <c:pt idx="8">
                  <c:v>0.18967241473248336</c:v>
                </c:pt>
                <c:pt idx="9">
                  <c:v>0.29882574269854251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0.9560916298951152</c:v>
                </c:pt>
                <c:pt idx="1">
                  <c:v>0.92787054782527589</c:v>
                </c:pt>
                <c:pt idx="2">
                  <c:v>0.98772151179312306</c:v>
                </c:pt>
                <c:pt idx="3">
                  <c:v>0.96788229328963227</c:v>
                </c:pt>
                <c:pt idx="4">
                  <c:v>0.99439946018893388</c:v>
                </c:pt>
                <c:pt idx="5">
                  <c:v>0.97213469498588512</c:v>
                </c:pt>
                <c:pt idx="6">
                  <c:v>0.97108852994951778</c:v>
                </c:pt>
                <c:pt idx="7">
                  <c:v>0.99657894736842112</c:v>
                </c:pt>
                <c:pt idx="8">
                  <c:v>0.99469415436189812</c:v>
                </c:pt>
                <c:pt idx="9">
                  <c:v>0.9624460620019194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0.23661060564286371</c:v>
                </c:pt>
                <c:pt idx="1">
                  <c:v>0.27682409683959841</c:v>
                </c:pt>
                <c:pt idx="2">
                  <c:v>0.13767112397757558</c:v>
                </c:pt>
                <c:pt idx="3">
                  <c:v>0.17941317941317941</c:v>
                </c:pt>
                <c:pt idx="4">
                  <c:v>0.1017063492063492</c:v>
                </c:pt>
                <c:pt idx="5">
                  <c:v>0.19915857860543412</c:v>
                </c:pt>
                <c:pt idx="6">
                  <c:v>0.13337399637399638</c:v>
                </c:pt>
                <c:pt idx="7">
                  <c:v>0.01</c:v>
                </c:pt>
                <c:pt idx="8">
                  <c:v>0.12537376048817694</c:v>
                </c:pt>
                <c:pt idx="9">
                  <c:v>0.19720743420573011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4.39083701048847E-2</c:v>
                </c:pt>
                <c:pt idx="1">
                  <c:v>7.2129452174724204E-2</c:v>
                </c:pt>
                <c:pt idx="2">
                  <c:v>1.2278488206876954E-2</c:v>
                </c:pt>
                <c:pt idx="3">
                  <c:v>3.211770671036767E-2</c:v>
                </c:pt>
                <c:pt idx="4">
                  <c:v>5.6005398110661273E-3</c:v>
                </c:pt>
                <c:pt idx="5">
                  <c:v>2.7865305014114765E-2</c:v>
                </c:pt>
                <c:pt idx="6">
                  <c:v>2.8911470050482259E-2</c:v>
                </c:pt>
                <c:pt idx="7">
                  <c:v>3.4210526315789471E-3</c:v>
                </c:pt>
                <c:pt idx="8">
                  <c:v>5.3058456381019593E-3</c:v>
                </c:pt>
                <c:pt idx="9">
                  <c:v>3.7553937998080621E-2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0.59282287665386257</c:v>
                </c:pt>
                <c:pt idx="1">
                  <c:v>0.63529004329004324</c:v>
                </c:pt>
                <c:pt idx="2">
                  <c:v>0.66806926406926403</c:v>
                </c:pt>
                <c:pt idx="3">
                  <c:v>0.73201731601731601</c:v>
                </c:pt>
                <c:pt idx="4">
                  <c:v>0.63668831168831175</c:v>
                </c:pt>
                <c:pt idx="5">
                  <c:v>0.77326406926406932</c:v>
                </c:pt>
                <c:pt idx="6">
                  <c:v>0.65852813852813852</c:v>
                </c:pt>
                <c:pt idx="7">
                  <c:v>0.70713419913419906</c:v>
                </c:pt>
                <c:pt idx="8">
                  <c:v>0.76305536568694454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0.84533756684491979</c:v>
                </c:pt>
                <c:pt idx="1">
                  <c:v>0.67431372549019608</c:v>
                </c:pt>
                <c:pt idx="2">
                  <c:v>0.76125294692657119</c:v>
                </c:pt>
                <c:pt idx="3">
                  <c:v>0.58639705882352944</c:v>
                </c:pt>
                <c:pt idx="4">
                  <c:v>0.66415441176470602</c:v>
                </c:pt>
                <c:pt idx="5">
                  <c:v>0.79727732735322854</c:v>
                </c:pt>
                <c:pt idx="6">
                  <c:v>0.80971767005922612</c:v>
                </c:pt>
                <c:pt idx="7">
                  <c:v>0.6100000000000001</c:v>
                </c:pt>
                <c:pt idx="8">
                  <c:v>0.71156862745098048</c:v>
                </c:pt>
                <c:pt idx="9">
                  <c:v>0.80607843137254898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0.72412121212121217</c:v>
                </c:pt>
                <c:pt idx="1">
                  <c:v>0.75897835497835497</c:v>
                </c:pt>
                <c:pt idx="2">
                  <c:v>0.65154578754578751</c:v>
                </c:pt>
                <c:pt idx="3">
                  <c:v>0.75262337662337664</c:v>
                </c:pt>
                <c:pt idx="4">
                  <c:v>0.67935657325131005</c:v>
                </c:pt>
                <c:pt idx="5">
                  <c:v>0.7278787878787879</c:v>
                </c:pt>
                <c:pt idx="6">
                  <c:v>0.72921212121212131</c:v>
                </c:pt>
                <c:pt idx="7">
                  <c:v>0.74360173160173171</c:v>
                </c:pt>
                <c:pt idx="8">
                  <c:v>0.7160865800865801</c:v>
                </c:pt>
                <c:pt idx="9">
                  <c:v>0.68597402597402601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0.73195488721804514</c:v>
                </c:pt>
                <c:pt idx="1">
                  <c:v>0.70193939393939386</c:v>
                </c:pt>
                <c:pt idx="2">
                  <c:v>0.70573897024960863</c:v>
                </c:pt>
                <c:pt idx="3">
                  <c:v>0.73433766233766229</c:v>
                </c:pt>
                <c:pt idx="4">
                  <c:v>0.78116017316017317</c:v>
                </c:pt>
                <c:pt idx="5">
                  <c:v>0.76557575757575758</c:v>
                </c:pt>
                <c:pt idx="6">
                  <c:v>0.71490088858509915</c:v>
                </c:pt>
                <c:pt idx="7">
                  <c:v>0.785125541125541</c:v>
                </c:pt>
                <c:pt idx="8">
                  <c:v>0.78393073593073592</c:v>
                </c:pt>
                <c:pt idx="9">
                  <c:v>0.70695488721804511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tabSelected="1"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80" workbookViewId="0">
      <selection activeCell="E147" sqref="E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0.96060000000000001</v>
      </c>
      <c r="C4" s="11">
        <v>0.96160000000000001</v>
      </c>
      <c r="D4" s="11">
        <v>0.96530000000000005</v>
      </c>
      <c r="E4" s="11">
        <v>0.96109999999999995</v>
      </c>
      <c r="F4" s="11">
        <v>0.9627</v>
      </c>
      <c r="G4" s="11">
        <v>0.96709999999999996</v>
      </c>
      <c r="H4" s="11">
        <v>0.96550000000000002</v>
      </c>
      <c r="I4" s="11">
        <v>0.96440000000000003</v>
      </c>
      <c r="J4" s="11">
        <v>0.96089999999999998</v>
      </c>
      <c r="K4" s="11">
        <v>0.96560000000000001</v>
      </c>
    </row>
    <row r="6" spans="1:11" x14ac:dyDescent="0.3">
      <c r="A6" s="5" t="s">
        <v>21</v>
      </c>
      <c r="B6" s="2">
        <v>7</v>
      </c>
      <c r="C6" s="2">
        <v>16</v>
      </c>
      <c r="D6" s="2">
        <v>4</v>
      </c>
      <c r="E6" s="2">
        <v>1</v>
      </c>
      <c r="F6" s="2">
        <v>2</v>
      </c>
      <c r="G6" s="2">
        <v>1</v>
      </c>
      <c r="H6" s="2">
        <v>13</v>
      </c>
      <c r="I6" s="2">
        <v>12</v>
      </c>
      <c r="J6" s="2">
        <v>0</v>
      </c>
      <c r="K6" s="2">
        <v>3</v>
      </c>
    </row>
    <row r="7" spans="1:11" x14ac:dyDescent="0.3">
      <c r="A7" s="5" t="s">
        <v>19</v>
      </c>
      <c r="B7" s="2">
        <v>33</v>
      </c>
      <c r="C7" s="2">
        <v>37</v>
      </c>
      <c r="D7" s="2">
        <v>43</v>
      </c>
      <c r="E7" s="2">
        <v>50</v>
      </c>
      <c r="F7" s="2">
        <v>39</v>
      </c>
      <c r="G7" s="2">
        <v>57</v>
      </c>
      <c r="H7" s="2">
        <v>37</v>
      </c>
      <c r="I7" s="2">
        <v>41</v>
      </c>
      <c r="J7" s="2">
        <v>60</v>
      </c>
      <c r="K7" s="2">
        <v>58</v>
      </c>
    </row>
    <row r="8" spans="1:11" x14ac:dyDescent="0.3">
      <c r="A8" s="5" t="s">
        <v>22</v>
      </c>
      <c r="B8" s="2">
        <v>1</v>
      </c>
      <c r="C8" s="2">
        <v>2</v>
      </c>
      <c r="D8" s="2">
        <v>1</v>
      </c>
      <c r="E8" s="2">
        <v>0</v>
      </c>
      <c r="F8" s="2">
        <v>4</v>
      </c>
      <c r="G8" s="2">
        <v>1</v>
      </c>
      <c r="H8" s="2">
        <v>6</v>
      </c>
      <c r="I8" s="2">
        <v>1</v>
      </c>
      <c r="J8" s="2">
        <v>1</v>
      </c>
      <c r="K8" s="2">
        <v>2</v>
      </c>
    </row>
    <row r="9" spans="1:11" x14ac:dyDescent="0.3">
      <c r="A9" s="5" t="s">
        <v>20</v>
      </c>
      <c r="B9" s="2">
        <v>36</v>
      </c>
      <c r="C9" s="2">
        <v>22</v>
      </c>
      <c r="D9" s="2">
        <v>29</v>
      </c>
      <c r="E9" s="2">
        <v>26</v>
      </c>
      <c r="F9" s="2">
        <v>32</v>
      </c>
      <c r="G9" s="2">
        <v>18</v>
      </c>
      <c r="H9" s="2">
        <v>21</v>
      </c>
      <c r="I9" s="2">
        <v>23</v>
      </c>
      <c r="J9" s="2">
        <v>16</v>
      </c>
      <c r="K9" s="2">
        <v>14</v>
      </c>
    </row>
    <row r="10" spans="1:11" x14ac:dyDescent="0.3">
      <c r="A10" s="16" t="s">
        <v>27</v>
      </c>
      <c r="B10" s="11">
        <f>(B6+B7)/SUM(B6:B9)</f>
        <v>0.51948051948051943</v>
      </c>
      <c r="C10" s="11">
        <f t="shared" ref="C10:K10" si="0">(C6+C7)/SUM(C6:C9)</f>
        <v>0.68831168831168832</v>
      </c>
      <c r="D10" s="11">
        <f t="shared" si="0"/>
        <v>0.61038961038961037</v>
      </c>
      <c r="E10" s="11">
        <f t="shared" si="0"/>
        <v>0.66233766233766234</v>
      </c>
      <c r="F10" s="11">
        <f t="shared" si="0"/>
        <v>0.53246753246753242</v>
      </c>
      <c r="G10" s="11">
        <f t="shared" si="0"/>
        <v>0.75324675324675328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0.77922077922077926</v>
      </c>
      <c r="K10" s="11">
        <f t="shared" si="0"/>
        <v>0.79220779220779225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</v>
      </c>
      <c r="E11" s="11">
        <f t="shared" si="1"/>
        <v>1</v>
      </c>
      <c r="F11" s="11">
        <f t="shared" si="1"/>
        <v>0.33333333333333331</v>
      </c>
      <c r="G11" s="11">
        <f t="shared" si="1"/>
        <v>0.5</v>
      </c>
      <c r="H11" s="11">
        <f t="shared" si="1"/>
        <v>0.68421052631578949</v>
      </c>
      <c r="I11" s="11">
        <f t="shared" si="1"/>
        <v>0.92307692307692313</v>
      </c>
      <c r="J11" s="11">
        <f t="shared" si="1"/>
        <v>0</v>
      </c>
      <c r="K11" s="11">
        <f t="shared" si="1"/>
        <v>0.6</v>
      </c>
    </row>
    <row r="12" spans="1:11" x14ac:dyDescent="0.3">
      <c r="A12" s="4" t="s">
        <v>16</v>
      </c>
      <c r="B12" s="11">
        <f>B6/(B6+B9)</f>
        <v>0.16279069767441862</v>
      </c>
      <c r="C12" s="11">
        <f t="shared" ref="C12:K12" si="2">C6/(C6+C9)</f>
        <v>0.42105263157894735</v>
      </c>
      <c r="D12" s="11">
        <f t="shared" si="2"/>
        <v>0.12121212121212122</v>
      </c>
      <c r="E12" s="11">
        <f t="shared" si="2"/>
        <v>3.7037037037037035E-2</v>
      </c>
      <c r="F12" s="11">
        <f t="shared" si="2"/>
        <v>5.8823529411764705E-2</v>
      </c>
      <c r="G12" s="11">
        <f t="shared" si="2"/>
        <v>5.2631578947368418E-2</v>
      </c>
      <c r="H12" s="11">
        <f t="shared" si="2"/>
        <v>0.38235294117647056</v>
      </c>
      <c r="I12" s="11">
        <f t="shared" si="2"/>
        <v>0.34285714285714286</v>
      </c>
      <c r="J12" s="11">
        <f t="shared" si="2"/>
        <v>0</v>
      </c>
      <c r="K12" s="11">
        <f t="shared" si="2"/>
        <v>0.17647058823529413</v>
      </c>
    </row>
    <row r="13" spans="1:11" x14ac:dyDescent="0.3">
      <c r="A13" s="4" t="s">
        <v>18</v>
      </c>
      <c r="B13" s="11">
        <f>B7/(B7+B8)</f>
        <v>0.97058823529411764</v>
      </c>
      <c r="C13" s="11">
        <f t="shared" ref="C13:K13" si="3">C7/(C7+C8)</f>
        <v>0.94871794871794868</v>
      </c>
      <c r="D13" s="11">
        <f t="shared" si="3"/>
        <v>0.97727272727272729</v>
      </c>
      <c r="E13" s="11">
        <f t="shared" si="3"/>
        <v>1</v>
      </c>
      <c r="F13" s="11">
        <f t="shared" si="3"/>
        <v>0.90697674418604646</v>
      </c>
      <c r="G13" s="11">
        <f t="shared" si="3"/>
        <v>0.98275862068965514</v>
      </c>
      <c r="H13" s="11">
        <f t="shared" si="3"/>
        <v>0.86046511627906974</v>
      </c>
      <c r="I13" s="11">
        <f t="shared" si="3"/>
        <v>0.97619047619047616</v>
      </c>
      <c r="J13" s="11">
        <f t="shared" si="3"/>
        <v>0.98360655737704916</v>
      </c>
      <c r="K13" s="11">
        <f t="shared" si="3"/>
        <v>0.96666666666666667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0.16279069767441862</v>
      </c>
      <c r="C15" s="11">
        <f t="shared" ref="C15:K15" si="4">C6/(C6+C9)</f>
        <v>0.42105263157894735</v>
      </c>
      <c r="D15" s="11">
        <f t="shared" si="4"/>
        <v>0.12121212121212122</v>
      </c>
      <c r="E15" s="11">
        <f t="shared" si="4"/>
        <v>3.7037037037037035E-2</v>
      </c>
      <c r="F15" s="11">
        <f t="shared" si="4"/>
        <v>5.8823529411764705E-2</v>
      </c>
      <c r="G15" s="11">
        <f t="shared" si="4"/>
        <v>5.2631578947368418E-2</v>
      </c>
      <c r="H15" s="11">
        <f t="shared" si="4"/>
        <v>0.38235294117647056</v>
      </c>
      <c r="I15" s="11">
        <f t="shared" si="4"/>
        <v>0.34285714285714286</v>
      </c>
      <c r="J15" s="11">
        <f t="shared" si="4"/>
        <v>0</v>
      </c>
      <c r="K15" s="11">
        <f t="shared" si="4"/>
        <v>0.17647058823529413</v>
      </c>
    </row>
    <row r="16" spans="1:11" x14ac:dyDescent="0.3">
      <c r="A16" s="4" t="s">
        <v>23</v>
      </c>
      <c r="B16" s="11">
        <f>B8/(B8+B7)</f>
        <v>2.9411764705882353E-2</v>
      </c>
      <c r="C16" s="11">
        <f t="shared" ref="C16:K16" si="5">C8/(C8+C7)</f>
        <v>5.128205128205128E-2</v>
      </c>
      <c r="D16" s="11">
        <f t="shared" si="5"/>
        <v>2.2727272727272728E-2</v>
      </c>
      <c r="E16" s="11">
        <f t="shared" si="5"/>
        <v>0</v>
      </c>
      <c r="F16" s="11">
        <f t="shared" si="5"/>
        <v>9.3023255813953487E-2</v>
      </c>
      <c r="G16" s="11">
        <f t="shared" si="5"/>
        <v>1.7241379310344827E-2</v>
      </c>
      <c r="H16" s="11">
        <f t="shared" si="5"/>
        <v>0.13953488372093023</v>
      </c>
      <c r="I16" s="11">
        <f t="shared" si="5"/>
        <v>2.3809523809523808E-2</v>
      </c>
      <c r="J16" s="11">
        <f t="shared" si="5"/>
        <v>1.6393442622950821E-2</v>
      </c>
      <c r="K16" s="11">
        <f t="shared" si="5"/>
        <v>3.3333333333333333E-2</v>
      </c>
    </row>
    <row r="17" spans="1:12" x14ac:dyDescent="0.3">
      <c r="C17" s="11"/>
    </row>
    <row r="18" spans="1:12" x14ac:dyDescent="0.3">
      <c r="A18" s="6" t="s">
        <v>32</v>
      </c>
      <c r="B18" s="11">
        <v>0.96550000000000002</v>
      </c>
      <c r="C18" s="11">
        <v>0.96379999999999999</v>
      </c>
      <c r="D18" s="11">
        <v>0.96919999999999995</v>
      </c>
      <c r="E18" s="11">
        <v>0.96740000000000004</v>
      </c>
      <c r="F18" s="11">
        <v>0.9627</v>
      </c>
      <c r="G18" s="11">
        <v>0.95930000000000004</v>
      </c>
      <c r="H18" s="11">
        <v>0.96650000000000003</v>
      </c>
      <c r="I18" s="11">
        <v>0.96199999999999997</v>
      </c>
      <c r="J18" s="11">
        <v>0.96360000000000001</v>
      </c>
      <c r="K18" s="11">
        <v>0.96989999999999998</v>
      </c>
      <c r="L18" s="11" t="s">
        <v>0</v>
      </c>
    </row>
    <row r="20" spans="1:12" x14ac:dyDescent="0.3">
      <c r="A20" s="5" t="s">
        <v>21</v>
      </c>
      <c r="B20" s="2">
        <v>6</v>
      </c>
      <c r="C20" s="2">
        <v>9</v>
      </c>
      <c r="D20" s="2">
        <v>5</v>
      </c>
      <c r="E20" s="2">
        <v>2</v>
      </c>
      <c r="F20" s="2">
        <v>3</v>
      </c>
      <c r="G20" s="2">
        <v>1</v>
      </c>
      <c r="H20" s="2">
        <v>6</v>
      </c>
      <c r="I20" s="2">
        <v>9</v>
      </c>
      <c r="J20" s="2">
        <v>0</v>
      </c>
      <c r="K20" s="2">
        <v>3</v>
      </c>
    </row>
    <row r="21" spans="1:12" x14ac:dyDescent="0.3">
      <c r="A21" s="5" t="s">
        <v>19</v>
      </c>
      <c r="B21" s="2">
        <v>35</v>
      </c>
      <c r="C21" s="12">
        <v>38</v>
      </c>
      <c r="D21" s="2">
        <v>43</v>
      </c>
      <c r="E21" s="2">
        <v>53</v>
      </c>
      <c r="F21" s="2">
        <v>50</v>
      </c>
      <c r="G21" s="2">
        <v>66</v>
      </c>
      <c r="H21" s="2">
        <v>47</v>
      </c>
      <c r="I21" s="2">
        <v>47</v>
      </c>
      <c r="J21" s="2">
        <v>62</v>
      </c>
      <c r="K21" s="2">
        <v>62</v>
      </c>
    </row>
    <row r="22" spans="1:12" x14ac:dyDescent="0.3">
      <c r="A22" s="5" t="s">
        <v>22</v>
      </c>
      <c r="B22" s="2">
        <v>6</v>
      </c>
      <c r="C22" s="2">
        <v>0</v>
      </c>
      <c r="D22" s="2">
        <v>3</v>
      </c>
      <c r="E22" s="2">
        <v>1</v>
      </c>
      <c r="F22" s="2">
        <v>0</v>
      </c>
      <c r="G22" s="2">
        <v>2</v>
      </c>
      <c r="H22" s="2">
        <v>6</v>
      </c>
      <c r="I22" s="2">
        <v>2</v>
      </c>
      <c r="J22" s="2">
        <v>1</v>
      </c>
      <c r="K22" s="2">
        <v>0</v>
      </c>
    </row>
    <row r="23" spans="1:12" x14ac:dyDescent="0.3">
      <c r="A23" s="5" t="s">
        <v>20</v>
      </c>
      <c r="B23" s="2">
        <v>28</v>
      </c>
      <c r="C23" s="2">
        <v>30</v>
      </c>
      <c r="D23" s="2">
        <v>26</v>
      </c>
      <c r="E23" s="2">
        <v>21</v>
      </c>
      <c r="F23" s="2">
        <v>24</v>
      </c>
      <c r="G23" s="2">
        <v>8</v>
      </c>
      <c r="H23" s="2">
        <v>18</v>
      </c>
      <c r="I23" s="2">
        <v>17</v>
      </c>
      <c r="J23" s="2">
        <v>13</v>
      </c>
      <c r="K23" s="2">
        <v>12</v>
      </c>
    </row>
    <row r="24" spans="1:12" x14ac:dyDescent="0.3">
      <c r="A24" s="16" t="s">
        <v>27</v>
      </c>
      <c r="B24" s="11">
        <f>(B20+B21)/SUM(B20:B23)</f>
        <v>0.54666666666666663</v>
      </c>
      <c r="C24" s="11">
        <f t="shared" ref="C24:K24" si="6">(C20+C21)/SUM(C20:C23)</f>
        <v>0.61038961038961037</v>
      </c>
      <c r="D24" s="11">
        <f t="shared" si="6"/>
        <v>0.62337662337662336</v>
      </c>
      <c r="E24" s="11">
        <f t="shared" si="6"/>
        <v>0.7142857142857143</v>
      </c>
      <c r="F24" s="11">
        <f t="shared" si="6"/>
        <v>0.68831168831168832</v>
      </c>
      <c r="G24" s="11">
        <f t="shared" si="6"/>
        <v>0.87012987012987009</v>
      </c>
      <c r="H24" s="11">
        <f t="shared" si="6"/>
        <v>0.68831168831168832</v>
      </c>
      <c r="I24" s="11">
        <f t="shared" si="6"/>
        <v>0.7466666666666667</v>
      </c>
      <c r="J24" s="11">
        <f t="shared" si="6"/>
        <v>0.81578947368421051</v>
      </c>
      <c r="K24" s="11">
        <f t="shared" si="6"/>
        <v>0.8441558441558441</v>
      </c>
    </row>
    <row r="25" spans="1:12" x14ac:dyDescent="0.3">
      <c r="A25" s="4" t="s">
        <v>17</v>
      </c>
      <c r="B25" s="11">
        <f>B20/(B20+B22)</f>
        <v>0.5</v>
      </c>
      <c r="C25" s="11">
        <f t="shared" ref="C25:K25" si="7">C20/(C20+C22)</f>
        <v>1</v>
      </c>
      <c r="D25" s="11">
        <f t="shared" si="7"/>
        <v>0.625</v>
      </c>
      <c r="E25" s="11">
        <f t="shared" si="7"/>
        <v>0.66666666666666663</v>
      </c>
      <c r="F25" s="11">
        <f t="shared" si="7"/>
        <v>1</v>
      </c>
      <c r="G25" s="11">
        <f t="shared" si="7"/>
        <v>0.33333333333333331</v>
      </c>
      <c r="H25" s="11">
        <f t="shared" si="7"/>
        <v>0.5</v>
      </c>
      <c r="I25" s="11">
        <f t="shared" si="7"/>
        <v>0.81818181818181823</v>
      </c>
      <c r="J25" s="11">
        <f t="shared" si="7"/>
        <v>0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0.17647058823529413</v>
      </c>
      <c r="C26" s="11">
        <f t="shared" ref="C26:K26" si="8">C20/(C20+C23)</f>
        <v>0.23076923076923078</v>
      </c>
      <c r="D26" s="11">
        <f t="shared" si="8"/>
        <v>0.16129032258064516</v>
      </c>
      <c r="E26" s="11">
        <f t="shared" si="8"/>
        <v>8.6956521739130432E-2</v>
      </c>
      <c r="F26" s="11">
        <f t="shared" si="8"/>
        <v>0.1111111111111111</v>
      </c>
      <c r="G26" s="11">
        <f t="shared" si="8"/>
        <v>0.1111111111111111</v>
      </c>
      <c r="H26" s="11">
        <f t="shared" si="8"/>
        <v>0.25</v>
      </c>
      <c r="I26" s="11">
        <f t="shared" si="8"/>
        <v>0.34615384615384615</v>
      </c>
      <c r="J26" s="11">
        <f t="shared" si="8"/>
        <v>0</v>
      </c>
      <c r="K26" s="11">
        <f t="shared" si="8"/>
        <v>0.2</v>
      </c>
    </row>
    <row r="27" spans="1:12" x14ac:dyDescent="0.3">
      <c r="A27" s="4" t="s">
        <v>18</v>
      </c>
      <c r="B27" s="11">
        <f>B21/(B21+B22)</f>
        <v>0.85365853658536583</v>
      </c>
      <c r="C27" s="11">
        <f t="shared" ref="C27:K27" si="9">C21/(C21+C22)</f>
        <v>1</v>
      </c>
      <c r="D27" s="11">
        <f t="shared" si="9"/>
        <v>0.93478260869565222</v>
      </c>
      <c r="E27" s="11">
        <f t="shared" si="9"/>
        <v>0.98148148148148151</v>
      </c>
      <c r="F27" s="11">
        <f t="shared" si="9"/>
        <v>1</v>
      </c>
      <c r="G27" s="11">
        <f t="shared" si="9"/>
        <v>0.97058823529411764</v>
      </c>
      <c r="H27" s="11">
        <f t="shared" si="9"/>
        <v>0.8867924528301887</v>
      </c>
      <c r="I27" s="11">
        <f t="shared" si="9"/>
        <v>0.95918367346938771</v>
      </c>
      <c r="J27" s="11">
        <f t="shared" si="9"/>
        <v>0.98412698412698407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0.17647058823529413</v>
      </c>
      <c r="C29" s="11">
        <f t="shared" ref="C29:K29" si="10">C20/(C20+C23)</f>
        <v>0.23076923076923078</v>
      </c>
      <c r="D29" s="11">
        <f t="shared" si="10"/>
        <v>0.16129032258064516</v>
      </c>
      <c r="E29" s="11">
        <f t="shared" si="10"/>
        <v>8.6956521739130432E-2</v>
      </c>
      <c r="F29" s="11">
        <f t="shared" si="10"/>
        <v>0.1111111111111111</v>
      </c>
      <c r="G29" s="11">
        <f t="shared" si="10"/>
        <v>0.1111111111111111</v>
      </c>
      <c r="H29" s="11">
        <f t="shared" si="10"/>
        <v>0.25</v>
      </c>
      <c r="I29" s="11">
        <f t="shared" si="10"/>
        <v>0.34615384615384615</v>
      </c>
      <c r="J29" s="11">
        <f t="shared" si="10"/>
        <v>0</v>
      </c>
      <c r="K29" s="11">
        <f t="shared" si="10"/>
        <v>0.2</v>
      </c>
    </row>
    <row r="30" spans="1:12" x14ac:dyDescent="0.3">
      <c r="A30" s="4" t="s">
        <v>23</v>
      </c>
      <c r="B30" s="11">
        <f>B22/(B22+B21)</f>
        <v>0.14634146341463414</v>
      </c>
      <c r="C30" s="11">
        <f t="shared" ref="C30:K30" si="11">C22/(C22+C21)</f>
        <v>0</v>
      </c>
      <c r="D30" s="11">
        <f t="shared" si="11"/>
        <v>6.5217391304347824E-2</v>
      </c>
      <c r="E30" s="11">
        <f t="shared" si="11"/>
        <v>1.8518518518518517E-2</v>
      </c>
      <c r="F30" s="11">
        <f t="shared" si="11"/>
        <v>0</v>
      </c>
      <c r="G30" s="11">
        <f t="shared" si="11"/>
        <v>2.9411764705882353E-2</v>
      </c>
      <c r="H30" s="11">
        <f t="shared" si="11"/>
        <v>0.11320754716981132</v>
      </c>
      <c r="I30" s="11">
        <f t="shared" si="11"/>
        <v>4.0816326530612242E-2</v>
      </c>
      <c r="J30" s="11">
        <f t="shared" si="11"/>
        <v>1.5873015873015872E-2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0.96330000000000005</v>
      </c>
      <c r="C32" s="11">
        <v>0.96350000000000002</v>
      </c>
      <c r="D32" s="11">
        <v>0.96560000000000001</v>
      </c>
      <c r="E32" s="11">
        <v>0.96879999999999999</v>
      </c>
      <c r="F32" s="11">
        <v>0.96250000000000002</v>
      </c>
      <c r="G32" s="11">
        <v>0.96360000000000001</v>
      </c>
      <c r="H32" s="11">
        <v>0.96499999999999997</v>
      </c>
      <c r="I32" s="11">
        <v>0.96419999999999995</v>
      </c>
      <c r="J32" s="11">
        <v>0.96789999999999998</v>
      </c>
      <c r="K32" s="11">
        <v>0.96150000000000002</v>
      </c>
    </row>
    <row r="34" spans="1:11" x14ac:dyDescent="0.3">
      <c r="A34" s="5" t="s">
        <v>21</v>
      </c>
      <c r="B34" s="2">
        <v>13</v>
      </c>
      <c r="C34" s="12">
        <v>10</v>
      </c>
      <c r="D34" s="2">
        <v>6</v>
      </c>
      <c r="E34" s="2">
        <v>1</v>
      </c>
      <c r="F34" s="2">
        <v>3</v>
      </c>
      <c r="G34" s="2">
        <v>1</v>
      </c>
      <c r="H34" s="2">
        <v>10</v>
      </c>
      <c r="I34" s="2">
        <v>14</v>
      </c>
      <c r="J34" s="2">
        <v>0</v>
      </c>
      <c r="K34" s="2">
        <v>9</v>
      </c>
    </row>
    <row r="35" spans="1:11" x14ac:dyDescent="0.3">
      <c r="A35" s="5" t="s">
        <v>19</v>
      </c>
      <c r="B35" s="2">
        <v>36</v>
      </c>
      <c r="C35" s="12">
        <v>44</v>
      </c>
      <c r="D35" s="2">
        <v>46</v>
      </c>
      <c r="E35" s="2">
        <v>54</v>
      </c>
      <c r="F35" s="2">
        <v>45</v>
      </c>
      <c r="G35" s="2">
        <v>55</v>
      </c>
      <c r="H35" s="2">
        <v>44</v>
      </c>
      <c r="I35" s="2">
        <v>44</v>
      </c>
      <c r="J35" s="2">
        <v>63</v>
      </c>
      <c r="K35" s="2">
        <v>55</v>
      </c>
    </row>
    <row r="36" spans="1:11" x14ac:dyDescent="0.3">
      <c r="A36" s="5" t="s">
        <v>22</v>
      </c>
      <c r="B36" s="2">
        <v>0</v>
      </c>
      <c r="C36" s="2">
        <v>1</v>
      </c>
      <c r="D36" s="2">
        <v>2</v>
      </c>
      <c r="E36" s="2">
        <v>1</v>
      </c>
      <c r="F36" s="2">
        <v>2</v>
      </c>
      <c r="G36" s="2">
        <v>1</v>
      </c>
      <c r="H36" s="2">
        <v>1</v>
      </c>
      <c r="I36" s="2">
        <v>5</v>
      </c>
      <c r="J36" s="2">
        <v>1</v>
      </c>
      <c r="K36" s="2">
        <v>1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23</v>
      </c>
      <c r="E37" s="2">
        <v>21</v>
      </c>
      <c r="F37" s="2">
        <v>27</v>
      </c>
      <c r="G37" s="2">
        <v>20</v>
      </c>
      <c r="H37" s="2">
        <v>22</v>
      </c>
      <c r="I37" s="2">
        <v>14</v>
      </c>
      <c r="J37" s="2">
        <v>13</v>
      </c>
      <c r="K37" s="2">
        <v>12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0.70129870129870131</v>
      </c>
      <c r="D38" s="11">
        <f t="shared" si="12"/>
        <v>0.67532467532467533</v>
      </c>
      <c r="E38" s="11">
        <f t="shared" si="12"/>
        <v>0.7142857142857143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0.70129870129870131</v>
      </c>
      <c r="I38" s="11">
        <f t="shared" si="12"/>
        <v>0.75324675324675328</v>
      </c>
      <c r="J38" s="11">
        <f t="shared" si="12"/>
        <v>0.81818181818181823</v>
      </c>
      <c r="K38" s="11">
        <f t="shared" si="12"/>
        <v>0.83116883116883122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0.90909090909090906</v>
      </c>
      <c r="D39" s="11">
        <f t="shared" si="13"/>
        <v>0.75</v>
      </c>
      <c r="E39" s="11">
        <f t="shared" si="13"/>
        <v>0.5</v>
      </c>
      <c r="F39" s="11">
        <f t="shared" si="13"/>
        <v>0.6</v>
      </c>
      <c r="G39" s="11">
        <f t="shared" si="13"/>
        <v>0.5</v>
      </c>
      <c r="H39" s="11">
        <f t="shared" si="13"/>
        <v>0.90909090909090906</v>
      </c>
      <c r="I39" s="11">
        <f t="shared" si="13"/>
        <v>0.73684210526315785</v>
      </c>
      <c r="J39" s="11">
        <f t="shared" si="13"/>
        <v>0</v>
      </c>
      <c r="K39" s="11">
        <f t="shared" si="13"/>
        <v>0.9</v>
      </c>
    </row>
    <row r="40" spans="1:11" x14ac:dyDescent="0.3">
      <c r="A40" s="4" t="s">
        <v>16</v>
      </c>
      <c r="B40" s="11">
        <f>B34/(B34+B37)</f>
        <v>0.31707317073170732</v>
      </c>
      <c r="C40" s="11">
        <f t="shared" ref="C40:K40" si="14">C34/(C34+C37)</f>
        <v>0.3125</v>
      </c>
      <c r="D40" s="11">
        <f t="shared" si="14"/>
        <v>0.20689655172413793</v>
      </c>
      <c r="E40" s="11">
        <f t="shared" si="14"/>
        <v>4.5454545454545456E-2</v>
      </c>
      <c r="F40" s="11">
        <f t="shared" si="14"/>
        <v>0.1</v>
      </c>
      <c r="G40" s="11">
        <f t="shared" si="14"/>
        <v>4.7619047619047616E-2</v>
      </c>
      <c r="H40" s="11">
        <f t="shared" si="14"/>
        <v>0.3125</v>
      </c>
      <c r="I40" s="11">
        <f t="shared" si="14"/>
        <v>0.5</v>
      </c>
      <c r="J40" s="11">
        <f t="shared" si="14"/>
        <v>0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0.97777777777777775</v>
      </c>
      <c r="D41" s="11">
        <f t="shared" si="15"/>
        <v>0.95833333333333337</v>
      </c>
      <c r="E41" s="11">
        <f t="shared" si="15"/>
        <v>0.98181818181818181</v>
      </c>
      <c r="F41" s="11">
        <f t="shared" si="15"/>
        <v>0.95744680851063835</v>
      </c>
      <c r="G41" s="11">
        <f t="shared" si="15"/>
        <v>0.9821428571428571</v>
      </c>
      <c r="H41" s="11">
        <f t="shared" si="15"/>
        <v>0.97777777777777775</v>
      </c>
      <c r="I41" s="11">
        <f t="shared" si="15"/>
        <v>0.89795918367346939</v>
      </c>
      <c r="J41" s="11">
        <f t="shared" si="15"/>
        <v>0.984375</v>
      </c>
      <c r="K41" s="11">
        <f t="shared" si="15"/>
        <v>0.9821428571428571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0.31707317073170732</v>
      </c>
      <c r="C43" s="11">
        <f t="shared" ref="C43:K43" si="16">C34/(C34+C37)</f>
        <v>0.3125</v>
      </c>
      <c r="D43" s="11">
        <f t="shared" si="16"/>
        <v>0.20689655172413793</v>
      </c>
      <c r="E43" s="11">
        <f t="shared" si="16"/>
        <v>4.5454545454545456E-2</v>
      </c>
      <c r="F43" s="11">
        <f t="shared" si="16"/>
        <v>0.1</v>
      </c>
      <c r="G43" s="11">
        <f t="shared" si="16"/>
        <v>4.7619047619047616E-2</v>
      </c>
      <c r="H43" s="11">
        <f t="shared" si="16"/>
        <v>0.3125</v>
      </c>
      <c r="I43" s="11">
        <f t="shared" si="16"/>
        <v>0.5</v>
      </c>
      <c r="J43" s="11">
        <f t="shared" si="16"/>
        <v>0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2.2222222222222223E-2</v>
      </c>
      <c r="D44" s="11">
        <f t="shared" si="17"/>
        <v>4.1666666666666664E-2</v>
      </c>
      <c r="E44" s="11">
        <f t="shared" si="17"/>
        <v>1.8181818181818181E-2</v>
      </c>
      <c r="F44" s="11">
        <f t="shared" si="17"/>
        <v>4.2553191489361701E-2</v>
      </c>
      <c r="G44" s="11">
        <f t="shared" si="17"/>
        <v>1.7857142857142856E-2</v>
      </c>
      <c r="H44" s="11">
        <f t="shared" si="17"/>
        <v>2.2222222222222223E-2</v>
      </c>
      <c r="I44" s="11">
        <f t="shared" si="17"/>
        <v>0.10204081632653061</v>
      </c>
      <c r="J44" s="11">
        <f t="shared" si="17"/>
        <v>1.5625E-2</v>
      </c>
      <c r="K44" s="11">
        <f t="shared" si="17"/>
        <v>1.7857142857142856E-2</v>
      </c>
    </row>
    <row r="45" spans="1:11" x14ac:dyDescent="0.3">
      <c r="C45" s="11"/>
    </row>
    <row r="46" spans="1:11" x14ac:dyDescent="0.3">
      <c r="A46" s="6" t="s">
        <v>34</v>
      </c>
      <c r="B46" s="11">
        <v>0.9657</v>
      </c>
      <c r="C46" s="11">
        <v>0.95589999999999997</v>
      </c>
      <c r="D46" s="11">
        <v>0.96870000000000001</v>
      </c>
      <c r="E46" s="11">
        <v>0.96799999999999997</v>
      </c>
      <c r="F46" s="11">
        <v>0.95760000000000001</v>
      </c>
      <c r="G46" s="11">
        <v>0.96609999999999996</v>
      </c>
      <c r="H46" s="11">
        <v>0.96679999999999999</v>
      </c>
      <c r="I46" s="11">
        <v>0.9677</v>
      </c>
      <c r="J46" s="11">
        <v>0.96360000000000001</v>
      </c>
      <c r="K46" s="11">
        <v>0.96419999999999995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10</v>
      </c>
      <c r="C48" s="2">
        <v>10</v>
      </c>
      <c r="D48" s="2">
        <v>5</v>
      </c>
      <c r="E48" s="2">
        <v>1</v>
      </c>
      <c r="F48" s="2">
        <v>7</v>
      </c>
      <c r="G48" s="2">
        <v>4</v>
      </c>
      <c r="H48" s="2">
        <v>12</v>
      </c>
      <c r="I48" s="2">
        <v>14</v>
      </c>
      <c r="J48" s="2">
        <v>2</v>
      </c>
      <c r="K48" s="2">
        <v>3</v>
      </c>
    </row>
    <row r="49" spans="1:11" x14ac:dyDescent="0.3">
      <c r="A49" s="5" t="s">
        <v>19</v>
      </c>
      <c r="B49" s="2">
        <v>36</v>
      </c>
      <c r="C49" s="12">
        <v>34</v>
      </c>
      <c r="D49" s="2">
        <v>42</v>
      </c>
      <c r="E49" s="2">
        <v>57</v>
      </c>
      <c r="F49" s="2">
        <v>40</v>
      </c>
      <c r="G49" s="2">
        <v>54</v>
      </c>
      <c r="H49" s="2">
        <v>38</v>
      </c>
      <c r="I49" s="2">
        <v>40</v>
      </c>
      <c r="J49" s="2">
        <v>54</v>
      </c>
      <c r="K49" s="2">
        <v>63</v>
      </c>
    </row>
    <row r="50" spans="1:11" x14ac:dyDescent="0.3">
      <c r="A50" s="5" t="s">
        <v>22</v>
      </c>
      <c r="B50" s="2">
        <v>2</v>
      </c>
      <c r="C50" s="2">
        <v>0</v>
      </c>
      <c r="D50" s="2">
        <v>2</v>
      </c>
      <c r="E50" s="2">
        <v>0</v>
      </c>
      <c r="F50" s="2">
        <v>1</v>
      </c>
      <c r="G50" s="2">
        <v>2</v>
      </c>
      <c r="H50" s="2">
        <v>5</v>
      </c>
      <c r="I50" s="2">
        <v>3</v>
      </c>
      <c r="J50" s="2">
        <v>3</v>
      </c>
      <c r="K50" s="2">
        <v>0</v>
      </c>
    </row>
    <row r="51" spans="1:11" x14ac:dyDescent="0.3">
      <c r="A51" s="5" t="s">
        <v>20</v>
      </c>
      <c r="B51" s="2">
        <v>29</v>
      </c>
      <c r="C51" s="2">
        <v>33</v>
      </c>
      <c r="D51" s="2">
        <v>28</v>
      </c>
      <c r="E51" s="2">
        <v>19</v>
      </c>
      <c r="F51" s="2">
        <v>28</v>
      </c>
      <c r="G51" s="2">
        <v>17</v>
      </c>
      <c r="H51" s="2">
        <v>22</v>
      </c>
      <c r="I51" s="2">
        <v>20</v>
      </c>
      <c r="J51" s="2">
        <v>17</v>
      </c>
      <c r="K51" s="2">
        <v>11</v>
      </c>
    </row>
    <row r="52" spans="1:11" x14ac:dyDescent="0.3">
      <c r="A52" s="16" t="s">
        <v>27</v>
      </c>
      <c r="B52" s="11">
        <f>(B48+B49)/SUM(B48:B51)</f>
        <v>0.59740259740259738</v>
      </c>
      <c r="C52" s="11">
        <f t="shared" ref="C52:K52" si="18">(C48+C49)/SUM(C48:C51)</f>
        <v>0.5714285714285714</v>
      </c>
      <c r="D52" s="11">
        <f t="shared" si="18"/>
        <v>0.61038961038961037</v>
      </c>
      <c r="E52" s="11">
        <f t="shared" si="18"/>
        <v>0.75324675324675328</v>
      </c>
      <c r="F52" s="11">
        <f t="shared" si="18"/>
        <v>0.61842105263157898</v>
      </c>
      <c r="G52" s="11">
        <f t="shared" si="18"/>
        <v>0.75324675324675328</v>
      </c>
      <c r="H52" s="11">
        <f t="shared" si="18"/>
        <v>0.64935064935064934</v>
      </c>
      <c r="I52" s="11">
        <f t="shared" si="18"/>
        <v>0.70129870129870131</v>
      </c>
      <c r="J52" s="11">
        <f t="shared" si="18"/>
        <v>0.73684210526315785</v>
      </c>
      <c r="K52" s="11">
        <f t="shared" si="18"/>
        <v>0.8571428571428571</v>
      </c>
    </row>
    <row r="53" spans="1:11" x14ac:dyDescent="0.3">
      <c r="A53" s="4" t="s">
        <v>17</v>
      </c>
      <c r="B53" s="11">
        <f>B48/(B48+B50)</f>
        <v>0.83333333333333337</v>
      </c>
      <c r="C53" s="11">
        <f t="shared" ref="C53:K53" si="19">C48/(C48+C50)</f>
        <v>1</v>
      </c>
      <c r="D53" s="11">
        <f t="shared" si="19"/>
        <v>0.7142857142857143</v>
      </c>
      <c r="E53" s="11">
        <f t="shared" si="19"/>
        <v>1</v>
      </c>
      <c r="F53" s="11">
        <f>F48/(F48+F50)</f>
        <v>0.875</v>
      </c>
      <c r="G53" s="11">
        <f t="shared" si="19"/>
        <v>0.66666666666666663</v>
      </c>
      <c r="H53" s="11">
        <f t="shared" si="19"/>
        <v>0.70588235294117652</v>
      </c>
      <c r="I53" s="11">
        <f t="shared" si="19"/>
        <v>0.82352941176470584</v>
      </c>
      <c r="J53" s="11">
        <f t="shared" si="19"/>
        <v>0.4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0.25641025641025639</v>
      </c>
      <c r="C54" s="11">
        <f t="shared" ref="C54:K54" si="20">C48/(C48+C51)</f>
        <v>0.23255813953488372</v>
      </c>
      <c r="D54" s="11">
        <f t="shared" si="20"/>
        <v>0.15151515151515152</v>
      </c>
      <c r="E54" s="11">
        <f t="shared" si="20"/>
        <v>0.05</v>
      </c>
      <c r="F54" s="11">
        <f t="shared" si="20"/>
        <v>0.2</v>
      </c>
      <c r="G54" s="11">
        <f t="shared" si="20"/>
        <v>0.19047619047619047</v>
      </c>
      <c r="H54" s="11">
        <f t="shared" si="20"/>
        <v>0.35294117647058826</v>
      </c>
      <c r="I54" s="11">
        <f t="shared" si="20"/>
        <v>0.41176470588235292</v>
      </c>
      <c r="J54" s="11">
        <f t="shared" si="20"/>
        <v>0.10526315789473684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0.94736842105263153</v>
      </c>
      <c r="C55" s="11">
        <f t="shared" ref="C55:K55" si="21">C49/(C49+C50)</f>
        <v>1</v>
      </c>
      <c r="D55" s="11">
        <f t="shared" si="21"/>
        <v>0.95454545454545459</v>
      </c>
      <c r="E55" s="11">
        <f t="shared" si="21"/>
        <v>1</v>
      </c>
      <c r="F55" s="11">
        <f t="shared" si="21"/>
        <v>0.97560975609756095</v>
      </c>
      <c r="G55" s="11">
        <f t="shared" si="21"/>
        <v>0.9642857142857143</v>
      </c>
      <c r="H55" s="11">
        <f t="shared" si="21"/>
        <v>0.88372093023255816</v>
      </c>
      <c r="I55" s="11">
        <f t="shared" si="21"/>
        <v>0.93023255813953487</v>
      </c>
      <c r="J55" s="11">
        <f t="shared" si="21"/>
        <v>0.94736842105263153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0.25641025641025639</v>
      </c>
      <c r="C57" s="11">
        <f t="shared" ref="C57:K57" si="22">C48/(C48+C51)</f>
        <v>0.23255813953488372</v>
      </c>
      <c r="D57" s="11">
        <f t="shared" si="22"/>
        <v>0.15151515151515152</v>
      </c>
      <c r="E57" s="11">
        <f t="shared" si="22"/>
        <v>0.05</v>
      </c>
      <c r="F57" s="11">
        <f t="shared" si="22"/>
        <v>0.2</v>
      </c>
      <c r="G57" s="11">
        <f t="shared" si="22"/>
        <v>0.19047619047619047</v>
      </c>
      <c r="H57" s="11">
        <f t="shared" si="22"/>
        <v>0.35294117647058826</v>
      </c>
      <c r="I57" s="11">
        <f t="shared" si="22"/>
        <v>0.41176470588235292</v>
      </c>
      <c r="J57" s="11">
        <f t="shared" si="22"/>
        <v>0.10526315789473684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5.2631578947368418E-2</v>
      </c>
      <c r="C58" s="11">
        <f t="shared" ref="C58:K58" si="23">C50/(C50+C49)</f>
        <v>0</v>
      </c>
      <c r="D58" s="11">
        <f t="shared" si="23"/>
        <v>4.5454545454545456E-2</v>
      </c>
      <c r="E58" s="11">
        <f t="shared" si="23"/>
        <v>0</v>
      </c>
      <c r="F58" s="11">
        <f t="shared" si="23"/>
        <v>2.4390243902439025E-2</v>
      </c>
      <c r="G58" s="11">
        <f t="shared" si="23"/>
        <v>3.5714285714285712E-2</v>
      </c>
      <c r="H58" s="11">
        <f t="shared" si="23"/>
        <v>0.11627906976744186</v>
      </c>
      <c r="I58" s="11">
        <f t="shared" si="23"/>
        <v>6.9767441860465115E-2</v>
      </c>
      <c r="J58" s="11">
        <f t="shared" si="23"/>
        <v>5.2631578947368418E-2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0.96540000000000004</v>
      </c>
      <c r="C60" s="11">
        <v>0.96209999999999996</v>
      </c>
      <c r="D60" s="11">
        <v>0.96650000000000003</v>
      </c>
      <c r="E60" s="11">
        <v>0.9677</v>
      </c>
      <c r="F60" s="11">
        <v>0.96230000000000004</v>
      </c>
      <c r="G60" s="11">
        <v>0.96230000000000004</v>
      </c>
      <c r="H60" s="11">
        <v>0.96540000000000004</v>
      </c>
      <c r="I60" s="11">
        <v>0.96409999999999996</v>
      </c>
      <c r="J60" s="11">
        <v>0.96419999999999995</v>
      </c>
      <c r="K60" s="11">
        <v>0.96650000000000003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21</v>
      </c>
      <c r="C62" s="2">
        <v>7</v>
      </c>
      <c r="D62" s="2">
        <v>4</v>
      </c>
      <c r="E62" s="2">
        <v>0</v>
      </c>
      <c r="F62" s="2">
        <v>4</v>
      </c>
      <c r="G62" s="2">
        <v>2</v>
      </c>
      <c r="H62" s="2">
        <v>14</v>
      </c>
      <c r="I62" s="2">
        <v>11</v>
      </c>
      <c r="J62" s="2">
        <v>4</v>
      </c>
      <c r="K62" s="2">
        <v>1</v>
      </c>
    </row>
    <row r="63" spans="1:11" x14ac:dyDescent="0.3">
      <c r="A63" s="5" t="s">
        <v>19</v>
      </c>
      <c r="B63" s="2">
        <v>31</v>
      </c>
      <c r="C63" s="12">
        <v>37</v>
      </c>
      <c r="D63" s="2">
        <v>54</v>
      </c>
      <c r="E63" s="2">
        <v>62</v>
      </c>
      <c r="F63" s="2">
        <v>50</v>
      </c>
      <c r="G63" s="2">
        <v>57</v>
      </c>
      <c r="H63" s="2">
        <v>41</v>
      </c>
      <c r="I63" s="2">
        <v>39</v>
      </c>
      <c r="J63" s="2">
        <v>50</v>
      </c>
      <c r="K63" s="2">
        <v>56</v>
      </c>
    </row>
    <row r="64" spans="1:11" x14ac:dyDescent="0.3">
      <c r="A64" s="5" t="s">
        <v>22</v>
      </c>
      <c r="B64" s="2">
        <v>4</v>
      </c>
      <c r="C64" s="2">
        <v>1</v>
      </c>
      <c r="D64" s="2">
        <v>2</v>
      </c>
      <c r="E64" s="2">
        <v>1</v>
      </c>
      <c r="F64" s="2">
        <v>1</v>
      </c>
      <c r="G64" s="2">
        <v>2</v>
      </c>
      <c r="H64" s="2">
        <v>3</v>
      </c>
      <c r="I64" s="2">
        <v>3</v>
      </c>
      <c r="J64" s="2">
        <v>0</v>
      </c>
      <c r="K64" s="2">
        <v>2</v>
      </c>
    </row>
    <row r="65" spans="1:11" x14ac:dyDescent="0.3">
      <c r="A65" s="5" t="s">
        <v>20</v>
      </c>
      <c r="B65" s="2">
        <v>21</v>
      </c>
      <c r="C65" s="2">
        <v>32</v>
      </c>
      <c r="D65" s="2">
        <v>17</v>
      </c>
      <c r="E65" s="2">
        <v>12</v>
      </c>
      <c r="F65" s="2">
        <v>22</v>
      </c>
      <c r="G65" s="2">
        <v>16</v>
      </c>
      <c r="H65" s="2">
        <v>19</v>
      </c>
      <c r="I65" s="2">
        <v>24</v>
      </c>
      <c r="J65" s="2">
        <v>23</v>
      </c>
      <c r="K65" s="2">
        <v>18</v>
      </c>
    </row>
    <row r="66" spans="1:11" x14ac:dyDescent="0.3">
      <c r="A66" s="16" t="s">
        <v>27</v>
      </c>
      <c r="B66" s="11">
        <f>(B62+B63)/SUM(B62:B65)</f>
        <v>0.67532467532467533</v>
      </c>
      <c r="C66" s="11">
        <f t="shared" ref="C66:K66" si="24">(C62+C63)/SUM(C62:C65)</f>
        <v>0.5714285714285714</v>
      </c>
      <c r="D66" s="11">
        <f t="shared" si="24"/>
        <v>0.75324675324675328</v>
      </c>
      <c r="E66" s="11">
        <f t="shared" si="24"/>
        <v>0.82666666666666666</v>
      </c>
      <c r="F66" s="11">
        <f t="shared" si="24"/>
        <v>0.70129870129870131</v>
      </c>
      <c r="G66" s="11">
        <f t="shared" si="24"/>
        <v>0.76623376623376627</v>
      </c>
      <c r="H66" s="11">
        <f t="shared" si="24"/>
        <v>0.7142857142857143</v>
      </c>
      <c r="I66" s="11">
        <f t="shared" si="24"/>
        <v>0.64935064935064934</v>
      </c>
      <c r="J66" s="11">
        <f t="shared" si="24"/>
        <v>0.70129870129870131</v>
      </c>
      <c r="K66" s="11">
        <f t="shared" si="24"/>
        <v>0.74025974025974028</v>
      </c>
    </row>
    <row r="67" spans="1:11" x14ac:dyDescent="0.3">
      <c r="A67" s="4" t="s">
        <v>17</v>
      </c>
      <c r="B67" s="11">
        <f>B62/(B62+B64)</f>
        <v>0.84</v>
      </c>
      <c r="C67" s="11">
        <f t="shared" ref="C67:K67" si="25">C62/(C62+C64)</f>
        <v>0.875</v>
      </c>
      <c r="D67" s="11">
        <f t="shared" si="25"/>
        <v>0.66666666666666663</v>
      </c>
      <c r="E67" s="11">
        <f t="shared" si="25"/>
        <v>0</v>
      </c>
      <c r="F67" s="11">
        <f t="shared" si="25"/>
        <v>0.8</v>
      </c>
      <c r="G67" s="11">
        <f t="shared" si="25"/>
        <v>0.5</v>
      </c>
      <c r="H67" s="11">
        <f t="shared" si="25"/>
        <v>0.82352941176470584</v>
      </c>
      <c r="I67" s="11">
        <f t="shared" si="25"/>
        <v>0.7857142857142857</v>
      </c>
      <c r="J67" s="11">
        <f t="shared" si="25"/>
        <v>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6">C62/(C62+C65)</f>
        <v>0.17948717948717949</v>
      </c>
      <c r="D68" s="11">
        <f t="shared" si="26"/>
        <v>0.19047619047619047</v>
      </c>
      <c r="E68" s="11">
        <f t="shared" si="26"/>
        <v>0</v>
      </c>
      <c r="F68" s="11">
        <f t="shared" si="26"/>
        <v>0.15384615384615385</v>
      </c>
      <c r="G68" s="11">
        <f t="shared" si="26"/>
        <v>0.1111111111111111</v>
      </c>
      <c r="H68" s="11">
        <f t="shared" si="26"/>
        <v>0.42424242424242425</v>
      </c>
      <c r="I68" s="11">
        <f t="shared" si="26"/>
        <v>0.31428571428571428</v>
      </c>
      <c r="J68" s="11">
        <f t="shared" si="26"/>
        <v>0.14814814814814814</v>
      </c>
      <c r="K68" s="11">
        <f t="shared" si="26"/>
        <v>5.2631578947368418E-2</v>
      </c>
    </row>
    <row r="69" spans="1:11" x14ac:dyDescent="0.3">
      <c r="A69" s="4" t="s">
        <v>18</v>
      </c>
      <c r="B69" s="11">
        <f>B63/(B63+B64)</f>
        <v>0.88571428571428568</v>
      </c>
      <c r="C69" s="11">
        <f t="shared" ref="C69:K69" si="27">C63/(C63+C64)</f>
        <v>0.97368421052631582</v>
      </c>
      <c r="D69" s="11">
        <f t="shared" si="27"/>
        <v>0.9642857142857143</v>
      </c>
      <c r="E69" s="11">
        <f t="shared" si="27"/>
        <v>0.98412698412698407</v>
      </c>
      <c r="F69" s="11">
        <f t="shared" si="27"/>
        <v>0.98039215686274506</v>
      </c>
      <c r="G69" s="11">
        <f t="shared" si="27"/>
        <v>0.96610169491525422</v>
      </c>
      <c r="H69" s="11">
        <f t="shared" si="27"/>
        <v>0.93181818181818177</v>
      </c>
      <c r="I69" s="11">
        <f t="shared" si="27"/>
        <v>0.9285714285714286</v>
      </c>
      <c r="J69" s="11">
        <f t="shared" si="27"/>
        <v>1</v>
      </c>
      <c r="K69" s="11">
        <f t="shared" si="27"/>
        <v>0.96551724137931039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28">C62/(C62+C65)</f>
        <v>0.17948717948717949</v>
      </c>
      <c r="D71" s="11">
        <f t="shared" si="28"/>
        <v>0.19047619047619047</v>
      </c>
      <c r="E71" s="11">
        <f t="shared" si="28"/>
        <v>0</v>
      </c>
      <c r="F71" s="11">
        <f t="shared" si="28"/>
        <v>0.15384615384615385</v>
      </c>
      <c r="G71" s="11">
        <f t="shared" si="28"/>
        <v>0.1111111111111111</v>
      </c>
      <c r="H71" s="11">
        <f t="shared" si="28"/>
        <v>0.42424242424242425</v>
      </c>
      <c r="I71" s="11">
        <f t="shared" si="28"/>
        <v>0.31428571428571428</v>
      </c>
      <c r="J71" s="11">
        <f t="shared" si="28"/>
        <v>0.14814814814814814</v>
      </c>
      <c r="K71" s="11">
        <f t="shared" si="28"/>
        <v>5.2631578947368418E-2</v>
      </c>
    </row>
    <row r="72" spans="1:11" x14ac:dyDescent="0.3">
      <c r="A72" s="4" t="s">
        <v>23</v>
      </c>
      <c r="B72" s="11">
        <f>B64/(B64+B63)</f>
        <v>0.11428571428571428</v>
      </c>
      <c r="C72" s="11">
        <f t="shared" ref="C72:K72" si="29">C64/(C64+C63)</f>
        <v>2.6315789473684209E-2</v>
      </c>
      <c r="D72" s="11">
        <f t="shared" si="29"/>
        <v>3.5714285714285712E-2</v>
      </c>
      <c r="E72" s="11">
        <f t="shared" si="29"/>
        <v>1.5873015873015872E-2</v>
      </c>
      <c r="F72" s="11">
        <f t="shared" si="29"/>
        <v>1.9607843137254902E-2</v>
      </c>
      <c r="G72" s="11">
        <f t="shared" si="29"/>
        <v>3.3898305084745763E-2</v>
      </c>
      <c r="H72" s="11">
        <f t="shared" si="29"/>
        <v>6.8181818181818177E-2</v>
      </c>
      <c r="I72" s="11">
        <f t="shared" si="29"/>
        <v>7.1428571428571425E-2</v>
      </c>
      <c r="J72" s="11">
        <f t="shared" si="29"/>
        <v>0</v>
      </c>
      <c r="K72" s="11">
        <f t="shared" si="29"/>
        <v>3.4482758620689655E-2</v>
      </c>
    </row>
    <row r="73" spans="1:11" x14ac:dyDescent="0.3">
      <c r="C73" s="11"/>
    </row>
    <row r="74" spans="1:11" x14ac:dyDescent="0.3">
      <c r="A74" s="6" t="s">
        <v>36</v>
      </c>
      <c r="B74" s="11">
        <v>0.96120000000000005</v>
      </c>
      <c r="C74" s="11">
        <v>0.9607</v>
      </c>
      <c r="D74" s="11">
        <v>0.96299999999999997</v>
      </c>
      <c r="E74" s="11">
        <v>0.96179999999999999</v>
      </c>
      <c r="F74" s="11">
        <v>0.96430000000000005</v>
      </c>
      <c r="G74" s="11">
        <v>0.96750000000000003</v>
      </c>
      <c r="H74" s="11">
        <v>0.96989999999999998</v>
      </c>
      <c r="I74" s="11">
        <v>0.96389999999999998</v>
      </c>
      <c r="J74" s="11">
        <v>0.96040000000000003</v>
      </c>
      <c r="K74" s="11">
        <v>0.96709999999999996</v>
      </c>
    </row>
    <row r="76" spans="1:11" x14ac:dyDescent="0.3">
      <c r="A76" s="5" t="s">
        <v>21</v>
      </c>
      <c r="B76" s="2">
        <v>11</v>
      </c>
      <c r="C76" s="2">
        <v>13</v>
      </c>
      <c r="D76" s="2">
        <v>2</v>
      </c>
      <c r="E76" s="2">
        <v>2</v>
      </c>
      <c r="F76" s="2">
        <v>4</v>
      </c>
      <c r="G76" s="2">
        <v>3</v>
      </c>
      <c r="H76" s="2">
        <v>12</v>
      </c>
      <c r="I76" s="2">
        <v>10</v>
      </c>
      <c r="J76" s="2">
        <v>3</v>
      </c>
      <c r="K76" s="2">
        <v>4</v>
      </c>
    </row>
    <row r="77" spans="1:11" x14ac:dyDescent="0.3">
      <c r="A77" s="5" t="s">
        <v>19</v>
      </c>
      <c r="B77" s="2">
        <v>35</v>
      </c>
      <c r="C77" s="12">
        <v>34</v>
      </c>
      <c r="D77" s="12">
        <v>46</v>
      </c>
      <c r="E77" s="12">
        <v>58</v>
      </c>
      <c r="F77" s="12">
        <v>39</v>
      </c>
      <c r="G77" s="12">
        <v>50</v>
      </c>
      <c r="H77" s="12">
        <v>37</v>
      </c>
      <c r="I77" s="12">
        <v>51</v>
      </c>
      <c r="J77" s="12">
        <v>51</v>
      </c>
      <c r="K77" s="12">
        <v>56</v>
      </c>
    </row>
    <row r="78" spans="1:11" x14ac:dyDescent="0.3">
      <c r="A78" s="5" t="s">
        <v>22</v>
      </c>
      <c r="B78" s="2">
        <v>3</v>
      </c>
      <c r="C78" s="2">
        <v>0</v>
      </c>
      <c r="D78" s="2">
        <v>1</v>
      </c>
      <c r="E78" s="2">
        <v>1</v>
      </c>
      <c r="F78" s="2">
        <v>2</v>
      </c>
      <c r="G78" s="2">
        <v>1</v>
      </c>
      <c r="H78" s="2">
        <v>5</v>
      </c>
      <c r="I78" s="2">
        <v>4</v>
      </c>
      <c r="J78" s="2">
        <v>2</v>
      </c>
      <c r="K78" s="2">
        <v>0</v>
      </c>
    </row>
    <row r="79" spans="1:11" x14ac:dyDescent="0.3">
      <c r="A79" s="5" t="s">
        <v>20</v>
      </c>
      <c r="B79" s="2">
        <v>28</v>
      </c>
      <c r="C79" s="2">
        <v>30</v>
      </c>
      <c r="D79" s="2">
        <v>28</v>
      </c>
      <c r="E79" s="2">
        <v>16</v>
      </c>
      <c r="F79" s="2">
        <v>32</v>
      </c>
      <c r="G79" s="2">
        <v>21</v>
      </c>
      <c r="H79" s="2">
        <v>23</v>
      </c>
      <c r="I79" s="2">
        <v>12</v>
      </c>
      <c r="J79" s="2">
        <v>21</v>
      </c>
      <c r="K79" s="2">
        <v>17</v>
      </c>
    </row>
    <row r="80" spans="1:11" x14ac:dyDescent="0.3">
      <c r="A80" s="16" t="s">
        <v>27</v>
      </c>
      <c r="B80" s="11">
        <f>(B76+B77)/SUM(B76:B79)</f>
        <v>0.59740259740259738</v>
      </c>
      <c r="C80" s="11">
        <f t="shared" ref="C80:K80" si="30">(C76+C77)/SUM(C76:C79)</f>
        <v>0.61038961038961037</v>
      </c>
      <c r="D80" s="11">
        <f t="shared" si="30"/>
        <v>0.62337662337662336</v>
      </c>
      <c r="E80" s="11">
        <f t="shared" si="30"/>
        <v>0.77922077922077926</v>
      </c>
      <c r="F80" s="11">
        <f t="shared" si="30"/>
        <v>0.55844155844155841</v>
      </c>
      <c r="G80" s="11">
        <f t="shared" si="30"/>
        <v>0.70666666666666667</v>
      </c>
      <c r="H80" s="11">
        <f t="shared" si="30"/>
        <v>0.63636363636363635</v>
      </c>
      <c r="I80" s="11">
        <f t="shared" si="30"/>
        <v>0.79220779220779225</v>
      </c>
      <c r="J80" s="11">
        <f t="shared" si="30"/>
        <v>0.70129870129870131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0.7857142857142857</v>
      </c>
      <c r="C81" s="11">
        <f t="shared" ref="C81:K81" si="31">C76/(C76+C78)</f>
        <v>1</v>
      </c>
      <c r="D81" s="11">
        <f t="shared" si="31"/>
        <v>0.66666666666666663</v>
      </c>
      <c r="E81" s="11">
        <f t="shared" si="31"/>
        <v>0.66666666666666663</v>
      </c>
      <c r="F81" s="11">
        <f t="shared" si="31"/>
        <v>0.66666666666666663</v>
      </c>
      <c r="G81" s="11">
        <f t="shared" si="31"/>
        <v>0.75</v>
      </c>
      <c r="H81" s="11">
        <f t="shared" si="31"/>
        <v>0.70588235294117652</v>
      </c>
      <c r="I81" s="11">
        <f t="shared" si="31"/>
        <v>0.7142857142857143</v>
      </c>
      <c r="J81" s="11">
        <f t="shared" si="31"/>
        <v>0.6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0.28205128205128205</v>
      </c>
      <c r="C82" s="11">
        <f t="shared" ref="C82:K82" si="32">C76/(C76+C79)</f>
        <v>0.30232558139534882</v>
      </c>
      <c r="D82" s="11">
        <f t="shared" si="32"/>
        <v>6.6666666666666666E-2</v>
      </c>
      <c r="E82" s="11">
        <f t="shared" si="32"/>
        <v>0.1111111111111111</v>
      </c>
      <c r="F82" s="11">
        <f t="shared" si="32"/>
        <v>0.1111111111111111</v>
      </c>
      <c r="G82" s="11">
        <f t="shared" si="32"/>
        <v>0.125</v>
      </c>
      <c r="H82" s="11">
        <f t="shared" si="32"/>
        <v>0.34285714285714286</v>
      </c>
      <c r="I82" s="11">
        <f t="shared" si="32"/>
        <v>0.45454545454545453</v>
      </c>
      <c r="J82" s="11">
        <f t="shared" si="32"/>
        <v>0.125</v>
      </c>
      <c r="K82" s="11">
        <f t="shared" si="32"/>
        <v>0.19047619047619047</v>
      </c>
    </row>
    <row r="83" spans="1:11" x14ac:dyDescent="0.3">
      <c r="A83" s="4" t="s">
        <v>18</v>
      </c>
      <c r="B83" s="11">
        <f>B77/(B77+B78)</f>
        <v>0.92105263157894735</v>
      </c>
      <c r="C83" s="11">
        <f t="shared" ref="C83:K83" si="33">C77/(C77+C78)</f>
        <v>1</v>
      </c>
      <c r="D83" s="11">
        <f t="shared" si="33"/>
        <v>0.97872340425531912</v>
      </c>
      <c r="E83" s="11">
        <f t="shared" si="33"/>
        <v>0.98305084745762716</v>
      </c>
      <c r="F83" s="11">
        <f t="shared" si="33"/>
        <v>0.95121951219512191</v>
      </c>
      <c r="G83" s="11">
        <f t="shared" si="33"/>
        <v>0.98039215686274506</v>
      </c>
      <c r="H83" s="11">
        <f t="shared" si="33"/>
        <v>0.88095238095238093</v>
      </c>
      <c r="I83" s="11">
        <f t="shared" si="33"/>
        <v>0.92727272727272725</v>
      </c>
      <c r="J83" s="11">
        <f t="shared" si="33"/>
        <v>0.96226415094339623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0.28205128205128205</v>
      </c>
      <c r="C85" s="11">
        <f t="shared" ref="C85:K85" si="34">C76/(C76+C79)</f>
        <v>0.30232558139534882</v>
      </c>
      <c r="D85" s="11">
        <f t="shared" si="34"/>
        <v>6.6666666666666666E-2</v>
      </c>
      <c r="E85" s="11">
        <f t="shared" si="34"/>
        <v>0.1111111111111111</v>
      </c>
      <c r="F85" s="11">
        <f t="shared" si="34"/>
        <v>0.1111111111111111</v>
      </c>
      <c r="G85" s="11">
        <f t="shared" si="34"/>
        <v>0.125</v>
      </c>
      <c r="H85" s="11">
        <f t="shared" si="34"/>
        <v>0.34285714285714286</v>
      </c>
      <c r="I85" s="11">
        <f t="shared" si="34"/>
        <v>0.45454545454545453</v>
      </c>
      <c r="J85" s="11">
        <f t="shared" si="34"/>
        <v>0.125</v>
      </c>
      <c r="K85" s="11">
        <f t="shared" si="34"/>
        <v>0.19047619047619047</v>
      </c>
    </row>
    <row r="86" spans="1:11" x14ac:dyDescent="0.3">
      <c r="A86" s="4" t="s">
        <v>23</v>
      </c>
      <c r="B86" s="11">
        <f>B78/(B78+B77)</f>
        <v>7.8947368421052627E-2</v>
      </c>
      <c r="C86" s="11">
        <f t="shared" ref="C86:K86" si="35">C78/(C78+C77)</f>
        <v>0</v>
      </c>
      <c r="D86" s="11">
        <f t="shared" si="35"/>
        <v>2.1276595744680851E-2</v>
      </c>
      <c r="E86" s="11">
        <f t="shared" si="35"/>
        <v>1.6949152542372881E-2</v>
      </c>
      <c r="F86" s="11">
        <f t="shared" si="35"/>
        <v>4.878048780487805E-2</v>
      </c>
      <c r="G86" s="11">
        <f t="shared" si="35"/>
        <v>1.9607843137254902E-2</v>
      </c>
      <c r="H86" s="11">
        <f t="shared" si="35"/>
        <v>0.11904761904761904</v>
      </c>
      <c r="I86" s="11">
        <f t="shared" si="35"/>
        <v>7.2727272727272724E-2</v>
      </c>
      <c r="J86" s="11">
        <f t="shared" si="35"/>
        <v>3.7735849056603772E-2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0.96319999999999995</v>
      </c>
      <c r="C88" s="11">
        <v>0.95960000000000001</v>
      </c>
      <c r="D88" s="11">
        <v>0.96560000000000001</v>
      </c>
      <c r="E88" s="11">
        <v>0.96189999999999998</v>
      </c>
      <c r="F88" s="11">
        <v>0.96120000000000005</v>
      </c>
      <c r="G88" s="11">
        <v>0.96120000000000005</v>
      </c>
      <c r="H88" s="11">
        <v>0.96430000000000005</v>
      </c>
      <c r="I88" s="11">
        <v>0.96260000000000001</v>
      </c>
      <c r="J88" s="11">
        <v>0.97</v>
      </c>
      <c r="K88" s="11">
        <v>0.96289999999999998</v>
      </c>
    </row>
    <row r="90" spans="1:11" x14ac:dyDescent="0.3">
      <c r="A90" s="5" t="s">
        <v>21</v>
      </c>
      <c r="B90" s="2">
        <v>5</v>
      </c>
      <c r="C90" s="2">
        <v>11</v>
      </c>
      <c r="D90" s="2">
        <v>7</v>
      </c>
      <c r="E90" s="2">
        <v>1</v>
      </c>
      <c r="F90" s="2">
        <v>4</v>
      </c>
      <c r="G90" s="2">
        <v>4</v>
      </c>
      <c r="H90" s="2">
        <v>14</v>
      </c>
      <c r="I90" s="2">
        <v>13</v>
      </c>
      <c r="J90" s="2">
        <v>1</v>
      </c>
      <c r="K90" s="2">
        <v>2</v>
      </c>
    </row>
    <row r="91" spans="1:11" x14ac:dyDescent="0.3">
      <c r="A91" s="5" t="s">
        <v>19</v>
      </c>
      <c r="B91" s="2">
        <v>44</v>
      </c>
      <c r="C91" s="12">
        <v>39</v>
      </c>
      <c r="D91" s="2">
        <v>46</v>
      </c>
      <c r="E91" s="2">
        <v>55</v>
      </c>
      <c r="F91" s="2">
        <v>44</v>
      </c>
      <c r="G91" s="2">
        <v>64</v>
      </c>
      <c r="H91" s="2">
        <v>38</v>
      </c>
      <c r="I91" s="2">
        <v>45</v>
      </c>
      <c r="J91" s="2">
        <v>58</v>
      </c>
      <c r="K91" s="2">
        <v>62</v>
      </c>
    </row>
    <row r="92" spans="1:11" x14ac:dyDescent="0.3">
      <c r="A92" s="5" t="s">
        <v>22</v>
      </c>
      <c r="B92" s="2">
        <v>2</v>
      </c>
      <c r="C92" s="2">
        <v>0</v>
      </c>
      <c r="D92" s="2">
        <v>2</v>
      </c>
      <c r="E92" s="2">
        <v>1</v>
      </c>
      <c r="F92" s="2">
        <v>6</v>
      </c>
      <c r="G92" s="2">
        <v>0</v>
      </c>
      <c r="H92" s="2">
        <v>7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26</v>
      </c>
      <c r="C93" s="2">
        <v>27</v>
      </c>
      <c r="D93" s="2">
        <v>22</v>
      </c>
      <c r="E93" s="2">
        <v>20</v>
      </c>
      <c r="F93" s="2">
        <v>23</v>
      </c>
      <c r="G93" s="2">
        <v>9</v>
      </c>
      <c r="H93" s="2">
        <v>18</v>
      </c>
      <c r="I93" s="2">
        <v>17</v>
      </c>
      <c r="J93" s="2">
        <v>18</v>
      </c>
      <c r="K93" s="2">
        <v>13</v>
      </c>
    </row>
    <row r="94" spans="1:11" x14ac:dyDescent="0.3">
      <c r="A94" s="16" t="s">
        <v>27</v>
      </c>
      <c r="B94" s="11">
        <f>(B90+B91)/SUM(B90:B93)</f>
        <v>0.63636363636363635</v>
      </c>
      <c r="C94" s="11">
        <f t="shared" ref="C94:K94" si="36">(C90+C91)/SUM(C90:C93)</f>
        <v>0.64935064935064934</v>
      </c>
      <c r="D94" s="11">
        <f t="shared" si="36"/>
        <v>0.68831168831168832</v>
      </c>
      <c r="E94" s="11">
        <f t="shared" si="36"/>
        <v>0.72727272727272729</v>
      </c>
      <c r="F94" s="11">
        <f t="shared" si="36"/>
        <v>0.62337662337662336</v>
      </c>
      <c r="G94" s="11">
        <f t="shared" si="36"/>
        <v>0.88311688311688308</v>
      </c>
      <c r="H94" s="11">
        <f t="shared" si="36"/>
        <v>0.67532467532467533</v>
      </c>
      <c r="I94" s="11">
        <f t="shared" si="36"/>
        <v>0.75324675324675328</v>
      </c>
      <c r="J94" s="11">
        <f t="shared" si="36"/>
        <v>0.76623376623376627</v>
      </c>
      <c r="K94" s="11">
        <f t="shared" si="36"/>
        <v>0.83116883116883122</v>
      </c>
    </row>
    <row r="95" spans="1:11" x14ac:dyDescent="0.3">
      <c r="A95" s="4" t="s">
        <v>17</v>
      </c>
      <c r="B95" s="11">
        <f>B90/(B90+B92)</f>
        <v>0.7142857142857143</v>
      </c>
      <c r="C95" s="11">
        <f t="shared" ref="C95:K95" si="37">C90/(C90+C92)</f>
        <v>1</v>
      </c>
      <c r="D95" s="11">
        <f t="shared" si="37"/>
        <v>0.77777777777777779</v>
      </c>
      <c r="E95" s="11">
        <f t="shared" si="37"/>
        <v>0.5</v>
      </c>
      <c r="F95" s="11">
        <f t="shared" si="37"/>
        <v>0.4</v>
      </c>
      <c r="G95" s="11">
        <f t="shared" si="37"/>
        <v>1</v>
      </c>
      <c r="H95" s="11">
        <f t="shared" si="37"/>
        <v>0.66666666666666663</v>
      </c>
      <c r="I95" s="11">
        <f t="shared" si="37"/>
        <v>0.8666666666666667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0.16129032258064516</v>
      </c>
      <c r="C96" s="11">
        <f t="shared" ref="C96:K96" si="38">C90/(C90+C93)</f>
        <v>0.28947368421052633</v>
      </c>
      <c r="D96" s="11">
        <f t="shared" si="38"/>
        <v>0.2413793103448276</v>
      </c>
      <c r="E96" s="11">
        <f t="shared" si="38"/>
        <v>4.7619047619047616E-2</v>
      </c>
      <c r="F96" s="11">
        <f t="shared" si="38"/>
        <v>0.14814814814814814</v>
      </c>
      <c r="G96" s="11">
        <f t="shared" si="38"/>
        <v>0.30769230769230771</v>
      </c>
      <c r="H96" s="11">
        <f t="shared" si="38"/>
        <v>0.4375</v>
      </c>
      <c r="I96" s="11">
        <f t="shared" si="38"/>
        <v>0.43333333333333335</v>
      </c>
      <c r="J96" s="11">
        <f t="shared" si="38"/>
        <v>5.2631578947368418E-2</v>
      </c>
      <c r="K96" s="11">
        <f t="shared" si="38"/>
        <v>0.13333333333333333</v>
      </c>
    </row>
    <row r="97" spans="1:12" x14ac:dyDescent="0.3">
      <c r="A97" s="4" t="s">
        <v>18</v>
      </c>
      <c r="B97" s="11">
        <f>B91/(B91+B92)</f>
        <v>0.95652173913043481</v>
      </c>
      <c r="C97" s="11">
        <f t="shared" ref="C97:K97" si="39">C91/(C91+C92)</f>
        <v>1</v>
      </c>
      <c r="D97" s="11">
        <f t="shared" si="39"/>
        <v>0.95833333333333337</v>
      </c>
      <c r="E97" s="11">
        <f t="shared" si="39"/>
        <v>0.9821428571428571</v>
      </c>
      <c r="F97" s="11">
        <f t="shared" si="39"/>
        <v>0.88</v>
      </c>
      <c r="G97" s="11">
        <f t="shared" si="39"/>
        <v>1</v>
      </c>
      <c r="H97" s="11">
        <f t="shared" si="39"/>
        <v>0.84444444444444444</v>
      </c>
      <c r="I97" s="11">
        <f t="shared" si="39"/>
        <v>0.95744680851063835</v>
      </c>
      <c r="J97" s="11">
        <f t="shared" si="39"/>
        <v>1</v>
      </c>
      <c r="K97" s="11">
        <f t="shared" si="39"/>
        <v>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0.16129032258064516</v>
      </c>
      <c r="C99" s="11">
        <f t="shared" ref="C99:K99" si="40">C90/(C90+C93)</f>
        <v>0.28947368421052633</v>
      </c>
      <c r="D99" s="11">
        <f t="shared" si="40"/>
        <v>0.2413793103448276</v>
      </c>
      <c r="E99" s="11">
        <f t="shared" si="40"/>
        <v>4.7619047619047616E-2</v>
      </c>
      <c r="F99" s="11">
        <f t="shared" si="40"/>
        <v>0.14814814814814814</v>
      </c>
      <c r="G99" s="11">
        <f t="shared" si="40"/>
        <v>0.30769230769230771</v>
      </c>
      <c r="H99" s="11">
        <f t="shared" si="40"/>
        <v>0.4375</v>
      </c>
      <c r="I99" s="11">
        <f t="shared" si="40"/>
        <v>0.43333333333333335</v>
      </c>
      <c r="J99" s="11">
        <f t="shared" si="40"/>
        <v>5.2631578947368418E-2</v>
      </c>
      <c r="K99" s="11">
        <f t="shared" si="40"/>
        <v>0.13333333333333333</v>
      </c>
    </row>
    <row r="100" spans="1:12" x14ac:dyDescent="0.3">
      <c r="A100" s="4" t="s">
        <v>23</v>
      </c>
      <c r="B100" s="11">
        <f>B92/(B92+B91)</f>
        <v>4.3478260869565216E-2</v>
      </c>
      <c r="C100" s="11">
        <f t="shared" ref="C100:K100" si="41">C92/(C92+C91)</f>
        <v>0</v>
      </c>
      <c r="D100" s="11">
        <f t="shared" si="41"/>
        <v>4.1666666666666664E-2</v>
      </c>
      <c r="E100" s="11">
        <f t="shared" si="41"/>
        <v>1.7857142857142856E-2</v>
      </c>
      <c r="F100" s="11">
        <f t="shared" si="41"/>
        <v>0.12</v>
      </c>
      <c r="G100" s="11">
        <f t="shared" si="41"/>
        <v>0</v>
      </c>
      <c r="H100" s="11">
        <f t="shared" si="41"/>
        <v>0.15555555555555556</v>
      </c>
      <c r="I100" s="11">
        <f t="shared" si="41"/>
        <v>4.2553191489361701E-2</v>
      </c>
      <c r="J100" s="11">
        <f t="shared" si="41"/>
        <v>0</v>
      </c>
      <c r="K100" s="11">
        <f t="shared" si="41"/>
        <v>0</v>
      </c>
    </row>
    <row r="101" spans="1:12" x14ac:dyDescent="0.3">
      <c r="C101" s="11"/>
    </row>
    <row r="102" spans="1:12" x14ac:dyDescent="0.3">
      <c r="A102" s="6" t="s">
        <v>38</v>
      </c>
      <c r="B102" s="11">
        <v>0.96479999999999999</v>
      </c>
      <c r="C102" s="11">
        <v>0.96350000000000002</v>
      </c>
      <c r="D102" s="11">
        <v>0.96489999999999998</v>
      </c>
      <c r="E102" s="11">
        <v>0.96599999999999997</v>
      </c>
      <c r="F102" s="11">
        <v>0.96709999999999996</v>
      </c>
      <c r="G102" s="11">
        <v>0.96279999999999999</v>
      </c>
      <c r="H102" s="11">
        <v>0.96560000000000001</v>
      </c>
      <c r="I102" s="11">
        <v>0.96719999999999995</v>
      </c>
      <c r="J102" s="11">
        <v>0.96220000000000006</v>
      </c>
      <c r="K102" s="11">
        <v>0.96789999999999998</v>
      </c>
      <c r="L102" s="11" t="s">
        <v>0</v>
      </c>
    </row>
    <row r="104" spans="1:12" x14ac:dyDescent="0.3">
      <c r="A104" s="5" t="s">
        <v>21</v>
      </c>
      <c r="B104" s="2">
        <v>9</v>
      </c>
      <c r="C104" s="12">
        <v>4</v>
      </c>
      <c r="D104" s="2">
        <v>4</v>
      </c>
      <c r="E104" s="2">
        <v>1</v>
      </c>
      <c r="F104" s="2">
        <v>6</v>
      </c>
      <c r="G104" s="2">
        <v>2</v>
      </c>
      <c r="H104" s="2">
        <v>10</v>
      </c>
      <c r="I104" s="2">
        <v>16</v>
      </c>
      <c r="J104" s="2">
        <v>5</v>
      </c>
      <c r="K104" s="2">
        <v>2</v>
      </c>
    </row>
    <row r="105" spans="1:12" x14ac:dyDescent="0.3">
      <c r="A105" s="5" t="s">
        <v>19</v>
      </c>
      <c r="B105" s="2">
        <v>31</v>
      </c>
      <c r="C105" s="12">
        <v>48</v>
      </c>
      <c r="D105" s="2">
        <v>48</v>
      </c>
      <c r="E105" s="2">
        <v>61</v>
      </c>
      <c r="F105" s="2">
        <v>42</v>
      </c>
      <c r="G105" s="2">
        <v>55</v>
      </c>
      <c r="H105" s="2">
        <v>36</v>
      </c>
      <c r="I105" s="2">
        <v>41</v>
      </c>
      <c r="J105" s="2">
        <v>50</v>
      </c>
      <c r="K105" s="2">
        <v>56</v>
      </c>
    </row>
    <row r="106" spans="1:12" x14ac:dyDescent="0.3">
      <c r="A106" s="5" t="s">
        <v>22</v>
      </c>
      <c r="B106" s="2">
        <v>4</v>
      </c>
      <c r="C106" s="2">
        <v>0</v>
      </c>
      <c r="D106" s="2">
        <v>0</v>
      </c>
      <c r="E106" s="2">
        <v>1</v>
      </c>
      <c r="F106" s="2">
        <v>2</v>
      </c>
      <c r="G106" s="2">
        <v>1</v>
      </c>
      <c r="H106" s="2">
        <v>7</v>
      </c>
      <c r="I106" s="2">
        <v>1</v>
      </c>
      <c r="J106" s="2">
        <v>2</v>
      </c>
      <c r="K106" s="2">
        <v>4</v>
      </c>
    </row>
    <row r="107" spans="1:12" x14ac:dyDescent="0.3">
      <c r="A107" s="5" t="s">
        <v>20</v>
      </c>
      <c r="B107" s="2">
        <v>27</v>
      </c>
      <c r="C107" s="2">
        <v>25</v>
      </c>
      <c r="D107" s="2">
        <v>25</v>
      </c>
      <c r="E107" s="2">
        <v>14</v>
      </c>
      <c r="F107" s="2">
        <v>26</v>
      </c>
      <c r="G107" s="2">
        <v>19</v>
      </c>
      <c r="H107" s="2">
        <v>24</v>
      </c>
      <c r="I107" s="2">
        <v>19</v>
      </c>
      <c r="J107" s="2">
        <v>20</v>
      </c>
      <c r="K107" s="2">
        <v>15</v>
      </c>
    </row>
    <row r="108" spans="1:12" x14ac:dyDescent="0.3">
      <c r="A108" s="16" t="s">
        <v>27</v>
      </c>
      <c r="B108" s="11">
        <f>(B104+B105)/SUM(B104:B107)</f>
        <v>0.56338028169014087</v>
      </c>
      <c r="C108" s="11">
        <f t="shared" ref="C108:K108" si="42">(C104+C105)/SUM(C104:C107)</f>
        <v>0.67532467532467533</v>
      </c>
      <c r="D108" s="11">
        <f t="shared" si="42"/>
        <v>0.67532467532467533</v>
      </c>
      <c r="E108" s="11">
        <f t="shared" si="42"/>
        <v>0.80519480519480524</v>
      </c>
      <c r="F108" s="11">
        <f t="shared" si="42"/>
        <v>0.63157894736842102</v>
      </c>
      <c r="G108" s="11">
        <f t="shared" si="42"/>
        <v>0.74025974025974028</v>
      </c>
      <c r="H108" s="11">
        <f t="shared" si="42"/>
        <v>0.59740259740259738</v>
      </c>
      <c r="I108" s="11">
        <f t="shared" si="42"/>
        <v>0.74025974025974028</v>
      </c>
      <c r="J108" s="11">
        <f t="shared" si="42"/>
        <v>0.7142857142857143</v>
      </c>
      <c r="K108" s="11">
        <f t="shared" si="42"/>
        <v>0.75324675324675328</v>
      </c>
    </row>
    <row r="109" spans="1:12" x14ac:dyDescent="0.3">
      <c r="A109" s="4" t="s">
        <v>17</v>
      </c>
      <c r="B109" s="11">
        <f>B104/(B104+B106)</f>
        <v>0.69230769230769229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0.5</v>
      </c>
      <c r="F109" s="11">
        <f t="shared" si="43"/>
        <v>0.75</v>
      </c>
      <c r="G109" s="11">
        <f t="shared" si="43"/>
        <v>0.66666666666666663</v>
      </c>
      <c r="H109" s="11">
        <f t="shared" si="43"/>
        <v>0.58823529411764708</v>
      </c>
      <c r="I109" s="11">
        <f t="shared" si="43"/>
        <v>0.94117647058823528</v>
      </c>
      <c r="J109" s="11">
        <f t="shared" si="43"/>
        <v>0.7142857142857143</v>
      </c>
      <c r="K109" s="11">
        <f t="shared" si="43"/>
        <v>0.33333333333333331</v>
      </c>
    </row>
    <row r="110" spans="1:12" x14ac:dyDescent="0.3">
      <c r="A110" s="4" t="s">
        <v>16</v>
      </c>
      <c r="B110" s="11">
        <f>B104/(B104+B107)</f>
        <v>0.25</v>
      </c>
      <c r="C110" s="11">
        <f t="shared" ref="C110:K110" si="44">C104/(C104+C107)</f>
        <v>0.13793103448275862</v>
      </c>
      <c r="D110" s="11">
        <f t="shared" si="44"/>
        <v>0.13793103448275862</v>
      </c>
      <c r="E110" s="11">
        <f t="shared" si="44"/>
        <v>6.6666666666666666E-2</v>
      </c>
      <c r="F110" s="11">
        <f t="shared" si="44"/>
        <v>0.1875</v>
      </c>
      <c r="G110" s="11">
        <f t="shared" si="44"/>
        <v>9.5238095238095233E-2</v>
      </c>
      <c r="H110" s="11">
        <f t="shared" si="44"/>
        <v>0.29411764705882354</v>
      </c>
      <c r="I110" s="11">
        <f t="shared" si="44"/>
        <v>0.45714285714285713</v>
      </c>
      <c r="J110" s="11">
        <f t="shared" si="44"/>
        <v>0.2</v>
      </c>
      <c r="K110" s="11">
        <f t="shared" si="44"/>
        <v>0.11764705882352941</v>
      </c>
    </row>
    <row r="111" spans="1:12" x14ac:dyDescent="0.3">
      <c r="A111" s="4" t="s">
        <v>18</v>
      </c>
      <c r="B111" s="11">
        <f>B105/(B105+B106)</f>
        <v>0.88571428571428568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0.9838709677419355</v>
      </c>
      <c r="F111" s="11">
        <f t="shared" si="45"/>
        <v>0.95454545454545459</v>
      </c>
      <c r="G111" s="11">
        <f t="shared" si="45"/>
        <v>0.9821428571428571</v>
      </c>
      <c r="H111" s="11">
        <f t="shared" si="45"/>
        <v>0.83720930232558144</v>
      </c>
      <c r="I111" s="11">
        <f t="shared" si="45"/>
        <v>0.97619047619047616</v>
      </c>
      <c r="J111" s="11">
        <f t="shared" si="45"/>
        <v>0.96153846153846156</v>
      </c>
      <c r="K111" s="11">
        <f t="shared" si="45"/>
        <v>0.93333333333333335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0.25</v>
      </c>
      <c r="C113" s="11">
        <f t="shared" ref="C113:K113" si="46">C104/(C104+C107)</f>
        <v>0.13793103448275862</v>
      </c>
      <c r="D113" s="11">
        <f t="shared" si="46"/>
        <v>0.13793103448275862</v>
      </c>
      <c r="E113" s="11">
        <f t="shared" si="46"/>
        <v>6.6666666666666666E-2</v>
      </c>
      <c r="F113" s="11">
        <f t="shared" si="46"/>
        <v>0.1875</v>
      </c>
      <c r="G113" s="11">
        <f t="shared" si="46"/>
        <v>9.5238095238095233E-2</v>
      </c>
      <c r="H113" s="11">
        <f t="shared" si="46"/>
        <v>0.29411764705882354</v>
      </c>
      <c r="I113" s="11">
        <f t="shared" si="46"/>
        <v>0.45714285714285713</v>
      </c>
      <c r="J113" s="11">
        <f t="shared" si="46"/>
        <v>0.2</v>
      </c>
      <c r="K113" s="11">
        <f t="shared" si="46"/>
        <v>0.11764705882352941</v>
      </c>
    </row>
    <row r="114" spans="1:23" x14ac:dyDescent="0.3">
      <c r="A114" s="4" t="s">
        <v>23</v>
      </c>
      <c r="B114" s="11">
        <f>B106/(B106+B105)</f>
        <v>0.11428571428571428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1.6129032258064516E-2</v>
      </c>
      <c r="F114" s="11">
        <f t="shared" si="47"/>
        <v>4.5454545454545456E-2</v>
      </c>
      <c r="G114" s="11">
        <f t="shared" si="47"/>
        <v>1.7857142857142856E-2</v>
      </c>
      <c r="H114" s="11">
        <f t="shared" si="47"/>
        <v>0.16279069767441862</v>
      </c>
      <c r="I114" s="11">
        <f t="shared" si="47"/>
        <v>2.3809523809523808E-2</v>
      </c>
      <c r="J114" s="11">
        <f t="shared" si="47"/>
        <v>3.8461538461538464E-2</v>
      </c>
      <c r="K114" s="11">
        <f t="shared" si="47"/>
        <v>6.6666666666666666E-2</v>
      </c>
    </row>
    <row r="115" spans="1:23" x14ac:dyDescent="0.3">
      <c r="C115" s="11"/>
    </row>
    <row r="116" spans="1:23" x14ac:dyDescent="0.3">
      <c r="A116" s="6" t="s">
        <v>39</v>
      </c>
      <c r="B116" s="11">
        <v>0.96240000000000003</v>
      </c>
      <c r="C116" s="11">
        <v>0.95779999999999998</v>
      </c>
      <c r="D116" s="11">
        <v>0.96699999999999997</v>
      </c>
      <c r="E116" s="11">
        <v>0.9667</v>
      </c>
      <c r="F116" s="11">
        <v>0.96189999999999998</v>
      </c>
      <c r="G116" s="11">
        <v>0.96389999999999998</v>
      </c>
      <c r="H116" s="11">
        <v>0.95840000000000003</v>
      </c>
      <c r="I116" s="11">
        <v>0.96540000000000004</v>
      </c>
      <c r="J116" s="11">
        <v>0.96489999999999998</v>
      </c>
      <c r="K116" s="11">
        <v>0.96579999999999999</v>
      </c>
    </row>
    <row r="118" spans="1:23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0</v>
      </c>
      <c r="F118" s="2">
        <v>5</v>
      </c>
      <c r="G118" s="2">
        <v>2</v>
      </c>
      <c r="H118" s="2">
        <v>14</v>
      </c>
      <c r="I118" s="2">
        <v>9</v>
      </c>
      <c r="J118" s="2">
        <v>4</v>
      </c>
      <c r="K118" s="2">
        <v>2</v>
      </c>
    </row>
    <row r="119" spans="1:23" x14ac:dyDescent="0.3">
      <c r="A119" s="5" t="s">
        <v>19</v>
      </c>
      <c r="B119" s="2">
        <v>37</v>
      </c>
      <c r="C119" s="12">
        <v>38</v>
      </c>
      <c r="D119" s="2">
        <v>50</v>
      </c>
      <c r="E119" s="2">
        <v>57</v>
      </c>
      <c r="F119" s="2">
        <v>47</v>
      </c>
      <c r="G119" s="2">
        <v>61</v>
      </c>
      <c r="H119" s="2">
        <v>43</v>
      </c>
      <c r="I119" s="2">
        <v>50</v>
      </c>
      <c r="J119" s="2">
        <v>52</v>
      </c>
      <c r="K119" s="2">
        <v>58</v>
      </c>
    </row>
    <row r="120" spans="1:23" x14ac:dyDescent="0.3">
      <c r="A120" s="5" t="s">
        <v>22</v>
      </c>
      <c r="B120" s="2">
        <v>4</v>
      </c>
      <c r="C120" s="2">
        <v>0</v>
      </c>
      <c r="D120" s="2">
        <v>1</v>
      </c>
      <c r="E120" s="2">
        <v>0</v>
      </c>
      <c r="F120" s="2">
        <v>1</v>
      </c>
      <c r="G120" s="2">
        <v>2</v>
      </c>
      <c r="H120" s="2">
        <v>2</v>
      </c>
      <c r="I120" s="2">
        <v>2</v>
      </c>
      <c r="J120" s="2">
        <v>3</v>
      </c>
      <c r="K120" s="2">
        <v>1</v>
      </c>
    </row>
    <row r="121" spans="1:23" x14ac:dyDescent="0.3">
      <c r="A121" s="5" t="s">
        <v>20</v>
      </c>
      <c r="B121" s="2">
        <v>27</v>
      </c>
      <c r="C121" s="2">
        <v>31</v>
      </c>
      <c r="D121" s="2">
        <v>21</v>
      </c>
      <c r="E121" s="2">
        <v>20</v>
      </c>
      <c r="F121" s="2">
        <v>24</v>
      </c>
      <c r="G121" s="2">
        <v>12</v>
      </c>
      <c r="H121" s="2">
        <v>18</v>
      </c>
      <c r="I121" s="2">
        <v>16</v>
      </c>
      <c r="J121" s="2">
        <v>18</v>
      </c>
      <c r="K121" s="2">
        <v>14</v>
      </c>
      <c r="L121" s="2" t="s">
        <v>0</v>
      </c>
    </row>
    <row r="122" spans="1:23" x14ac:dyDescent="0.3">
      <c r="A122" s="16" t="s">
        <v>27</v>
      </c>
      <c r="B122" s="11">
        <f>(B118+B119)/SUM(B118:B121)</f>
        <v>0.59740259740259738</v>
      </c>
      <c r="C122" s="11">
        <f t="shared" ref="C122:K122" si="48">(C118+C119)/SUM(C118:C121)</f>
        <v>0.58666666666666667</v>
      </c>
      <c r="D122" s="11">
        <f t="shared" si="48"/>
        <v>0.7142857142857143</v>
      </c>
      <c r="E122" s="11">
        <f t="shared" si="48"/>
        <v>0.74025974025974028</v>
      </c>
      <c r="F122" s="11">
        <f t="shared" si="48"/>
        <v>0.67532467532467533</v>
      </c>
      <c r="G122" s="11">
        <f t="shared" si="48"/>
        <v>0.81818181818181823</v>
      </c>
      <c r="H122" s="11">
        <f t="shared" si="48"/>
        <v>0.74025974025974028</v>
      </c>
      <c r="I122" s="11">
        <f t="shared" si="48"/>
        <v>0.76623376623376627</v>
      </c>
      <c r="J122" s="11">
        <f t="shared" si="48"/>
        <v>0.72727272727272729</v>
      </c>
      <c r="K122" s="11">
        <f t="shared" si="48"/>
        <v>0.8</v>
      </c>
    </row>
    <row r="123" spans="1:23" x14ac:dyDescent="0.3">
      <c r="A123" s="4" t="s">
        <v>17</v>
      </c>
      <c r="B123" s="11">
        <f>B118/(B118+B120)</f>
        <v>0.69230769230769229</v>
      </c>
      <c r="C123" s="11">
        <f t="shared" ref="C123:K123" si="49">C118/(C118+C120)</f>
        <v>1</v>
      </c>
      <c r="D123" s="11">
        <f t="shared" si="49"/>
        <v>0.83333333333333337</v>
      </c>
      <c r="E123" s="11" t="e">
        <f t="shared" si="49"/>
        <v>#DIV/0!</v>
      </c>
      <c r="F123" s="11">
        <f t="shared" si="49"/>
        <v>0.83333333333333337</v>
      </c>
      <c r="G123" s="11">
        <f t="shared" si="49"/>
        <v>0.5</v>
      </c>
      <c r="H123" s="11">
        <f t="shared" si="49"/>
        <v>0.875</v>
      </c>
      <c r="I123" s="11">
        <f t="shared" si="49"/>
        <v>0.81818181818181823</v>
      </c>
      <c r="J123" s="11">
        <f t="shared" si="49"/>
        <v>0.5714285714285714</v>
      </c>
      <c r="K123" s="11">
        <f t="shared" si="49"/>
        <v>0.66666666666666663</v>
      </c>
    </row>
    <row r="124" spans="1:23" x14ac:dyDescent="0.3">
      <c r="A124" s="4" t="s">
        <v>16</v>
      </c>
      <c r="B124" s="11">
        <f>B118/(B118+B121)</f>
        <v>0.25</v>
      </c>
      <c r="C124" s="11">
        <f t="shared" ref="C124:K124" si="50">C118/(C118+C121)</f>
        <v>0.16216216216216217</v>
      </c>
      <c r="D124" s="11">
        <f t="shared" si="50"/>
        <v>0.19230769230769232</v>
      </c>
      <c r="E124" s="11">
        <f t="shared" si="50"/>
        <v>0</v>
      </c>
      <c r="F124" s="11">
        <f t="shared" si="50"/>
        <v>0.17241379310344829</v>
      </c>
      <c r="G124" s="11">
        <f t="shared" si="50"/>
        <v>0.14285714285714285</v>
      </c>
      <c r="H124" s="11">
        <f t="shared" si="50"/>
        <v>0.4375</v>
      </c>
      <c r="I124" s="11">
        <f t="shared" si="50"/>
        <v>0.36</v>
      </c>
      <c r="J124" s="11">
        <f t="shared" si="50"/>
        <v>0.18181818181818182</v>
      </c>
      <c r="K124" s="11">
        <f t="shared" si="50"/>
        <v>0.125</v>
      </c>
    </row>
    <row r="125" spans="1:23" x14ac:dyDescent="0.3">
      <c r="A125" s="4" t="s">
        <v>18</v>
      </c>
      <c r="B125" s="11">
        <f>B119/(B119+B120)</f>
        <v>0.90243902439024393</v>
      </c>
      <c r="C125" s="11">
        <f t="shared" ref="C125:K125" si="51">C119/(C119+C120)</f>
        <v>1</v>
      </c>
      <c r="D125" s="11">
        <f t="shared" si="51"/>
        <v>0.98039215686274506</v>
      </c>
      <c r="E125" s="11">
        <f t="shared" si="51"/>
        <v>1</v>
      </c>
      <c r="F125" s="11">
        <f t="shared" si="51"/>
        <v>0.97916666666666663</v>
      </c>
      <c r="G125" s="11">
        <f t="shared" si="51"/>
        <v>0.96825396825396826</v>
      </c>
      <c r="H125" s="11">
        <f t="shared" si="51"/>
        <v>0.9555555555555556</v>
      </c>
      <c r="I125" s="11">
        <f t="shared" si="51"/>
        <v>0.96153846153846156</v>
      </c>
      <c r="J125" s="11">
        <f t="shared" si="51"/>
        <v>0.94545454545454544</v>
      </c>
      <c r="K125" s="11">
        <f t="shared" si="51"/>
        <v>0.98305084745762716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0.25</v>
      </c>
      <c r="C127" s="11">
        <f t="shared" ref="C127:K127" si="52">C118/(C118+C121)</f>
        <v>0.16216216216216217</v>
      </c>
      <c r="D127" s="11">
        <f t="shared" si="52"/>
        <v>0.19230769230769232</v>
      </c>
      <c r="E127" s="11">
        <f t="shared" si="52"/>
        <v>0</v>
      </c>
      <c r="F127" s="11">
        <f t="shared" si="52"/>
        <v>0.17241379310344829</v>
      </c>
      <c r="G127" s="11">
        <f t="shared" si="52"/>
        <v>0.14285714285714285</v>
      </c>
      <c r="H127" s="11">
        <f t="shared" si="52"/>
        <v>0.4375</v>
      </c>
      <c r="I127" s="11">
        <f t="shared" si="52"/>
        <v>0.36</v>
      </c>
      <c r="J127" s="11">
        <f t="shared" si="52"/>
        <v>0.18181818181818182</v>
      </c>
      <c r="K127" s="11">
        <f t="shared" si="52"/>
        <v>0.125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9.7560975609756101E-2</v>
      </c>
      <c r="C128" s="11">
        <f t="shared" ref="C128:K128" si="53">C120/(C120+C119)</f>
        <v>0</v>
      </c>
      <c r="D128" s="11">
        <f t="shared" si="53"/>
        <v>1.9607843137254902E-2</v>
      </c>
      <c r="E128" s="11">
        <f t="shared" si="53"/>
        <v>0</v>
      </c>
      <c r="F128" s="11">
        <f t="shared" si="53"/>
        <v>2.0833333333333332E-2</v>
      </c>
      <c r="G128" s="11">
        <f t="shared" si="53"/>
        <v>3.1746031746031744E-2</v>
      </c>
      <c r="H128" s="11">
        <f t="shared" si="53"/>
        <v>4.4444444444444446E-2</v>
      </c>
      <c r="I128" s="11">
        <f t="shared" si="53"/>
        <v>3.8461538461538464E-2</v>
      </c>
      <c r="J128" s="11">
        <f t="shared" si="53"/>
        <v>5.4545454545454543E-2</v>
      </c>
      <c r="K128" s="11">
        <f t="shared" si="53"/>
        <v>1.6949152542372881E-2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0.96240000000000003</v>
      </c>
      <c r="C130" s="11">
        <v>0.95779999999999998</v>
      </c>
      <c r="D130" s="11">
        <v>0.96699999999999997</v>
      </c>
      <c r="E130" s="11">
        <v>0.9667</v>
      </c>
      <c r="F130" s="11">
        <v>0.96189999999999998</v>
      </c>
      <c r="G130" s="11">
        <v>0.96389999999999998</v>
      </c>
      <c r="H130" s="11">
        <v>0.95840000000000003</v>
      </c>
      <c r="I130" s="11">
        <v>0.96540000000000004</v>
      </c>
      <c r="J130" s="11">
        <v>0.96489999999999998</v>
      </c>
      <c r="K130" s="11">
        <v>0.96579999999999999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12">
        <v>3</v>
      </c>
      <c r="D132" s="2">
        <v>9</v>
      </c>
      <c r="E132" s="2">
        <v>7</v>
      </c>
      <c r="F132" s="2">
        <v>21</v>
      </c>
      <c r="G132" s="2">
        <v>6</v>
      </c>
      <c r="H132" s="2">
        <v>2</v>
      </c>
      <c r="I132" s="2">
        <v>4</v>
      </c>
      <c r="J132" s="2">
        <v>9</v>
      </c>
      <c r="K132" s="2">
        <v>1</v>
      </c>
      <c r="N132" s="11"/>
      <c r="O132" s="11"/>
    </row>
    <row r="133" spans="1:15" x14ac:dyDescent="0.3">
      <c r="A133" s="5" t="s">
        <v>19</v>
      </c>
      <c r="B133" s="2">
        <v>40</v>
      </c>
      <c r="C133" s="12">
        <v>50</v>
      </c>
      <c r="D133" s="2">
        <v>44</v>
      </c>
      <c r="E133" s="2">
        <v>39</v>
      </c>
      <c r="F133" s="2">
        <v>34</v>
      </c>
      <c r="G133" s="2">
        <v>49</v>
      </c>
      <c r="H133" s="2">
        <v>38</v>
      </c>
      <c r="I133" s="2">
        <v>33</v>
      </c>
      <c r="J133" s="2">
        <v>58</v>
      </c>
      <c r="K133" s="2">
        <v>58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1</v>
      </c>
      <c r="E134" s="2">
        <v>0</v>
      </c>
      <c r="F134" s="2">
        <v>3</v>
      </c>
      <c r="G134" s="2">
        <v>2</v>
      </c>
      <c r="H134" s="2">
        <v>0</v>
      </c>
      <c r="I134" s="2">
        <v>4</v>
      </c>
      <c r="J134" s="2">
        <v>0</v>
      </c>
      <c r="K134" s="2">
        <v>0</v>
      </c>
      <c r="N134" s="11"/>
      <c r="O134" s="11"/>
    </row>
    <row r="135" spans="1:15" x14ac:dyDescent="0.3">
      <c r="A135" s="5" t="s">
        <v>20</v>
      </c>
      <c r="B135" s="2">
        <v>34</v>
      </c>
      <c r="C135" s="2">
        <v>22</v>
      </c>
      <c r="D135" s="2">
        <v>21</v>
      </c>
      <c r="E135" s="2">
        <v>31</v>
      </c>
      <c r="F135" s="2">
        <v>19</v>
      </c>
      <c r="G135" s="2">
        <v>20</v>
      </c>
      <c r="H135" s="2">
        <v>35</v>
      </c>
      <c r="I135" s="2">
        <v>36</v>
      </c>
      <c r="J135" s="2">
        <v>10</v>
      </c>
      <c r="K135" s="2">
        <v>18</v>
      </c>
      <c r="N135" s="11"/>
      <c r="O135" s="11"/>
    </row>
    <row r="136" spans="1:15" x14ac:dyDescent="0.3">
      <c r="A136" s="16" t="s">
        <v>27</v>
      </c>
      <c r="B136" s="11">
        <f>(B132+B133)/SUM(B132:B135)</f>
        <v>0.55844155844155841</v>
      </c>
      <c r="C136" s="11">
        <f t="shared" ref="C136:K136" si="54">(C132+C133)/SUM(C132:C135)</f>
        <v>0.68831168831168832</v>
      </c>
      <c r="D136" s="11">
        <f t="shared" si="54"/>
        <v>0.70666666666666667</v>
      </c>
      <c r="E136" s="11">
        <f t="shared" si="54"/>
        <v>0.59740259740259738</v>
      </c>
      <c r="F136" s="11">
        <f t="shared" si="54"/>
        <v>0.7142857142857143</v>
      </c>
      <c r="G136" s="11">
        <f t="shared" si="54"/>
        <v>0.7142857142857143</v>
      </c>
      <c r="H136" s="11">
        <f t="shared" si="54"/>
        <v>0.53333333333333333</v>
      </c>
      <c r="I136" s="11">
        <f t="shared" si="54"/>
        <v>0.48051948051948051</v>
      </c>
      <c r="J136" s="11">
        <f t="shared" si="54"/>
        <v>0.87012987012987009</v>
      </c>
      <c r="K136" s="11">
        <f t="shared" si="54"/>
        <v>0.76623376623376627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</v>
      </c>
      <c r="D137" s="11">
        <f t="shared" si="55"/>
        <v>0.9</v>
      </c>
      <c r="E137" s="11">
        <f t="shared" si="55"/>
        <v>1</v>
      </c>
      <c r="F137" s="11">
        <f t="shared" si="55"/>
        <v>0.875</v>
      </c>
      <c r="G137" s="11">
        <f t="shared" si="55"/>
        <v>0.75</v>
      </c>
      <c r="H137" s="11">
        <f t="shared" si="55"/>
        <v>1</v>
      </c>
      <c r="I137" s="11">
        <f t="shared" si="55"/>
        <v>0.5</v>
      </c>
      <c r="J137" s="11">
        <f t="shared" si="55"/>
        <v>1</v>
      </c>
      <c r="K137" s="11">
        <f t="shared" si="55"/>
        <v>1</v>
      </c>
    </row>
    <row r="138" spans="1:15" x14ac:dyDescent="0.3">
      <c r="A138" s="4" t="s">
        <v>16</v>
      </c>
      <c r="B138" s="11">
        <f>B132/(B132+B135)</f>
        <v>8.1081081081081086E-2</v>
      </c>
      <c r="C138" s="11">
        <f t="shared" ref="C138:K138" si="56">C132/(C132+C135)</f>
        <v>0.12</v>
      </c>
      <c r="D138" s="11">
        <f t="shared" si="56"/>
        <v>0.3</v>
      </c>
      <c r="E138" s="11">
        <f t="shared" si="56"/>
        <v>0.18421052631578946</v>
      </c>
      <c r="F138" s="11">
        <f t="shared" si="56"/>
        <v>0.52500000000000002</v>
      </c>
      <c r="G138" s="11">
        <f t="shared" si="56"/>
        <v>0.23076923076923078</v>
      </c>
      <c r="H138" s="11">
        <f t="shared" si="56"/>
        <v>5.4054054054054057E-2</v>
      </c>
      <c r="I138" s="11">
        <f t="shared" si="56"/>
        <v>0.1</v>
      </c>
      <c r="J138" s="11">
        <f t="shared" si="56"/>
        <v>0.47368421052631576</v>
      </c>
      <c r="K138" s="11">
        <f t="shared" si="56"/>
        <v>5.2631578947368418E-2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0.96153846153846156</v>
      </c>
      <c r="D139" s="11">
        <f t="shared" si="57"/>
        <v>0.97777777777777775</v>
      </c>
      <c r="E139" s="11">
        <f t="shared" si="57"/>
        <v>1</v>
      </c>
      <c r="F139" s="11">
        <f t="shared" si="57"/>
        <v>0.91891891891891897</v>
      </c>
      <c r="G139" s="11">
        <f t="shared" si="57"/>
        <v>0.96078431372549022</v>
      </c>
      <c r="H139" s="11">
        <f t="shared" si="57"/>
        <v>1</v>
      </c>
      <c r="I139" s="11">
        <f t="shared" si="57"/>
        <v>0.89189189189189189</v>
      </c>
      <c r="J139" s="11">
        <f t="shared" si="57"/>
        <v>1</v>
      </c>
      <c r="K139" s="11">
        <f t="shared" si="57"/>
        <v>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8.1081081081081086E-2</v>
      </c>
      <c r="C141" s="11">
        <f t="shared" ref="C141:K141" si="58">C132/(C132+C135)</f>
        <v>0.12</v>
      </c>
      <c r="D141" s="11">
        <f t="shared" si="58"/>
        <v>0.3</v>
      </c>
      <c r="E141" s="11">
        <f t="shared" si="58"/>
        <v>0.18421052631578946</v>
      </c>
      <c r="F141" s="11">
        <f t="shared" si="58"/>
        <v>0.52500000000000002</v>
      </c>
      <c r="G141" s="11">
        <f t="shared" si="58"/>
        <v>0.23076923076923078</v>
      </c>
      <c r="H141" s="11">
        <f t="shared" si="58"/>
        <v>5.4054054054054057E-2</v>
      </c>
      <c r="I141" s="11">
        <f t="shared" si="58"/>
        <v>0.1</v>
      </c>
      <c r="J141" s="11">
        <f t="shared" si="58"/>
        <v>0.47368421052631576</v>
      </c>
      <c r="K141" s="11">
        <f t="shared" si="58"/>
        <v>5.2631578947368418E-2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3.8461538461538464E-2</v>
      </c>
      <c r="D142" s="11">
        <f t="shared" si="59"/>
        <v>2.2222222222222223E-2</v>
      </c>
      <c r="E142" s="11">
        <f t="shared" si="59"/>
        <v>0</v>
      </c>
      <c r="F142" s="11">
        <f t="shared" si="59"/>
        <v>8.1081081081081086E-2</v>
      </c>
      <c r="G142" s="11">
        <f t="shared" si="59"/>
        <v>3.9215686274509803E-2</v>
      </c>
      <c r="H142" s="11">
        <f t="shared" si="59"/>
        <v>0</v>
      </c>
      <c r="I142" s="11">
        <f t="shared" si="59"/>
        <v>0.10810810810810811</v>
      </c>
      <c r="J142" s="11">
        <f t="shared" si="59"/>
        <v>0</v>
      </c>
      <c r="K142" s="11">
        <f t="shared" si="59"/>
        <v>0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(B10+B24+B38+B52+B66+B80+B108+B94+B122+B136)/10</f>
        <v>0.59282287665386257</v>
      </c>
      <c r="C145" s="17">
        <f t="shared" ref="C145:K145" si="60">(C10+C24+C38+C52+C66+C80+C108+C94+C122+C136)/10</f>
        <v>0.63529004329004324</v>
      </c>
      <c r="D145" s="17">
        <f t="shared" si="60"/>
        <v>0.66806926406926403</v>
      </c>
      <c r="E145" s="17">
        <f t="shared" si="60"/>
        <v>0.73201731601731601</v>
      </c>
      <c r="F145" s="17">
        <f t="shared" si="60"/>
        <v>0.63668831168831175</v>
      </c>
      <c r="G145" s="17">
        <f t="shared" si="60"/>
        <v>0.77326406926406932</v>
      </c>
      <c r="H145" s="17">
        <f t="shared" si="60"/>
        <v>0.65852813852813852</v>
      </c>
      <c r="I145" s="17">
        <f t="shared" si="60"/>
        <v>0.70713419913419906</v>
      </c>
      <c r="J145" s="17">
        <f t="shared" si="60"/>
        <v>0.76305536568694454</v>
      </c>
      <c r="K145" s="17">
        <f t="shared" si="60"/>
        <v>0.79948051948051946</v>
      </c>
      <c r="M145" s="22">
        <f>AVERAGE(B145:K145)</f>
        <v>0.69663501038126685</v>
      </c>
    </row>
    <row r="146" spans="1:13" x14ac:dyDescent="0.3">
      <c r="A146" s="9" t="s">
        <v>41</v>
      </c>
      <c r="B146" s="11">
        <f>(B4+B18+B32+B46+B60+B74+B88+B102+B116+B130)/10</f>
        <v>0.96345000000000014</v>
      </c>
      <c r="C146" s="11">
        <f t="shared" ref="C146:K146" si="61">(C4+C18+C32+C46+C60+C74+C88+C102+C116+C130)/10</f>
        <v>0.96063000000000009</v>
      </c>
      <c r="D146" s="11">
        <f t="shared" si="61"/>
        <v>0.96628000000000003</v>
      </c>
      <c r="E146" s="11">
        <f t="shared" si="61"/>
        <v>0.96561000000000008</v>
      </c>
      <c r="F146" s="11">
        <f t="shared" si="61"/>
        <v>0.96242000000000005</v>
      </c>
      <c r="G146" s="11">
        <f t="shared" si="61"/>
        <v>0.96377000000000002</v>
      </c>
      <c r="H146" s="11">
        <f t="shared" si="61"/>
        <v>0.96457999999999999</v>
      </c>
      <c r="I146" s="11">
        <f t="shared" si="61"/>
        <v>0.96469000000000005</v>
      </c>
      <c r="J146" s="11">
        <f t="shared" si="61"/>
        <v>0.96426000000000001</v>
      </c>
      <c r="K146" s="11">
        <f t="shared" si="61"/>
        <v>0.96572000000000013</v>
      </c>
      <c r="M146" s="22" cm="1">
        <f t="array" ref="M146">AVERAGE(IF(ISNUMBER(B146:K146),B146:K146))</f>
        <v>0.96414100000000003</v>
      </c>
    </row>
    <row r="147" spans="1:13" x14ac:dyDescent="0.3">
      <c r="A147" s="9" t="s">
        <v>17</v>
      </c>
      <c r="B147" s="11">
        <f>(B11+B25+B39+B53+B67+B81+B95+B109+B123+B137)/10</f>
        <v>0.7932948717948719</v>
      </c>
      <c r="C147" s="11">
        <f t="shared" ref="C147:K147" si="62">(C11+C25+C39+C53+C67+C81+C95+C109+C123+C137)/10</f>
        <v>0.92729797979797968</v>
      </c>
      <c r="D147" s="11">
        <f t="shared" si="62"/>
        <v>0.77337301587301588</v>
      </c>
      <c r="E147" s="13" t="e">
        <f t="shared" si="62"/>
        <v>#DIV/0!</v>
      </c>
      <c r="F147" s="11">
        <f t="shared" si="62"/>
        <v>0.71333333333333337</v>
      </c>
      <c r="G147" s="11">
        <f t="shared" si="62"/>
        <v>0.6166666666666667</v>
      </c>
      <c r="H147" s="11">
        <f t="shared" si="62"/>
        <v>0.74584975138380716</v>
      </c>
      <c r="I147" s="11">
        <f t="shared" si="62"/>
        <v>0.79276552137233247</v>
      </c>
      <c r="J147" s="11">
        <f t="shared" si="62"/>
        <v>0.52857142857142858</v>
      </c>
      <c r="K147" s="11">
        <f t="shared" si="62"/>
        <v>0.78333333333333344</v>
      </c>
      <c r="M147" s="22" cm="1">
        <f t="array" ref="M147">AVERAGE(IF(ISNUMBER(B147:K147),B147:K147))</f>
        <v>0.74160954468075202</v>
      </c>
    </row>
    <row r="148" spans="1:13" x14ac:dyDescent="0.3">
      <c r="A148" s="9" t="s">
        <v>16</v>
      </c>
      <c r="B148" s="11">
        <f>(B12+B26+B40+B54+B68+B82+B96+B110+B124+B138)/10</f>
        <v>0.24371673987646844</v>
      </c>
      <c r="C148" s="11">
        <f t="shared" ref="C148:K148" si="63">(C12+C26+C40+C54+C68+C82+C96+C110+C124+C138)/10</f>
        <v>0.23882596436210374</v>
      </c>
      <c r="D148" s="11">
        <f t="shared" si="63"/>
        <v>0.17696750413101914</v>
      </c>
      <c r="E148" s="11">
        <f t="shared" si="63"/>
        <v>6.2905545594332785E-2</v>
      </c>
      <c r="F148" s="11">
        <f t="shared" si="63"/>
        <v>0.17679538467317371</v>
      </c>
      <c r="G148" s="11">
        <f t="shared" si="63"/>
        <v>0.14145058158216053</v>
      </c>
      <c r="H148" s="11">
        <f t="shared" si="63"/>
        <v>0.32880653858595033</v>
      </c>
      <c r="I148" s="11">
        <f t="shared" si="63"/>
        <v>0.37200830542007013</v>
      </c>
      <c r="J148" s="11">
        <f t="shared" si="63"/>
        <v>0.1286545277334751</v>
      </c>
      <c r="K148" s="11">
        <f t="shared" si="63"/>
        <v>0.16910474716202267</v>
      </c>
      <c r="M148" s="22" cm="1">
        <f t="array" ref="M148">AVERAGE(IF(ISNUMBER(B148:K148),B148:K148))</f>
        <v>0.20392358391207771</v>
      </c>
    </row>
    <row r="149" spans="1:13" x14ac:dyDescent="0.3">
      <c r="A149" s="9" t="s">
        <v>18</v>
      </c>
      <c r="B149" s="11">
        <f>(B13+B27+B41+B55+B69+B83+B97+B111+B125+B139)/10</f>
        <v>0.93230571594603118</v>
      </c>
      <c r="C149" s="11">
        <f t="shared" ref="C149:K149" si="64">(C13+C27+C41+C55+C69+C83+C97+C111+C125+C139)/10</f>
        <v>0.98617183985605039</v>
      </c>
      <c r="D149" s="11">
        <f t="shared" si="64"/>
        <v>0.96844465103620558</v>
      </c>
      <c r="E149" s="11">
        <f t="shared" si="64"/>
        <v>0.98964913197690674</v>
      </c>
      <c r="F149" s="11">
        <f t="shared" si="64"/>
        <v>0.9504276017983152</v>
      </c>
      <c r="G149" s="11">
        <f t="shared" si="64"/>
        <v>0.97574504183126576</v>
      </c>
      <c r="H149" s="11">
        <f t="shared" si="64"/>
        <v>0.90587361422157375</v>
      </c>
      <c r="I149" s="11">
        <f t="shared" si="64"/>
        <v>0.94064776854484899</v>
      </c>
      <c r="J149" s="11">
        <f t="shared" si="64"/>
        <v>0.97687341204930678</v>
      </c>
      <c r="K149" s="11">
        <f t="shared" si="64"/>
        <v>0.98307109459797959</v>
      </c>
      <c r="M149" s="22" cm="1">
        <f t="array" ref="M149">AVERAGE(IF(ISNUMBER(B149:K149),B149:K149))</f>
        <v>0.9609209871858484</v>
      </c>
    </row>
    <row r="150" spans="1:13" x14ac:dyDescent="0.3">
      <c r="A150" s="9" t="s">
        <v>29</v>
      </c>
      <c r="B150" s="11">
        <f>(B43+B57+B71+N85+B99+B113+B127+B141)/10</f>
        <v>0.18158548308036901</v>
      </c>
      <c r="C150" s="11">
        <f t="shared" ref="C150:K150" si="65">(C43+C57+C71+O85+C99+C113+C127+C141)/10</f>
        <v>0.14341121998775103</v>
      </c>
      <c r="D150" s="11">
        <f t="shared" si="65"/>
        <v>0.14205059308507587</v>
      </c>
      <c r="E150" s="11">
        <f t="shared" si="65"/>
        <v>3.9395078605604913E-2</v>
      </c>
      <c r="F150" s="11">
        <f t="shared" si="65"/>
        <v>0.14869080950977503</v>
      </c>
      <c r="G150" s="11">
        <f t="shared" si="65"/>
        <v>0.11257631257631258</v>
      </c>
      <c r="H150" s="11">
        <f t="shared" si="65"/>
        <v>0.23128553018258899</v>
      </c>
      <c r="I150" s="11">
        <f t="shared" si="65"/>
        <v>0.25765266106442575</v>
      </c>
      <c r="J150" s="11">
        <f t="shared" si="65"/>
        <v>0.11615452773347509</v>
      </c>
      <c r="K150" s="11">
        <f t="shared" si="65"/>
        <v>0.11241006929087423</v>
      </c>
      <c r="M150" s="22" cm="1">
        <f t="array" ref="M150">AVERAGE(IF(ISNUMBER(B150:K150),B150:K150))</f>
        <v>0.14852122851162525</v>
      </c>
    </row>
    <row r="151" spans="1:13" x14ac:dyDescent="0.3">
      <c r="A151" s="10" t="s">
        <v>30</v>
      </c>
      <c r="B151" s="11">
        <f>(B16+B30+B44+B58+B72+B86+B100+B114+B128+B142)/10</f>
        <v>6.769428405396874E-2</v>
      </c>
      <c r="C151" s="11">
        <f t="shared" ref="C151:K151" si="66">(C16+C30+C44+C58+C72+C86+C100+C114+C128+C142)/10</f>
        <v>1.3828160143949619E-2</v>
      </c>
      <c r="D151" s="11">
        <f t="shared" si="66"/>
        <v>3.1555348963794291E-2</v>
      </c>
      <c r="E151" s="11">
        <f t="shared" si="66"/>
        <v>1.0350868023093283E-2</v>
      </c>
      <c r="F151" s="11">
        <f t="shared" si="66"/>
        <v>4.95723982016847E-2</v>
      </c>
      <c r="G151" s="11">
        <f t="shared" si="66"/>
        <v>2.4254958168734082E-2</v>
      </c>
      <c r="H151" s="11">
        <f t="shared" si="66"/>
        <v>9.412638577842615E-2</v>
      </c>
      <c r="I151" s="11">
        <f t="shared" si="66"/>
        <v>5.9352231455150797E-2</v>
      </c>
      <c r="J151" s="11">
        <f t="shared" si="66"/>
        <v>2.3126587950693188E-2</v>
      </c>
      <c r="K151" s="11">
        <f t="shared" si="66"/>
        <v>1.6928905402020539E-2</v>
      </c>
      <c r="M151" s="22" cm="1">
        <f t="array" ref="M151">AVERAGE(IF(ISNUMBER(B151:K151),B151:K151))</f>
        <v>3.9079012814151534E-2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0.96060000000000001</v>
      </c>
      <c r="C153" s="11">
        <f t="shared" ref="C153:K153" si="67">MIN(C4,C18,C32,C46,C60,C74,C88,C102,C116,C130)</f>
        <v>0.95589999999999997</v>
      </c>
      <c r="D153" s="11">
        <f t="shared" si="67"/>
        <v>0.96299999999999997</v>
      </c>
      <c r="E153" s="11">
        <f t="shared" si="67"/>
        <v>0.96109999999999995</v>
      </c>
      <c r="F153" s="11">
        <f t="shared" si="67"/>
        <v>0.95760000000000001</v>
      </c>
      <c r="G153" s="11">
        <f t="shared" si="67"/>
        <v>0.95930000000000004</v>
      </c>
      <c r="H153" s="11">
        <f t="shared" si="67"/>
        <v>0.95840000000000003</v>
      </c>
      <c r="I153" s="11">
        <f t="shared" si="67"/>
        <v>0.96199999999999997</v>
      </c>
      <c r="J153" s="11">
        <f t="shared" si="67"/>
        <v>0.96040000000000003</v>
      </c>
      <c r="K153" s="11">
        <f t="shared" si="67"/>
        <v>0.96150000000000002</v>
      </c>
      <c r="M153" s="22" cm="1">
        <f t="array" ref="M153">AVERAGE(IF(ISNUMBER(B153:K153),B153:K153))</f>
        <v>0.95998000000000017</v>
      </c>
    </row>
    <row r="154" spans="1:13" x14ac:dyDescent="0.3">
      <c r="A154" s="10" t="s">
        <v>12</v>
      </c>
      <c r="B154" s="11">
        <f>MAX(B4,B18,B32,B46,B60,B74,B88,B102,B116,B130)</f>
        <v>0.9657</v>
      </c>
      <c r="C154" s="11">
        <f t="shared" ref="C154:K154" si="68">MAX(C4,C18,C32,C46,C60,C74,C88,C102,C116,C130)</f>
        <v>0.96379999999999999</v>
      </c>
      <c r="D154" s="11">
        <f t="shared" si="68"/>
        <v>0.96919999999999995</v>
      </c>
      <c r="E154" s="11">
        <f t="shared" si="68"/>
        <v>0.96879999999999999</v>
      </c>
      <c r="F154" s="11">
        <f t="shared" si="68"/>
        <v>0.96709999999999996</v>
      </c>
      <c r="G154" s="11">
        <f t="shared" si="68"/>
        <v>0.96750000000000003</v>
      </c>
      <c r="H154" s="11">
        <f t="shared" si="68"/>
        <v>0.96989999999999998</v>
      </c>
      <c r="I154" s="11">
        <f t="shared" si="68"/>
        <v>0.9677</v>
      </c>
      <c r="J154" s="11">
        <f t="shared" si="68"/>
        <v>0.97</v>
      </c>
      <c r="K154" s="11">
        <f t="shared" si="68"/>
        <v>0.96989999999999998</v>
      </c>
      <c r="M154" s="22" cm="1">
        <f t="array" ref="M154">AVERAGE(IF(ISNUMBER(B154:K154),B154:K154))</f>
        <v>0.96796000000000004</v>
      </c>
    </row>
    <row r="155" spans="1:13" x14ac:dyDescent="0.3">
      <c r="A155" s="9" t="s">
        <v>13</v>
      </c>
      <c r="B155" s="11">
        <f>(B4+B18+B32+B46+B60+B74+B88+B102+B116+B130)/10</f>
        <v>0.96345000000000014</v>
      </c>
      <c r="C155" s="11">
        <f t="shared" ref="C155:K155" si="69">(C4+C18+C32+C46+C60+C74+C88+C102+C116+C130)/10</f>
        <v>0.96063000000000009</v>
      </c>
      <c r="D155" s="11">
        <f t="shared" si="69"/>
        <v>0.96628000000000003</v>
      </c>
      <c r="E155" s="11">
        <f t="shared" si="69"/>
        <v>0.96561000000000008</v>
      </c>
      <c r="F155" s="11">
        <f t="shared" si="69"/>
        <v>0.96242000000000005</v>
      </c>
      <c r="G155" s="11">
        <f t="shared" si="69"/>
        <v>0.96377000000000002</v>
      </c>
      <c r="H155" s="11">
        <f t="shared" si="69"/>
        <v>0.96457999999999999</v>
      </c>
      <c r="I155" s="11">
        <f t="shared" si="69"/>
        <v>0.96469000000000005</v>
      </c>
      <c r="J155" s="11">
        <f t="shared" si="69"/>
        <v>0.96426000000000001</v>
      </c>
      <c r="K155" s="11">
        <f t="shared" si="69"/>
        <v>0.96572000000000013</v>
      </c>
      <c r="L155" s="20" t="s">
        <v>0</v>
      </c>
      <c r="M155" s="22" cm="1">
        <f t="array" ref="M155">AVERAGE(IF(ISNUMBER(B155:K155),B155:K155))</f>
        <v>0.96414100000000003</v>
      </c>
    </row>
    <row r="156" spans="1:13" x14ac:dyDescent="0.3">
      <c r="A156" s="9" t="s">
        <v>14</v>
      </c>
      <c r="B156" s="11">
        <f>MEDIAN(B4,B18,B32,B46,B60,B74,B88,B102,B116,B130)</f>
        <v>0.96324999999999994</v>
      </c>
      <c r="C156" s="11">
        <f t="shared" ref="C156:K156" si="70">MEDIAN(C4,C18,C32,C46,C60,C74,C88,C102,C116,C130)</f>
        <v>0.96114999999999995</v>
      </c>
      <c r="D156" s="11">
        <f t="shared" si="70"/>
        <v>0.96605000000000008</v>
      </c>
      <c r="E156" s="11">
        <f t="shared" si="70"/>
        <v>0.9667</v>
      </c>
      <c r="F156" s="11">
        <f t="shared" si="70"/>
        <v>0.96240000000000003</v>
      </c>
      <c r="G156" s="11">
        <f t="shared" si="70"/>
        <v>0.96375</v>
      </c>
      <c r="H156" s="11">
        <f t="shared" si="70"/>
        <v>0.96545000000000003</v>
      </c>
      <c r="I156" s="11">
        <f t="shared" si="70"/>
        <v>0.96429999999999993</v>
      </c>
      <c r="J156" s="11">
        <f t="shared" si="70"/>
        <v>0.96389999999999998</v>
      </c>
      <c r="K156" s="11">
        <f t="shared" si="70"/>
        <v>0.96579999999999999</v>
      </c>
      <c r="M156" s="22" cm="1">
        <f t="array" ref="M156">AVERAGE(IF(ISNUMBER(B156:K156),B156:K156))</f>
        <v>0.96427499999999999</v>
      </c>
    </row>
    <row r="157" spans="1:13" x14ac:dyDescent="0.3">
      <c r="A157" s="9" t="s">
        <v>15</v>
      </c>
      <c r="B157" s="11">
        <f>B154-B153</f>
        <v>5.0999999999999934E-3</v>
      </c>
      <c r="C157" s="11">
        <f t="shared" ref="C157:K157" si="71">C154-C153</f>
        <v>7.9000000000000181E-3</v>
      </c>
      <c r="D157" s="11">
        <f t="shared" si="71"/>
        <v>6.1999999999999833E-3</v>
      </c>
      <c r="E157" s="11">
        <f t="shared" si="71"/>
        <v>7.7000000000000401E-3</v>
      </c>
      <c r="F157" s="11">
        <f t="shared" si="71"/>
        <v>9.4999999999999529E-3</v>
      </c>
      <c r="G157" s="11">
        <f t="shared" si="71"/>
        <v>8.1999999999999851E-3</v>
      </c>
      <c r="H157" s="11">
        <f t="shared" si="71"/>
        <v>1.1499999999999955E-2</v>
      </c>
      <c r="I157" s="11">
        <f t="shared" si="71"/>
        <v>5.7000000000000384E-3</v>
      </c>
      <c r="J157" s="11">
        <f t="shared" si="71"/>
        <v>9.5999999999999419E-3</v>
      </c>
      <c r="K157" s="11">
        <f t="shared" si="71"/>
        <v>8.3999999999999631E-3</v>
      </c>
      <c r="M157" s="22" cm="1">
        <f t="array" ref="M157">AVERAGE(IF(ISNUMBER(B157:K157),B157:K157))</f>
        <v>7.9799999999999871E-3</v>
      </c>
    </row>
    <row r="159" spans="1:13" x14ac:dyDescent="0.3">
      <c r="A159" s="10" t="s">
        <v>42</v>
      </c>
      <c r="B159">
        <f>_xlfn.STDEV.S(C155:K155)</f>
        <v>1.7715937582991285E-3</v>
      </c>
    </row>
    <row r="160" spans="1:13" x14ac:dyDescent="0.3">
      <c r="A160" s="9" t="s">
        <v>43</v>
      </c>
      <c r="B160">
        <f>B159/SQRT(9)</f>
        <v>5.9053125276637612E-4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3" workbookViewId="0">
      <selection activeCell="H123" sqref="H123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0.90559999999999996</v>
      </c>
      <c r="C4" s="11">
        <v>0.93789999999999996</v>
      </c>
      <c r="D4" s="11">
        <v>0.91500000000000004</v>
      </c>
      <c r="E4" s="11">
        <v>0.92959999999999998</v>
      </c>
      <c r="F4" s="11">
        <v>0.90700000000000003</v>
      </c>
      <c r="G4" s="11">
        <v>0.91859999999999997</v>
      </c>
      <c r="H4" s="11">
        <v>0.92669999999999997</v>
      </c>
      <c r="I4" s="11">
        <v>0.92600000000000005</v>
      </c>
      <c r="J4" s="11">
        <v>0.90759999999999996</v>
      </c>
      <c r="K4" s="11">
        <v>0.90820000000000001</v>
      </c>
    </row>
    <row r="6" spans="1:11" x14ac:dyDescent="0.3">
      <c r="A6" s="5" t="s">
        <v>21</v>
      </c>
      <c r="B6" s="2">
        <v>0</v>
      </c>
      <c r="C6" s="2">
        <v>2</v>
      </c>
      <c r="D6" s="2">
        <v>0</v>
      </c>
      <c r="E6" s="2">
        <v>2</v>
      </c>
      <c r="F6" s="2">
        <v>0</v>
      </c>
      <c r="G6" s="2">
        <v>1</v>
      </c>
      <c r="H6" s="2">
        <v>0</v>
      </c>
      <c r="I6" s="2">
        <v>2</v>
      </c>
      <c r="J6" s="2">
        <v>3</v>
      </c>
      <c r="K6" s="2">
        <v>0</v>
      </c>
    </row>
    <row r="7" spans="1:11" x14ac:dyDescent="0.3">
      <c r="A7" s="5" t="s">
        <v>19</v>
      </c>
      <c r="B7" s="2">
        <v>29</v>
      </c>
      <c r="C7" s="2">
        <v>19</v>
      </c>
      <c r="D7" s="2">
        <v>28</v>
      </c>
      <c r="E7" s="2">
        <v>20</v>
      </c>
      <c r="F7" s="2">
        <v>26</v>
      </c>
      <c r="G7" s="2">
        <v>27</v>
      </c>
      <c r="H7" s="2">
        <v>28</v>
      </c>
      <c r="I7" s="2">
        <v>15</v>
      </c>
      <c r="J7" s="2">
        <v>21</v>
      </c>
      <c r="K7" s="2">
        <v>30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</v>
      </c>
      <c r="J8" s="2">
        <v>1</v>
      </c>
      <c r="K8" s="2">
        <v>0</v>
      </c>
    </row>
    <row r="9" spans="1:11" x14ac:dyDescent="0.3">
      <c r="A9" s="5" t="s">
        <v>20</v>
      </c>
      <c r="B9" s="2">
        <v>4</v>
      </c>
      <c r="C9" s="2">
        <v>13</v>
      </c>
      <c r="D9" s="2">
        <v>6</v>
      </c>
      <c r="E9" s="2">
        <v>12</v>
      </c>
      <c r="F9" s="2">
        <v>8</v>
      </c>
      <c r="G9" s="2">
        <v>5</v>
      </c>
      <c r="H9" s="2">
        <v>6</v>
      </c>
      <c r="I9" s="2">
        <v>10</v>
      </c>
      <c r="J9" s="2">
        <v>9</v>
      </c>
      <c r="K9" s="2">
        <v>4</v>
      </c>
    </row>
    <row r="10" spans="1:11" x14ac:dyDescent="0.3">
      <c r="A10" s="18" t="s">
        <v>27</v>
      </c>
      <c r="B10" s="11">
        <f>(B6+B7)/SUM(B6:B9)</f>
        <v>0.87878787878787878</v>
      </c>
      <c r="C10" s="11">
        <f t="shared" ref="C10:K10" si="0">(C6+C7)/SUM(C6:C9)</f>
        <v>0.61764705882352944</v>
      </c>
      <c r="D10" s="11">
        <f t="shared" si="0"/>
        <v>0.82352941176470584</v>
      </c>
      <c r="E10" s="11">
        <f t="shared" si="0"/>
        <v>0.6470588235294118</v>
      </c>
      <c r="F10" s="11">
        <f t="shared" si="0"/>
        <v>0.76470588235294112</v>
      </c>
      <c r="G10" s="11">
        <f t="shared" si="0"/>
        <v>0.84848484848484851</v>
      </c>
      <c r="H10" s="11">
        <f t="shared" si="0"/>
        <v>0.82352941176470584</v>
      </c>
      <c r="I10" s="11">
        <f t="shared" si="0"/>
        <v>0.5</v>
      </c>
      <c r="J10" s="11">
        <f t="shared" si="0"/>
        <v>0.70588235294117652</v>
      </c>
      <c r="K10" s="11">
        <f t="shared" si="0"/>
        <v>0.88235294117647056</v>
      </c>
    </row>
    <row r="11" spans="1:11" x14ac:dyDescent="0.3">
      <c r="A11" s="4" t="s">
        <v>17</v>
      </c>
      <c r="B11" s="13" t="e">
        <f>B6/(B6+B8)</f>
        <v>#DIV/0!</v>
      </c>
      <c r="C11" s="11">
        <f t="shared" ref="C11:K11" si="1">C6/(C6+C8)</f>
        <v>1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1">
        <f t="shared" si="1"/>
        <v>1</v>
      </c>
      <c r="H11" s="13" t="e">
        <f t="shared" si="1"/>
        <v>#DIV/0!</v>
      </c>
      <c r="I11" s="11">
        <f t="shared" si="1"/>
        <v>0.22222222222222221</v>
      </c>
      <c r="J11" s="11">
        <f t="shared" si="1"/>
        <v>0.75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0.13333333333333333</v>
      </c>
      <c r="D12" s="11">
        <f t="shared" si="2"/>
        <v>0</v>
      </c>
      <c r="E12" s="11">
        <f t="shared" si="2"/>
        <v>0.14285714285714285</v>
      </c>
      <c r="F12" s="11">
        <f t="shared" si="2"/>
        <v>0</v>
      </c>
      <c r="G12" s="11">
        <f t="shared" si="2"/>
        <v>0.16666666666666666</v>
      </c>
      <c r="H12" s="11">
        <f t="shared" si="2"/>
        <v>0</v>
      </c>
      <c r="I12" s="11">
        <f t="shared" si="2"/>
        <v>0.16666666666666666</v>
      </c>
      <c r="J12" s="11">
        <f t="shared" si="2"/>
        <v>0.25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0.68181818181818177</v>
      </c>
      <c r="J13" s="11">
        <f t="shared" si="3"/>
        <v>0.95454545454545459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0.13333333333333333</v>
      </c>
      <c r="D15" s="11">
        <f t="shared" si="4"/>
        <v>0</v>
      </c>
      <c r="E15" s="11">
        <f t="shared" si="4"/>
        <v>0.14285714285714285</v>
      </c>
      <c r="F15" s="11">
        <f t="shared" si="4"/>
        <v>0</v>
      </c>
      <c r="G15" s="11">
        <f t="shared" si="4"/>
        <v>0.16666666666666666</v>
      </c>
      <c r="H15" s="11">
        <f t="shared" si="4"/>
        <v>0</v>
      </c>
      <c r="I15" s="11">
        <f t="shared" si="4"/>
        <v>0.16666666666666666</v>
      </c>
      <c r="J15" s="11">
        <f t="shared" si="4"/>
        <v>0.25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0.31818181818181818</v>
      </c>
      <c r="J16" s="11">
        <f t="shared" si="5"/>
        <v>4.5454545454545456E-2</v>
      </c>
      <c r="K16" s="11">
        <f t="shared" si="5"/>
        <v>0</v>
      </c>
    </row>
    <row r="17" spans="1:12" x14ac:dyDescent="0.3">
      <c r="C17" s="11"/>
    </row>
    <row r="18" spans="1:12" x14ac:dyDescent="0.3">
      <c r="A18" s="6" t="s">
        <v>32</v>
      </c>
      <c r="B18" s="11">
        <v>0.91490000000000005</v>
      </c>
      <c r="C18" s="11">
        <v>0.92720000000000002</v>
      </c>
      <c r="D18" s="11">
        <v>0.92120000000000002</v>
      </c>
      <c r="E18" s="11">
        <v>0.9083</v>
      </c>
      <c r="F18" s="11">
        <v>0.91439999999999999</v>
      </c>
      <c r="G18" s="11">
        <v>0.92869999999999997</v>
      </c>
      <c r="H18" s="11">
        <v>0.93169999999999997</v>
      </c>
      <c r="I18" s="11">
        <v>0.92630000000000001</v>
      </c>
      <c r="J18" s="11">
        <v>0.90800000000000003</v>
      </c>
      <c r="K18" s="11">
        <v>0.91749999999999998</v>
      </c>
    </row>
    <row r="20" spans="1:12" x14ac:dyDescent="0.3">
      <c r="A20" s="5" t="s">
        <v>21</v>
      </c>
      <c r="B20" s="2">
        <v>0</v>
      </c>
      <c r="C20" s="2">
        <v>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2</v>
      </c>
      <c r="J20" s="2">
        <v>3</v>
      </c>
      <c r="K20" s="2">
        <v>0</v>
      </c>
    </row>
    <row r="21" spans="1:12" x14ac:dyDescent="0.3">
      <c r="A21" s="5" t="s">
        <v>19</v>
      </c>
      <c r="B21" s="2">
        <v>29</v>
      </c>
      <c r="C21" s="14">
        <v>22</v>
      </c>
      <c r="D21" s="2">
        <v>25</v>
      </c>
      <c r="E21" s="2">
        <v>18</v>
      </c>
      <c r="F21" s="2">
        <v>23</v>
      </c>
      <c r="G21" s="2">
        <v>26</v>
      </c>
      <c r="H21" s="2">
        <v>25</v>
      </c>
      <c r="I21" s="2">
        <v>13</v>
      </c>
      <c r="J21" s="2">
        <v>23</v>
      </c>
      <c r="K21" s="2">
        <v>31</v>
      </c>
    </row>
    <row r="22" spans="1:12" x14ac:dyDescent="0.3">
      <c r="A22" s="5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4</v>
      </c>
      <c r="J22" s="2">
        <v>2</v>
      </c>
      <c r="K22" s="2">
        <v>0</v>
      </c>
    </row>
    <row r="23" spans="1:12" x14ac:dyDescent="0.3">
      <c r="A23" s="5" t="s">
        <v>20</v>
      </c>
      <c r="B23" s="2">
        <v>5</v>
      </c>
      <c r="C23" s="2">
        <v>8</v>
      </c>
      <c r="D23" s="2">
        <v>9</v>
      </c>
      <c r="E23" s="2">
        <v>16</v>
      </c>
      <c r="F23" s="2">
        <v>10</v>
      </c>
      <c r="G23" s="2">
        <v>6</v>
      </c>
      <c r="H23" s="2">
        <v>9</v>
      </c>
      <c r="I23" s="2">
        <v>15</v>
      </c>
      <c r="J23" s="2">
        <v>6</v>
      </c>
      <c r="K23" s="2">
        <v>3</v>
      </c>
    </row>
    <row r="24" spans="1:12" x14ac:dyDescent="0.3">
      <c r="A24" s="18" t="s">
        <v>27</v>
      </c>
      <c r="B24" s="11">
        <f>(B20+B21)/SUM(B20:B23)</f>
        <v>0.8529411764705882</v>
      </c>
      <c r="C24" s="11">
        <f t="shared" ref="C24" si="6">(C20+C21)/SUM(C20:C23)</f>
        <v>0.76470588235294112</v>
      </c>
      <c r="D24" s="11">
        <f t="shared" ref="D24" si="7">(D20+D21)/SUM(D20:D23)</f>
        <v>0.73529411764705888</v>
      </c>
      <c r="E24" s="11">
        <f t="shared" ref="E24" si="8">(E20+E21)/SUM(E20:E23)</f>
        <v>0.52941176470588236</v>
      </c>
      <c r="F24" s="11">
        <f t="shared" ref="F24" si="9">(F20+F21)/SUM(F20:F23)</f>
        <v>0.67647058823529416</v>
      </c>
      <c r="G24" s="11">
        <f t="shared" ref="G24" si="10">(G20+G21)/SUM(G20:G23)</f>
        <v>0.82352941176470584</v>
      </c>
      <c r="H24" s="11">
        <f t="shared" ref="H24" si="11">(H20+H21)/SUM(H20:H23)</f>
        <v>0.73529411764705888</v>
      </c>
      <c r="I24" s="11">
        <f t="shared" ref="I24" si="12">(I20+I21)/SUM(I20:I23)</f>
        <v>0.44117647058823528</v>
      </c>
      <c r="J24" s="11">
        <f t="shared" ref="J24" si="13">(J20+J21)/SUM(J20:J23)</f>
        <v>0.76470588235294112</v>
      </c>
      <c r="K24" s="11">
        <f t="shared" ref="K24" si="14">(K20+K21)/SUM(K20:K23)</f>
        <v>0.91176470588235292</v>
      </c>
    </row>
    <row r="25" spans="1:12" x14ac:dyDescent="0.3">
      <c r="A25" s="4" t="s">
        <v>17</v>
      </c>
      <c r="B25" s="13" t="e">
        <f t="shared" ref="B25:K25" si="15">B20/(B20+B22)</f>
        <v>#DIV/0!</v>
      </c>
      <c r="C25" s="11">
        <f t="shared" si="15"/>
        <v>1</v>
      </c>
      <c r="D25" s="13" t="e">
        <f t="shared" si="15"/>
        <v>#DIV/0!</v>
      </c>
      <c r="E25" s="13" t="e">
        <f t="shared" si="15"/>
        <v>#DIV/0!</v>
      </c>
      <c r="F25" s="11">
        <f t="shared" si="15"/>
        <v>0</v>
      </c>
      <c r="G25" s="11">
        <f t="shared" si="15"/>
        <v>1</v>
      </c>
      <c r="H25" s="13" t="e">
        <f t="shared" si="15"/>
        <v>#DIV/0!</v>
      </c>
      <c r="I25" s="11">
        <f t="shared" si="15"/>
        <v>0.33333333333333331</v>
      </c>
      <c r="J25" s="11">
        <f t="shared" si="15"/>
        <v>0.6</v>
      </c>
      <c r="K25" s="13" t="e">
        <f t="shared" si="15"/>
        <v>#DIV/0!</v>
      </c>
    </row>
    <row r="26" spans="1:12" x14ac:dyDescent="0.3">
      <c r="A26" s="4" t="s">
        <v>16</v>
      </c>
      <c r="B26" s="11">
        <f t="shared" ref="B26:K26" si="16">B20/(B20+B23)</f>
        <v>0</v>
      </c>
      <c r="C26" s="11">
        <f t="shared" si="16"/>
        <v>0.33333333333333331</v>
      </c>
      <c r="D26" s="11">
        <f t="shared" si="16"/>
        <v>0</v>
      </c>
      <c r="E26" s="11">
        <f t="shared" si="16"/>
        <v>0</v>
      </c>
      <c r="F26" s="11">
        <f t="shared" si="16"/>
        <v>0</v>
      </c>
      <c r="G26" s="11">
        <f t="shared" si="16"/>
        <v>0.25</v>
      </c>
      <c r="H26" s="11">
        <f t="shared" si="16"/>
        <v>0</v>
      </c>
      <c r="I26" s="11">
        <f t="shared" si="16"/>
        <v>0.11764705882352941</v>
      </c>
      <c r="J26" s="11">
        <f t="shared" si="16"/>
        <v>0.33333333333333331</v>
      </c>
      <c r="K26" s="11">
        <f t="shared" si="16"/>
        <v>0</v>
      </c>
    </row>
    <row r="27" spans="1:12" x14ac:dyDescent="0.3">
      <c r="A27" s="4" t="s">
        <v>18</v>
      </c>
      <c r="B27" s="11">
        <f t="shared" ref="B27:K27" si="17">B21/(B21+B22)</f>
        <v>1</v>
      </c>
      <c r="C27" s="11">
        <f t="shared" si="17"/>
        <v>1</v>
      </c>
      <c r="D27" s="11">
        <f t="shared" si="17"/>
        <v>1</v>
      </c>
      <c r="E27" s="11">
        <f t="shared" si="17"/>
        <v>1</v>
      </c>
      <c r="F27" s="11">
        <f t="shared" si="17"/>
        <v>0.95833333333333337</v>
      </c>
      <c r="G27" s="11">
        <f t="shared" si="17"/>
        <v>1</v>
      </c>
      <c r="H27" s="11">
        <f t="shared" si="17"/>
        <v>1</v>
      </c>
      <c r="I27" s="11">
        <f t="shared" si="17"/>
        <v>0.76470588235294112</v>
      </c>
      <c r="J27" s="11">
        <f t="shared" si="17"/>
        <v>0.92</v>
      </c>
      <c r="K27" s="11">
        <f t="shared" si="17"/>
        <v>1</v>
      </c>
    </row>
    <row r="28" spans="1:12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 t="shared" ref="B29:K29" si="18">B20/(B20+B23)</f>
        <v>0</v>
      </c>
      <c r="C29" s="11">
        <f t="shared" si="18"/>
        <v>0.33333333333333331</v>
      </c>
      <c r="D29" s="11">
        <f t="shared" si="18"/>
        <v>0</v>
      </c>
      <c r="E29" s="11">
        <f t="shared" si="18"/>
        <v>0</v>
      </c>
      <c r="F29" s="11">
        <f t="shared" si="18"/>
        <v>0</v>
      </c>
      <c r="G29" s="11">
        <f t="shared" si="18"/>
        <v>0.25</v>
      </c>
      <c r="H29" s="11">
        <f t="shared" si="18"/>
        <v>0</v>
      </c>
      <c r="I29" s="11">
        <f t="shared" si="18"/>
        <v>0.11764705882352941</v>
      </c>
      <c r="J29" s="11">
        <f t="shared" si="18"/>
        <v>0.33333333333333331</v>
      </c>
      <c r="K29" s="11">
        <f t="shared" si="18"/>
        <v>0</v>
      </c>
    </row>
    <row r="30" spans="1:12" x14ac:dyDescent="0.3">
      <c r="A30" s="4" t="s">
        <v>23</v>
      </c>
      <c r="B30" s="11">
        <f t="shared" ref="B30:K30" si="19">B22/(B22+B21)</f>
        <v>0</v>
      </c>
      <c r="C30" s="11">
        <f t="shared" si="19"/>
        <v>0</v>
      </c>
      <c r="D30" s="11">
        <f t="shared" si="19"/>
        <v>0</v>
      </c>
      <c r="E30" s="11">
        <f t="shared" si="19"/>
        <v>0</v>
      </c>
      <c r="F30" s="11">
        <f t="shared" si="19"/>
        <v>4.1666666666666664E-2</v>
      </c>
      <c r="G30" s="11">
        <f t="shared" si="19"/>
        <v>0</v>
      </c>
      <c r="H30" s="11">
        <f t="shared" si="19"/>
        <v>0</v>
      </c>
      <c r="I30" s="11">
        <f t="shared" si="19"/>
        <v>0.23529411764705882</v>
      </c>
      <c r="J30" s="11">
        <f t="shared" si="19"/>
        <v>0.08</v>
      </c>
      <c r="K30" s="11">
        <f t="shared" si="19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0.92430000000000001</v>
      </c>
      <c r="C32" s="11">
        <v>0.92330000000000001</v>
      </c>
      <c r="D32" s="11">
        <v>0.91900000000000004</v>
      </c>
      <c r="E32" s="11">
        <v>0.92510000000000003</v>
      </c>
      <c r="F32" s="11">
        <v>0.92610000000000003</v>
      </c>
      <c r="G32" s="11">
        <v>0.92110000000000003</v>
      </c>
      <c r="H32" s="11">
        <v>0.92190000000000005</v>
      </c>
      <c r="I32" s="11">
        <v>0.92510000000000003</v>
      </c>
      <c r="J32" s="11">
        <v>0.92549999999999999</v>
      </c>
      <c r="K32" s="11">
        <v>0.90569999999999995</v>
      </c>
      <c r="L32" s="11" t="s">
        <v>0</v>
      </c>
    </row>
    <row r="34" spans="1:11" x14ac:dyDescent="0.3">
      <c r="A34" s="5" t="s">
        <v>21</v>
      </c>
      <c r="B34" s="2">
        <v>0</v>
      </c>
      <c r="C34" s="14">
        <v>0</v>
      </c>
      <c r="D34" s="2">
        <v>0</v>
      </c>
      <c r="E34" s="2">
        <v>1</v>
      </c>
      <c r="F34" s="2">
        <v>2</v>
      </c>
      <c r="G34" s="2">
        <v>1</v>
      </c>
      <c r="H34" s="2">
        <v>1</v>
      </c>
      <c r="I34" s="2">
        <v>4</v>
      </c>
      <c r="J34" s="2">
        <v>1</v>
      </c>
      <c r="K34" s="2">
        <v>0</v>
      </c>
    </row>
    <row r="35" spans="1:11" x14ac:dyDescent="0.3">
      <c r="A35" s="5" t="s">
        <v>19</v>
      </c>
      <c r="B35" s="2">
        <v>27</v>
      </c>
      <c r="C35" s="14">
        <v>24</v>
      </c>
      <c r="D35" s="2">
        <v>28</v>
      </c>
      <c r="E35" s="2">
        <v>25</v>
      </c>
      <c r="F35" s="2">
        <v>23</v>
      </c>
      <c r="G35" s="2">
        <v>26</v>
      </c>
      <c r="H35" s="2">
        <v>25</v>
      </c>
      <c r="I35" s="2">
        <v>16</v>
      </c>
      <c r="J35" s="2">
        <v>16</v>
      </c>
      <c r="K35" s="2">
        <v>25</v>
      </c>
    </row>
    <row r="36" spans="1:11" x14ac:dyDescent="0.3">
      <c r="A36" s="5" t="s">
        <v>22</v>
      </c>
      <c r="B36" s="2">
        <v>0</v>
      </c>
      <c r="C36" s="2">
        <v>1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5</v>
      </c>
      <c r="J36" s="2">
        <v>4</v>
      </c>
      <c r="K36" s="2">
        <v>0</v>
      </c>
    </row>
    <row r="37" spans="1:11" x14ac:dyDescent="0.3">
      <c r="A37" s="5" t="s">
        <v>20</v>
      </c>
      <c r="B37" s="2">
        <v>5</v>
      </c>
      <c r="C37" s="2">
        <v>9</v>
      </c>
      <c r="D37" s="2">
        <v>6</v>
      </c>
      <c r="E37" s="2">
        <v>7</v>
      </c>
      <c r="F37" s="2">
        <v>8</v>
      </c>
      <c r="G37" s="2">
        <v>7</v>
      </c>
      <c r="H37" s="2">
        <v>5</v>
      </c>
      <c r="I37" s="2">
        <v>9</v>
      </c>
      <c r="J37" s="2">
        <v>13</v>
      </c>
      <c r="K37" s="2">
        <v>9</v>
      </c>
    </row>
    <row r="38" spans="1:11" x14ac:dyDescent="0.3">
      <c r="A38" s="18" t="s">
        <v>27</v>
      </c>
      <c r="B38" s="11">
        <f>(B34+B35)/SUM(B34:B37)</f>
        <v>0.84375</v>
      </c>
      <c r="C38" s="11">
        <f t="shared" ref="C38" si="20">(C34+C35)/SUM(C34:C37)</f>
        <v>0.70588235294117652</v>
      </c>
      <c r="D38" s="11">
        <f t="shared" ref="D38" si="21">(D34+D35)/SUM(D34:D37)</f>
        <v>0.82352941176470584</v>
      </c>
      <c r="E38" s="11">
        <f t="shared" ref="E38" si="22">(E34+E35)/SUM(E34:E37)</f>
        <v>0.76470588235294112</v>
      </c>
      <c r="F38" s="11">
        <f t="shared" ref="F38" si="23">(F34+F35)/SUM(F34:F37)</f>
        <v>0.73529411764705888</v>
      </c>
      <c r="G38" s="11">
        <f t="shared" ref="G38" si="24">(G34+G35)/SUM(G34:G37)</f>
        <v>0.79411764705882348</v>
      </c>
      <c r="H38" s="11">
        <f t="shared" ref="H38" si="25">(H34+H35)/SUM(H34:H37)</f>
        <v>0.83870967741935487</v>
      </c>
      <c r="I38" s="11">
        <f t="shared" ref="I38" si="26">(I34+I35)/SUM(I34:I37)</f>
        <v>0.58823529411764708</v>
      </c>
      <c r="J38" s="11">
        <f t="shared" ref="J38" si="27">(J34+J35)/SUM(J34:J37)</f>
        <v>0.5</v>
      </c>
      <c r="K38" s="11">
        <f t="shared" ref="K38" si="28">(K34+K35)/SUM(K34:K37)</f>
        <v>0.73529411764705888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29">C34/(C34+C36)</f>
        <v>0</v>
      </c>
      <c r="D39" s="13" t="e">
        <f t="shared" si="29"/>
        <v>#DIV/0!</v>
      </c>
      <c r="E39" s="11">
        <f t="shared" si="29"/>
        <v>0.5</v>
      </c>
      <c r="F39" s="11">
        <f t="shared" si="29"/>
        <v>0.66666666666666663</v>
      </c>
      <c r="G39" s="11">
        <f t="shared" si="29"/>
        <v>1</v>
      </c>
      <c r="H39" s="11">
        <f t="shared" si="29"/>
        <v>1</v>
      </c>
      <c r="I39" s="11">
        <f t="shared" si="29"/>
        <v>0.44444444444444442</v>
      </c>
      <c r="J39" s="11">
        <f t="shared" si="29"/>
        <v>0.2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0</v>
      </c>
      <c r="D40" s="11">
        <f t="shared" si="30"/>
        <v>0</v>
      </c>
      <c r="E40" s="11">
        <f t="shared" si="30"/>
        <v>0.125</v>
      </c>
      <c r="F40" s="11">
        <f t="shared" si="30"/>
        <v>0.2</v>
      </c>
      <c r="G40" s="11">
        <f t="shared" si="30"/>
        <v>0.125</v>
      </c>
      <c r="H40" s="11">
        <f t="shared" si="30"/>
        <v>0.16666666666666666</v>
      </c>
      <c r="I40" s="11">
        <f t="shared" si="30"/>
        <v>0.30769230769230771</v>
      </c>
      <c r="J40" s="11">
        <f t="shared" si="30"/>
        <v>7.1428571428571425E-2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0.96</v>
      </c>
      <c r="D41" s="11">
        <f t="shared" si="31"/>
        <v>1</v>
      </c>
      <c r="E41" s="11">
        <f t="shared" si="31"/>
        <v>0.96153846153846156</v>
      </c>
      <c r="F41" s="11">
        <f t="shared" si="31"/>
        <v>0.95833333333333337</v>
      </c>
      <c r="G41" s="11">
        <f t="shared" si="31"/>
        <v>1</v>
      </c>
      <c r="H41" s="11">
        <f t="shared" si="31"/>
        <v>1</v>
      </c>
      <c r="I41" s="11">
        <f t="shared" si="31"/>
        <v>0.76190476190476186</v>
      </c>
      <c r="J41" s="11">
        <f t="shared" si="31"/>
        <v>0.8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0</v>
      </c>
      <c r="D43" s="11">
        <f t="shared" si="32"/>
        <v>0</v>
      </c>
      <c r="E43" s="11">
        <f t="shared" si="32"/>
        <v>0.125</v>
      </c>
      <c r="F43" s="11">
        <f t="shared" si="32"/>
        <v>0.2</v>
      </c>
      <c r="G43" s="11">
        <f t="shared" si="32"/>
        <v>0.125</v>
      </c>
      <c r="H43" s="11">
        <f t="shared" si="32"/>
        <v>0.16666666666666666</v>
      </c>
      <c r="I43" s="11">
        <f t="shared" si="32"/>
        <v>0.30769230769230771</v>
      </c>
      <c r="J43" s="11">
        <f t="shared" si="32"/>
        <v>7.1428571428571425E-2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0</v>
      </c>
      <c r="C44" s="11">
        <f t="shared" si="33"/>
        <v>0.04</v>
      </c>
      <c r="D44" s="11">
        <f t="shared" si="33"/>
        <v>0</v>
      </c>
      <c r="E44" s="11">
        <f t="shared" si="33"/>
        <v>3.8461538461538464E-2</v>
      </c>
      <c r="F44" s="11">
        <f t="shared" si="33"/>
        <v>4.1666666666666664E-2</v>
      </c>
      <c r="G44" s="11">
        <f t="shared" si="33"/>
        <v>0</v>
      </c>
      <c r="H44" s="11">
        <f t="shared" si="33"/>
        <v>0</v>
      </c>
      <c r="I44" s="11">
        <f t="shared" si="33"/>
        <v>0.23809523809523808</v>
      </c>
      <c r="J44" s="11">
        <f t="shared" si="33"/>
        <v>0.2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0.92490000000000006</v>
      </c>
      <c r="C46" s="11">
        <v>0.92889999999999995</v>
      </c>
      <c r="D46" s="11">
        <v>0.91820000000000002</v>
      </c>
      <c r="E46" s="11">
        <v>0.92420000000000002</v>
      </c>
      <c r="F46" s="11">
        <v>0.92030000000000001</v>
      </c>
      <c r="G46" s="11">
        <v>0.92149999999999999</v>
      </c>
      <c r="H46" s="11">
        <v>0.9385</v>
      </c>
      <c r="I46" s="11">
        <v>0.9264</v>
      </c>
      <c r="J46" s="11">
        <v>0.89849999999999997</v>
      </c>
      <c r="K46" s="11">
        <v>0.91039999999999999</v>
      </c>
    </row>
    <row r="48" spans="1:11" x14ac:dyDescent="0.3">
      <c r="A48" s="5" t="s">
        <v>21</v>
      </c>
      <c r="B48" s="2">
        <v>0</v>
      </c>
      <c r="C48" s="2">
        <v>3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2</v>
      </c>
      <c r="J48" s="2">
        <v>2</v>
      </c>
      <c r="K48" s="2">
        <v>0</v>
      </c>
    </row>
    <row r="49" spans="1:11" x14ac:dyDescent="0.3">
      <c r="A49" s="5" t="s">
        <v>19</v>
      </c>
      <c r="B49" s="2">
        <v>29</v>
      </c>
      <c r="C49" s="14">
        <v>14</v>
      </c>
      <c r="D49" s="2">
        <v>23</v>
      </c>
      <c r="E49" s="2">
        <v>13</v>
      </c>
      <c r="F49" s="2">
        <v>23</v>
      </c>
      <c r="G49" s="2">
        <v>26</v>
      </c>
      <c r="H49" s="2">
        <v>29</v>
      </c>
      <c r="I49" s="2">
        <v>16</v>
      </c>
      <c r="J49" s="2">
        <v>24</v>
      </c>
      <c r="K49" s="2">
        <v>29</v>
      </c>
    </row>
    <row r="50" spans="1:11" x14ac:dyDescent="0.3">
      <c r="A50" s="5" t="s">
        <v>22</v>
      </c>
      <c r="B50" s="2">
        <v>0</v>
      </c>
      <c r="C50" s="2">
        <v>1</v>
      </c>
      <c r="D50" s="2">
        <v>0</v>
      </c>
      <c r="E50" s="2">
        <v>1</v>
      </c>
      <c r="F50" s="2">
        <v>1</v>
      </c>
      <c r="G50" s="2">
        <v>0</v>
      </c>
      <c r="H50" s="2">
        <v>0</v>
      </c>
      <c r="I50" s="2">
        <v>4</v>
      </c>
      <c r="J50" s="2">
        <v>0</v>
      </c>
      <c r="K50" s="2">
        <v>0</v>
      </c>
    </row>
    <row r="51" spans="1:11" x14ac:dyDescent="0.3">
      <c r="A51" s="5" t="s">
        <v>20</v>
      </c>
      <c r="B51" s="2">
        <v>5</v>
      </c>
      <c r="C51" s="2">
        <v>12</v>
      </c>
      <c r="D51" s="2">
        <v>10</v>
      </c>
      <c r="E51" s="2">
        <v>19</v>
      </c>
      <c r="F51" s="2">
        <v>8</v>
      </c>
      <c r="G51" s="2">
        <v>8</v>
      </c>
      <c r="H51" s="2">
        <v>5</v>
      </c>
      <c r="I51" s="2">
        <v>8</v>
      </c>
      <c r="J51" s="2">
        <v>8</v>
      </c>
      <c r="K51" s="2">
        <v>5</v>
      </c>
    </row>
    <row r="52" spans="1:11" x14ac:dyDescent="0.3">
      <c r="A52" s="18" t="s">
        <v>27</v>
      </c>
      <c r="B52" s="11">
        <f>(B48+B49)/SUM(B48:B51)</f>
        <v>0.8529411764705882</v>
      </c>
      <c r="C52" s="11">
        <f t="shared" ref="C52" si="34">(C48+C49)/SUM(C48:C51)</f>
        <v>0.56666666666666665</v>
      </c>
      <c r="D52" s="11">
        <f t="shared" ref="D52" si="35">(D48+D49)/SUM(D48:D51)</f>
        <v>0.69696969696969702</v>
      </c>
      <c r="E52" s="11">
        <f t="shared" ref="E52" si="36">(E48+E49)/SUM(E48:E51)</f>
        <v>0.41176470588235292</v>
      </c>
      <c r="F52" s="11">
        <f t="shared" ref="F52" si="37">(F48+F49)/SUM(F48:F51)</f>
        <v>0.71875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0.6</v>
      </c>
      <c r="J52" s="11">
        <f t="shared" ref="J52" si="41">(J48+J49)/SUM(J48:J51)</f>
        <v>0.76470588235294112</v>
      </c>
      <c r="K52" s="11">
        <f t="shared" ref="K52" si="42">(K48+K49)/SUM(K48:K51)</f>
        <v>0.8529411764705882</v>
      </c>
    </row>
    <row r="53" spans="1:11" x14ac:dyDescent="0.3">
      <c r="A53" s="4" t="s">
        <v>17</v>
      </c>
      <c r="B53" s="13" t="e">
        <f>B48/(B48+B50)</f>
        <v>#DIV/0!</v>
      </c>
      <c r="C53" s="11">
        <f t="shared" ref="C53:K53" si="43">C48/(C48+C50)</f>
        <v>0.75</v>
      </c>
      <c r="D53" s="13" t="e">
        <f t="shared" si="43"/>
        <v>#DIV/0!</v>
      </c>
      <c r="E53" s="11">
        <f t="shared" si="43"/>
        <v>0.5</v>
      </c>
      <c r="F53" s="11">
        <f>F48/(F48+F50)</f>
        <v>0</v>
      </c>
      <c r="G53" s="13" t="e">
        <f t="shared" si="43"/>
        <v>#DIV/0!</v>
      </c>
      <c r="H53" s="13" t="e">
        <f t="shared" si="43"/>
        <v>#DIV/0!</v>
      </c>
      <c r="I53" s="11">
        <f t="shared" si="43"/>
        <v>0.33333333333333331</v>
      </c>
      <c r="J53" s="11">
        <f t="shared" si="43"/>
        <v>1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0.2</v>
      </c>
      <c r="D54" s="11">
        <f t="shared" si="44"/>
        <v>0</v>
      </c>
      <c r="E54" s="11">
        <f t="shared" si="44"/>
        <v>0.05</v>
      </c>
      <c r="F54" s="11">
        <f t="shared" si="44"/>
        <v>0</v>
      </c>
      <c r="G54" s="11">
        <f t="shared" si="44"/>
        <v>0</v>
      </c>
      <c r="H54" s="11">
        <f t="shared" si="44"/>
        <v>0</v>
      </c>
      <c r="I54" s="11">
        <f t="shared" si="44"/>
        <v>0.2</v>
      </c>
      <c r="J54" s="11">
        <f t="shared" si="44"/>
        <v>0.2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1</v>
      </c>
      <c r="C55" s="11">
        <f t="shared" ref="C55:K55" si="45">C49/(C49+C50)</f>
        <v>0.93333333333333335</v>
      </c>
      <c r="D55" s="11">
        <f t="shared" si="45"/>
        <v>1</v>
      </c>
      <c r="E55" s="11">
        <f t="shared" si="45"/>
        <v>0.9285714285714286</v>
      </c>
      <c r="F55" s="11">
        <f t="shared" si="45"/>
        <v>0.95833333333333337</v>
      </c>
      <c r="G55" s="11">
        <f t="shared" si="45"/>
        <v>1</v>
      </c>
      <c r="H55" s="11">
        <f t="shared" si="45"/>
        <v>1</v>
      </c>
      <c r="I55" s="11">
        <f t="shared" si="45"/>
        <v>0.8</v>
      </c>
      <c r="J55" s="11">
        <f t="shared" si="45"/>
        <v>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0.2</v>
      </c>
      <c r="D57" s="11">
        <f t="shared" si="46"/>
        <v>0</v>
      </c>
      <c r="E57" s="11">
        <f t="shared" si="46"/>
        <v>0.05</v>
      </c>
      <c r="F57" s="11">
        <f t="shared" si="46"/>
        <v>0</v>
      </c>
      <c r="G57" s="11">
        <f t="shared" si="46"/>
        <v>0</v>
      </c>
      <c r="H57" s="11">
        <f t="shared" si="46"/>
        <v>0</v>
      </c>
      <c r="I57" s="11">
        <f t="shared" si="46"/>
        <v>0.2</v>
      </c>
      <c r="J57" s="11">
        <f t="shared" si="46"/>
        <v>0.2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0</v>
      </c>
      <c r="C58" s="11">
        <f t="shared" ref="C58:K58" si="47">C50/(C50+C49)</f>
        <v>6.6666666666666666E-2</v>
      </c>
      <c r="D58" s="11">
        <f t="shared" si="47"/>
        <v>0</v>
      </c>
      <c r="E58" s="11">
        <f t="shared" si="47"/>
        <v>7.1428571428571425E-2</v>
      </c>
      <c r="F58" s="11">
        <f t="shared" si="47"/>
        <v>4.1666666666666664E-2</v>
      </c>
      <c r="G58" s="11">
        <f t="shared" si="47"/>
        <v>0</v>
      </c>
      <c r="H58" s="11">
        <f t="shared" si="47"/>
        <v>0</v>
      </c>
      <c r="I58" s="11">
        <f t="shared" si="47"/>
        <v>0.2</v>
      </c>
      <c r="J58" s="11">
        <f t="shared" si="47"/>
        <v>0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0.9234</v>
      </c>
      <c r="C60" s="11">
        <v>0.92320000000000002</v>
      </c>
      <c r="D60" s="11">
        <v>0.91769999999999996</v>
      </c>
      <c r="E60" s="11">
        <v>0.93100000000000005</v>
      </c>
      <c r="F60" s="11">
        <v>0.92200000000000004</v>
      </c>
      <c r="G60" s="11">
        <v>0.9264</v>
      </c>
      <c r="H60" s="11">
        <v>0.91590000000000005</v>
      </c>
      <c r="I60" s="11">
        <v>0.92859999999999998</v>
      </c>
      <c r="J60" s="11">
        <v>0.90890000000000004</v>
      </c>
      <c r="K60" s="11">
        <v>0.89770000000000005</v>
      </c>
    </row>
    <row r="62" spans="1:11" x14ac:dyDescent="0.3">
      <c r="A62" s="5" t="s">
        <v>21</v>
      </c>
      <c r="B62" s="2">
        <v>0</v>
      </c>
      <c r="C62" s="2">
        <v>3</v>
      </c>
      <c r="D62" s="2">
        <v>0</v>
      </c>
      <c r="E62" s="2">
        <v>1</v>
      </c>
      <c r="F62" s="2">
        <v>1</v>
      </c>
      <c r="G62" s="2">
        <v>2</v>
      </c>
      <c r="H62" s="2">
        <v>0</v>
      </c>
      <c r="I62" s="2">
        <v>2</v>
      </c>
      <c r="J62" s="2">
        <v>0</v>
      </c>
      <c r="K62" s="2">
        <v>0</v>
      </c>
    </row>
    <row r="63" spans="1:11" x14ac:dyDescent="0.3">
      <c r="A63" s="5" t="s">
        <v>19</v>
      </c>
      <c r="B63" s="2">
        <v>28</v>
      </c>
      <c r="C63" s="14">
        <v>18</v>
      </c>
      <c r="D63" s="2">
        <v>30</v>
      </c>
      <c r="E63" s="2">
        <v>20</v>
      </c>
      <c r="F63" s="2">
        <v>16</v>
      </c>
      <c r="G63" s="2">
        <v>27</v>
      </c>
      <c r="H63" s="2">
        <v>25</v>
      </c>
      <c r="I63" s="2">
        <v>13</v>
      </c>
      <c r="J63" s="2">
        <v>23</v>
      </c>
      <c r="K63" s="2">
        <v>24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6</v>
      </c>
      <c r="G64" s="2">
        <v>0</v>
      </c>
      <c r="H64" s="2">
        <v>0</v>
      </c>
      <c r="I64" s="2">
        <v>7</v>
      </c>
      <c r="J64" s="2">
        <v>2</v>
      </c>
      <c r="K64" s="2">
        <v>0</v>
      </c>
    </row>
    <row r="65" spans="1:11" x14ac:dyDescent="0.3">
      <c r="A65" s="5" t="s">
        <v>20</v>
      </c>
      <c r="B65" s="2">
        <v>5</v>
      </c>
      <c r="C65" s="2">
        <v>13</v>
      </c>
      <c r="D65" s="2">
        <v>4</v>
      </c>
      <c r="E65" s="2">
        <v>13</v>
      </c>
      <c r="F65" s="2">
        <v>11</v>
      </c>
      <c r="G65" s="2">
        <v>5</v>
      </c>
      <c r="H65" s="2">
        <v>9</v>
      </c>
      <c r="I65" s="2">
        <v>12</v>
      </c>
      <c r="J65" s="2">
        <v>9</v>
      </c>
      <c r="K65" s="2">
        <v>10</v>
      </c>
    </row>
    <row r="66" spans="1:11" x14ac:dyDescent="0.3">
      <c r="A66" s="18" t="s">
        <v>27</v>
      </c>
      <c r="B66" s="11">
        <f>(B62+B63)/SUM(B62:B65)</f>
        <v>0.84848484848484851</v>
      </c>
      <c r="C66" s="11">
        <f t="shared" ref="C66" si="48">(C62+C63)/SUM(C62:C65)</f>
        <v>0.61764705882352944</v>
      </c>
      <c r="D66" s="11">
        <f t="shared" ref="D66" si="49">(D62+D63)/SUM(D62:D65)</f>
        <v>0.88235294117647056</v>
      </c>
      <c r="E66" s="11">
        <f t="shared" ref="E66" si="50">(E62+E63)/SUM(E62:E65)</f>
        <v>0.61764705882352944</v>
      </c>
      <c r="F66" s="11">
        <f t="shared" ref="F66" si="51">(F62+F63)/SUM(F62:F65)</f>
        <v>0.5</v>
      </c>
      <c r="G66" s="11">
        <f t="shared" ref="G66" si="52">(G62+G63)/SUM(G62:G65)</f>
        <v>0.8529411764705882</v>
      </c>
      <c r="H66" s="11">
        <f t="shared" ref="H66" si="53">(H62+H63)/SUM(H62:H65)</f>
        <v>0.73529411764705888</v>
      </c>
      <c r="I66" s="11">
        <f t="shared" ref="I66" si="54">(I62+I63)/SUM(I62:I65)</f>
        <v>0.44117647058823528</v>
      </c>
      <c r="J66" s="11">
        <f t="shared" ref="J66" si="55">(J62+J63)/SUM(J62:J65)</f>
        <v>0.67647058823529416</v>
      </c>
      <c r="K66" s="11">
        <f t="shared" ref="K66" si="56">(K62+K63)/SUM(K62:K65)</f>
        <v>0.70588235294117652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1">
        <f t="shared" si="57"/>
        <v>0.14285714285714285</v>
      </c>
      <c r="G67" s="11">
        <f t="shared" si="57"/>
        <v>1</v>
      </c>
      <c r="H67" s="13" t="e">
        <f t="shared" si="57"/>
        <v>#DIV/0!</v>
      </c>
      <c r="I67" s="11">
        <f t="shared" si="57"/>
        <v>0.22222222222222221</v>
      </c>
      <c r="J67" s="11">
        <f t="shared" si="57"/>
        <v>0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0.1875</v>
      </c>
      <c r="D68" s="11">
        <f t="shared" si="58"/>
        <v>0</v>
      </c>
      <c r="E68" s="11">
        <f t="shared" si="58"/>
        <v>7.1428571428571425E-2</v>
      </c>
      <c r="F68" s="11">
        <f t="shared" si="58"/>
        <v>8.3333333333333329E-2</v>
      </c>
      <c r="G68" s="11">
        <f t="shared" si="58"/>
        <v>0.2857142857142857</v>
      </c>
      <c r="H68" s="11">
        <f t="shared" si="58"/>
        <v>0</v>
      </c>
      <c r="I68" s="11">
        <f t="shared" si="58"/>
        <v>0.14285714285714285</v>
      </c>
      <c r="J68" s="11">
        <f t="shared" si="58"/>
        <v>0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0.72727272727272729</v>
      </c>
      <c r="G69" s="11">
        <f t="shared" si="59"/>
        <v>1</v>
      </c>
      <c r="H69" s="11">
        <f t="shared" si="59"/>
        <v>1</v>
      </c>
      <c r="I69" s="11">
        <f t="shared" si="59"/>
        <v>0.65</v>
      </c>
      <c r="J69" s="11">
        <f t="shared" si="59"/>
        <v>0.92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0.1875</v>
      </c>
      <c r="D71" s="11">
        <f t="shared" si="60"/>
        <v>0</v>
      </c>
      <c r="E71" s="11">
        <f t="shared" si="60"/>
        <v>7.1428571428571425E-2</v>
      </c>
      <c r="F71" s="11">
        <f t="shared" si="60"/>
        <v>8.3333333333333329E-2</v>
      </c>
      <c r="G71" s="11">
        <f t="shared" si="60"/>
        <v>0.2857142857142857</v>
      </c>
      <c r="H71" s="11">
        <f t="shared" si="60"/>
        <v>0</v>
      </c>
      <c r="I71" s="11">
        <f t="shared" si="60"/>
        <v>0.14285714285714285</v>
      </c>
      <c r="J71" s="11">
        <f t="shared" si="60"/>
        <v>0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0.27272727272727271</v>
      </c>
      <c r="G72" s="11">
        <f t="shared" si="61"/>
        <v>0</v>
      </c>
      <c r="H72" s="11">
        <f t="shared" si="61"/>
        <v>0</v>
      </c>
      <c r="I72" s="11">
        <f t="shared" si="61"/>
        <v>0.35</v>
      </c>
      <c r="J72" s="11">
        <f t="shared" si="61"/>
        <v>0.08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0.9113</v>
      </c>
      <c r="C74" s="11">
        <v>0.91479999999999995</v>
      </c>
      <c r="D74" s="11">
        <v>0.90720000000000001</v>
      </c>
      <c r="E74" s="11">
        <v>0.93840000000000001</v>
      </c>
      <c r="F74" s="11">
        <v>0.91749999999999998</v>
      </c>
      <c r="G74" s="11">
        <v>0.92479999999999996</v>
      </c>
      <c r="H74" s="11">
        <v>0.92869999999999997</v>
      </c>
      <c r="I74" s="11">
        <v>0.92889999999999995</v>
      </c>
      <c r="J74" s="11">
        <v>0.92359999999999998</v>
      </c>
      <c r="K74" s="11">
        <v>0.91110000000000002</v>
      </c>
    </row>
    <row r="76" spans="1:11" x14ac:dyDescent="0.3">
      <c r="A76" s="5" t="s">
        <v>21</v>
      </c>
      <c r="B76" s="2">
        <v>0</v>
      </c>
      <c r="C76" s="2">
        <v>0</v>
      </c>
      <c r="D76" s="2">
        <v>0</v>
      </c>
      <c r="E76" s="2">
        <v>1</v>
      </c>
      <c r="F76" s="2">
        <v>1</v>
      </c>
      <c r="G76" s="2">
        <v>1</v>
      </c>
      <c r="H76" s="2">
        <v>0</v>
      </c>
      <c r="I76" s="2">
        <v>2</v>
      </c>
      <c r="J76" s="2">
        <v>2</v>
      </c>
      <c r="K76" s="2">
        <v>0</v>
      </c>
    </row>
    <row r="77" spans="1:11" x14ac:dyDescent="0.3">
      <c r="A77" s="5" t="s">
        <v>19</v>
      </c>
      <c r="B77" s="2">
        <v>31</v>
      </c>
      <c r="C77" s="14">
        <v>26</v>
      </c>
      <c r="D77" s="14">
        <v>22</v>
      </c>
      <c r="E77" s="14">
        <v>20</v>
      </c>
      <c r="F77" s="14">
        <v>17</v>
      </c>
      <c r="G77" s="14">
        <v>25</v>
      </c>
      <c r="H77" s="14">
        <v>31</v>
      </c>
      <c r="I77" s="14">
        <v>23</v>
      </c>
      <c r="J77" s="14">
        <v>22</v>
      </c>
      <c r="K77" s="14">
        <v>27</v>
      </c>
    </row>
    <row r="78" spans="1:11" x14ac:dyDescent="0.3">
      <c r="A78" s="5" t="s">
        <v>22</v>
      </c>
      <c r="B78" s="2">
        <v>0</v>
      </c>
      <c r="C78" s="2">
        <v>1</v>
      </c>
      <c r="D78" s="2">
        <v>0</v>
      </c>
      <c r="E78" s="2">
        <v>0</v>
      </c>
      <c r="F78" s="2">
        <v>2</v>
      </c>
      <c r="G78" s="2">
        <v>0</v>
      </c>
      <c r="H78" s="2">
        <v>0</v>
      </c>
      <c r="I78" s="2">
        <v>2</v>
      </c>
      <c r="J78" s="2">
        <v>1</v>
      </c>
      <c r="K78" s="2">
        <v>0</v>
      </c>
    </row>
    <row r="79" spans="1:11" x14ac:dyDescent="0.3">
      <c r="A79" s="5" t="s">
        <v>20</v>
      </c>
      <c r="B79" s="2">
        <v>3</v>
      </c>
      <c r="C79" s="2">
        <v>7</v>
      </c>
      <c r="D79" s="2">
        <v>9</v>
      </c>
      <c r="E79" s="2">
        <v>11</v>
      </c>
      <c r="F79" s="2">
        <v>14</v>
      </c>
      <c r="G79" s="2">
        <v>8</v>
      </c>
      <c r="H79" s="2">
        <v>3</v>
      </c>
      <c r="I79" s="2">
        <v>7</v>
      </c>
      <c r="J79" s="2">
        <v>9</v>
      </c>
      <c r="K79" s="2">
        <v>7</v>
      </c>
    </row>
    <row r="80" spans="1:11" x14ac:dyDescent="0.3">
      <c r="A80" s="18" t="s">
        <v>27</v>
      </c>
      <c r="B80" s="11">
        <f>(B76+B77)/SUM(B76:B79)</f>
        <v>0.91176470588235292</v>
      </c>
      <c r="C80" s="11">
        <f t="shared" ref="C80" si="62">(C76+C77)/SUM(C76:C79)</f>
        <v>0.76470588235294112</v>
      </c>
      <c r="D80" s="11">
        <f t="shared" ref="D80" si="63">(D76+D77)/SUM(D76:D79)</f>
        <v>0.70967741935483875</v>
      </c>
      <c r="E80" s="11">
        <f t="shared" ref="E80" si="64">(E76+E77)/SUM(E76:E79)</f>
        <v>0.65625</v>
      </c>
      <c r="F80" s="11">
        <f t="shared" ref="F80" si="65">(F76+F77)/SUM(F76:F79)</f>
        <v>0.52941176470588236</v>
      </c>
      <c r="G80" s="11">
        <f t="shared" ref="G80" si="66">(G76+G77)/SUM(G76:G79)</f>
        <v>0.76470588235294112</v>
      </c>
      <c r="H80" s="11">
        <f t="shared" ref="H80" si="67">(H76+H77)/SUM(H76:H79)</f>
        <v>0.91176470588235292</v>
      </c>
      <c r="I80" s="11">
        <f t="shared" ref="I80" si="68">(I76+I77)/SUM(I76:I79)</f>
        <v>0.73529411764705888</v>
      </c>
      <c r="J80" s="11">
        <f t="shared" ref="J80" si="69">(J76+J77)/SUM(J76:J79)</f>
        <v>0.70588235294117652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3" t="e">
        <f>B76/(B76+B78)</f>
        <v>#DIV/0!</v>
      </c>
      <c r="C81" s="11">
        <f t="shared" ref="C81:K81" si="71">C76/(C76+C78)</f>
        <v>0</v>
      </c>
      <c r="D81" s="13" t="e">
        <f t="shared" si="71"/>
        <v>#DIV/0!</v>
      </c>
      <c r="E81" s="11">
        <f t="shared" si="71"/>
        <v>1</v>
      </c>
      <c r="F81" s="11">
        <f t="shared" si="71"/>
        <v>0.33333333333333331</v>
      </c>
      <c r="G81" s="11">
        <f t="shared" si="71"/>
        <v>1</v>
      </c>
      <c r="H81" s="13" t="e">
        <f t="shared" si="71"/>
        <v>#DIV/0!</v>
      </c>
      <c r="I81" s="11">
        <f t="shared" si="71"/>
        <v>0.5</v>
      </c>
      <c r="J81" s="11">
        <f t="shared" si="71"/>
        <v>0.66666666666666663</v>
      </c>
      <c r="K81" s="13" t="e">
        <f t="shared" si="71"/>
        <v>#DIV/0!</v>
      </c>
    </row>
    <row r="82" spans="1:11" x14ac:dyDescent="0.3">
      <c r="A82" s="4" t="s">
        <v>16</v>
      </c>
      <c r="B82" s="11">
        <f>B76/(B76+B79)</f>
        <v>0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8.3333333333333329E-2</v>
      </c>
      <c r="F82" s="11">
        <f t="shared" si="72"/>
        <v>6.6666666666666666E-2</v>
      </c>
      <c r="G82" s="11">
        <f t="shared" si="72"/>
        <v>0.1111111111111111</v>
      </c>
      <c r="H82" s="11">
        <f t="shared" si="72"/>
        <v>0</v>
      </c>
      <c r="I82" s="11">
        <f t="shared" si="72"/>
        <v>0.22222222222222221</v>
      </c>
      <c r="J82" s="11">
        <f t="shared" si="72"/>
        <v>0.18181818181818182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0.96296296296296291</v>
      </c>
      <c r="D83" s="11">
        <f t="shared" si="73"/>
        <v>1</v>
      </c>
      <c r="E83" s="11">
        <f t="shared" si="73"/>
        <v>1</v>
      </c>
      <c r="F83" s="11">
        <f t="shared" si="73"/>
        <v>0.89473684210526316</v>
      </c>
      <c r="G83" s="11">
        <f t="shared" si="73"/>
        <v>1</v>
      </c>
      <c r="H83" s="11">
        <f t="shared" si="73"/>
        <v>1</v>
      </c>
      <c r="I83" s="11">
        <f t="shared" si="73"/>
        <v>0.92</v>
      </c>
      <c r="J83" s="11">
        <f t="shared" si="73"/>
        <v>0.95652173913043481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8.3333333333333329E-2</v>
      </c>
      <c r="F85" s="11">
        <f t="shared" si="74"/>
        <v>6.6666666666666666E-2</v>
      </c>
      <c r="G85" s="11">
        <f t="shared" si="74"/>
        <v>0.1111111111111111</v>
      </c>
      <c r="H85" s="11">
        <f t="shared" si="74"/>
        <v>0</v>
      </c>
      <c r="I85" s="11">
        <f t="shared" si="74"/>
        <v>0.22222222222222221</v>
      </c>
      <c r="J85" s="11">
        <f t="shared" si="74"/>
        <v>0.18181818181818182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3.7037037037037035E-2</v>
      </c>
      <c r="D86" s="11">
        <f t="shared" si="75"/>
        <v>0</v>
      </c>
      <c r="E86" s="11">
        <f t="shared" si="75"/>
        <v>0</v>
      </c>
      <c r="F86" s="11">
        <f t="shared" si="75"/>
        <v>0.10526315789473684</v>
      </c>
      <c r="G86" s="11">
        <f t="shared" si="75"/>
        <v>0</v>
      </c>
      <c r="H86" s="11">
        <f t="shared" si="75"/>
        <v>0</v>
      </c>
      <c r="I86" s="11">
        <f t="shared" si="75"/>
        <v>0.08</v>
      </c>
      <c r="J86" s="11">
        <f t="shared" si="75"/>
        <v>4.3478260869565216E-2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0.92490000000000006</v>
      </c>
      <c r="C88" s="11">
        <v>0.91249999999999998</v>
      </c>
      <c r="D88" s="11">
        <v>0.90849999999999997</v>
      </c>
      <c r="E88" s="11">
        <v>0.92900000000000005</v>
      </c>
      <c r="F88" s="11">
        <v>0.92</v>
      </c>
      <c r="G88" s="11">
        <v>0.9173</v>
      </c>
      <c r="H88" s="11">
        <v>0.93330000000000002</v>
      </c>
      <c r="I88" s="11">
        <v>0.91639999999999999</v>
      </c>
      <c r="J88" s="11">
        <v>0.91959999999999997</v>
      </c>
      <c r="K88" s="11">
        <v>0.91269999999999996</v>
      </c>
    </row>
    <row r="90" spans="1:11" x14ac:dyDescent="0.3">
      <c r="A90" s="5" t="s">
        <v>21</v>
      </c>
      <c r="B90" s="2">
        <v>0</v>
      </c>
      <c r="C90" s="2">
        <v>3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2</v>
      </c>
      <c r="J90" s="2">
        <v>2</v>
      </c>
      <c r="K90" s="2">
        <v>0</v>
      </c>
    </row>
    <row r="91" spans="1:11" x14ac:dyDescent="0.3">
      <c r="A91" s="5" t="s">
        <v>19</v>
      </c>
      <c r="B91" s="2">
        <v>29</v>
      </c>
      <c r="C91" s="14">
        <v>21</v>
      </c>
      <c r="D91" s="2">
        <v>22</v>
      </c>
      <c r="E91" s="2">
        <v>15</v>
      </c>
      <c r="F91" s="2">
        <v>21</v>
      </c>
      <c r="G91" s="2">
        <v>27</v>
      </c>
      <c r="H91" s="2">
        <v>30</v>
      </c>
      <c r="I91" s="2">
        <v>24</v>
      </c>
      <c r="J91" s="2">
        <v>20</v>
      </c>
      <c r="K91" s="2">
        <v>27</v>
      </c>
    </row>
    <row r="92" spans="1:11" x14ac:dyDescent="0.3">
      <c r="A92" s="5" t="s">
        <v>22</v>
      </c>
      <c r="B92" s="2">
        <v>0</v>
      </c>
      <c r="C92" s="2">
        <v>0</v>
      </c>
      <c r="D92" s="2">
        <v>0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</row>
    <row r="93" spans="1:11" x14ac:dyDescent="0.3">
      <c r="A93" s="5" t="s">
        <v>20</v>
      </c>
      <c r="B93" s="2">
        <v>5</v>
      </c>
      <c r="C93" s="2">
        <v>10</v>
      </c>
      <c r="D93" s="2">
        <v>12</v>
      </c>
      <c r="E93" s="2">
        <v>17</v>
      </c>
      <c r="F93" s="2">
        <v>12</v>
      </c>
      <c r="G93" s="2">
        <v>7</v>
      </c>
      <c r="H93" s="2">
        <v>4</v>
      </c>
      <c r="I93" s="2">
        <v>7</v>
      </c>
      <c r="J93" s="2">
        <v>7</v>
      </c>
      <c r="K93" s="2">
        <v>7</v>
      </c>
    </row>
    <row r="94" spans="1:11" x14ac:dyDescent="0.3">
      <c r="A94" s="18" t="s">
        <v>27</v>
      </c>
      <c r="B94" s="11">
        <f>(B90+B91)/SUM(B90:B93)</f>
        <v>0.8529411764705882</v>
      </c>
      <c r="C94" s="11">
        <f t="shared" ref="C94" si="76">(C90+C91)/SUM(C90:C93)</f>
        <v>0.70588235294117652</v>
      </c>
      <c r="D94" s="11">
        <f t="shared" ref="D94" si="77">(D90+D91)/SUM(D90:D93)</f>
        <v>0.6470588235294118</v>
      </c>
      <c r="E94" s="11">
        <f t="shared" ref="E94" si="78">(E90+E91)/SUM(E90:E93)</f>
        <v>0.47058823529411764</v>
      </c>
      <c r="F94" s="11">
        <f t="shared" ref="F94" si="79">(F90+F91)/SUM(F90:F93)</f>
        <v>0.61764705882352944</v>
      </c>
      <c r="G94" s="11">
        <f t="shared" ref="G94" si="80">(G90+G91)/SUM(G90:G93)</f>
        <v>0.79411764705882348</v>
      </c>
      <c r="H94" s="11">
        <f t="shared" ref="H94" si="81">(H90+H91)/SUM(H90:H93)</f>
        <v>0.88235294117647056</v>
      </c>
      <c r="I94" s="11">
        <f t="shared" ref="I94" si="82">(I90+I91)/SUM(I90:I93)</f>
        <v>0.76470588235294112</v>
      </c>
      <c r="J94" s="11">
        <f t="shared" ref="J94" si="83">(J90+J91)/SUM(J90:J93)</f>
        <v>0.73333333333333328</v>
      </c>
      <c r="K94" s="11">
        <f t="shared" ref="K94" si="84">(K90+K91)/SUM(K90:K93)</f>
        <v>0.79411764705882348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0.5</v>
      </c>
      <c r="F95" s="11">
        <f t="shared" si="85"/>
        <v>0</v>
      </c>
      <c r="G95" s="13" t="e">
        <f t="shared" si="85"/>
        <v>#DIV/0!</v>
      </c>
      <c r="H95" s="13" t="e">
        <f t="shared" si="85"/>
        <v>#DIV/0!</v>
      </c>
      <c r="I95" s="11">
        <f t="shared" si="85"/>
        <v>0.66666666666666663</v>
      </c>
      <c r="J95" s="11">
        <f t="shared" si="85"/>
        <v>0.66666666666666663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0.23076923076923078</v>
      </c>
      <c r="D96" s="11">
        <f t="shared" si="86"/>
        <v>0</v>
      </c>
      <c r="E96" s="11">
        <f t="shared" si="86"/>
        <v>5.5555555555555552E-2</v>
      </c>
      <c r="F96" s="11">
        <f t="shared" si="86"/>
        <v>0</v>
      </c>
      <c r="G96" s="11">
        <f t="shared" si="86"/>
        <v>0</v>
      </c>
      <c r="H96" s="11">
        <f t="shared" si="86"/>
        <v>0</v>
      </c>
      <c r="I96" s="11">
        <f t="shared" si="86"/>
        <v>0.22222222222222221</v>
      </c>
      <c r="J96" s="11">
        <f t="shared" si="86"/>
        <v>0.22222222222222221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0.9375</v>
      </c>
      <c r="F97" s="11">
        <f t="shared" si="87"/>
        <v>0.95454545454545459</v>
      </c>
      <c r="G97" s="11">
        <f t="shared" si="87"/>
        <v>1</v>
      </c>
      <c r="H97" s="11">
        <f t="shared" si="87"/>
        <v>1</v>
      </c>
      <c r="I97" s="11">
        <f t="shared" si="87"/>
        <v>0.96</v>
      </c>
      <c r="J97" s="11">
        <f t="shared" si="87"/>
        <v>0.95238095238095233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0.23076923076923078</v>
      </c>
      <c r="D99" s="11">
        <f t="shared" si="88"/>
        <v>0</v>
      </c>
      <c r="E99" s="11">
        <f t="shared" si="88"/>
        <v>5.5555555555555552E-2</v>
      </c>
      <c r="F99" s="11">
        <f t="shared" si="88"/>
        <v>0</v>
      </c>
      <c r="G99" s="11">
        <f t="shared" si="88"/>
        <v>0</v>
      </c>
      <c r="H99" s="11">
        <f t="shared" si="88"/>
        <v>0</v>
      </c>
      <c r="I99" s="11">
        <f t="shared" si="88"/>
        <v>0.22222222222222221</v>
      </c>
      <c r="J99" s="11">
        <f t="shared" si="88"/>
        <v>0.22222222222222221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6.25E-2</v>
      </c>
      <c r="F100" s="11">
        <f t="shared" si="89"/>
        <v>4.5454545454545456E-2</v>
      </c>
      <c r="G100" s="11">
        <f t="shared" si="89"/>
        <v>0</v>
      </c>
      <c r="H100" s="11">
        <f t="shared" si="89"/>
        <v>0</v>
      </c>
      <c r="I100" s="11">
        <f t="shared" si="89"/>
        <v>0.04</v>
      </c>
      <c r="J100" s="11">
        <f t="shared" si="89"/>
        <v>4.7619047619047616E-2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0.91990000000000005</v>
      </c>
      <c r="C102" s="11">
        <v>0.92789999999999995</v>
      </c>
      <c r="D102" s="11">
        <v>0.91969999999999996</v>
      </c>
      <c r="E102" s="11">
        <v>0.92159999999999997</v>
      </c>
      <c r="F102" s="11">
        <v>0.91159999999999997</v>
      </c>
      <c r="G102" s="11">
        <v>0.92520000000000002</v>
      </c>
      <c r="H102" s="11">
        <v>0.93010000000000004</v>
      </c>
      <c r="I102" s="11">
        <v>0.93110000000000004</v>
      </c>
      <c r="J102" s="11">
        <v>0.91649999999999998</v>
      </c>
      <c r="K102" s="11">
        <v>0.91110000000000002</v>
      </c>
    </row>
    <row r="104" spans="1:11" x14ac:dyDescent="0.3">
      <c r="A104" s="5" t="s">
        <v>21</v>
      </c>
      <c r="B104" s="2">
        <v>0</v>
      </c>
      <c r="C104" s="14">
        <v>1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4</v>
      </c>
      <c r="J104" s="2">
        <v>1</v>
      </c>
      <c r="K104" s="2">
        <v>0</v>
      </c>
    </row>
    <row r="105" spans="1:11" x14ac:dyDescent="0.3">
      <c r="A105" s="5" t="s">
        <v>19</v>
      </c>
      <c r="B105" s="2">
        <v>27</v>
      </c>
      <c r="C105" s="14">
        <v>19</v>
      </c>
      <c r="D105" s="2">
        <v>26</v>
      </c>
      <c r="E105" s="2">
        <v>18</v>
      </c>
      <c r="F105" s="2">
        <v>22</v>
      </c>
      <c r="G105" s="2">
        <v>27</v>
      </c>
      <c r="H105" s="2">
        <v>26</v>
      </c>
      <c r="I105" s="2">
        <v>19</v>
      </c>
      <c r="J105" s="2">
        <v>25</v>
      </c>
      <c r="K105" s="2">
        <v>28</v>
      </c>
    </row>
    <row r="106" spans="1:11" x14ac:dyDescent="0.3">
      <c r="A106" s="5" t="s">
        <v>22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2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7</v>
      </c>
      <c r="C107" s="2">
        <v>13</v>
      </c>
      <c r="D107" s="2">
        <v>8</v>
      </c>
      <c r="E107" s="2">
        <v>16</v>
      </c>
      <c r="F107" s="2">
        <v>10</v>
      </c>
      <c r="G107" s="2">
        <v>5</v>
      </c>
      <c r="H107" s="2">
        <v>7</v>
      </c>
      <c r="I107" s="2">
        <v>9</v>
      </c>
      <c r="J107" s="2">
        <v>6</v>
      </c>
      <c r="K107" s="2">
        <v>6</v>
      </c>
    </row>
    <row r="108" spans="1:11" x14ac:dyDescent="0.3">
      <c r="A108" s="18" t="s">
        <v>27</v>
      </c>
      <c r="B108" s="11">
        <f>(B104+B105)/SUM(B104:B107)</f>
        <v>0.79411764705882348</v>
      </c>
      <c r="C108" s="11">
        <f t="shared" ref="C108" si="90">(C104+C105)/SUM(C104:C107)</f>
        <v>0.58823529411764708</v>
      </c>
      <c r="D108" s="11">
        <f t="shared" ref="D108" si="91">(D104+D105)/SUM(D104:D107)</f>
        <v>0.76470588235294112</v>
      </c>
      <c r="E108" s="11">
        <f t="shared" ref="E108" si="92">(E104+E105)/SUM(E104:E107)</f>
        <v>0.52941176470588236</v>
      </c>
      <c r="F108" s="11">
        <f t="shared" ref="F108" si="93">(F104+F105)/SUM(F104:F107)</f>
        <v>0.6875</v>
      </c>
      <c r="G108" s="11">
        <f t="shared" ref="G108" si="94">(G104+G105)/SUM(G104:G107)</f>
        <v>0.82352941176470584</v>
      </c>
      <c r="H108" s="11">
        <f t="shared" ref="H108" si="95">(H104+H105)/SUM(H104:H107)</f>
        <v>0.78787878787878785</v>
      </c>
      <c r="I108" s="11">
        <f t="shared" ref="I108" si="96">(I104+I105)/SUM(I104:I107)</f>
        <v>0.67647058823529416</v>
      </c>
      <c r="J108" s="11">
        <f t="shared" ref="J108" si="97">(J104+J105)/SUM(J104:J107)</f>
        <v>0.76470588235294112</v>
      </c>
      <c r="K108" s="11">
        <f t="shared" ref="K108" si="98">(K104+K105)/SUM(K104:K107)</f>
        <v>0.82352941176470584</v>
      </c>
    </row>
    <row r="109" spans="1:11" x14ac:dyDescent="0.3">
      <c r="A109" s="4" t="s">
        <v>17</v>
      </c>
      <c r="B109" s="13" t="e">
        <f>B104/(B104+B106)</f>
        <v>#DIV/0!</v>
      </c>
      <c r="C109" s="11">
        <f t="shared" ref="C109:K109" si="99">C104/(C104+C106)</f>
        <v>0.5</v>
      </c>
      <c r="D109" s="13" t="e">
        <f t="shared" si="99"/>
        <v>#DIV/0!</v>
      </c>
      <c r="E109" s="13" t="e">
        <f t="shared" si="99"/>
        <v>#DIV/0!</v>
      </c>
      <c r="F109" s="13" t="e">
        <f t="shared" si="99"/>
        <v>#DIV/0!</v>
      </c>
      <c r="G109" s="11">
        <f t="shared" si="99"/>
        <v>0.5</v>
      </c>
      <c r="H109" s="13" t="e">
        <f t="shared" si="99"/>
        <v>#DIV/0!</v>
      </c>
      <c r="I109" s="11">
        <f t="shared" si="99"/>
        <v>0.66666666666666663</v>
      </c>
      <c r="J109" s="11">
        <f t="shared" si="99"/>
        <v>0.33333333333333331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0</v>
      </c>
      <c r="C110" s="11">
        <f t="shared" ref="C110:K110" si="100">C104/(C104+C107)</f>
        <v>7.1428571428571425E-2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0.16666666666666666</v>
      </c>
      <c r="H110" s="11">
        <f t="shared" si="100"/>
        <v>0</v>
      </c>
      <c r="I110" s="11">
        <f t="shared" si="100"/>
        <v>0.30769230769230771</v>
      </c>
      <c r="J110" s="11">
        <f t="shared" si="100"/>
        <v>0.14285714285714285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0.95</v>
      </c>
      <c r="D111" s="11">
        <f t="shared" si="101"/>
        <v>1</v>
      </c>
      <c r="E111" s="11">
        <f t="shared" si="101"/>
        <v>1</v>
      </c>
      <c r="F111" s="11">
        <f t="shared" si="101"/>
        <v>1</v>
      </c>
      <c r="G111" s="11">
        <f t="shared" si="101"/>
        <v>0.9642857142857143</v>
      </c>
      <c r="H111" s="11">
        <f t="shared" si="101"/>
        <v>1</v>
      </c>
      <c r="I111" s="11">
        <f t="shared" si="101"/>
        <v>0.90476190476190477</v>
      </c>
      <c r="J111" s="11">
        <f t="shared" si="101"/>
        <v>0.92592592592592593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</v>
      </c>
      <c r="C113" s="11">
        <f t="shared" ref="C113:K113" si="102">C104/(C104+C107)</f>
        <v>7.1428571428571425E-2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0.16666666666666666</v>
      </c>
      <c r="H113" s="11">
        <f t="shared" si="102"/>
        <v>0</v>
      </c>
      <c r="I113" s="11">
        <f t="shared" si="102"/>
        <v>0.30769230769230771</v>
      </c>
      <c r="J113" s="11">
        <f t="shared" si="102"/>
        <v>0.14285714285714285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0.05</v>
      </c>
      <c r="D114" s="11">
        <f t="shared" si="103"/>
        <v>0</v>
      </c>
      <c r="E114" s="11">
        <f t="shared" si="103"/>
        <v>0</v>
      </c>
      <c r="F114" s="11">
        <f t="shared" si="103"/>
        <v>0</v>
      </c>
      <c r="G114" s="11">
        <f t="shared" si="103"/>
        <v>3.5714285714285712E-2</v>
      </c>
      <c r="H114" s="11">
        <f t="shared" si="103"/>
        <v>0</v>
      </c>
      <c r="I114" s="11">
        <f t="shared" si="103"/>
        <v>9.5238095238095233E-2</v>
      </c>
      <c r="J114" s="11">
        <f t="shared" si="103"/>
        <v>7.407407407407407E-2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0.91520000000000001</v>
      </c>
      <c r="C116" s="11">
        <v>0.93420000000000003</v>
      </c>
      <c r="D116" s="11">
        <v>0.91310000000000002</v>
      </c>
      <c r="E116" s="11">
        <v>0.92379999999999995</v>
      </c>
      <c r="F116" s="11">
        <v>0.92320000000000002</v>
      </c>
      <c r="G116" s="11">
        <v>0.91849999999999998</v>
      </c>
      <c r="H116" s="11">
        <v>0.94030000000000002</v>
      </c>
      <c r="I116" s="11">
        <v>0.91669999999999996</v>
      </c>
      <c r="J116" s="11">
        <v>0.91710000000000003</v>
      </c>
      <c r="K116" s="11">
        <v>0.91039999999999999</v>
      </c>
    </row>
    <row r="118" spans="1:11" x14ac:dyDescent="0.3">
      <c r="A118" s="5" t="s">
        <v>21</v>
      </c>
      <c r="B118" s="2">
        <v>0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3</v>
      </c>
      <c r="J118" s="2">
        <v>2</v>
      </c>
      <c r="K118" s="2">
        <v>0</v>
      </c>
    </row>
    <row r="119" spans="1:11" x14ac:dyDescent="0.3">
      <c r="A119" s="5" t="s">
        <v>19</v>
      </c>
      <c r="B119" s="2">
        <v>28</v>
      </c>
      <c r="C119" s="14">
        <v>22</v>
      </c>
      <c r="D119" s="2">
        <v>28</v>
      </c>
      <c r="E119" s="2">
        <v>17</v>
      </c>
      <c r="F119" s="2">
        <v>23</v>
      </c>
      <c r="G119" s="2">
        <v>23</v>
      </c>
      <c r="H119" s="2">
        <v>26</v>
      </c>
      <c r="I119" s="2">
        <v>21</v>
      </c>
      <c r="J119" s="2">
        <v>19</v>
      </c>
      <c r="K119" s="2">
        <v>27</v>
      </c>
    </row>
    <row r="120" spans="1:11" x14ac:dyDescent="0.3">
      <c r="A120" s="5" t="s">
        <v>22</v>
      </c>
      <c r="B120" s="2">
        <v>0</v>
      </c>
      <c r="C120" s="2">
        <v>2</v>
      </c>
      <c r="D120" s="2">
        <v>0</v>
      </c>
      <c r="E120" s="2">
        <v>0</v>
      </c>
      <c r="F120" s="2">
        <v>3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6</v>
      </c>
      <c r="C121" s="2">
        <v>9</v>
      </c>
      <c r="D121" s="2">
        <v>6</v>
      </c>
      <c r="E121" s="2">
        <v>15</v>
      </c>
      <c r="F121" s="2">
        <v>8</v>
      </c>
      <c r="G121" s="2">
        <v>8</v>
      </c>
      <c r="H121" s="2">
        <v>8</v>
      </c>
      <c r="I121" s="2">
        <v>9</v>
      </c>
      <c r="J121" s="2">
        <v>11</v>
      </c>
      <c r="K121" s="2">
        <v>7</v>
      </c>
    </row>
    <row r="122" spans="1:11" x14ac:dyDescent="0.3">
      <c r="A122" s="18" t="s">
        <v>27</v>
      </c>
      <c r="B122" s="11">
        <f>(B118+B119)/SUM(B118:B121)</f>
        <v>0.82352941176470584</v>
      </c>
      <c r="C122" s="11">
        <f t="shared" ref="C122" si="104">(C118+C119)/SUM(C118:C121)</f>
        <v>0.67647058823529416</v>
      </c>
      <c r="D122" s="11">
        <f t="shared" ref="D122" si="105">(D118+D119)/SUM(D118:D121)</f>
        <v>0.82352941176470584</v>
      </c>
      <c r="E122" s="11">
        <f t="shared" ref="E122" si="106">(E118+E119)/SUM(E118:E121)</f>
        <v>0.53125</v>
      </c>
      <c r="F122" s="11">
        <f t="shared" ref="F122" si="107">(F118+F119)/SUM(F118:F121)</f>
        <v>0.67647058823529416</v>
      </c>
      <c r="G122" s="11">
        <f t="shared" ref="G122" si="108">(G118+G119)/SUM(G118:G121)</f>
        <v>0.74193548387096775</v>
      </c>
      <c r="H122" s="11">
        <f t="shared" ref="H122" si="109">(H118+H119)/SUM(H118:H121)</f>
        <v>0.76470588235294112</v>
      </c>
      <c r="I122" s="11">
        <f t="shared" ref="I122" si="110">(I118+I119)/SUM(I118:I121)</f>
        <v>0.70588235294117652</v>
      </c>
      <c r="J122" s="11">
        <f t="shared" ref="J122" si="111">(J118+J119)/SUM(J118:J121)</f>
        <v>0.61764705882352944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3" t="e">
        <f>B118/(B118+B120)</f>
        <v>#DIV/0!</v>
      </c>
      <c r="C123" s="11">
        <f t="shared" ref="C123:K123" si="113">C118/(C118+C120)</f>
        <v>0.33333333333333331</v>
      </c>
      <c r="D123" s="13" t="e">
        <f t="shared" si="113"/>
        <v>#DIV/0!</v>
      </c>
      <c r="E123" s="13" t="e">
        <f t="shared" si="113"/>
        <v>#DIV/0!</v>
      </c>
      <c r="F123" s="11">
        <f t="shared" si="113"/>
        <v>0</v>
      </c>
      <c r="G123" s="13" t="e">
        <f t="shared" si="113"/>
        <v>#DIV/0!</v>
      </c>
      <c r="H123" s="13" t="e">
        <f t="shared" si="113"/>
        <v>#DIV/0!</v>
      </c>
      <c r="I123" s="11">
        <f t="shared" si="113"/>
        <v>0.75</v>
      </c>
      <c r="J123" s="11">
        <f t="shared" si="113"/>
        <v>0.5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</v>
      </c>
      <c r="D124" s="11">
        <f t="shared" si="114"/>
        <v>0</v>
      </c>
      <c r="E124" s="11">
        <f t="shared" si="114"/>
        <v>0</v>
      </c>
      <c r="F124" s="11">
        <f t="shared" si="114"/>
        <v>0</v>
      </c>
      <c r="G124" s="11">
        <f t="shared" si="114"/>
        <v>0</v>
      </c>
      <c r="H124" s="11">
        <f t="shared" si="114"/>
        <v>0</v>
      </c>
      <c r="I124" s="11">
        <f t="shared" si="114"/>
        <v>0.25</v>
      </c>
      <c r="J124" s="11">
        <f t="shared" si="114"/>
        <v>0.15384615384615385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0.91666666666666663</v>
      </c>
      <c r="D125" s="11">
        <f t="shared" si="115"/>
        <v>1</v>
      </c>
      <c r="E125" s="11">
        <f t="shared" si="115"/>
        <v>1</v>
      </c>
      <c r="F125" s="11">
        <f t="shared" si="115"/>
        <v>0.88461538461538458</v>
      </c>
      <c r="G125" s="11">
        <f t="shared" si="115"/>
        <v>1</v>
      </c>
      <c r="H125" s="11">
        <f t="shared" si="115"/>
        <v>1</v>
      </c>
      <c r="I125" s="11">
        <f t="shared" si="115"/>
        <v>0.95454545454545459</v>
      </c>
      <c r="J125" s="11">
        <f t="shared" si="115"/>
        <v>0.90476190476190477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</v>
      </c>
      <c r="D127" s="11">
        <f t="shared" si="116"/>
        <v>0</v>
      </c>
      <c r="E127" s="11">
        <f t="shared" si="116"/>
        <v>0</v>
      </c>
      <c r="F127" s="11">
        <f t="shared" si="116"/>
        <v>0</v>
      </c>
      <c r="G127" s="11">
        <f t="shared" si="116"/>
        <v>0</v>
      </c>
      <c r="H127" s="11">
        <f t="shared" si="116"/>
        <v>0</v>
      </c>
      <c r="I127" s="11">
        <f t="shared" si="116"/>
        <v>0.25</v>
      </c>
      <c r="J127" s="11">
        <f t="shared" si="116"/>
        <v>0.15384615384615385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8.3333333333333329E-2</v>
      </c>
      <c r="D128" s="11">
        <f t="shared" si="117"/>
        <v>0</v>
      </c>
      <c r="E128" s="11">
        <f t="shared" si="117"/>
        <v>0</v>
      </c>
      <c r="F128" s="11">
        <f t="shared" si="117"/>
        <v>0.11538461538461539</v>
      </c>
      <c r="G128" s="11">
        <f t="shared" si="117"/>
        <v>0</v>
      </c>
      <c r="H128" s="11">
        <f t="shared" si="117"/>
        <v>0</v>
      </c>
      <c r="I128" s="11">
        <f t="shared" si="117"/>
        <v>4.5454545454545456E-2</v>
      </c>
      <c r="J128" s="11">
        <f t="shared" si="117"/>
        <v>9.5238095238095233E-2</v>
      </c>
      <c r="K128" s="11">
        <f t="shared" si="117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0.91520000000000001</v>
      </c>
      <c r="C130" s="11">
        <v>0.93420000000000003</v>
      </c>
      <c r="D130" s="11">
        <v>0.91310000000000002</v>
      </c>
      <c r="E130" s="11">
        <v>0.92379999999999995</v>
      </c>
      <c r="F130" s="11">
        <v>0.92320000000000002</v>
      </c>
      <c r="G130" s="11">
        <v>0.91849999999999998</v>
      </c>
      <c r="H130" s="11">
        <v>0.94030000000000002</v>
      </c>
      <c r="I130" s="11">
        <v>0.91669999999999996</v>
      </c>
      <c r="J130" s="11">
        <v>0.91710000000000003</v>
      </c>
      <c r="K130" s="11">
        <v>0.91039999999999999</v>
      </c>
    </row>
    <row r="132" spans="1:13" x14ac:dyDescent="0.3">
      <c r="A132" s="5" t="s">
        <v>21</v>
      </c>
      <c r="B132" s="2">
        <v>0</v>
      </c>
      <c r="C132" s="14">
        <v>0</v>
      </c>
      <c r="D132" s="2">
        <v>3</v>
      </c>
      <c r="E132" s="2">
        <v>8</v>
      </c>
      <c r="F132" s="2">
        <v>6</v>
      </c>
      <c r="G132" s="2">
        <v>1</v>
      </c>
      <c r="H132" s="2">
        <v>0</v>
      </c>
      <c r="I132" s="2">
        <v>1</v>
      </c>
      <c r="J132" s="2">
        <v>7</v>
      </c>
      <c r="K132" s="2">
        <v>0</v>
      </c>
    </row>
    <row r="133" spans="1:13" x14ac:dyDescent="0.3">
      <c r="A133" s="5" t="s">
        <v>19</v>
      </c>
      <c r="B133" s="2">
        <v>27</v>
      </c>
      <c r="C133" s="14">
        <v>25</v>
      </c>
      <c r="D133" s="2">
        <v>21</v>
      </c>
      <c r="E133" s="2">
        <v>16</v>
      </c>
      <c r="F133" s="2">
        <v>19</v>
      </c>
      <c r="G133" s="2">
        <v>25</v>
      </c>
      <c r="H133" s="2">
        <v>26</v>
      </c>
      <c r="I133" s="2">
        <v>21</v>
      </c>
      <c r="J133" s="2">
        <v>23</v>
      </c>
      <c r="K133" s="2">
        <v>23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1</v>
      </c>
      <c r="E134" s="2">
        <v>2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7</v>
      </c>
      <c r="C135" s="2">
        <v>9</v>
      </c>
      <c r="D135" s="2">
        <v>9</v>
      </c>
      <c r="E135" s="2">
        <v>8</v>
      </c>
      <c r="F135" s="2">
        <v>7</v>
      </c>
      <c r="G135" s="2">
        <v>8</v>
      </c>
      <c r="H135" s="2">
        <v>8</v>
      </c>
      <c r="I135" s="2">
        <v>12</v>
      </c>
      <c r="J135" s="2">
        <v>4</v>
      </c>
      <c r="K135" s="2">
        <v>7</v>
      </c>
    </row>
    <row r="136" spans="1:13" x14ac:dyDescent="0.3">
      <c r="A136" s="18" t="s">
        <v>27</v>
      </c>
      <c r="B136" s="11">
        <f>(B132+B133)/SUM(B132:B135)</f>
        <v>0.79411764705882348</v>
      </c>
      <c r="C136" s="11">
        <f t="shared" ref="C136" si="118">(C132+C133)/SUM(C132:C135)</f>
        <v>0.73529411764705888</v>
      </c>
      <c r="D136" s="11">
        <f>(D132+D133)/SUM(D132:D135)</f>
        <v>0.70588235294117652</v>
      </c>
      <c r="E136" s="11">
        <f t="shared" ref="E136" si="119">(E132+E133)/SUM(E132:E135)</f>
        <v>0.70588235294117652</v>
      </c>
      <c r="F136" s="11">
        <f t="shared" ref="F136" si="120">(F132+F133)/SUM(F132:F135)</f>
        <v>0.73529411764705888</v>
      </c>
      <c r="G136" s="11">
        <f t="shared" ref="G136" si="121">(G132+G133)/SUM(G132:G135)</f>
        <v>0.76470588235294112</v>
      </c>
      <c r="H136" s="11">
        <f t="shared" ref="H136" si="122">(H132+H133)/SUM(H132:H135)</f>
        <v>0.76470588235294112</v>
      </c>
      <c r="I136" s="11">
        <f t="shared" ref="I136" si="123">(I132+I133)/SUM(I132:I135)</f>
        <v>0.6470588235294118</v>
      </c>
      <c r="J136" s="11">
        <f t="shared" ref="J136" si="124">(J132+J133)/SUM(J132:J135)</f>
        <v>0.88235294117647056</v>
      </c>
      <c r="K136" s="11">
        <f t="shared" ref="K136" si="125">(K132+K133)/SUM(K132:K135)</f>
        <v>0.76666666666666672</v>
      </c>
    </row>
    <row r="137" spans="1:13" x14ac:dyDescent="0.3">
      <c r="A137" s="4" t="s">
        <v>17</v>
      </c>
      <c r="B137" s="13" t="e">
        <f>B132/(B132+B134)</f>
        <v>#DIV/0!</v>
      </c>
      <c r="C137" s="13" t="e">
        <f t="shared" ref="C137:K137" si="126">C132/(C132+C134)</f>
        <v>#DIV/0!</v>
      </c>
      <c r="D137" s="11">
        <f t="shared" si="126"/>
        <v>0.75</v>
      </c>
      <c r="E137" s="11">
        <f t="shared" si="126"/>
        <v>0.8</v>
      </c>
      <c r="F137" s="11">
        <f t="shared" si="126"/>
        <v>0.75</v>
      </c>
      <c r="G137" s="11">
        <f t="shared" si="126"/>
        <v>1</v>
      </c>
      <c r="H137" s="13" t="e">
        <f t="shared" si="126"/>
        <v>#DIV/0!</v>
      </c>
      <c r="I137" s="11">
        <f t="shared" si="126"/>
        <v>1</v>
      </c>
      <c r="J137" s="11">
        <f t="shared" si="126"/>
        <v>1</v>
      </c>
      <c r="K137" s="13" t="e">
        <f t="shared" si="126"/>
        <v>#DIV/0!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7">C132/(C132+C135)</f>
        <v>0</v>
      </c>
      <c r="D138" s="11">
        <f t="shared" si="127"/>
        <v>0.25</v>
      </c>
      <c r="E138" s="11">
        <f t="shared" si="127"/>
        <v>0.5</v>
      </c>
      <c r="F138" s="11">
        <f t="shared" si="127"/>
        <v>0.46153846153846156</v>
      </c>
      <c r="G138" s="11">
        <f t="shared" si="127"/>
        <v>0.1111111111111111</v>
      </c>
      <c r="H138" s="11">
        <f t="shared" si="127"/>
        <v>0</v>
      </c>
      <c r="I138" s="11">
        <f t="shared" si="127"/>
        <v>7.6923076923076927E-2</v>
      </c>
      <c r="J138" s="11">
        <f t="shared" si="127"/>
        <v>0.63636363636363635</v>
      </c>
      <c r="K138" s="11">
        <f t="shared" si="127"/>
        <v>0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128">C133/(C133+C134)</f>
        <v>1</v>
      </c>
      <c r="D139" s="11">
        <f t="shared" si="128"/>
        <v>0.95454545454545459</v>
      </c>
      <c r="E139" s="11">
        <f t="shared" si="128"/>
        <v>0.88888888888888884</v>
      </c>
      <c r="F139" s="11">
        <f t="shared" si="128"/>
        <v>0.90476190476190477</v>
      </c>
      <c r="G139" s="11">
        <f t="shared" si="128"/>
        <v>1</v>
      </c>
      <c r="H139" s="11">
        <f t="shared" si="128"/>
        <v>1</v>
      </c>
      <c r="I139" s="11">
        <f t="shared" si="128"/>
        <v>1</v>
      </c>
      <c r="J139" s="11">
        <f t="shared" si="128"/>
        <v>1</v>
      </c>
      <c r="K139" s="11">
        <f t="shared" si="128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29">C132/(C132+C135)</f>
        <v>0</v>
      </c>
      <c r="D141" s="11">
        <f t="shared" si="129"/>
        <v>0.25</v>
      </c>
      <c r="E141" s="11">
        <f t="shared" si="129"/>
        <v>0.5</v>
      </c>
      <c r="F141" s="11">
        <f t="shared" si="129"/>
        <v>0.46153846153846156</v>
      </c>
      <c r="G141" s="11">
        <f t="shared" si="129"/>
        <v>0.1111111111111111</v>
      </c>
      <c r="H141" s="11">
        <f t="shared" si="129"/>
        <v>0</v>
      </c>
      <c r="I141" s="11">
        <f t="shared" si="129"/>
        <v>7.6923076923076927E-2</v>
      </c>
      <c r="J141" s="11">
        <f t="shared" si="129"/>
        <v>0.63636363636363635</v>
      </c>
      <c r="K141" s="11">
        <f t="shared" si="129"/>
        <v>0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130">C134/(C134+C133)</f>
        <v>0</v>
      </c>
      <c r="D142" s="11">
        <f t="shared" si="130"/>
        <v>4.5454545454545456E-2</v>
      </c>
      <c r="E142" s="11">
        <f t="shared" si="130"/>
        <v>0.1111111111111111</v>
      </c>
      <c r="F142" s="11">
        <f t="shared" si="130"/>
        <v>9.5238095238095233E-2</v>
      </c>
      <c r="G142" s="11">
        <f t="shared" si="130"/>
        <v>0</v>
      </c>
      <c r="H142" s="11">
        <f t="shared" si="130"/>
        <v>0</v>
      </c>
      <c r="I142" s="11">
        <f t="shared" si="130"/>
        <v>0</v>
      </c>
      <c r="J142" s="11">
        <f t="shared" si="130"/>
        <v>0</v>
      </c>
      <c r="K142" s="11">
        <f t="shared" si="130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(B10+B24+B38+B52+B66+B80+B94+B108+B122+B136)/10</f>
        <v>0.84533756684491979</v>
      </c>
      <c r="C145" s="17">
        <f t="shared" ref="C145:K145" si="131">(C10+C24+C38+C52+C66+C80+C94+C108+C122+C136)/10</f>
        <v>0.67431372549019608</v>
      </c>
      <c r="D145" s="17">
        <f t="shared" si="131"/>
        <v>0.76125294692657119</v>
      </c>
      <c r="E145" s="17">
        <f t="shared" si="131"/>
        <v>0.58639705882352944</v>
      </c>
      <c r="F145" s="17">
        <f t="shared" si="131"/>
        <v>0.66415441176470602</v>
      </c>
      <c r="G145" s="17">
        <f t="shared" si="131"/>
        <v>0.79727732735322854</v>
      </c>
      <c r="H145" s="17">
        <f t="shared" si="131"/>
        <v>0.80971767005922612</v>
      </c>
      <c r="I145" s="17">
        <f t="shared" si="131"/>
        <v>0.6100000000000001</v>
      </c>
      <c r="J145" s="17">
        <f t="shared" si="131"/>
        <v>0.71156862745098048</v>
      </c>
      <c r="K145" s="17">
        <f t="shared" si="131"/>
        <v>0.80607843137254898</v>
      </c>
      <c r="M145" s="22">
        <f>AVERAGE(B145:K145)</f>
        <v>0.72660977660859061</v>
      </c>
    </row>
    <row r="146" spans="1:13" x14ac:dyDescent="0.3">
      <c r="A146" s="9" t="s">
        <v>41</v>
      </c>
      <c r="B146" s="11">
        <f t="shared" ref="B146:K146" si="132">(B4+B18+B32+B46+B60+B74+B88+B102+B116+B130)/10</f>
        <v>0.91796000000000011</v>
      </c>
      <c r="C146" s="11">
        <f t="shared" si="132"/>
        <v>0.92641000000000007</v>
      </c>
      <c r="D146" s="11">
        <f t="shared" si="132"/>
        <v>0.91526999999999992</v>
      </c>
      <c r="E146" s="11">
        <f t="shared" si="132"/>
        <v>0.92547999999999997</v>
      </c>
      <c r="F146" s="11">
        <f t="shared" si="132"/>
        <v>0.91852999999999996</v>
      </c>
      <c r="G146" s="11">
        <f t="shared" si="132"/>
        <v>0.9220600000000001</v>
      </c>
      <c r="H146" s="11">
        <f t="shared" si="132"/>
        <v>0.93074000000000012</v>
      </c>
      <c r="I146" s="11">
        <f t="shared" si="132"/>
        <v>0.92422000000000004</v>
      </c>
      <c r="J146" s="11">
        <f t="shared" si="132"/>
        <v>0.91423999999999983</v>
      </c>
      <c r="K146" s="11">
        <f t="shared" si="132"/>
        <v>0.90952</v>
      </c>
      <c r="M146" s="22" cm="1">
        <f t="array" ref="M146">AVERAGE(IF(ISNUMBER(B146:K146),B146:K146))</f>
        <v>0.92044300000000001</v>
      </c>
    </row>
    <row r="147" spans="1:13" x14ac:dyDescent="0.3">
      <c r="A147" s="9" t="s">
        <v>17</v>
      </c>
      <c r="B147" s="13" t="e">
        <f t="shared" ref="B147:K147" si="133">(B11+B25+B39+B53+B67+B81+B95+B109+B123+B137)/10</f>
        <v>#DIV/0!</v>
      </c>
      <c r="C147" s="13" t="e">
        <f t="shared" si="133"/>
        <v>#DIV/0!</v>
      </c>
      <c r="D147" s="13" t="e">
        <f t="shared" si="133"/>
        <v>#DIV/0!</v>
      </c>
      <c r="E147" s="13" t="e">
        <f t="shared" si="133"/>
        <v>#DIV/0!</v>
      </c>
      <c r="F147" s="13" t="e">
        <f t="shared" si="133"/>
        <v>#DIV/0!</v>
      </c>
      <c r="G147" s="13" t="e">
        <f t="shared" si="133"/>
        <v>#DIV/0!</v>
      </c>
      <c r="H147" s="13" t="e">
        <f t="shared" si="133"/>
        <v>#DIV/0!</v>
      </c>
      <c r="I147" s="11">
        <f t="shared" si="133"/>
        <v>0.51388888888888884</v>
      </c>
      <c r="J147" s="11">
        <f t="shared" si="133"/>
        <v>0.57166666666666655</v>
      </c>
      <c r="K147" s="13" t="e">
        <f t="shared" si="133"/>
        <v>#DIV/0!</v>
      </c>
      <c r="M147" s="22" cm="1">
        <f t="array" ref="M147">AVERAGE(IF(ISNUMBER(B147:K147),B147:K147))</f>
        <v>0.54277777777777769</v>
      </c>
    </row>
    <row r="148" spans="1:13" x14ac:dyDescent="0.3">
      <c r="A148" s="9" t="s">
        <v>16</v>
      </c>
      <c r="B148" s="11">
        <f t="shared" ref="B148:K148" si="134">(B12+B26+B40+B54+B68+B82+B96+B110+B124+B138)/10</f>
        <v>0</v>
      </c>
      <c r="C148" s="11">
        <f t="shared" si="134"/>
        <v>0.1256364468864469</v>
      </c>
      <c r="D148" s="11">
        <f t="shared" si="134"/>
        <v>2.5000000000000001E-2</v>
      </c>
      <c r="E148" s="11">
        <f t="shared" si="134"/>
        <v>0.10281746031746031</v>
      </c>
      <c r="F148" s="11">
        <f t="shared" si="134"/>
        <v>8.115384615384616E-2</v>
      </c>
      <c r="G148" s="11">
        <f t="shared" si="134"/>
        <v>0.12162698412698414</v>
      </c>
      <c r="H148" s="11">
        <f t="shared" si="134"/>
        <v>1.6666666666666666E-2</v>
      </c>
      <c r="I148" s="11">
        <f t="shared" si="134"/>
        <v>0.20139230050994755</v>
      </c>
      <c r="J148" s="11">
        <f t="shared" si="134"/>
        <v>0.21918692418692415</v>
      </c>
      <c r="K148" s="11">
        <f t="shared" si="134"/>
        <v>0</v>
      </c>
      <c r="M148" s="22" cm="1">
        <f t="array" ref="M148">AVERAGE(IF(ISNUMBER(B148:K148),B148:K148))</f>
        <v>8.9348062884827592E-2</v>
      </c>
    </row>
    <row r="149" spans="1:13" x14ac:dyDescent="0.3">
      <c r="A149" s="9" t="s">
        <v>18</v>
      </c>
      <c r="B149" s="11">
        <f t="shared" ref="B149:K149" si="135">(B13+B27+B41+B55+B69+B83+B97+B111+B125+B139)/10</f>
        <v>1</v>
      </c>
      <c r="C149" s="11">
        <f t="shared" si="135"/>
        <v>0.97229629629629633</v>
      </c>
      <c r="D149" s="11">
        <f t="shared" si="135"/>
        <v>0.99545454545454548</v>
      </c>
      <c r="E149" s="11">
        <f t="shared" si="135"/>
        <v>0.971649877899878</v>
      </c>
      <c r="F149" s="11">
        <f t="shared" si="135"/>
        <v>0.92409323133007359</v>
      </c>
      <c r="G149" s="11">
        <f t="shared" si="135"/>
        <v>0.99642857142857155</v>
      </c>
      <c r="H149" s="11">
        <f t="shared" si="135"/>
        <v>1</v>
      </c>
      <c r="I149" s="11">
        <f t="shared" si="135"/>
        <v>0.83977361853832444</v>
      </c>
      <c r="J149" s="11">
        <f t="shared" si="135"/>
        <v>0.9334135976744673</v>
      </c>
      <c r="K149" s="11">
        <f t="shared" si="135"/>
        <v>1</v>
      </c>
      <c r="M149" s="22" cm="1">
        <f t="array" ref="M149">AVERAGE(IF(ISNUMBER(B149:K149),B149:K149))</f>
        <v>0.96331097386221587</v>
      </c>
    </row>
    <row r="150" spans="1:13" x14ac:dyDescent="0.3">
      <c r="A150" s="9" t="s">
        <v>29</v>
      </c>
      <c r="B150" s="11">
        <f t="shared" ref="B150:K150" si="136">(B43+B57+B71+N84+B99+B113+B127+B141)/10</f>
        <v>0</v>
      </c>
      <c r="C150" s="11">
        <f t="shared" si="136"/>
        <v>7.8969780219780211E-2</v>
      </c>
      <c r="D150" s="11">
        <f t="shared" si="136"/>
        <v>2.5000000000000001E-2</v>
      </c>
      <c r="E150" s="11">
        <f t="shared" si="136"/>
        <v>8.0198412698412699E-2</v>
      </c>
      <c r="F150" s="11">
        <f t="shared" si="136"/>
        <v>7.4487179487179492E-2</v>
      </c>
      <c r="G150" s="11">
        <f t="shared" si="136"/>
        <v>6.8849206349206354E-2</v>
      </c>
      <c r="H150" s="11">
        <f t="shared" si="136"/>
        <v>1.6666666666666666E-2</v>
      </c>
      <c r="I150" s="11">
        <f t="shared" si="136"/>
        <v>0.15073870573870571</v>
      </c>
      <c r="J150" s="11">
        <f t="shared" si="136"/>
        <v>0.14267177267177267</v>
      </c>
      <c r="K150" s="11">
        <f t="shared" si="136"/>
        <v>0</v>
      </c>
      <c r="M150" s="22" cm="1">
        <f t="array" ref="M150">AVERAGE(IF(ISNUMBER(B150:K150),B150:K150))</f>
        <v>6.3758172383172371E-2</v>
      </c>
    </row>
    <row r="151" spans="1:13" x14ac:dyDescent="0.3">
      <c r="A151" s="10" t="s">
        <v>30</v>
      </c>
      <c r="B151" s="11">
        <f t="shared" ref="B151:K151" si="137">(B16+B30+B44+B58+B72+B86+B100+B114+B128+B142)/10</f>
        <v>0</v>
      </c>
      <c r="C151" s="11">
        <f t="shared" si="137"/>
        <v>2.7703703703703703E-2</v>
      </c>
      <c r="D151" s="11">
        <f t="shared" si="137"/>
        <v>4.5454545454545452E-3</v>
      </c>
      <c r="E151" s="11">
        <f t="shared" si="137"/>
        <v>2.83501221001221E-2</v>
      </c>
      <c r="F151" s="11">
        <f t="shared" si="137"/>
        <v>7.5906768669926558E-2</v>
      </c>
      <c r="G151" s="11">
        <f t="shared" si="137"/>
        <v>3.5714285714285713E-3</v>
      </c>
      <c r="H151" s="11">
        <f t="shared" si="137"/>
        <v>0</v>
      </c>
      <c r="I151" s="11">
        <f t="shared" si="137"/>
        <v>0.16022638146167562</v>
      </c>
      <c r="J151" s="11">
        <f t="shared" si="137"/>
        <v>6.6586402325532756E-2</v>
      </c>
      <c r="K151" s="11">
        <f t="shared" si="137"/>
        <v>0</v>
      </c>
      <c r="M151" s="22" cm="1">
        <f t="array" ref="M151">AVERAGE(IF(ISNUMBER(B151:K151),B151:K151))</f>
        <v>3.6689026137784381E-2</v>
      </c>
    </row>
    <row r="153" spans="1:13" x14ac:dyDescent="0.3">
      <c r="A153" s="10" t="s">
        <v>11</v>
      </c>
      <c r="B153" s="11">
        <f>MIN(B4,B18,B32,B46,B60,B74,B88,B102,B116,B130)</f>
        <v>0.90559999999999996</v>
      </c>
      <c r="C153" s="11">
        <f t="shared" ref="C153:K153" si="138">MIN(C4,C18,C32,C46,C60,C74,C88,C102,C116,C130)</f>
        <v>0.91249999999999998</v>
      </c>
      <c r="D153" s="11">
        <f t="shared" si="138"/>
        <v>0.90720000000000001</v>
      </c>
      <c r="E153" s="11">
        <f t="shared" si="138"/>
        <v>0.9083</v>
      </c>
      <c r="F153" s="11">
        <f t="shared" si="138"/>
        <v>0.90700000000000003</v>
      </c>
      <c r="G153" s="11">
        <f t="shared" si="138"/>
        <v>0.9173</v>
      </c>
      <c r="H153" s="11">
        <f t="shared" si="138"/>
        <v>0.91590000000000005</v>
      </c>
      <c r="I153" s="11">
        <f t="shared" si="138"/>
        <v>0.91639999999999999</v>
      </c>
      <c r="J153" s="11">
        <f t="shared" si="138"/>
        <v>0.89849999999999997</v>
      </c>
      <c r="K153" s="11">
        <f t="shared" si="138"/>
        <v>0.89770000000000005</v>
      </c>
      <c r="M153" s="22" cm="1">
        <f t="array" ref="M153">AVERAGE(IF(ISNUMBER(B153:K153),B153:K153))</f>
        <v>0.90863999999999989</v>
      </c>
    </row>
    <row r="154" spans="1:13" x14ac:dyDescent="0.3">
      <c r="A154" s="10" t="s">
        <v>12</v>
      </c>
      <c r="B154" s="11">
        <f>MAX(B4,B18,B32,B46,B60,B74,B88,B102,B116,B130)</f>
        <v>0.92490000000000006</v>
      </c>
      <c r="C154" s="11">
        <f t="shared" ref="C154:K154" si="139">MAX(C4,C18,C32,C46,C60,C74,C88,C102,C116,C130)</f>
        <v>0.93789999999999996</v>
      </c>
      <c r="D154" s="11">
        <f t="shared" si="139"/>
        <v>0.92120000000000002</v>
      </c>
      <c r="E154" s="11">
        <f t="shared" si="139"/>
        <v>0.93840000000000001</v>
      </c>
      <c r="F154" s="11">
        <f t="shared" si="139"/>
        <v>0.92610000000000003</v>
      </c>
      <c r="G154" s="11">
        <f t="shared" si="139"/>
        <v>0.92869999999999997</v>
      </c>
      <c r="H154" s="11">
        <f t="shared" si="139"/>
        <v>0.94030000000000002</v>
      </c>
      <c r="I154" s="11">
        <f t="shared" si="139"/>
        <v>0.93110000000000004</v>
      </c>
      <c r="J154" s="11">
        <f t="shared" si="139"/>
        <v>0.92549999999999999</v>
      </c>
      <c r="K154" s="11">
        <f t="shared" si="139"/>
        <v>0.91749999999999998</v>
      </c>
      <c r="M154" s="22" cm="1">
        <f t="array" ref="M154">AVERAGE(IF(ISNUMBER(B154:K154),B154:K154))</f>
        <v>0.9291600000000001</v>
      </c>
    </row>
    <row r="155" spans="1:13" x14ac:dyDescent="0.3">
      <c r="A155" s="9" t="s">
        <v>13</v>
      </c>
      <c r="B155" s="11">
        <f>(B4+B18+B32+B46+B60+B74+B88+B102+B116+B130)/10</f>
        <v>0.91796000000000011</v>
      </c>
      <c r="C155" s="11">
        <f t="shared" ref="C155:K155" si="140">(C4+C18+C32+C46+C60+C74+C88+C102+C116+C130)/10</f>
        <v>0.92641000000000007</v>
      </c>
      <c r="D155" s="11">
        <f t="shared" si="140"/>
        <v>0.91526999999999992</v>
      </c>
      <c r="E155" s="11">
        <f t="shared" si="140"/>
        <v>0.92547999999999997</v>
      </c>
      <c r="F155" s="11">
        <f t="shared" si="140"/>
        <v>0.91852999999999996</v>
      </c>
      <c r="G155" s="11">
        <f t="shared" si="140"/>
        <v>0.9220600000000001</v>
      </c>
      <c r="H155" s="11">
        <f t="shared" si="140"/>
        <v>0.93074000000000012</v>
      </c>
      <c r="I155" s="11">
        <f t="shared" si="140"/>
        <v>0.92422000000000004</v>
      </c>
      <c r="J155" s="11">
        <f t="shared" si="140"/>
        <v>0.91423999999999983</v>
      </c>
      <c r="K155" s="11">
        <f t="shared" si="140"/>
        <v>0.90952</v>
      </c>
      <c r="L155" s="20" t="s">
        <v>0</v>
      </c>
      <c r="M155" s="22" cm="1">
        <f t="array" ref="M155">AVERAGE(IF(ISNUMBER(B155:K155),B155:K155))</f>
        <v>0.92044300000000001</v>
      </c>
    </row>
    <row r="156" spans="1:13" x14ac:dyDescent="0.3">
      <c r="A156" s="9" t="s">
        <v>14</v>
      </c>
      <c r="B156" s="11">
        <f>MEDIAN(B4,B18,B32,B46,B60,B74,B88,B102,B116,B130)</f>
        <v>0.91755000000000009</v>
      </c>
      <c r="C156" s="11">
        <f t="shared" ref="C156:K156" si="141">MEDIAN(C4,C18,C32,C46,C60,C74,C88,C102,C116,C130)</f>
        <v>0.92754999999999999</v>
      </c>
      <c r="D156" s="11">
        <f t="shared" si="141"/>
        <v>0.91635</v>
      </c>
      <c r="E156" s="11">
        <f t="shared" si="141"/>
        <v>0.92464999999999997</v>
      </c>
      <c r="F156" s="11">
        <f t="shared" si="141"/>
        <v>0.92015000000000002</v>
      </c>
      <c r="G156" s="11">
        <f t="shared" si="141"/>
        <v>0.92130000000000001</v>
      </c>
      <c r="H156" s="11">
        <f t="shared" si="141"/>
        <v>0.93090000000000006</v>
      </c>
      <c r="I156" s="11">
        <f t="shared" si="141"/>
        <v>0.92615000000000003</v>
      </c>
      <c r="J156" s="11">
        <f t="shared" si="141"/>
        <v>0.91680000000000006</v>
      </c>
      <c r="K156" s="11">
        <f t="shared" si="141"/>
        <v>0.91039999999999999</v>
      </c>
      <c r="M156" s="22" cm="1">
        <f t="array" ref="M156">AVERAGE(IF(ISNUMBER(B156:K156),B156:K156))</f>
        <v>0.92117999999999989</v>
      </c>
    </row>
    <row r="157" spans="1:13" x14ac:dyDescent="0.3">
      <c r="A157" s="9" t="s">
        <v>15</v>
      </c>
      <c r="B157" s="11">
        <f>B154-B153</f>
        <v>1.9300000000000095E-2</v>
      </c>
      <c r="C157" s="11">
        <f t="shared" ref="C157:K157" si="142">C154-C153</f>
        <v>2.5399999999999978E-2</v>
      </c>
      <c r="D157" s="11">
        <f t="shared" si="142"/>
        <v>1.4000000000000012E-2</v>
      </c>
      <c r="E157" s="11">
        <f t="shared" si="142"/>
        <v>3.0100000000000016E-2</v>
      </c>
      <c r="F157" s="11">
        <f t="shared" si="142"/>
        <v>1.9100000000000006E-2</v>
      </c>
      <c r="G157" s="11">
        <f t="shared" si="142"/>
        <v>1.1399999999999966E-2</v>
      </c>
      <c r="H157" s="11">
        <f t="shared" si="142"/>
        <v>2.4399999999999977E-2</v>
      </c>
      <c r="I157" s="11">
        <f t="shared" si="142"/>
        <v>1.4700000000000046E-2</v>
      </c>
      <c r="J157" s="11">
        <f t="shared" si="142"/>
        <v>2.7000000000000024E-2</v>
      </c>
      <c r="K157" s="11">
        <f t="shared" si="142"/>
        <v>1.9799999999999929E-2</v>
      </c>
      <c r="M157" s="22" cm="1">
        <f t="array" ref="M157">AVERAGE(IF(ISNUMBER(B157:K157),B157:K157))</f>
        <v>2.0520000000000004E-2</v>
      </c>
    </row>
    <row r="159" spans="1:13" x14ac:dyDescent="0.3">
      <c r="A159" s="10" t="s">
        <v>42</v>
      </c>
      <c r="B159">
        <f>_xlfn.STDEV.S(B155:K155)</f>
        <v>6.4829606576694261E-3</v>
      </c>
    </row>
    <row r="160" spans="1:13" x14ac:dyDescent="0.3">
      <c r="A160" s="9" t="s">
        <v>43</v>
      </c>
      <c r="B160">
        <f>B159/SQRT(10)</f>
        <v>2.0500921659498531E-3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30" workbookViewId="0">
      <selection activeCell="B147" sqref="B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0.93210000000000004</v>
      </c>
      <c r="C4" s="11">
        <v>0.94230000000000003</v>
      </c>
      <c r="D4" s="11">
        <v>0.93830000000000002</v>
      </c>
      <c r="E4" s="11">
        <v>0.94689999999999996</v>
      </c>
      <c r="F4" s="11">
        <v>0.93810000000000004</v>
      </c>
      <c r="G4" s="11">
        <v>0.94450000000000001</v>
      </c>
      <c r="H4" s="11">
        <v>0.93389999999999995</v>
      </c>
      <c r="I4" s="11">
        <v>0.94840000000000002</v>
      </c>
      <c r="J4" s="11">
        <v>0.93389999999999995</v>
      </c>
      <c r="K4" s="11">
        <v>0.94279999999999997</v>
      </c>
    </row>
    <row r="6" spans="1:11" x14ac:dyDescent="0.3">
      <c r="A6" s="5" t="s">
        <v>21</v>
      </c>
      <c r="B6" s="2">
        <v>1</v>
      </c>
      <c r="C6" s="2">
        <v>10</v>
      </c>
      <c r="D6" s="2">
        <v>7</v>
      </c>
      <c r="E6" s="2">
        <v>6</v>
      </c>
      <c r="F6" s="2">
        <v>6</v>
      </c>
      <c r="G6" s="2">
        <v>5</v>
      </c>
      <c r="H6" s="2">
        <v>11</v>
      </c>
      <c r="I6" s="2">
        <v>12</v>
      </c>
      <c r="J6" s="2">
        <v>3</v>
      </c>
      <c r="K6" s="2">
        <v>3</v>
      </c>
    </row>
    <row r="7" spans="1:11" x14ac:dyDescent="0.3">
      <c r="A7" s="5" t="s">
        <v>19</v>
      </c>
      <c r="B7" s="2">
        <v>51</v>
      </c>
      <c r="C7" s="2">
        <v>44</v>
      </c>
      <c r="D7" s="2">
        <v>45</v>
      </c>
      <c r="E7" s="2">
        <v>52</v>
      </c>
      <c r="F7" s="2">
        <v>45</v>
      </c>
      <c r="G7" s="2">
        <v>54</v>
      </c>
      <c r="H7" s="2">
        <v>47</v>
      </c>
      <c r="I7" s="2">
        <v>44</v>
      </c>
      <c r="J7" s="2">
        <v>48</v>
      </c>
      <c r="K7" s="2">
        <v>42</v>
      </c>
    </row>
    <row r="8" spans="1:11" x14ac:dyDescent="0.3">
      <c r="A8" s="5" t="s">
        <v>22</v>
      </c>
      <c r="B8" s="2">
        <v>0</v>
      </c>
      <c r="C8" s="2">
        <v>1</v>
      </c>
      <c r="D8" s="2">
        <v>2</v>
      </c>
      <c r="E8" s="2">
        <v>0</v>
      </c>
      <c r="F8" s="2">
        <v>0</v>
      </c>
      <c r="G8" s="2">
        <v>2</v>
      </c>
      <c r="H8" s="2">
        <v>3</v>
      </c>
      <c r="I8" s="2">
        <v>1</v>
      </c>
      <c r="J8" s="2">
        <v>0</v>
      </c>
      <c r="K8" s="2">
        <v>1</v>
      </c>
    </row>
    <row r="9" spans="1:11" x14ac:dyDescent="0.3">
      <c r="A9" s="5" t="s">
        <v>20</v>
      </c>
      <c r="B9" s="2">
        <v>25</v>
      </c>
      <c r="C9" s="2">
        <v>22</v>
      </c>
      <c r="D9" s="2">
        <v>23</v>
      </c>
      <c r="E9" s="2">
        <v>19</v>
      </c>
      <c r="F9" s="2">
        <v>26</v>
      </c>
      <c r="G9" s="2">
        <v>16</v>
      </c>
      <c r="H9" s="2">
        <v>16</v>
      </c>
      <c r="I9" s="2">
        <v>20</v>
      </c>
      <c r="J9" s="2">
        <v>26</v>
      </c>
      <c r="K9" s="2">
        <v>29</v>
      </c>
    </row>
    <row r="10" spans="1:11" x14ac:dyDescent="0.3">
      <c r="A10" s="18" t="s">
        <v>27</v>
      </c>
      <c r="B10" s="11">
        <f>(B6+B7)/SUM(B6:B9)</f>
        <v>0.67532467532467533</v>
      </c>
      <c r="C10" s="11">
        <f t="shared" ref="C10:K10" si="0">(C6+C7)/SUM(C6:C9)</f>
        <v>0.70129870129870131</v>
      </c>
      <c r="D10" s="11">
        <f t="shared" si="0"/>
        <v>0.67532467532467533</v>
      </c>
      <c r="E10" s="11">
        <f t="shared" si="0"/>
        <v>0.75324675324675328</v>
      </c>
      <c r="F10" s="11">
        <f t="shared" si="0"/>
        <v>0.66233766233766234</v>
      </c>
      <c r="G10" s="11">
        <f t="shared" si="0"/>
        <v>0.76623376623376627</v>
      </c>
      <c r="H10" s="11">
        <f t="shared" si="0"/>
        <v>0.75324675324675328</v>
      </c>
      <c r="I10" s="11">
        <f t="shared" si="0"/>
        <v>0.72727272727272729</v>
      </c>
      <c r="J10" s="11">
        <f t="shared" si="0"/>
        <v>0.66233766233766234</v>
      </c>
      <c r="K10" s="11">
        <f t="shared" si="0"/>
        <v>0.6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0.90909090909090906</v>
      </c>
      <c r="D11" s="11">
        <f t="shared" si="1"/>
        <v>0.77777777777777779</v>
      </c>
      <c r="E11" s="11">
        <f t="shared" si="1"/>
        <v>1</v>
      </c>
      <c r="F11" s="11">
        <f t="shared" si="1"/>
        <v>1</v>
      </c>
      <c r="G11" s="11">
        <f t="shared" si="1"/>
        <v>0.7142857142857143</v>
      </c>
      <c r="H11" s="11">
        <f t="shared" si="1"/>
        <v>0.7857142857142857</v>
      </c>
      <c r="I11" s="11">
        <f t="shared" si="1"/>
        <v>0.92307692307692313</v>
      </c>
      <c r="J11" s="11">
        <f t="shared" si="1"/>
        <v>1</v>
      </c>
      <c r="K11" s="11">
        <f t="shared" si="1"/>
        <v>0.75</v>
      </c>
    </row>
    <row r="12" spans="1:11" x14ac:dyDescent="0.3">
      <c r="A12" s="4" t="s">
        <v>16</v>
      </c>
      <c r="B12" s="11">
        <f>B6/(B6+B9)</f>
        <v>3.8461538461538464E-2</v>
      </c>
      <c r="C12" s="11">
        <f t="shared" ref="C12:K12" si="2">C6/(C6+C9)</f>
        <v>0.3125</v>
      </c>
      <c r="D12" s="11">
        <f t="shared" si="2"/>
        <v>0.23333333333333334</v>
      </c>
      <c r="E12" s="11">
        <f t="shared" si="2"/>
        <v>0.24</v>
      </c>
      <c r="F12" s="11">
        <f t="shared" si="2"/>
        <v>0.1875</v>
      </c>
      <c r="G12" s="11">
        <f t="shared" si="2"/>
        <v>0.23809523809523808</v>
      </c>
      <c r="H12" s="11">
        <f t="shared" si="2"/>
        <v>0.40740740740740738</v>
      </c>
      <c r="I12" s="11">
        <f t="shared" si="2"/>
        <v>0.375</v>
      </c>
      <c r="J12" s="11">
        <f t="shared" si="2"/>
        <v>0.10344827586206896</v>
      </c>
      <c r="K12" s="11">
        <f t="shared" si="2"/>
        <v>9.375E-2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0.97777777777777775</v>
      </c>
      <c r="D13" s="11">
        <f t="shared" si="3"/>
        <v>0.95744680851063835</v>
      </c>
      <c r="E13" s="11">
        <f t="shared" si="3"/>
        <v>1</v>
      </c>
      <c r="F13" s="11">
        <f t="shared" si="3"/>
        <v>1</v>
      </c>
      <c r="G13" s="11">
        <f t="shared" si="3"/>
        <v>0.9642857142857143</v>
      </c>
      <c r="H13" s="11">
        <f t="shared" si="3"/>
        <v>0.94</v>
      </c>
      <c r="I13" s="11">
        <f t="shared" si="3"/>
        <v>0.97777777777777775</v>
      </c>
      <c r="J13" s="11">
        <f t="shared" si="3"/>
        <v>1</v>
      </c>
      <c r="K13" s="11">
        <f t="shared" si="3"/>
        <v>0.97674418604651159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3.8461538461538464E-2</v>
      </c>
      <c r="C15" s="11">
        <f t="shared" ref="C15:K15" si="4">C6/(C6+C9)</f>
        <v>0.3125</v>
      </c>
      <c r="D15" s="11">
        <f t="shared" si="4"/>
        <v>0.23333333333333334</v>
      </c>
      <c r="E15" s="11">
        <f t="shared" si="4"/>
        <v>0.24</v>
      </c>
      <c r="F15" s="11">
        <f t="shared" si="4"/>
        <v>0.1875</v>
      </c>
      <c r="G15" s="11">
        <f t="shared" si="4"/>
        <v>0.23809523809523808</v>
      </c>
      <c r="H15" s="11">
        <f t="shared" si="4"/>
        <v>0.40740740740740738</v>
      </c>
      <c r="I15" s="11">
        <f t="shared" si="4"/>
        <v>0.375</v>
      </c>
      <c r="J15" s="11">
        <f t="shared" si="4"/>
        <v>0.10344827586206896</v>
      </c>
      <c r="K15" s="11">
        <f t="shared" si="4"/>
        <v>9.375E-2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2.2222222222222223E-2</v>
      </c>
      <c r="D16" s="11">
        <f t="shared" si="5"/>
        <v>4.2553191489361701E-2</v>
      </c>
      <c r="E16" s="11">
        <f t="shared" si="5"/>
        <v>0</v>
      </c>
      <c r="F16" s="11">
        <f t="shared" si="5"/>
        <v>0</v>
      </c>
      <c r="G16" s="11">
        <f t="shared" si="5"/>
        <v>3.5714285714285712E-2</v>
      </c>
      <c r="H16" s="11">
        <f t="shared" si="5"/>
        <v>0.06</v>
      </c>
      <c r="I16" s="11">
        <f t="shared" si="5"/>
        <v>2.2222222222222223E-2</v>
      </c>
      <c r="J16" s="11">
        <f t="shared" si="5"/>
        <v>0</v>
      </c>
      <c r="K16" s="11">
        <f t="shared" si="5"/>
        <v>2.3255813953488372E-2</v>
      </c>
    </row>
    <row r="17" spans="1:12" x14ac:dyDescent="0.3">
      <c r="C17" s="11"/>
    </row>
    <row r="18" spans="1:12" x14ac:dyDescent="0.3">
      <c r="A18" s="6" t="s">
        <v>32</v>
      </c>
      <c r="B18" s="11">
        <v>0.93669999999999998</v>
      </c>
      <c r="C18" s="11">
        <v>0.93979999999999997</v>
      </c>
      <c r="D18" s="11">
        <v>0.93500000000000005</v>
      </c>
      <c r="E18" s="11">
        <v>0.94910000000000005</v>
      </c>
      <c r="F18" s="11">
        <v>0.93630000000000002</v>
      </c>
      <c r="G18" s="11">
        <v>0.93640000000000001</v>
      </c>
      <c r="H18" s="11">
        <v>0.92869999999999997</v>
      </c>
      <c r="I18" s="11">
        <v>0.93640000000000001</v>
      </c>
      <c r="J18" s="11">
        <v>0.94620000000000004</v>
      </c>
      <c r="K18" s="11">
        <v>0.93910000000000005</v>
      </c>
    </row>
    <row r="20" spans="1:12" x14ac:dyDescent="0.3">
      <c r="A20" s="5" t="s">
        <v>21</v>
      </c>
      <c r="B20" s="2">
        <v>1</v>
      </c>
      <c r="C20" s="2">
        <v>7</v>
      </c>
      <c r="D20" s="2">
        <v>9</v>
      </c>
      <c r="E20" s="2">
        <v>7</v>
      </c>
      <c r="F20" s="2">
        <v>19</v>
      </c>
      <c r="G20" s="2">
        <v>8</v>
      </c>
      <c r="H20" s="2">
        <v>10</v>
      </c>
      <c r="I20" s="2">
        <v>9</v>
      </c>
      <c r="J20" s="2">
        <v>6</v>
      </c>
      <c r="K20" s="2">
        <v>4</v>
      </c>
    </row>
    <row r="21" spans="1:12" x14ac:dyDescent="0.3">
      <c r="A21" s="5" t="s">
        <v>19</v>
      </c>
      <c r="B21" s="2">
        <v>54</v>
      </c>
      <c r="C21" s="15">
        <v>53</v>
      </c>
      <c r="D21" s="2">
        <v>48</v>
      </c>
      <c r="E21" s="2">
        <v>57</v>
      </c>
      <c r="F21" s="2">
        <v>38</v>
      </c>
      <c r="G21" s="2">
        <v>47</v>
      </c>
      <c r="H21" s="2">
        <v>42</v>
      </c>
      <c r="I21" s="2">
        <v>45</v>
      </c>
      <c r="J21" s="2">
        <v>49</v>
      </c>
      <c r="K21" s="2">
        <v>48</v>
      </c>
    </row>
    <row r="22" spans="1:12" x14ac:dyDescent="0.3">
      <c r="A22" s="5" t="s">
        <v>22</v>
      </c>
      <c r="B22" s="2">
        <v>0</v>
      </c>
      <c r="C22" s="2">
        <v>3</v>
      </c>
      <c r="D22" s="2">
        <v>3</v>
      </c>
      <c r="E22" s="2">
        <v>1</v>
      </c>
      <c r="F22" s="2">
        <v>0</v>
      </c>
      <c r="G22" s="2">
        <v>0</v>
      </c>
      <c r="H22" s="2">
        <v>3</v>
      </c>
      <c r="I22" s="2">
        <v>6</v>
      </c>
      <c r="J22" s="2">
        <v>1</v>
      </c>
      <c r="K22" s="2">
        <v>2</v>
      </c>
    </row>
    <row r="23" spans="1:12" x14ac:dyDescent="0.3">
      <c r="A23" s="5" t="s">
        <v>20</v>
      </c>
      <c r="B23" s="2">
        <v>22</v>
      </c>
      <c r="C23" s="2">
        <v>14</v>
      </c>
      <c r="D23" s="2">
        <v>17</v>
      </c>
      <c r="E23" s="2">
        <v>12</v>
      </c>
      <c r="F23" s="2">
        <v>20</v>
      </c>
      <c r="G23" s="2">
        <v>20</v>
      </c>
      <c r="H23" s="2">
        <v>22</v>
      </c>
      <c r="I23" s="2">
        <v>17</v>
      </c>
      <c r="J23" s="2">
        <v>21</v>
      </c>
      <c r="K23" s="2">
        <v>23</v>
      </c>
      <c r="L23" s="2" t="s">
        <v>0</v>
      </c>
    </row>
    <row r="24" spans="1:12" x14ac:dyDescent="0.3">
      <c r="A24" s="18" t="s">
        <v>27</v>
      </c>
      <c r="B24" s="11">
        <f>(B20+B21)/SUM(B20:B23)</f>
        <v>0.7142857142857143</v>
      </c>
      <c r="C24" s="11">
        <f t="shared" ref="C24" si="6">(C20+C21)/SUM(C20:C23)</f>
        <v>0.77922077922077926</v>
      </c>
      <c r="D24" s="11">
        <f t="shared" ref="D24" si="7">(D20+D21)/SUM(D20:D23)</f>
        <v>0.74025974025974028</v>
      </c>
      <c r="E24" s="11">
        <f t="shared" ref="E24" si="8">(E20+E21)/SUM(E20:E23)</f>
        <v>0.83116883116883122</v>
      </c>
      <c r="F24" s="11">
        <f t="shared" ref="F24" si="9">(F20+F21)/SUM(F20:F23)</f>
        <v>0.74025974025974028</v>
      </c>
      <c r="G24" s="11">
        <f t="shared" ref="G24" si="10">(G20+G21)/SUM(G20:G23)</f>
        <v>0.73333333333333328</v>
      </c>
      <c r="H24" s="11">
        <f t="shared" ref="H24" si="11">(H20+H21)/SUM(H20:H23)</f>
        <v>0.67532467532467533</v>
      </c>
      <c r="I24" s="11">
        <f t="shared" ref="I24" si="12">(I20+I21)/SUM(I20:I23)</f>
        <v>0.70129870129870131</v>
      </c>
      <c r="J24" s="11">
        <f t="shared" ref="J24" si="13">(J20+J21)/SUM(J20:J23)</f>
        <v>0.7142857142857143</v>
      </c>
      <c r="K24" s="11">
        <f t="shared" ref="K24" si="14">(K20+K21)/SUM(K20:K23)</f>
        <v>0.67532467532467533</v>
      </c>
    </row>
    <row r="25" spans="1:12" x14ac:dyDescent="0.3">
      <c r="A25" s="4" t="s">
        <v>17</v>
      </c>
      <c r="B25" s="11">
        <f>B20/(B20+B22)</f>
        <v>1</v>
      </c>
      <c r="C25" s="11">
        <f t="shared" ref="C25:K25" si="15">C20/(C20+C22)</f>
        <v>0.7</v>
      </c>
      <c r="D25" s="11">
        <f t="shared" si="15"/>
        <v>0.75</v>
      </c>
      <c r="E25" s="11">
        <f t="shared" si="15"/>
        <v>0.875</v>
      </c>
      <c r="F25" s="11">
        <f t="shared" si="15"/>
        <v>1</v>
      </c>
      <c r="G25" s="11">
        <f t="shared" si="15"/>
        <v>1</v>
      </c>
      <c r="H25" s="11">
        <f t="shared" si="15"/>
        <v>0.76923076923076927</v>
      </c>
      <c r="I25" s="11">
        <f t="shared" si="15"/>
        <v>0.6</v>
      </c>
      <c r="J25" s="11">
        <f t="shared" si="15"/>
        <v>0.8571428571428571</v>
      </c>
      <c r="K25" s="11">
        <f t="shared" si="15"/>
        <v>0.66666666666666663</v>
      </c>
    </row>
    <row r="26" spans="1:12" x14ac:dyDescent="0.3">
      <c r="A26" s="4" t="s">
        <v>16</v>
      </c>
      <c r="B26" s="11">
        <f>B20/(B20+B23)</f>
        <v>4.3478260869565216E-2</v>
      </c>
      <c r="C26" s="11">
        <f t="shared" ref="C26:K26" si="16">C20/(C20+C23)</f>
        <v>0.33333333333333331</v>
      </c>
      <c r="D26" s="11">
        <f t="shared" si="16"/>
        <v>0.34615384615384615</v>
      </c>
      <c r="E26" s="11">
        <f t="shared" si="16"/>
        <v>0.36842105263157893</v>
      </c>
      <c r="F26" s="11">
        <f t="shared" si="16"/>
        <v>0.48717948717948717</v>
      </c>
      <c r="G26" s="11">
        <f t="shared" si="16"/>
        <v>0.2857142857142857</v>
      </c>
      <c r="H26" s="11">
        <f t="shared" si="16"/>
        <v>0.3125</v>
      </c>
      <c r="I26" s="11">
        <f t="shared" si="16"/>
        <v>0.34615384615384615</v>
      </c>
      <c r="J26" s="11">
        <f t="shared" si="16"/>
        <v>0.22222222222222221</v>
      </c>
      <c r="K26" s="11">
        <f t="shared" si="16"/>
        <v>0.14814814814814814</v>
      </c>
    </row>
    <row r="27" spans="1:12" x14ac:dyDescent="0.3">
      <c r="A27" s="4" t="s">
        <v>18</v>
      </c>
      <c r="B27" s="11">
        <f>B21/(B21+B22)</f>
        <v>1</v>
      </c>
      <c r="C27" s="11">
        <f t="shared" ref="C27:K27" si="17">C21/(C21+C22)</f>
        <v>0.9464285714285714</v>
      </c>
      <c r="D27" s="11">
        <f t="shared" si="17"/>
        <v>0.94117647058823528</v>
      </c>
      <c r="E27" s="11">
        <f t="shared" si="17"/>
        <v>0.98275862068965514</v>
      </c>
      <c r="F27" s="11">
        <f t="shared" si="17"/>
        <v>1</v>
      </c>
      <c r="G27" s="11">
        <f t="shared" si="17"/>
        <v>1</v>
      </c>
      <c r="H27" s="11">
        <f t="shared" si="17"/>
        <v>0.93333333333333335</v>
      </c>
      <c r="I27" s="11">
        <f t="shared" si="17"/>
        <v>0.88235294117647056</v>
      </c>
      <c r="J27" s="11">
        <f t="shared" si="17"/>
        <v>0.98</v>
      </c>
      <c r="K27" s="11">
        <f t="shared" si="17"/>
        <v>0.96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4.3478260869565216E-2</v>
      </c>
      <c r="C29" s="11">
        <f t="shared" ref="C29:K29" si="18">C20/(C20+C23)</f>
        <v>0.33333333333333331</v>
      </c>
      <c r="D29" s="11">
        <f t="shared" si="18"/>
        <v>0.34615384615384615</v>
      </c>
      <c r="E29" s="11">
        <f t="shared" si="18"/>
        <v>0.36842105263157893</v>
      </c>
      <c r="F29" s="11">
        <f t="shared" si="18"/>
        <v>0.48717948717948717</v>
      </c>
      <c r="G29" s="11">
        <f t="shared" si="18"/>
        <v>0.2857142857142857</v>
      </c>
      <c r="H29" s="11">
        <f t="shared" si="18"/>
        <v>0.3125</v>
      </c>
      <c r="I29" s="11">
        <f t="shared" si="18"/>
        <v>0.34615384615384615</v>
      </c>
      <c r="J29" s="11">
        <f t="shared" si="18"/>
        <v>0.22222222222222221</v>
      </c>
      <c r="K29" s="11">
        <f t="shared" si="18"/>
        <v>0.14814814814814814</v>
      </c>
    </row>
    <row r="30" spans="1:12" x14ac:dyDescent="0.3">
      <c r="A30" s="4" t="s">
        <v>23</v>
      </c>
      <c r="B30" s="11">
        <f>B22/(B22+B21)</f>
        <v>0</v>
      </c>
      <c r="C30" s="11">
        <f t="shared" ref="C30:K30" si="19">C22/(C22+C21)</f>
        <v>5.3571428571428568E-2</v>
      </c>
      <c r="D30" s="11">
        <f t="shared" si="19"/>
        <v>5.8823529411764705E-2</v>
      </c>
      <c r="E30" s="11">
        <f t="shared" si="19"/>
        <v>1.7241379310344827E-2</v>
      </c>
      <c r="F30" s="11">
        <f t="shared" si="19"/>
        <v>0</v>
      </c>
      <c r="G30" s="11">
        <f t="shared" si="19"/>
        <v>0</v>
      </c>
      <c r="H30" s="11">
        <f t="shared" si="19"/>
        <v>6.6666666666666666E-2</v>
      </c>
      <c r="I30" s="11">
        <f t="shared" si="19"/>
        <v>0.11764705882352941</v>
      </c>
      <c r="J30" s="11">
        <f t="shared" si="19"/>
        <v>0.02</v>
      </c>
      <c r="K30" s="11">
        <f t="shared" si="19"/>
        <v>0.04</v>
      </c>
    </row>
    <row r="31" spans="1:12" x14ac:dyDescent="0.3">
      <c r="C31" s="11"/>
    </row>
    <row r="32" spans="1:12" x14ac:dyDescent="0.3">
      <c r="A32" s="6" t="s">
        <v>33</v>
      </c>
      <c r="B32" s="11">
        <v>0.94179999999999997</v>
      </c>
      <c r="C32" s="11">
        <v>0.93730000000000002</v>
      </c>
      <c r="D32" s="11">
        <v>0.93479999999999996</v>
      </c>
      <c r="E32" s="11">
        <v>0.94779999999999998</v>
      </c>
      <c r="F32" s="11">
        <v>0.94699999999999995</v>
      </c>
      <c r="G32" s="11">
        <v>0.93659999999999999</v>
      </c>
      <c r="H32" s="11">
        <v>0.9355</v>
      </c>
      <c r="I32" s="11">
        <v>0.94320000000000004</v>
      </c>
      <c r="J32" s="11">
        <v>0.93899999999999995</v>
      </c>
      <c r="K32" s="11">
        <v>0.93669999999999998</v>
      </c>
    </row>
    <row r="34" spans="1:11" x14ac:dyDescent="0.3">
      <c r="A34" s="5" t="s">
        <v>21</v>
      </c>
      <c r="B34" s="2">
        <v>1</v>
      </c>
      <c r="C34" s="15">
        <v>6</v>
      </c>
      <c r="D34" s="2">
        <v>7</v>
      </c>
      <c r="E34" s="2">
        <v>3</v>
      </c>
      <c r="F34" s="2">
        <v>13</v>
      </c>
      <c r="G34" s="2">
        <v>3</v>
      </c>
      <c r="H34" s="2">
        <v>8</v>
      </c>
      <c r="I34" s="2">
        <v>9</v>
      </c>
      <c r="J34" s="2">
        <v>4</v>
      </c>
      <c r="K34" s="2">
        <v>3</v>
      </c>
    </row>
    <row r="35" spans="1:11" x14ac:dyDescent="0.3">
      <c r="A35" s="5" t="s">
        <v>19</v>
      </c>
      <c r="B35" s="2">
        <v>57</v>
      </c>
      <c r="C35" s="15">
        <v>56</v>
      </c>
      <c r="D35" s="2">
        <v>35</v>
      </c>
      <c r="E35" s="2">
        <v>54</v>
      </c>
      <c r="F35" s="2">
        <v>40</v>
      </c>
      <c r="G35" s="2">
        <v>50</v>
      </c>
      <c r="H35" s="2">
        <v>49</v>
      </c>
      <c r="I35" s="2">
        <v>52</v>
      </c>
      <c r="J35" s="2">
        <v>47</v>
      </c>
      <c r="K35" s="2">
        <v>52</v>
      </c>
    </row>
    <row r="36" spans="1:11" x14ac:dyDescent="0.3">
      <c r="A36" s="5" t="s">
        <v>22</v>
      </c>
      <c r="B36" s="2">
        <v>1</v>
      </c>
      <c r="C36" s="2">
        <v>2</v>
      </c>
      <c r="D36" s="2">
        <v>4</v>
      </c>
      <c r="E36" s="2">
        <v>0</v>
      </c>
      <c r="F36" s="2">
        <v>1</v>
      </c>
      <c r="G36" s="2">
        <v>0</v>
      </c>
      <c r="H36" s="2">
        <v>3</v>
      </c>
      <c r="I36" s="2">
        <v>3</v>
      </c>
      <c r="J36" s="2">
        <v>3</v>
      </c>
      <c r="K36" s="2">
        <v>3</v>
      </c>
    </row>
    <row r="37" spans="1:11" x14ac:dyDescent="0.3">
      <c r="A37" s="5" t="s">
        <v>20</v>
      </c>
      <c r="B37" s="2">
        <v>18</v>
      </c>
      <c r="C37" s="2">
        <v>13</v>
      </c>
      <c r="D37" s="2">
        <v>31</v>
      </c>
      <c r="E37" s="2">
        <v>18</v>
      </c>
      <c r="F37" s="2">
        <v>23</v>
      </c>
      <c r="G37" s="2">
        <v>24</v>
      </c>
      <c r="H37" s="2">
        <v>17</v>
      </c>
      <c r="I37" s="2">
        <v>13</v>
      </c>
      <c r="J37" s="2">
        <v>23</v>
      </c>
      <c r="K37" s="2">
        <v>19</v>
      </c>
    </row>
    <row r="38" spans="1:11" x14ac:dyDescent="0.3">
      <c r="A38" s="18" t="s">
        <v>27</v>
      </c>
      <c r="B38" s="11">
        <f>(B34+B35)/SUM(B34:B37)</f>
        <v>0.75324675324675328</v>
      </c>
      <c r="C38" s="11">
        <f t="shared" ref="C38" si="20">(C34+C35)/SUM(C34:C37)</f>
        <v>0.80519480519480524</v>
      </c>
      <c r="D38" s="11">
        <f t="shared" ref="D38" si="21">(D34+D35)/SUM(D34:D37)</f>
        <v>0.54545454545454541</v>
      </c>
      <c r="E38" s="11">
        <f t="shared" ref="E38" si="22">(E34+E35)/SUM(E34:E37)</f>
        <v>0.76</v>
      </c>
      <c r="F38" s="11">
        <f t="shared" ref="F38" si="23">(F34+F35)/SUM(F34:F37)</f>
        <v>0.68831168831168832</v>
      </c>
      <c r="G38" s="11">
        <f t="shared" ref="G38" si="24">(G34+G35)/SUM(G34:G37)</f>
        <v>0.68831168831168832</v>
      </c>
      <c r="H38" s="11">
        <f t="shared" ref="H38" si="25">(H34+H35)/SUM(H34:H37)</f>
        <v>0.74025974025974028</v>
      </c>
      <c r="I38" s="11">
        <f t="shared" ref="I38" si="26">(I34+I35)/SUM(I34:I37)</f>
        <v>0.79220779220779225</v>
      </c>
      <c r="J38" s="11">
        <f t="shared" ref="J38" si="27">(J34+J35)/SUM(J34:J37)</f>
        <v>0.66233766233766234</v>
      </c>
      <c r="K38" s="11">
        <f t="shared" ref="K38" si="28">(K34+K35)/SUM(K34:K37)</f>
        <v>0.7142857142857143</v>
      </c>
    </row>
    <row r="39" spans="1:11" x14ac:dyDescent="0.3">
      <c r="A39" s="4" t="s">
        <v>17</v>
      </c>
      <c r="B39" s="11">
        <f>B34/(B34+B36)</f>
        <v>0.5</v>
      </c>
      <c r="C39" s="11">
        <f t="shared" ref="C39:K39" si="29">C34/(C34+C36)</f>
        <v>0.75</v>
      </c>
      <c r="D39" s="11">
        <f t="shared" si="29"/>
        <v>0.63636363636363635</v>
      </c>
      <c r="E39" s="11">
        <f t="shared" si="29"/>
        <v>1</v>
      </c>
      <c r="F39" s="11">
        <f t="shared" si="29"/>
        <v>0.9285714285714286</v>
      </c>
      <c r="G39" s="11">
        <f t="shared" si="29"/>
        <v>1</v>
      </c>
      <c r="H39" s="11">
        <f t="shared" si="29"/>
        <v>0.72727272727272729</v>
      </c>
      <c r="I39" s="11">
        <f t="shared" si="29"/>
        <v>0.75</v>
      </c>
      <c r="J39" s="11">
        <f t="shared" si="29"/>
        <v>0.5714285714285714</v>
      </c>
      <c r="K39" s="11">
        <f t="shared" si="29"/>
        <v>0.5</v>
      </c>
    </row>
    <row r="40" spans="1:11" x14ac:dyDescent="0.3">
      <c r="A40" s="4" t="s">
        <v>16</v>
      </c>
      <c r="B40" s="11">
        <f>B34/(B34+B37)</f>
        <v>5.2631578947368418E-2</v>
      </c>
      <c r="C40" s="11">
        <f t="shared" ref="C40:K40" si="30">C34/(C34+C37)</f>
        <v>0.31578947368421051</v>
      </c>
      <c r="D40" s="11">
        <f t="shared" si="30"/>
        <v>0.18421052631578946</v>
      </c>
      <c r="E40" s="11">
        <f t="shared" si="30"/>
        <v>0.14285714285714285</v>
      </c>
      <c r="F40" s="11">
        <f t="shared" si="30"/>
        <v>0.3611111111111111</v>
      </c>
      <c r="G40" s="11">
        <f t="shared" si="30"/>
        <v>0.1111111111111111</v>
      </c>
      <c r="H40" s="11">
        <f t="shared" si="30"/>
        <v>0.32</v>
      </c>
      <c r="I40" s="11">
        <f t="shared" si="30"/>
        <v>0.40909090909090912</v>
      </c>
      <c r="J40" s="11">
        <f t="shared" si="30"/>
        <v>0.14814814814814814</v>
      </c>
      <c r="K40" s="11">
        <f t="shared" si="30"/>
        <v>0.13636363636363635</v>
      </c>
    </row>
    <row r="41" spans="1:11" x14ac:dyDescent="0.3">
      <c r="A41" s="4" t="s">
        <v>18</v>
      </c>
      <c r="B41" s="11">
        <f>B35/(B35+B36)</f>
        <v>0.98275862068965514</v>
      </c>
      <c r="C41" s="11">
        <f t="shared" ref="C41:K41" si="31">C35/(C35+C36)</f>
        <v>0.96551724137931039</v>
      </c>
      <c r="D41" s="11">
        <f t="shared" si="31"/>
        <v>0.89743589743589747</v>
      </c>
      <c r="E41" s="11">
        <f t="shared" si="31"/>
        <v>1</v>
      </c>
      <c r="F41" s="11">
        <f t="shared" si="31"/>
        <v>0.97560975609756095</v>
      </c>
      <c r="G41" s="11">
        <f t="shared" si="31"/>
        <v>1</v>
      </c>
      <c r="H41" s="11">
        <f t="shared" si="31"/>
        <v>0.94230769230769229</v>
      </c>
      <c r="I41" s="11">
        <f t="shared" si="31"/>
        <v>0.94545454545454544</v>
      </c>
      <c r="J41" s="11">
        <f t="shared" si="31"/>
        <v>0.94</v>
      </c>
      <c r="K41" s="11">
        <f t="shared" si="31"/>
        <v>0.94545454545454544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5.2631578947368418E-2</v>
      </c>
      <c r="C43" s="11">
        <f t="shared" ref="C43:K43" si="32">C34/(C34+C37)</f>
        <v>0.31578947368421051</v>
      </c>
      <c r="D43" s="11">
        <f t="shared" si="32"/>
        <v>0.18421052631578946</v>
      </c>
      <c r="E43" s="11">
        <f t="shared" si="32"/>
        <v>0.14285714285714285</v>
      </c>
      <c r="F43" s="11">
        <f t="shared" si="32"/>
        <v>0.3611111111111111</v>
      </c>
      <c r="G43" s="11">
        <f t="shared" si="32"/>
        <v>0.1111111111111111</v>
      </c>
      <c r="H43" s="11">
        <f t="shared" si="32"/>
        <v>0.32</v>
      </c>
      <c r="I43" s="11">
        <f t="shared" si="32"/>
        <v>0.40909090909090912</v>
      </c>
      <c r="J43" s="11">
        <f t="shared" si="32"/>
        <v>0.14814814814814814</v>
      </c>
      <c r="K43" s="11">
        <f t="shared" si="32"/>
        <v>0.13636363636363635</v>
      </c>
    </row>
    <row r="44" spans="1:11" x14ac:dyDescent="0.3">
      <c r="A44" s="4" t="s">
        <v>23</v>
      </c>
      <c r="B44" s="11">
        <f>B36/(B36+B35)</f>
        <v>1.7241379310344827E-2</v>
      </c>
      <c r="C44" s="11">
        <f t="shared" ref="C44:K44" si="33">C36/(C36+C35)</f>
        <v>3.4482758620689655E-2</v>
      </c>
      <c r="D44" s="11">
        <f t="shared" si="33"/>
        <v>0.10256410256410256</v>
      </c>
      <c r="E44" s="11">
        <f t="shared" si="33"/>
        <v>0</v>
      </c>
      <c r="F44" s="11">
        <f t="shared" si="33"/>
        <v>2.4390243902439025E-2</v>
      </c>
      <c r="G44" s="11">
        <f t="shared" si="33"/>
        <v>0</v>
      </c>
      <c r="H44" s="11">
        <f t="shared" si="33"/>
        <v>5.7692307692307696E-2</v>
      </c>
      <c r="I44" s="11">
        <f t="shared" si="33"/>
        <v>5.4545454545454543E-2</v>
      </c>
      <c r="J44" s="11">
        <f t="shared" si="33"/>
        <v>0.06</v>
      </c>
      <c r="K44" s="11">
        <f t="shared" si="33"/>
        <v>5.4545454545454543E-2</v>
      </c>
    </row>
    <row r="45" spans="1:11" x14ac:dyDescent="0.3">
      <c r="C45" s="11"/>
    </row>
    <row r="46" spans="1:11" x14ac:dyDescent="0.3">
      <c r="A46" s="6" t="s">
        <v>34</v>
      </c>
      <c r="B46" s="11">
        <v>0.93540000000000001</v>
      </c>
      <c r="C46" s="11">
        <v>0.93669999999999998</v>
      </c>
      <c r="D46" s="11">
        <v>0.9355</v>
      </c>
      <c r="E46" s="11">
        <v>0.93979999999999997</v>
      </c>
      <c r="F46" s="11">
        <v>0.93979999999999997</v>
      </c>
      <c r="G46" s="11">
        <v>0.93979999999999997</v>
      </c>
      <c r="H46" s="11">
        <v>0.9425</v>
      </c>
      <c r="I46" s="11">
        <v>0.93879999999999997</v>
      </c>
      <c r="J46" s="11">
        <v>0.93830000000000002</v>
      </c>
      <c r="K46" s="11">
        <v>0.93959999999999999</v>
      </c>
    </row>
    <row r="47" spans="1:11" x14ac:dyDescent="0.3">
      <c r="B47" t="s">
        <v>0</v>
      </c>
    </row>
    <row r="48" spans="1:11" x14ac:dyDescent="0.3">
      <c r="A48" s="5" t="s">
        <v>21</v>
      </c>
      <c r="B48" s="2">
        <v>1</v>
      </c>
      <c r="C48" s="2">
        <v>14</v>
      </c>
      <c r="D48" s="2">
        <v>5</v>
      </c>
      <c r="E48" s="2">
        <v>7</v>
      </c>
      <c r="F48" s="2">
        <v>10</v>
      </c>
      <c r="G48" s="2">
        <v>4</v>
      </c>
      <c r="H48" s="2">
        <v>5</v>
      </c>
      <c r="I48" s="2">
        <v>12</v>
      </c>
      <c r="J48" s="2">
        <v>4</v>
      </c>
      <c r="K48" s="2">
        <v>7</v>
      </c>
    </row>
    <row r="49" spans="1:11" x14ac:dyDescent="0.3">
      <c r="A49" s="5" t="s">
        <v>19</v>
      </c>
      <c r="B49" s="2">
        <v>54</v>
      </c>
      <c r="C49" s="15">
        <v>47</v>
      </c>
      <c r="D49" s="2">
        <v>42</v>
      </c>
      <c r="E49" s="2">
        <v>48</v>
      </c>
      <c r="F49" s="2">
        <v>44</v>
      </c>
      <c r="G49" s="2">
        <v>51</v>
      </c>
      <c r="H49" s="2">
        <v>47</v>
      </c>
      <c r="I49" s="2">
        <v>45</v>
      </c>
      <c r="J49" s="2">
        <v>54</v>
      </c>
      <c r="K49" s="2">
        <v>43</v>
      </c>
    </row>
    <row r="50" spans="1:11" x14ac:dyDescent="0.3">
      <c r="A50" s="5" t="s">
        <v>22</v>
      </c>
      <c r="B50" s="2">
        <v>2</v>
      </c>
      <c r="C50" s="2">
        <v>1</v>
      </c>
      <c r="D50" s="2">
        <v>3</v>
      </c>
      <c r="E50" s="2">
        <v>2</v>
      </c>
      <c r="F50" s="2">
        <v>4</v>
      </c>
      <c r="G50" s="2">
        <v>0</v>
      </c>
      <c r="H50" s="2">
        <v>4</v>
      </c>
      <c r="I50" s="2">
        <v>5</v>
      </c>
      <c r="J50" s="2">
        <v>1</v>
      </c>
      <c r="K50" s="2">
        <v>1</v>
      </c>
    </row>
    <row r="51" spans="1:11" x14ac:dyDescent="0.3">
      <c r="A51" s="5" t="s">
        <v>20</v>
      </c>
      <c r="B51" s="2">
        <v>20</v>
      </c>
      <c r="C51" s="2">
        <v>15</v>
      </c>
      <c r="D51" s="2">
        <v>27</v>
      </c>
      <c r="E51" s="2">
        <v>20</v>
      </c>
      <c r="F51" s="2">
        <v>19</v>
      </c>
      <c r="G51" s="2">
        <v>22</v>
      </c>
      <c r="H51" s="2">
        <v>21</v>
      </c>
      <c r="I51" s="2">
        <v>15</v>
      </c>
      <c r="J51" s="2">
        <v>18</v>
      </c>
      <c r="K51" s="2">
        <v>26</v>
      </c>
    </row>
    <row r="52" spans="1:11" x14ac:dyDescent="0.3">
      <c r="A52" s="18" t="s">
        <v>27</v>
      </c>
      <c r="B52" s="11">
        <f>(B48+B49)/SUM(B48:B51)</f>
        <v>0.7142857142857143</v>
      </c>
      <c r="C52" s="11">
        <f t="shared" ref="C52" si="34">(C48+C49)/SUM(C48:C51)</f>
        <v>0.79220779220779225</v>
      </c>
      <c r="D52" s="11">
        <f t="shared" ref="D52" si="35">(D48+D49)/SUM(D48:D51)</f>
        <v>0.61038961038961037</v>
      </c>
      <c r="E52" s="11">
        <f t="shared" ref="E52" si="36">(E48+E49)/SUM(E48:E51)</f>
        <v>0.7142857142857143</v>
      </c>
      <c r="F52" s="11">
        <f t="shared" ref="F52" si="37">(F48+F49)/SUM(F48:F51)</f>
        <v>0.70129870129870131</v>
      </c>
      <c r="G52" s="11">
        <f t="shared" ref="G52" si="38">(G48+G49)/SUM(G48:G51)</f>
        <v>0.7142857142857143</v>
      </c>
      <c r="H52" s="11">
        <f t="shared" ref="H52" si="39">(H48+H49)/SUM(H48:H51)</f>
        <v>0.67532467532467533</v>
      </c>
      <c r="I52" s="11">
        <f t="shared" ref="I52" si="40">(I48+I49)/SUM(I48:I51)</f>
        <v>0.74025974025974028</v>
      </c>
      <c r="J52" s="11">
        <f t="shared" ref="J52" si="41">(J48+J49)/SUM(J48:J51)</f>
        <v>0.75324675324675328</v>
      </c>
      <c r="K52" s="11">
        <f t="shared" ref="K52" si="42">(K48+K49)/SUM(K48:K51)</f>
        <v>0.64935064935064934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43">C48/(C48+C50)</f>
        <v>0.93333333333333335</v>
      </c>
      <c r="D53" s="11">
        <f t="shared" si="43"/>
        <v>0.625</v>
      </c>
      <c r="E53" s="11">
        <f t="shared" si="43"/>
        <v>0.77777777777777779</v>
      </c>
      <c r="F53" s="11">
        <f>F48/(F48+F50)</f>
        <v>0.7142857142857143</v>
      </c>
      <c r="G53" s="11">
        <f t="shared" si="43"/>
        <v>1</v>
      </c>
      <c r="H53" s="11">
        <f t="shared" si="43"/>
        <v>0.55555555555555558</v>
      </c>
      <c r="I53" s="11">
        <f t="shared" si="43"/>
        <v>0.70588235294117652</v>
      </c>
      <c r="J53" s="11">
        <f t="shared" si="43"/>
        <v>0.8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4.7619047619047616E-2</v>
      </c>
      <c r="C54" s="11">
        <f t="shared" ref="C54:K54" si="44">C48/(C48+C51)</f>
        <v>0.48275862068965519</v>
      </c>
      <c r="D54" s="11">
        <f t="shared" si="44"/>
        <v>0.15625</v>
      </c>
      <c r="E54" s="11">
        <f t="shared" si="44"/>
        <v>0.25925925925925924</v>
      </c>
      <c r="F54" s="11">
        <f t="shared" si="44"/>
        <v>0.34482758620689657</v>
      </c>
      <c r="G54" s="11">
        <f t="shared" si="44"/>
        <v>0.15384615384615385</v>
      </c>
      <c r="H54" s="11">
        <f t="shared" si="44"/>
        <v>0.19230769230769232</v>
      </c>
      <c r="I54" s="11">
        <f t="shared" si="44"/>
        <v>0.44444444444444442</v>
      </c>
      <c r="J54" s="11">
        <f t="shared" si="44"/>
        <v>0.18181818181818182</v>
      </c>
      <c r="K54" s="11">
        <f t="shared" si="44"/>
        <v>0.21212121212121213</v>
      </c>
    </row>
    <row r="55" spans="1:11" x14ac:dyDescent="0.3">
      <c r="A55" s="4" t="s">
        <v>18</v>
      </c>
      <c r="B55" s="11">
        <f>B49/(B49+B50)</f>
        <v>0.9642857142857143</v>
      </c>
      <c r="C55" s="11">
        <f t="shared" ref="C55:K55" si="45">C49/(C49+C50)</f>
        <v>0.97916666666666663</v>
      </c>
      <c r="D55" s="11">
        <f t="shared" si="45"/>
        <v>0.93333333333333335</v>
      </c>
      <c r="E55" s="11">
        <f t="shared" si="45"/>
        <v>0.96</v>
      </c>
      <c r="F55" s="11">
        <f t="shared" si="45"/>
        <v>0.91666666666666663</v>
      </c>
      <c r="G55" s="11">
        <f t="shared" si="45"/>
        <v>1</v>
      </c>
      <c r="H55" s="11">
        <f t="shared" si="45"/>
        <v>0.92156862745098034</v>
      </c>
      <c r="I55" s="11">
        <f t="shared" si="45"/>
        <v>0.9</v>
      </c>
      <c r="J55" s="11">
        <f t="shared" si="45"/>
        <v>0.98181818181818181</v>
      </c>
      <c r="K55" s="11">
        <f t="shared" si="45"/>
        <v>0.97727272727272729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4.7619047619047616E-2</v>
      </c>
      <c r="C57" s="11">
        <f t="shared" ref="C57:K57" si="46">C48/(C48+C51)</f>
        <v>0.48275862068965519</v>
      </c>
      <c r="D57" s="11">
        <f t="shared" si="46"/>
        <v>0.15625</v>
      </c>
      <c r="E57" s="11">
        <f t="shared" si="46"/>
        <v>0.25925925925925924</v>
      </c>
      <c r="F57" s="11">
        <f t="shared" si="46"/>
        <v>0.34482758620689657</v>
      </c>
      <c r="G57" s="11">
        <f t="shared" si="46"/>
        <v>0.15384615384615385</v>
      </c>
      <c r="H57" s="11">
        <f t="shared" si="46"/>
        <v>0.19230769230769232</v>
      </c>
      <c r="I57" s="11">
        <f t="shared" si="46"/>
        <v>0.44444444444444442</v>
      </c>
      <c r="J57" s="11">
        <f t="shared" si="46"/>
        <v>0.18181818181818182</v>
      </c>
      <c r="K57" s="11">
        <f t="shared" si="46"/>
        <v>0.21212121212121213</v>
      </c>
    </row>
    <row r="58" spans="1:11" x14ac:dyDescent="0.3">
      <c r="A58" s="4" t="s">
        <v>23</v>
      </c>
      <c r="B58" s="11">
        <f>B50/(B50+B49)</f>
        <v>3.5714285714285712E-2</v>
      </c>
      <c r="C58" s="11">
        <f t="shared" ref="C58:K58" si="47">C50/(C50+C49)</f>
        <v>2.0833333333333332E-2</v>
      </c>
      <c r="D58" s="11">
        <f t="shared" si="47"/>
        <v>6.6666666666666666E-2</v>
      </c>
      <c r="E58" s="11">
        <f t="shared" si="47"/>
        <v>0.04</v>
      </c>
      <c r="F58" s="11">
        <f t="shared" si="47"/>
        <v>8.3333333333333329E-2</v>
      </c>
      <c r="G58" s="11">
        <f t="shared" si="47"/>
        <v>0</v>
      </c>
      <c r="H58" s="11">
        <f t="shared" si="47"/>
        <v>7.8431372549019607E-2</v>
      </c>
      <c r="I58" s="11">
        <f t="shared" si="47"/>
        <v>0.1</v>
      </c>
      <c r="J58" s="11">
        <f t="shared" si="47"/>
        <v>1.8181818181818181E-2</v>
      </c>
      <c r="K58" s="11">
        <f t="shared" si="47"/>
        <v>2.2727272727272728E-2</v>
      </c>
    </row>
    <row r="59" spans="1:11" x14ac:dyDescent="0.3">
      <c r="C59" s="11"/>
    </row>
    <row r="60" spans="1:11" x14ac:dyDescent="0.3">
      <c r="A60" s="6" t="s">
        <v>35</v>
      </c>
      <c r="B60" s="11">
        <v>0.93820000000000003</v>
      </c>
      <c r="C60" s="11">
        <v>0.93279999999999996</v>
      </c>
      <c r="D60" s="11">
        <v>0.93200000000000005</v>
      </c>
      <c r="E60" s="11">
        <v>0.94810000000000005</v>
      </c>
      <c r="F60" s="11">
        <v>0.93859999999999999</v>
      </c>
      <c r="G60" s="11">
        <v>0.94399999999999995</v>
      </c>
      <c r="H60" s="11">
        <v>0.94199999999999995</v>
      </c>
      <c r="I60" s="11">
        <v>0.94350000000000001</v>
      </c>
      <c r="J60" s="11">
        <v>0.94430000000000003</v>
      </c>
      <c r="K60" s="11">
        <v>0.93759999999999999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</v>
      </c>
      <c r="C62" s="2">
        <v>4</v>
      </c>
      <c r="D62" s="2">
        <v>7</v>
      </c>
      <c r="E62" s="2">
        <v>4</v>
      </c>
      <c r="F62" s="2">
        <v>10</v>
      </c>
      <c r="G62" s="2">
        <v>9</v>
      </c>
      <c r="H62" s="2">
        <v>14</v>
      </c>
      <c r="I62" s="2">
        <v>6</v>
      </c>
      <c r="J62" s="2">
        <v>9</v>
      </c>
      <c r="K62" s="2">
        <v>6</v>
      </c>
    </row>
    <row r="63" spans="1:11" x14ac:dyDescent="0.3">
      <c r="A63" s="5" t="s">
        <v>19</v>
      </c>
      <c r="B63" s="2">
        <v>57</v>
      </c>
      <c r="C63" s="15">
        <v>52</v>
      </c>
      <c r="D63" s="2">
        <v>41</v>
      </c>
      <c r="E63" s="2">
        <v>54</v>
      </c>
      <c r="F63" s="2">
        <v>42</v>
      </c>
      <c r="G63" s="2">
        <v>49</v>
      </c>
      <c r="H63" s="2">
        <v>41</v>
      </c>
      <c r="I63" s="2">
        <v>49</v>
      </c>
      <c r="J63" s="2">
        <v>44</v>
      </c>
      <c r="K63" s="2">
        <v>54</v>
      </c>
    </row>
    <row r="64" spans="1:11" x14ac:dyDescent="0.3">
      <c r="A64" s="5" t="s">
        <v>22</v>
      </c>
      <c r="B64" s="2">
        <v>0</v>
      </c>
      <c r="C64" s="2">
        <v>0</v>
      </c>
      <c r="D64" s="2">
        <v>2</v>
      </c>
      <c r="E64" s="2">
        <v>2</v>
      </c>
      <c r="F64" s="2">
        <v>2</v>
      </c>
      <c r="G64" s="2">
        <v>1</v>
      </c>
      <c r="H64" s="2">
        <v>0</v>
      </c>
      <c r="I64" s="2">
        <v>5</v>
      </c>
      <c r="J64" s="2">
        <v>0</v>
      </c>
      <c r="K64" s="2">
        <v>0</v>
      </c>
    </row>
    <row r="65" spans="1:11" x14ac:dyDescent="0.3">
      <c r="A65" s="5" t="s">
        <v>20</v>
      </c>
      <c r="B65" s="2">
        <v>19</v>
      </c>
      <c r="C65" s="2">
        <v>21</v>
      </c>
      <c r="D65" s="2">
        <v>25</v>
      </c>
      <c r="E65" s="2">
        <v>17</v>
      </c>
      <c r="F65" s="2">
        <v>23</v>
      </c>
      <c r="G65" s="2">
        <v>18</v>
      </c>
      <c r="H65" s="2">
        <v>22</v>
      </c>
      <c r="I65" s="2">
        <v>17</v>
      </c>
      <c r="J65" s="2">
        <v>24</v>
      </c>
      <c r="K65" s="2">
        <v>17</v>
      </c>
    </row>
    <row r="66" spans="1:11" x14ac:dyDescent="0.3">
      <c r="A66" s="18" t="s">
        <v>27</v>
      </c>
      <c r="B66" s="11">
        <f>(B62+B63)/SUM(B62:B65)</f>
        <v>0.75324675324675328</v>
      </c>
      <c r="C66" s="11">
        <f t="shared" ref="C66" si="48">(C62+C63)/SUM(C62:C65)</f>
        <v>0.72727272727272729</v>
      </c>
      <c r="D66" s="11">
        <f t="shared" ref="D66" si="49">(D62+D63)/SUM(D62:D65)</f>
        <v>0.64</v>
      </c>
      <c r="E66" s="11">
        <f t="shared" ref="E66" si="50">(E62+E63)/SUM(E62:E65)</f>
        <v>0.75324675324675328</v>
      </c>
      <c r="F66" s="11">
        <f t="shared" ref="F66" si="51">(F62+F63)/SUM(F62:F65)</f>
        <v>0.67532467532467533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0.7142857142857143</v>
      </c>
      <c r="J66" s="11">
        <f t="shared" ref="J66" si="55">(J62+J63)/SUM(J62:J65)</f>
        <v>0.68831168831168832</v>
      </c>
      <c r="K66" s="11">
        <f t="shared" ref="K66" si="56">(K62+K63)/SUM(K62:K65)</f>
        <v>0.77922077922077926</v>
      </c>
    </row>
    <row r="67" spans="1:11" x14ac:dyDescent="0.3">
      <c r="A67" s="4" t="s">
        <v>17</v>
      </c>
      <c r="B67" s="11">
        <f>B62/(B62+B64)</f>
        <v>1</v>
      </c>
      <c r="C67" s="11">
        <f t="shared" ref="C67:K67" si="57">C62/(C62+C64)</f>
        <v>1</v>
      </c>
      <c r="D67" s="11">
        <f t="shared" si="57"/>
        <v>0.77777777777777779</v>
      </c>
      <c r="E67" s="11">
        <f t="shared" si="57"/>
        <v>0.66666666666666663</v>
      </c>
      <c r="F67" s="11">
        <f t="shared" si="57"/>
        <v>0.83333333333333337</v>
      </c>
      <c r="G67" s="11">
        <f t="shared" si="57"/>
        <v>0.9</v>
      </c>
      <c r="H67" s="11">
        <f t="shared" si="57"/>
        <v>1</v>
      </c>
      <c r="I67" s="11">
        <f t="shared" si="57"/>
        <v>0.54545454545454541</v>
      </c>
      <c r="J67" s="11">
        <f t="shared" si="57"/>
        <v>1</v>
      </c>
      <c r="K67" s="11">
        <f t="shared" si="57"/>
        <v>1</v>
      </c>
    </row>
    <row r="68" spans="1:11" x14ac:dyDescent="0.3">
      <c r="A68" s="4" t="s">
        <v>16</v>
      </c>
      <c r="B68" s="11">
        <f>B62/(B62+B65)</f>
        <v>0.05</v>
      </c>
      <c r="C68" s="11">
        <f t="shared" ref="C68:K68" si="58">C62/(C62+C65)</f>
        <v>0.16</v>
      </c>
      <c r="D68" s="11">
        <f t="shared" si="58"/>
        <v>0.21875</v>
      </c>
      <c r="E68" s="11">
        <f t="shared" si="58"/>
        <v>0.19047619047619047</v>
      </c>
      <c r="F68" s="11">
        <f t="shared" si="58"/>
        <v>0.30303030303030304</v>
      </c>
      <c r="G68" s="11">
        <f t="shared" si="58"/>
        <v>0.33333333333333331</v>
      </c>
      <c r="H68" s="11">
        <f t="shared" si="58"/>
        <v>0.3888888888888889</v>
      </c>
      <c r="I68" s="11">
        <f t="shared" si="58"/>
        <v>0.2608695652173913</v>
      </c>
      <c r="J68" s="11">
        <f t="shared" si="58"/>
        <v>0.27272727272727271</v>
      </c>
      <c r="K68" s="11">
        <f t="shared" si="58"/>
        <v>0.2608695652173913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0.95348837209302328</v>
      </c>
      <c r="E69" s="11">
        <f t="shared" si="59"/>
        <v>0.9642857142857143</v>
      </c>
      <c r="F69" s="11">
        <f t="shared" si="59"/>
        <v>0.95454545454545459</v>
      </c>
      <c r="G69" s="11">
        <f t="shared" si="59"/>
        <v>0.98</v>
      </c>
      <c r="H69" s="11">
        <f t="shared" si="59"/>
        <v>1</v>
      </c>
      <c r="I69" s="11">
        <f t="shared" si="59"/>
        <v>0.90740740740740744</v>
      </c>
      <c r="J69" s="11">
        <f t="shared" si="59"/>
        <v>1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0.05</v>
      </c>
      <c r="C71" s="11">
        <f t="shared" ref="C71:K71" si="60">C62/(C62+C65)</f>
        <v>0.16</v>
      </c>
      <c r="D71" s="11">
        <f t="shared" si="60"/>
        <v>0.21875</v>
      </c>
      <c r="E71" s="11">
        <f t="shared" si="60"/>
        <v>0.19047619047619047</v>
      </c>
      <c r="F71" s="11">
        <f t="shared" si="60"/>
        <v>0.30303030303030304</v>
      </c>
      <c r="G71" s="11">
        <f t="shared" si="60"/>
        <v>0.33333333333333331</v>
      </c>
      <c r="H71" s="11">
        <f t="shared" si="60"/>
        <v>0.3888888888888889</v>
      </c>
      <c r="I71" s="11">
        <f t="shared" si="60"/>
        <v>0.2608695652173913</v>
      </c>
      <c r="J71" s="11">
        <f t="shared" si="60"/>
        <v>0.27272727272727271</v>
      </c>
      <c r="K71" s="11">
        <f t="shared" si="60"/>
        <v>0.2608695652173913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4.6511627906976744E-2</v>
      </c>
      <c r="E72" s="11">
        <f t="shared" si="61"/>
        <v>3.5714285714285712E-2</v>
      </c>
      <c r="F72" s="11">
        <f t="shared" si="61"/>
        <v>4.5454545454545456E-2</v>
      </c>
      <c r="G72" s="11">
        <f t="shared" si="61"/>
        <v>0.02</v>
      </c>
      <c r="H72" s="11">
        <f t="shared" si="61"/>
        <v>0</v>
      </c>
      <c r="I72" s="11">
        <f t="shared" si="61"/>
        <v>9.2592592592592587E-2</v>
      </c>
      <c r="J72" s="11">
        <f t="shared" si="61"/>
        <v>0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0.94430000000000003</v>
      </c>
      <c r="C74" s="11">
        <v>0.94499999999999995</v>
      </c>
      <c r="D74" s="11">
        <v>0.93289999999999995</v>
      </c>
      <c r="E74" s="11">
        <v>0.94330000000000003</v>
      </c>
      <c r="F74" s="11">
        <v>0.92500000000000004</v>
      </c>
      <c r="G74" s="11">
        <v>0.9355</v>
      </c>
      <c r="H74" s="11">
        <v>0.93640000000000001</v>
      </c>
      <c r="I74" s="11">
        <v>0.94350000000000001</v>
      </c>
      <c r="J74" s="11">
        <v>0.94969999999999999</v>
      </c>
      <c r="K74" s="11">
        <v>0.9375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4</v>
      </c>
      <c r="C76" s="2">
        <v>9</v>
      </c>
      <c r="D76" s="2">
        <v>7</v>
      </c>
      <c r="E76" s="2">
        <v>4</v>
      </c>
      <c r="F76" s="2">
        <v>9</v>
      </c>
      <c r="G76" s="2">
        <v>4</v>
      </c>
      <c r="H76" s="2">
        <v>8</v>
      </c>
      <c r="I76" s="2">
        <v>9</v>
      </c>
      <c r="J76" s="2">
        <v>8</v>
      </c>
      <c r="K76" s="2">
        <v>5</v>
      </c>
    </row>
    <row r="77" spans="1:11" x14ac:dyDescent="0.3">
      <c r="A77" s="5" t="s">
        <v>19</v>
      </c>
      <c r="B77" s="2">
        <v>55</v>
      </c>
      <c r="C77" s="15">
        <v>49</v>
      </c>
      <c r="D77" s="15">
        <v>43</v>
      </c>
      <c r="E77" s="15">
        <v>52</v>
      </c>
      <c r="F77" s="15">
        <v>39</v>
      </c>
      <c r="G77" s="15">
        <v>48</v>
      </c>
      <c r="H77" s="15">
        <v>51</v>
      </c>
      <c r="I77" s="15">
        <v>52</v>
      </c>
      <c r="J77" s="15">
        <v>50</v>
      </c>
      <c r="K77" s="15">
        <v>47</v>
      </c>
    </row>
    <row r="78" spans="1:11" x14ac:dyDescent="0.3">
      <c r="A78" s="5" t="s">
        <v>22</v>
      </c>
      <c r="B78" s="2">
        <v>2</v>
      </c>
      <c r="C78" s="2">
        <v>1</v>
      </c>
      <c r="D78" s="2">
        <v>1</v>
      </c>
      <c r="E78" s="2">
        <v>3</v>
      </c>
      <c r="F78" s="2">
        <v>2</v>
      </c>
      <c r="G78" s="2">
        <v>2</v>
      </c>
      <c r="H78" s="2">
        <v>3</v>
      </c>
      <c r="I78" s="2">
        <v>2</v>
      </c>
      <c r="J78" s="2">
        <v>0</v>
      </c>
      <c r="K78" s="2">
        <v>0</v>
      </c>
    </row>
    <row r="79" spans="1:11" x14ac:dyDescent="0.3">
      <c r="A79" s="5" t="s">
        <v>20</v>
      </c>
      <c r="B79" s="2">
        <v>16</v>
      </c>
      <c r="C79" s="2">
        <v>18</v>
      </c>
      <c r="D79" s="2">
        <v>26</v>
      </c>
      <c r="E79" s="2">
        <v>18</v>
      </c>
      <c r="F79" s="2">
        <v>25</v>
      </c>
      <c r="G79" s="2">
        <v>23</v>
      </c>
      <c r="H79" s="2">
        <v>15</v>
      </c>
      <c r="I79" s="2">
        <v>14</v>
      </c>
      <c r="J79" s="2">
        <v>19</v>
      </c>
      <c r="K79" s="2">
        <v>25</v>
      </c>
    </row>
    <row r="80" spans="1:11" x14ac:dyDescent="0.3">
      <c r="A80" s="18" t="s">
        <v>27</v>
      </c>
      <c r="B80" s="11">
        <f>(B76+B77)/SUM(B76:B79)</f>
        <v>0.76623376623376627</v>
      </c>
      <c r="C80" s="11">
        <f t="shared" ref="C80" si="62">(C76+C77)/SUM(C76:C79)</f>
        <v>0.75324675324675328</v>
      </c>
      <c r="D80" s="11">
        <f t="shared" ref="D80" si="63">(D76+D77)/SUM(D76:D79)</f>
        <v>0.64935064935064934</v>
      </c>
      <c r="E80" s="11">
        <f t="shared" ref="E80" si="64">(E76+E77)/SUM(E76:E79)</f>
        <v>0.72727272727272729</v>
      </c>
      <c r="F80" s="11">
        <f t="shared" ref="F80" si="65">(F76+F77)/SUM(F76:F79)</f>
        <v>0.64</v>
      </c>
      <c r="G80" s="11">
        <f t="shared" ref="G80" si="66">(G76+G77)/SUM(G76:G79)</f>
        <v>0.67532467532467533</v>
      </c>
      <c r="H80" s="11">
        <f t="shared" ref="H80" si="67">(H76+H77)/SUM(H76:H79)</f>
        <v>0.76623376623376627</v>
      </c>
      <c r="I80" s="11">
        <f t="shared" ref="I80" si="68">(I76+I77)/SUM(I76:I79)</f>
        <v>0.79220779220779225</v>
      </c>
      <c r="J80" s="11">
        <f t="shared" ref="J80" si="69">(J76+J77)/SUM(J76:J79)</f>
        <v>0.75324675324675328</v>
      </c>
      <c r="K80" s="11">
        <f t="shared" ref="K80" si="70">(K76+K77)/SUM(K76:K79)</f>
        <v>0.67532467532467533</v>
      </c>
    </row>
    <row r="81" spans="1:11" x14ac:dyDescent="0.3">
      <c r="A81" s="4" t="s">
        <v>17</v>
      </c>
      <c r="B81" s="11">
        <f>B76/(B76+B78)</f>
        <v>0.66666666666666663</v>
      </c>
      <c r="C81" s="11">
        <f t="shared" ref="C81:K81" si="71">C76/(C76+C78)</f>
        <v>0.9</v>
      </c>
      <c r="D81" s="11">
        <f t="shared" si="71"/>
        <v>0.875</v>
      </c>
      <c r="E81" s="11">
        <f t="shared" si="71"/>
        <v>0.5714285714285714</v>
      </c>
      <c r="F81" s="11">
        <f t="shared" si="71"/>
        <v>0.81818181818181823</v>
      </c>
      <c r="G81" s="11">
        <f t="shared" si="71"/>
        <v>0.66666666666666663</v>
      </c>
      <c r="H81" s="11">
        <f t="shared" si="71"/>
        <v>0.72727272727272729</v>
      </c>
      <c r="I81" s="11">
        <f t="shared" si="71"/>
        <v>0.81818181818181823</v>
      </c>
      <c r="J81" s="11">
        <f t="shared" si="71"/>
        <v>1</v>
      </c>
      <c r="K81" s="11">
        <f t="shared" si="71"/>
        <v>1</v>
      </c>
    </row>
    <row r="82" spans="1:11" x14ac:dyDescent="0.3">
      <c r="A82" s="4" t="s">
        <v>16</v>
      </c>
      <c r="B82" s="11">
        <f>B76/(B76+B79)</f>
        <v>0.2</v>
      </c>
      <c r="C82" s="11">
        <f t="shared" ref="C82:K82" si="72">C76/(C76+C79)</f>
        <v>0.33333333333333331</v>
      </c>
      <c r="D82" s="11">
        <f t="shared" si="72"/>
        <v>0.21212121212121213</v>
      </c>
      <c r="E82" s="11">
        <f t="shared" si="72"/>
        <v>0.18181818181818182</v>
      </c>
      <c r="F82" s="11">
        <f t="shared" si="72"/>
        <v>0.26470588235294118</v>
      </c>
      <c r="G82" s="11">
        <f t="shared" si="72"/>
        <v>0.14814814814814814</v>
      </c>
      <c r="H82" s="11">
        <f t="shared" si="72"/>
        <v>0.34782608695652173</v>
      </c>
      <c r="I82" s="11">
        <f t="shared" si="72"/>
        <v>0.39130434782608697</v>
      </c>
      <c r="J82" s="11">
        <f t="shared" si="72"/>
        <v>0.29629629629629628</v>
      </c>
      <c r="K82" s="11">
        <f t="shared" si="72"/>
        <v>0.16666666666666666</v>
      </c>
    </row>
    <row r="83" spans="1:11" x14ac:dyDescent="0.3">
      <c r="A83" s="4" t="s">
        <v>18</v>
      </c>
      <c r="B83" s="11">
        <f>B77/(B77+B78)</f>
        <v>0.96491228070175439</v>
      </c>
      <c r="C83" s="11">
        <f t="shared" ref="C83:K83" si="73">C77/(C77+C78)</f>
        <v>0.98</v>
      </c>
      <c r="D83" s="11">
        <f t="shared" si="73"/>
        <v>0.97727272727272729</v>
      </c>
      <c r="E83" s="11">
        <f t="shared" si="73"/>
        <v>0.94545454545454544</v>
      </c>
      <c r="F83" s="11">
        <f t="shared" si="73"/>
        <v>0.95121951219512191</v>
      </c>
      <c r="G83" s="11">
        <f t="shared" si="73"/>
        <v>0.96</v>
      </c>
      <c r="H83" s="11">
        <f t="shared" si="73"/>
        <v>0.94444444444444442</v>
      </c>
      <c r="I83" s="11">
        <f t="shared" si="73"/>
        <v>0.96296296296296291</v>
      </c>
      <c r="J83" s="11">
        <f t="shared" si="73"/>
        <v>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</v>
      </c>
      <c r="C85" s="11">
        <f t="shared" ref="C85:K85" si="74">C76/(C76+C79)</f>
        <v>0.33333333333333331</v>
      </c>
      <c r="D85" s="11">
        <f t="shared" si="74"/>
        <v>0.21212121212121213</v>
      </c>
      <c r="E85" s="11">
        <f t="shared" si="74"/>
        <v>0.18181818181818182</v>
      </c>
      <c r="F85" s="11">
        <f t="shared" si="74"/>
        <v>0.26470588235294118</v>
      </c>
      <c r="G85" s="11">
        <f t="shared" si="74"/>
        <v>0.14814814814814814</v>
      </c>
      <c r="H85" s="11">
        <f t="shared" si="74"/>
        <v>0.34782608695652173</v>
      </c>
      <c r="I85" s="11">
        <f t="shared" si="74"/>
        <v>0.39130434782608697</v>
      </c>
      <c r="J85" s="11">
        <f t="shared" si="74"/>
        <v>0.29629629629629628</v>
      </c>
      <c r="K85" s="11">
        <f t="shared" si="74"/>
        <v>0.16666666666666666</v>
      </c>
    </row>
    <row r="86" spans="1:11" x14ac:dyDescent="0.3">
      <c r="A86" s="4" t="s">
        <v>23</v>
      </c>
      <c r="B86" s="11">
        <f>B78/(B78+B77)</f>
        <v>3.5087719298245612E-2</v>
      </c>
      <c r="C86" s="11">
        <f t="shared" ref="C86:K86" si="75">C78/(C78+C77)</f>
        <v>0.02</v>
      </c>
      <c r="D86" s="11">
        <f t="shared" si="75"/>
        <v>2.2727272727272728E-2</v>
      </c>
      <c r="E86" s="11">
        <f t="shared" si="75"/>
        <v>5.4545454545454543E-2</v>
      </c>
      <c r="F86" s="11">
        <f t="shared" si="75"/>
        <v>4.878048780487805E-2</v>
      </c>
      <c r="G86" s="11">
        <f t="shared" si="75"/>
        <v>0.04</v>
      </c>
      <c r="H86" s="11">
        <f t="shared" si="75"/>
        <v>5.5555555555555552E-2</v>
      </c>
      <c r="I86" s="11">
        <f t="shared" si="75"/>
        <v>3.7037037037037035E-2</v>
      </c>
      <c r="J86" s="11">
        <f t="shared" si="75"/>
        <v>0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0.93969999999999998</v>
      </c>
      <c r="C88" s="11">
        <v>0.94059999999999999</v>
      </c>
      <c r="D88" s="11">
        <v>0.93579999999999997</v>
      </c>
      <c r="E88" s="11">
        <v>0.9355</v>
      </c>
      <c r="F88" s="11">
        <v>0.94440000000000002</v>
      </c>
      <c r="G88" s="11">
        <v>0.93700000000000006</v>
      </c>
      <c r="H88" s="11">
        <v>0.93799999999999994</v>
      </c>
      <c r="I88" s="11">
        <v>0.95050000000000001</v>
      </c>
      <c r="J88" s="11">
        <v>0.9526</v>
      </c>
      <c r="K88" s="11">
        <v>0.9425</v>
      </c>
    </row>
    <row r="90" spans="1:11" x14ac:dyDescent="0.3">
      <c r="A90" s="5" t="s">
        <v>21</v>
      </c>
      <c r="B90" s="2">
        <v>0</v>
      </c>
      <c r="C90" s="2">
        <v>6</v>
      </c>
      <c r="D90" s="2">
        <v>3</v>
      </c>
      <c r="E90" s="2">
        <v>6</v>
      </c>
      <c r="F90" s="2">
        <v>11</v>
      </c>
      <c r="G90" s="2">
        <v>6</v>
      </c>
      <c r="H90" s="2">
        <v>12</v>
      </c>
      <c r="I90" s="2">
        <v>11</v>
      </c>
      <c r="J90" s="2">
        <v>5</v>
      </c>
      <c r="K90" s="2">
        <v>4</v>
      </c>
    </row>
    <row r="91" spans="1:11" x14ac:dyDescent="0.3">
      <c r="A91" s="5" t="s">
        <v>19</v>
      </c>
      <c r="B91" s="2">
        <v>53</v>
      </c>
      <c r="C91" s="15">
        <v>55</v>
      </c>
      <c r="D91" s="2">
        <v>43</v>
      </c>
      <c r="E91" s="2">
        <v>56</v>
      </c>
      <c r="F91" s="2">
        <v>39</v>
      </c>
      <c r="G91" s="2">
        <v>57</v>
      </c>
      <c r="H91" s="2">
        <v>48</v>
      </c>
      <c r="I91" s="2">
        <v>39</v>
      </c>
      <c r="J91" s="2">
        <v>53</v>
      </c>
      <c r="K91" s="2">
        <v>53</v>
      </c>
    </row>
    <row r="92" spans="1:11" x14ac:dyDescent="0.3">
      <c r="A92" s="5" t="s">
        <v>22</v>
      </c>
      <c r="B92" s="2">
        <v>0</v>
      </c>
      <c r="C92" s="2">
        <v>2</v>
      </c>
      <c r="D92" s="2">
        <v>3</v>
      </c>
      <c r="E92" s="2">
        <v>1</v>
      </c>
      <c r="F92" s="2">
        <v>0</v>
      </c>
      <c r="G92" s="2">
        <v>1</v>
      </c>
      <c r="H92" s="2">
        <v>2</v>
      </c>
      <c r="I92" s="2">
        <v>4</v>
      </c>
      <c r="J92" s="2">
        <v>0</v>
      </c>
      <c r="K92" s="2">
        <v>2</v>
      </c>
    </row>
    <row r="93" spans="1:11" x14ac:dyDescent="0.3">
      <c r="A93" s="5" t="s">
        <v>20</v>
      </c>
      <c r="B93" s="2">
        <v>24</v>
      </c>
      <c r="C93" s="2">
        <v>14</v>
      </c>
      <c r="D93" s="2">
        <v>29</v>
      </c>
      <c r="E93" s="2">
        <v>14</v>
      </c>
      <c r="F93" s="2">
        <v>27</v>
      </c>
      <c r="G93" s="2">
        <v>13</v>
      </c>
      <c r="H93" s="2">
        <v>15</v>
      </c>
      <c r="I93" s="2">
        <v>23</v>
      </c>
      <c r="J93" s="2">
        <v>19</v>
      </c>
      <c r="K93" s="2">
        <v>18</v>
      </c>
    </row>
    <row r="94" spans="1:11" x14ac:dyDescent="0.3">
      <c r="A94" s="18" t="s">
        <v>27</v>
      </c>
      <c r="B94" s="11">
        <f>(B90+B91)/SUM(B90:B93)</f>
        <v>0.68831168831168832</v>
      </c>
      <c r="C94" s="11">
        <f t="shared" ref="C94" si="76">(C90+C91)/SUM(C90:C93)</f>
        <v>0.79220779220779225</v>
      </c>
      <c r="D94" s="11">
        <f t="shared" ref="D94" si="77">(D90+D91)/SUM(D90:D93)</f>
        <v>0.58974358974358976</v>
      </c>
      <c r="E94" s="11">
        <f t="shared" ref="E94" si="78">(E90+E91)/SUM(E90:E93)</f>
        <v>0.80519480519480524</v>
      </c>
      <c r="F94" s="11">
        <f t="shared" ref="F94" si="79">(F90+F91)/SUM(F90:F93)</f>
        <v>0.64935064935064934</v>
      </c>
      <c r="G94" s="11">
        <f t="shared" ref="G94" si="80">(G90+G91)/SUM(G90:G93)</f>
        <v>0.81818181818181823</v>
      </c>
      <c r="H94" s="11">
        <f t="shared" ref="H94" si="81">(H90+H91)/SUM(H90:H93)</f>
        <v>0.77922077922077926</v>
      </c>
      <c r="I94" s="11">
        <f t="shared" ref="I94" si="82">(I90+I91)/SUM(I90:I93)</f>
        <v>0.64935064935064934</v>
      </c>
      <c r="J94" s="11">
        <f t="shared" ref="J94" si="83">(J90+J91)/SUM(J90:J93)</f>
        <v>0.75324675324675328</v>
      </c>
      <c r="K94" s="11">
        <f t="shared" ref="K94" si="84">(K90+K91)/SUM(K90:K93)</f>
        <v>0.74025974025974028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0.75</v>
      </c>
      <c r="D95" s="11">
        <f t="shared" si="85"/>
        <v>0.5</v>
      </c>
      <c r="E95" s="11">
        <f t="shared" si="85"/>
        <v>0.8571428571428571</v>
      </c>
      <c r="F95" s="11">
        <f t="shared" si="85"/>
        <v>1</v>
      </c>
      <c r="G95" s="11">
        <f t="shared" si="85"/>
        <v>0.8571428571428571</v>
      </c>
      <c r="H95" s="11">
        <f t="shared" si="85"/>
        <v>0.8571428571428571</v>
      </c>
      <c r="I95" s="11">
        <f t="shared" si="85"/>
        <v>0.73333333333333328</v>
      </c>
      <c r="J95" s="11">
        <f t="shared" si="85"/>
        <v>1</v>
      </c>
      <c r="K95" s="11">
        <f t="shared" si="85"/>
        <v>0.66666666666666663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0.3</v>
      </c>
      <c r="D96" s="11">
        <f t="shared" si="86"/>
        <v>9.375E-2</v>
      </c>
      <c r="E96" s="11">
        <f t="shared" si="86"/>
        <v>0.3</v>
      </c>
      <c r="F96" s="11">
        <f t="shared" si="86"/>
        <v>0.28947368421052633</v>
      </c>
      <c r="G96" s="11">
        <f t="shared" si="86"/>
        <v>0.31578947368421051</v>
      </c>
      <c r="H96" s="11">
        <f t="shared" si="86"/>
        <v>0.44444444444444442</v>
      </c>
      <c r="I96" s="11">
        <f t="shared" si="86"/>
        <v>0.3235294117647059</v>
      </c>
      <c r="J96" s="11">
        <f t="shared" si="86"/>
        <v>0.20833333333333334</v>
      </c>
      <c r="K96" s="11">
        <f t="shared" si="86"/>
        <v>0.18181818181818182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0.96491228070175439</v>
      </c>
      <c r="D97" s="11">
        <f t="shared" si="87"/>
        <v>0.93478260869565222</v>
      </c>
      <c r="E97" s="11">
        <f t="shared" si="87"/>
        <v>0.98245614035087714</v>
      </c>
      <c r="F97" s="11">
        <f t="shared" si="87"/>
        <v>1</v>
      </c>
      <c r="G97" s="11">
        <f t="shared" si="87"/>
        <v>0.98275862068965514</v>
      </c>
      <c r="H97" s="11">
        <f t="shared" si="87"/>
        <v>0.96</v>
      </c>
      <c r="I97" s="11">
        <f t="shared" si="87"/>
        <v>0.90697674418604646</v>
      </c>
      <c r="J97" s="11">
        <f t="shared" si="87"/>
        <v>1</v>
      </c>
      <c r="K97" s="11">
        <f t="shared" si="87"/>
        <v>0.96363636363636362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0.3</v>
      </c>
      <c r="D99" s="11">
        <f t="shared" si="88"/>
        <v>9.375E-2</v>
      </c>
      <c r="E99" s="11">
        <f t="shared" si="88"/>
        <v>0.3</v>
      </c>
      <c r="F99" s="11">
        <f t="shared" si="88"/>
        <v>0.28947368421052633</v>
      </c>
      <c r="G99" s="11">
        <f t="shared" si="88"/>
        <v>0.31578947368421051</v>
      </c>
      <c r="H99" s="11">
        <f t="shared" si="88"/>
        <v>0.44444444444444442</v>
      </c>
      <c r="I99" s="11">
        <f t="shared" si="88"/>
        <v>0.3235294117647059</v>
      </c>
      <c r="J99" s="11">
        <f t="shared" si="88"/>
        <v>0.20833333333333334</v>
      </c>
      <c r="K99" s="11">
        <f t="shared" si="88"/>
        <v>0.18181818181818182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3.5087719298245612E-2</v>
      </c>
      <c r="D100" s="11">
        <f t="shared" si="89"/>
        <v>6.5217391304347824E-2</v>
      </c>
      <c r="E100" s="11">
        <f t="shared" si="89"/>
        <v>1.7543859649122806E-2</v>
      </c>
      <c r="F100" s="11">
        <f t="shared" si="89"/>
        <v>0</v>
      </c>
      <c r="G100" s="11">
        <f t="shared" si="89"/>
        <v>1.7241379310344827E-2</v>
      </c>
      <c r="H100" s="11">
        <f t="shared" si="89"/>
        <v>0.04</v>
      </c>
      <c r="I100" s="11">
        <f t="shared" si="89"/>
        <v>9.3023255813953487E-2</v>
      </c>
      <c r="J100" s="11">
        <f t="shared" si="89"/>
        <v>0</v>
      </c>
      <c r="K100" s="11">
        <f t="shared" si="89"/>
        <v>3.6363636363636362E-2</v>
      </c>
    </row>
    <row r="101" spans="1:11" x14ac:dyDescent="0.3">
      <c r="C101" s="11"/>
    </row>
    <row r="102" spans="1:11" x14ac:dyDescent="0.3">
      <c r="A102" s="6" t="s">
        <v>38</v>
      </c>
      <c r="B102" s="11">
        <v>0.93689999999999996</v>
      </c>
      <c r="C102" s="11">
        <v>0.94379999999999997</v>
      </c>
      <c r="D102" s="11">
        <v>0.94199999999999995</v>
      </c>
      <c r="E102" s="11">
        <v>0.9486</v>
      </c>
      <c r="F102" s="11">
        <v>0.94389999999999996</v>
      </c>
      <c r="G102" s="11">
        <v>0.94169999999999998</v>
      </c>
      <c r="H102" s="11">
        <v>0.94240000000000002</v>
      </c>
      <c r="I102" s="11">
        <v>0.9395</v>
      </c>
      <c r="J102" s="11">
        <v>0.94159999999999999</v>
      </c>
      <c r="K102" s="11">
        <v>0.94550000000000001</v>
      </c>
    </row>
    <row r="104" spans="1:11" x14ac:dyDescent="0.3">
      <c r="A104" s="5" t="s">
        <v>21</v>
      </c>
      <c r="B104" s="2">
        <v>1</v>
      </c>
      <c r="C104" s="15">
        <v>10</v>
      </c>
      <c r="D104" s="2">
        <v>7</v>
      </c>
      <c r="E104" s="2">
        <v>5</v>
      </c>
      <c r="F104" s="2">
        <v>15</v>
      </c>
      <c r="G104" s="2">
        <v>6</v>
      </c>
      <c r="H104" s="2">
        <v>8</v>
      </c>
      <c r="I104" s="2">
        <v>8</v>
      </c>
      <c r="J104" s="2">
        <v>3</v>
      </c>
      <c r="K104" s="2">
        <v>7</v>
      </c>
    </row>
    <row r="105" spans="1:11" x14ac:dyDescent="0.3">
      <c r="A105" s="5" t="s">
        <v>19</v>
      </c>
      <c r="B105" s="2">
        <v>55</v>
      </c>
      <c r="C105" s="15">
        <v>43</v>
      </c>
      <c r="D105" s="2">
        <v>46</v>
      </c>
      <c r="E105" s="2">
        <v>51</v>
      </c>
      <c r="F105" s="2">
        <v>44</v>
      </c>
      <c r="G105" s="2">
        <v>51</v>
      </c>
      <c r="H105" s="2">
        <v>46</v>
      </c>
      <c r="I105" s="2">
        <v>48</v>
      </c>
      <c r="J105" s="2">
        <v>49</v>
      </c>
      <c r="K105" s="2">
        <v>45</v>
      </c>
    </row>
    <row r="106" spans="1:11" x14ac:dyDescent="0.3">
      <c r="A106" s="5" t="s">
        <v>22</v>
      </c>
      <c r="B106" s="2">
        <v>2</v>
      </c>
      <c r="C106" s="2">
        <v>1</v>
      </c>
      <c r="D106" s="2">
        <v>2</v>
      </c>
      <c r="E106" s="2">
        <v>0</v>
      </c>
      <c r="F106" s="2">
        <v>0</v>
      </c>
      <c r="G106" s="2">
        <v>0</v>
      </c>
      <c r="H106" s="2">
        <v>1</v>
      </c>
      <c r="I106" s="2">
        <v>4</v>
      </c>
      <c r="J106" s="2">
        <v>0</v>
      </c>
      <c r="K106" s="2">
        <v>1</v>
      </c>
    </row>
    <row r="107" spans="1:11" x14ac:dyDescent="0.3">
      <c r="A107" s="5" t="s">
        <v>20</v>
      </c>
      <c r="B107" s="2">
        <v>19</v>
      </c>
      <c r="C107" s="2">
        <v>21</v>
      </c>
      <c r="D107" s="2">
        <v>22</v>
      </c>
      <c r="E107" s="2">
        <v>21</v>
      </c>
      <c r="F107" s="2">
        <v>18</v>
      </c>
      <c r="G107" s="2">
        <v>20</v>
      </c>
      <c r="H107" s="2">
        <v>22</v>
      </c>
      <c r="I107" s="2">
        <v>17</v>
      </c>
      <c r="J107" s="2">
        <v>23</v>
      </c>
      <c r="K107" s="2">
        <v>24</v>
      </c>
    </row>
    <row r="108" spans="1:11" x14ac:dyDescent="0.3">
      <c r="A108" s="18" t="s">
        <v>27</v>
      </c>
      <c r="B108" s="11">
        <f>(B104+B105)/SUM(B104:B107)</f>
        <v>0.72727272727272729</v>
      </c>
      <c r="C108" s="11">
        <f t="shared" ref="C108" si="90">(C104+C105)/SUM(C104:C107)</f>
        <v>0.70666666666666667</v>
      </c>
      <c r="D108" s="11">
        <f t="shared" ref="D108" si="91">(D104+D105)/SUM(D104:D107)</f>
        <v>0.68831168831168832</v>
      </c>
      <c r="E108" s="11">
        <f t="shared" ref="E108" si="92">(E104+E105)/SUM(E104:E107)</f>
        <v>0.72727272727272729</v>
      </c>
      <c r="F108" s="11">
        <f t="shared" ref="F108" si="93">(F104+F105)/SUM(F104:F107)</f>
        <v>0.76623376623376627</v>
      </c>
      <c r="G108" s="11">
        <f t="shared" ref="G108" si="94">(G104+G105)/SUM(G104:G107)</f>
        <v>0.74025974025974028</v>
      </c>
      <c r="H108" s="11">
        <f t="shared" ref="H108" si="95">(H104+H105)/SUM(H104:H107)</f>
        <v>0.70129870129870131</v>
      </c>
      <c r="I108" s="11">
        <f t="shared" ref="I108" si="96">(I104+I105)/SUM(I104:I107)</f>
        <v>0.72727272727272729</v>
      </c>
      <c r="J108" s="11">
        <f t="shared" ref="J108" si="97">(J104+J105)/SUM(J104:J107)</f>
        <v>0.69333333333333336</v>
      </c>
      <c r="K108" s="11">
        <f t="shared" ref="K108" si="98">(K104+K105)/SUM(K104:K107)</f>
        <v>0.67532467532467533</v>
      </c>
    </row>
    <row r="109" spans="1:11" x14ac:dyDescent="0.3">
      <c r="A109" s="4" t="s">
        <v>17</v>
      </c>
      <c r="B109" s="11">
        <f>B104/(B104+B106)</f>
        <v>0.33333333333333331</v>
      </c>
      <c r="C109" s="11">
        <f t="shared" ref="C109:K109" si="99">C104/(C104+C106)</f>
        <v>0.90909090909090906</v>
      </c>
      <c r="D109" s="11">
        <f t="shared" si="99"/>
        <v>0.77777777777777779</v>
      </c>
      <c r="E109" s="11">
        <f t="shared" si="99"/>
        <v>1</v>
      </c>
      <c r="F109" s="11">
        <f t="shared" si="99"/>
        <v>1</v>
      </c>
      <c r="G109" s="11">
        <f t="shared" si="99"/>
        <v>1</v>
      </c>
      <c r="H109" s="11">
        <f t="shared" si="99"/>
        <v>0.88888888888888884</v>
      </c>
      <c r="I109" s="11">
        <f t="shared" si="99"/>
        <v>0.66666666666666663</v>
      </c>
      <c r="J109" s="11">
        <f t="shared" si="99"/>
        <v>1</v>
      </c>
      <c r="K109" s="11">
        <f t="shared" si="99"/>
        <v>0.875</v>
      </c>
    </row>
    <row r="110" spans="1:11" x14ac:dyDescent="0.3">
      <c r="A110" s="4" t="s">
        <v>16</v>
      </c>
      <c r="B110" s="11">
        <f>B104/(B104+B107)</f>
        <v>0.05</v>
      </c>
      <c r="C110" s="11">
        <f t="shared" ref="C110:K110" si="100">C104/(C104+C107)</f>
        <v>0.32258064516129031</v>
      </c>
      <c r="D110" s="11">
        <f t="shared" si="100"/>
        <v>0.2413793103448276</v>
      </c>
      <c r="E110" s="11">
        <f t="shared" si="100"/>
        <v>0.19230769230769232</v>
      </c>
      <c r="F110" s="11">
        <f t="shared" si="100"/>
        <v>0.45454545454545453</v>
      </c>
      <c r="G110" s="11">
        <f t="shared" si="100"/>
        <v>0.23076923076923078</v>
      </c>
      <c r="H110" s="11">
        <f t="shared" si="100"/>
        <v>0.26666666666666666</v>
      </c>
      <c r="I110" s="11">
        <f t="shared" si="100"/>
        <v>0.32</v>
      </c>
      <c r="J110" s="11">
        <f t="shared" si="100"/>
        <v>0.11538461538461539</v>
      </c>
      <c r="K110" s="11">
        <f t="shared" si="100"/>
        <v>0.22580645161290322</v>
      </c>
    </row>
    <row r="111" spans="1:11" x14ac:dyDescent="0.3">
      <c r="A111" s="4" t="s">
        <v>18</v>
      </c>
      <c r="B111" s="11">
        <f>B105/(B105+B106)</f>
        <v>0.96491228070175439</v>
      </c>
      <c r="C111" s="11">
        <f t="shared" ref="C111:K111" si="101">C105/(C105+C106)</f>
        <v>0.97727272727272729</v>
      </c>
      <c r="D111" s="11">
        <f t="shared" si="101"/>
        <v>0.95833333333333337</v>
      </c>
      <c r="E111" s="11">
        <f t="shared" si="101"/>
        <v>1</v>
      </c>
      <c r="F111" s="11">
        <f t="shared" si="101"/>
        <v>1</v>
      </c>
      <c r="G111" s="11">
        <f t="shared" si="101"/>
        <v>1</v>
      </c>
      <c r="H111" s="11">
        <f t="shared" si="101"/>
        <v>0.97872340425531912</v>
      </c>
      <c r="I111" s="11">
        <f t="shared" si="101"/>
        <v>0.92307692307692313</v>
      </c>
      <c r="J111" s="11">
        <f t="shared" si="101"/>
        <v>1</v>
      </c>
      <c r="K111" s="11">
        <f t="shared" si="101"/>
        <v>0.97826086956521741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0.05</v>
      </c>
      <c r="C113" s="11">
        <f t="shared" ref="C113:K113" si="102">C104/(C104+C107)</f>
        <v>0.32258064516129031</v>
      </c>
      <c r="D113" s="11">
        <f t="shared" si="102"/>
        <v>0.2413793103448276</v>
      </c>
      <c r="E113" s="11">
        <f t="shared" si="102"/>
        <v>0.19230769230769232</v>
      </c>
      <c r="F113" s="11">
        <f t="shared" si="102"/>
        <v>0.45454545454545453</v>
      </c>
      <c r="G113" s="11">
        <f t="shared" si="102"/>
        <v>0.23076923076923078</v>
      </c>
      <c r="H113" s="11">
        <f t="shared" si="102"/>
        <v>0.26666666666666666</v>
      </c>
      <c r="I113" s="11">
        <f t="shared" si="102"/>
        <v>0.32</v>
      </c>
      <c r="J113" s="11">
        <f t="shared" si="102"/>
        <v>0.11538461538461539</v>
      </c>
      <c r="K113" s="11">
        <f t="shared" si="102"/>
        <v>0.22580645161290322</v>
      </c>
    </row>
    <row r="114" spans="1:11" x14ac:dyDescent="0.3">
      <c r="A114" s="4" t="s">
        <v>23</v>
      </c>
      <c r="B114" s="11">
        <f>B106/(B106+B105)</f>
        <v>3.5087719298245612E-2</v>
      </c>
      <c r="C114" s="11">
        <f t="shared" ref="C114:K114" si="103">C106/(C106+C105)</f>
        <v>2.2727272727272728E-2</v>
      </c>
      <c r="D114" s="11">
        <f t="shared" si="103"/>
        <v>4.1666666666666664E-2</v>
      </c>
      <c r="E114" s="11">
        <f t="shared" si="103"/>
        <v>0</v>
      </c>
      <c r="F114" s="11">
        <f t="shared" si="103"/>
        <v>0</v>
      </c>
      <c r="G114" s="11">
        <f t="shared" si="103"/>
        <v>0</v>
      </c>
      <c r="H114" s="11">
        <f t="shared" si="103"/>
        <v>2.1276595744680851E-2</v>
      </c>
      <c r="I114" s="11">
        <f t="shared" si="103"/>
        <v>7.6923076923076927E-2</v>
      </c>
      <c r="J114" s="11">
        <f t="shared" si="103"/>
        <v>0</v>
      </c>
      <c r="K114" s="11">
        <f t="shared" si="103"/>
        <v>2.1739130434782608E-2</v>
      </c>
    </row>
    <row r="115" spans="1:11" x14ac:dyDescent="0.3">
      <c r="C115" s="11"/>
    </row>
    <row r="116" spans="1:11" x14ac:dyDescent="0.3">
      <c r="A116" s="6" t="s">
        <v>39</v>
      </c>
      <c r="B116" s="11">
        <v>0.94159999999999999</v>
      </c>
      <c r="C116" s="11">
        <v>0.94110000000000005</v>
      </c>
      <c r="D116" s="11">
        <v>0.93840000000000001</v>
      </c>
      <c r="E116" s="11">
        <v>0.93710000000000004</v>
      </c>
      <c r="F116" s="11">
        <v>0.94279999999999997</v>
      </c>
      <c r="G116" s="11">
        <v>0.94430000000000003</v>
      </c>
      <c r="H116" s="11">
        <v>0.93920000000000003</v>
      </c>
      <c r="I116" s="11">
        <v>0.94699999999999995</v>
      </c>
      <c r="J116" s="11">
        <v>0.9405</v>
      </c>
      <c r="K116" s="11">
        <v>0.94369999999999998</v>
      </c>
    </row>
    <row r="118" spans="1:11" x14ac:dyDescent="0.3">
      <c r="A118" s="5" t="s">
        <v>21</v>
      </c>
      <c r="B118" s="2">
        <v>0</v>
      </c>
      <c r="C118" s="2">
        <v>3</v>
      </c>
      <c r="D118" s="2">
        <v>10</v>
      </c>
      <c r="E118" s="2">
        <v>3</v>
      </c>
      <c r="F118" s="2">
        <v>9</v>
      </c>
      <c r="G118" s="2">
        <v>10</v>
      </c>
      <c r="H118" s="2">
        <v>5</v>
      </c>
      <c r="I118" s="2">
        <v>8</v>
      </c>
      <c r="J118" s="2">
        <v>5</v>
      </c>
      <c r="K118" s="2">
        <v>5</v>
      </c>
    </row>
    <row r="119" spans="1:11" x14ac:dyDescent="0.3">
      <c r="A119" s="5" t="s">
        <v>19</v>
      </c>
      <c r="B119" s="2">
        <v>59</v>
      </c>
      <c r="C119" s="15">
        <v>53</v>
      </c>
      <c r="D119" s="2">
        <v>41</v>
      </c>
      <c r="E119" s="2">
        <v>56</v>
      </c>
      <c r="F119" s="2">
        <v>19</v>
      </c>
      <c r="G119" s="2">
        <v>43</v>
      </c>
      <c r="H119" s="2">
        <v>52</v>
      </c>
      <c r="I119" s="2">
        <v>51</v>
      </c>
      <c r="J119" s="2">
        <v>52</v>
      </c>
      <c r="K119" s="2">
        <v>42</v>
      </c>
    </row>
    <row r="120" spans="1:11" x14ac:dyDescent="0.3">
      <c r="A120" s="5" t="s">
        <v>22</v>
      </c>
      <c r="B120" s="2">
        <v>0</v>
      </c>
      <c r="C120" s="2">
        <v>0</v>
      </c>
      <c r="D120" s="2">
        <v>2</v>
      </c>
      <c r="E120" s="2">
        <v>3</v>
      </c>
      <c r="F120" s="2">
        <v>2</v>
      </c>
      <c r="G120" s="2">
        <v>1</v>
      </c>
      <c r="H120" s="2">
        <v>4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16</v>
      </c>
      <c r="C121" s="2">
        <v>21</v>
      </c>
      <c r="D121" s="2">
        <v>24</v>
      </c>
      <c r="E121" s="2">
        <v>15</v>
      </c>
      <c r="F121" s="2">
        <v>27</v>
      </c>
      <c r="G121" s="2">
        <v>23</v>
      </c>
      <c r="H121" s="2">
        <v>16</v>
      </c>
      <c r="I121" s="2">
        <v>16</v>
      </c>
      <c r="J121" s="2">
        <v>19</v>
      </c>
      <c r="K121" s="2">
        <v>27</v>
      </c>
    </row>
    <row r="122" spans="1:11" x14ac:dyDescent="0.3">
      <c r="A122" s="18" t="s">
        <v>27</v>
      </c>
      <c r="B122" s="11">
        <f>(B118+B119)/SUM(B118:B121)</f>
        <v>0.78666666666666663</v>
      </c>
      <c r="C122" s="11">
        <f t="shared" ref="C122" si="104">(C118+C119)/SUM(C118:C121)</f>
        <v>0.72727272727272729</v>
      </c>
      <c r="D122" s="11">
        <f t="shared" ref="D122" si="105">(D118+D119)/SUM(D118:D121)</f>
        <v>0.66233766233766234</v>
      </c>
      <c r="E122" s="11">
        <f t="shared" ref="E122" si="106">(E118+E119)/SUM(E118:E121)</f>
        <v>0.76623376623376627</v>
      </c>
      <c r="F122" s="11">
        <f t="shared" ref="F122" si="107">(F118+F119)/SUM(F118:F121)</f>
        <v>0.49122807017543857</v>
      </c>
      <c r="G122" s="11">
        <f t="shared" ref="G122" si="108">(G118+G119)/SUM(G118:G121)</f>
        <v>0.68831168831168832</v>
      </c>
      <c r="H122" s="11">
        <f t="shared" ref="H122" si="109">(H118+H119)/SUM(H118:H121)</f>
        <v>0.74025974025974028</v>
      </c>
      <c r="I122" s="11">
        <f t="shared" ref="I122" si="110">(I118+I119)/SUM(I118:I121)</f>
        <v>0.78666666666666663</v>
      </c>
      <c r="J122" s="11">
        <f t="shared" ref="J122" si="111">(J118+J119)/SUM(J118:J121)</f>
        <v>0.74025974025974028</v>
      </c>
      <c r="K122" s="11">
        <f t="shared" ref="K122" si="112">(K118+K119)/SUM(K118:K121)</f>
        <v>0.61038961038961037</v>
      </c>
    </row>
    <row r="123" spans="1:11" x14ac:dyDescent="0.3">
      <c r="A123" s="4" t="s">
        <v>17</v>
      </c>
      <c r="B123" s="11" t="e">
        <f>B118/(B118+B120)</f>
        <v>#DIV/0!</v>
      </c>
      <c r="C123" s="11">
        <f t="shared" ref="C123:K123" si="113">C118/(C118+C120)</f>
        <v>1</v>
      </c>
      <c r="D123" s="11">
        <f t="shared" si="113"/>
        <v>0.83333333333333337</v>
      </c>
      <c r="E123" s="11">
        <f t="shared" si="113"/>
        <v>0.5</v>
      </c>
      <c r="F123" s="11">
        <f t="shared" si="113"/>
        <v>0.81818181818181823</v>
      </c>
      <c r="G123" s="11">
        <f t="shared" si="113"/>
        <v>0.90909090909090906</v>
      </c>
      <c r="H123" s="11">
        <f t="shared" si="113"/>
        <v>0.55555555555555558</v>
      </c>
      <c r="I123" s="11">
        <f t="shared" si="113"/>
        <v>1</v>
      </c>
      <c r="J123" s="11">
        <f t="shared" si="113"/>
        <v>0.83333333333333337</v>
      </c>
      <c r="K123" s="11">
        <f t="shared" si="113"/>
        <v>0.625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0.125</v>
      </c>
      <c r="D124" s="11">
        <f t="shared" si="114"/>
        <v>0.29411764705882354</v>
      </c>
      <c r="E124" s="11">
        <f t="shared" si="114"/>
        <v>0.16666666666666666</v>
      </c>
      <c r="F124" s="11">
        <f t="shared" si="114"/>
        <v>0.25</v>
      </c>
      <c r="G124" s="11">
        <f t="shared" si="114"/>
        <v>0.30303030303030304</v>
      </c>
      <c r="H124" s="11">
        <f t="shared" si="114"/>
        <v>0.23809523809523808</v>
      </c>
      <c r="I124" s="11">
        <f t="shared" si="114"/>
        <v>0.33333333333333331</v>
      </c>
      <c r="J124" s="11">
        <f t="shared" si="114"/>
        <v>0.20833333333333334</v>
      </c>
      <c r="K124" s="11">
        <f t="shared" si="114"/>
        <v>0.15625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1</v>
      </c>
      <c r="D125" s="11">
        <f t="shared" si="115"/>
        <v>0.95348837209302328</v>
      </c>
      <c r="E125" s="11">
        <f t="shared" si="115"/>
        <v>0.94915254237288138</v>
      </c>
      <c r="F125" s="11">
        <f t="shared" si="115"/>
        <v>0.90476190476190477</v>
      </c>
      <c r="G125" s="11">
        <f t="shared" si="115"/>
        <v>0.97727272727272729</v>
      </c>
      <c r="H125" s="11">
        <f t="shared" si="115"/>
        <v>0.9285714285714286</v>
      </c>
      <c r="I125" s="11">
        <f t="shared" si="115"/>
        <v>1</v>
      </c>
      <c r="J125" s="11">
        <f t="shared" si="115"/>
        <v>0.98113207547169812</v>
      </c>
      <c r="K125" s="11">
        <f t="shared" si="115"/>
        <v>0.93333333333333335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0.125</v>
      </c>
      <c r="D127" s="11">
        <f t="shared" si="116"/>
        <v>0.29411764705882354</v>
      </c>
      <c r="E127" s="11">
        <f t="shared" si="116"/>
        <v>0.16666666666666666</v>
      </c>
      <c r="F127" s="11">
        <f t="shared" si="116"/>
        <v>0.25</v>
      </c>
      <c r="G127" s="11">
        <f t="shared" si="116"/>
        <v>0.30303030303030304</v>
      </c>
      <c r="H127" s="11">
        <f t="shared" si="116"/>
        <v>0.23809523809523808</v>
      </c>
      <c r="I127" s="11">
        <f t="shared" si="116"/>
        <v>0.33333333333333331</v>
      </c>
      <c r="J127" s="11">
        <f t="shared" si="116"/>
        <v>0.20833333333333334</v>
      </c>
      <c r="K127" s="11">
        <f t="shared" si="116"/>
        <v>0.15625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0</v>
      </c>
      <c r="D128" s="11">
        <f t="shared" si="117"/>
        <v>4.6511627906976744E-2</v>
      </c>
      <c r="E128" s="11">
        <f t="shared" si="117"/>
        <v>5.0847457627118647E-2</v>
      </c>
      <c r="F128" s="11">
        <f t="shared" si="117"/>
        <v>9.5238095238095233E-2</v>
      </c>
      <c r="G128" s="11">
        <f t="shared" si="117"/>
        <v>2.2727272727272728E-2</v>
      </c>
      <c r="H128" s="11">
        <f t="shared" si="117"/>
        <v>7.1428571428571425E-2</v>
      </c>
      <c r="I128" s="11">
        <f t="shared" si="117"/>
        <v>0</v>
      </c>
      <c r="J128" s="11">
        <f t="shared" si="117"/>
        <v>1.8867924528301886E-2</v>
      </c>
      <c r="K128" s="11">
        <f t="shared" si="117"/>
        <v>6.6666666666666666E-2</v>
      </c>
    </row>
    <row r="129" spans="1:13" x14ac:dyDescent="0.3">
      <c r="C129" s="11"/>
    </row>
    <row r="130" spans="1:13" x14ac:dyDescent="0.3">
      <c r="A130" s="6" t="s">
        <v>40</v>
      </c>
      <c r="B130" s="11">
        <v>0.94159999999999999</v>
      </c>
      <c r="C130" s="11">
        <v>0.94110000000000005</v>
      </c>
      <c r="D130" s="11">
        <v>0.93840000000000001</v>
      </c>
      <c r="E130" s="11">
        <v>0.93710000000000004</v>
      </c>
      <c r="F130" s="11">
        <v>0.94279999999999997</v>
      </c>
      <c r="G130" s="11">
        <v>0.94430000000000003</v>
      </c>
      <c r="H130" s="11">
        <v>0.93920000000000003</v>
      </c>
      <c r="I130" s="11">
        <v>0.94699999999999995</v>
      </c>
      <c r="J130" s="11">
        <v>0.9405</v>
      </c>
      <c r="K130" s="11">
        <v>0.94369999999999998</v>
      </c>
    </row>
    <row r="132" spans="1:13" x14ac:dyDescent="0.3">
      <c r="A132" s="5" t="s">
        <v>21</v>
      </c>
      <c r="B132" s="2">
        <v>0</v>
      </c>
      <c r="C132" s="15">
        <v>9</v>
      </c>
      <c r="D132" s="2">
        <v>5</v>
      </c>
      <c r="E132" s="2">
        <v>14</v>
      </c>
      <c r="F132" s="2">
        <v>3</v>
      </c>
      <c r="G132" s="2">
        <v>4</v>
      </c>
      <c r="H132" s="2">
        <v>3</v>
      </c>
      <c r="I132" s="2">
        <v>8</v>
      </c>
      <c r="J132" s="2">
        <v>5</v>
      </c>
      <c r="K132" s="2">
        <v>6</v>
      </c>
    </row>
    <row r="133" spans="1:13" x14ac:dyDescent="0.3">
      <c r="A133" s="5" t="s">
        <v>19</v>
      </c>
      <c r="B133" s="2">
        <v>51</v>
      </c>
      <c r="C133" s="15">
        <v>53</v>
      </c>
      <c r="D133" s="2">
        <v>50</v>
      </c>
      <c r="E133" s="2">
        <v>39</v>
      </c>
      <c r="F133" s="2">
        <v>57</v>
      </c>
      <c r="G133" s="2">
        <v>50</v>
      </c>
      <c r="H133" s="2">
        <v>53</v>
      </c>
      <c r="I133" s="2">
        <v>54</v>
      </c>
      <c r="J133" s="2">
        <v>52</v>
      </c>
      <c r="K133" s="2">
        <v>51</v>
      </c>
    </row>
    <row r="134" spans="1:13" x14ac:dyDescent="0.3">
      <c r="A134" s="5" t="s">
        <v>22</v>
      </c>
      <c r="B134" s="2">
        <v>1</v>
      </c>
      <c r="C134" s="2">
        <v>1</v>
      </c>
      <c r="D134" s="2">
        <v>3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3</v>
      </c>
      <c r="K134" s="2">
        <v>4</v>
      </c>
    </row>
    <row r="135" spans="1:13" x14ac:dyDescent="0.3">
      <c r="A135" s="5" t="s">
        <v>20</v>
      </c>
      <c r="B135" s="2">
        <v>25</v>
      </c>
      <c r="C135" s="2">
        <v>14</v>
      </c>
      <c r="D135" s="2">
        <v>19</v>
      </c>
      <c r="E135" s="2">
        <v>21</v>
      </c>
      <c r="F135" s="2">
        <v>16</v>
      </c>
      <c r="G135" s="2">
        <v>23</v>
      </c>
      <c r="H135" s="2">
        <v>19</v>
      </c>
      <c r="I135" s="2">
        <v>14</v>
      </c>
      <c r="J135" s="2">
        <v>17</v>
      </c>
      <c r="K135" s="2">
        <v>16</v>
      </c>
    </row>
    <row r="136" spans="1:13" x14ac:dyDescent="0.3">
      <c r="A136" s="18" t="s">
        <v>27</v>
      </c>
      <c r="B136" s="11">
        <f>(B132+B133)/SUM(B132:B135)</f>
        <v>0.66233766233766234</v>
      </c>
      <c r="C136" s="11">
        <f t="shared" ref="C136" si="118">(C132+C133)/SUM(C132:C135)</f>
        <v>0.80519480519480524</v>
      </c>
      <c r="D136" s="11">
        <f t="shared" ref="D136" si="119">(D132+D133)/SUM(D132:D135)</f>
        <v>0.7142857142857143</v>
      </c>
      <c r="E136" s="11">
        <f t="shared" ref="E136" si="120">(E132+E133)/SUM(E132:E135)</f>
        <v>0.68831168831168832</v>
      </c>
      <c r="F136" s="11">
        <f t="shared" ref="F136" si="121">(F132+F133)/SUM(F132:F135)</f>
        <v>0.77922077922077926</v>
      </c>
      <c r="G136" s="11">
        <f t="shared" ref="G136" si="122">(G132+G133)/SUM(G132:G135)</f>
        <v>0.70129870129870131</v>
      </c>
      <c r="H136" s="11">
        <f t="shared" ref="H136" si="123">(H132+H133)/SUM(H132:H135)</f>
        <v>0.7466666666666667</v>
      </c>
      <c r="I136" s="11">
        <f t="shared" ref="I136" si="124">(I132+I133)/SUM(I132:I135)</f>
        <v>0.80519480519480524</v>
      </c>
      <c r="J136" s="11">
        <f t="shared" ref="J136" si="125">(J132+J133)/SUM(J132:J135)</f>
        <v>0.74025974025974028</v>
      </c>
      <c r="K136" s="11">
        <f t="shared" ref="K136" si="126">(K132+K133)/SUM(K132:K135)</f>
        <v>0.74025974025974028</v>
      </c>
    </row>
    <row r="137" spans="1:13" x14ac:dyDescent="0.3">
      <c r="A137" s="4" t="s">
        <v>17</v>
      </c>
      <c r="B137" s="11">
        <f>B132/(B132+B134)</f>
        <v>0</v>
      </c>
      <c r="C137" s="11">
        <f t="shared" ref="C137:K137" si="127">C132/(C132+C134)</f>
        <v>0.9</v>
      </c>
      <c r="D137" s="11">
        <f t="shared" si="127"/>
        <v>0.625</v>
      </c>
      <c r="E137" s="11">
        <f t="shared" si="127"/>
        <v>0.82352941176470584</v>
      </c>
      <c r="F137" s="11">
        <f t="shared" si="127"/>
        <v>0.75</v>
      </c>
      <c r="G137" s="11">
        <f t="shared" si="127"/>
        <v>1</v>
      </c>
      <c r="H137" s="11">
        <f t="shared" si="127"/>
        <v>1</v>
      </c>
      <c r="I137" s="11">
        <f t="shared" si="127"/>
        <v>0.88888888888888884</v>
      </c>
      <c r="J137" s="11">
        <f t="shared" si="127"/>
        <v>0.625</v>
      </c>
      <c r="K137" s="11">
        <f t="shared" si="127"/>
        <v>0.6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8">C132/(C132+C135)</f>
        <v>0.39130434782608697</v>
      </c>
      <c r="D138" s="11">
        <f t="shared" si="128"/>
        <v>0.20833333333333334</v>
      </c>
      <c r="E138" s="11">
        <f t="shared" si="128"/>
        <v>0.4</v>
      </c>
      <c r="F138" s="11">
        <f t="shared" si="128"/>
        <v>0.15789473684210525</v>
      </c>
      <c r="G138" s="11">
        <f t="shared" si="128"/>
        <v>0.14814814814814814</v>
      </c>
      <c r="H138" s="11">
        <f t="shared" si="128"/>
        <v>0.13636363636363635</v>
      </c>
      <c r="I138" s="11">
        <f t="shared" si="128"/>
        <v>0.36363636363636365</v>
      </c>
      <c r="J138" s="11">
        <f t="shared" si="128"/>
        <v>0.22727272727272727</v>
      </c>
      <c r="K138" s="11">
        <f t="shared" si="128"/>
        <v>0.27272727272727271</v>
      </c>
    </row>
    <row r="139" spans="1:13" x14ac:dyDescent="0.3">
      <c r="A139" s="4" t="s">
        <v>18</v>
      </c>
      <c r="B139" s="11">
        <f>B133/(B133+B134)</f>
        <v>0.98076923076923073</v>
      </c>
      <c r="C139" s="11">
        <f t="shared" ref="C139:K139" si="129">C133/(C133+C134)</f>
        <v>0.98148148148148151</v>
      </c>
      <c r="D139" s="11">
        <f t="shared" si="129"/>
        <v>0.94339622641509435</v>
      </c>
      <c r="E139" s="11">
        <f t="shared" si="129"/>
        <v>0.9285714285714286</v>
      </c>
      <c r="F139" s="11">
        <f t="shared" si="129"/>
        <v>0.98275862068965514</v>
      </c>
      <c r="G139" s="11">
        <f t="shared" si="129"/>
        <v>1</v>
      </c>
      <c r="H139" s="11">
        <f t="shared" si="129"/>
        <v>1</v>
      </c>
      <c r="I139" s="11">
        <f t="shared" si="129"/>
        <v>0.98181818181818181</v>
      </c>
      <c r="J139" s="11">
        <f t="shared" si="129"/>
        <v>0.94545454545454544</v>
      </c>
      <c r="K139" s="11">
        <f t="shared" si="129"/>
        <v>0.92727272727272725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30">C132/(C132+C135)</f>
        <v>0.39130434782608697</v>
      </c>
      <c r="D141" s="11">
        <f t="shared" si="130"/>
        <v>0.20833333333333334</v>
      </c>
      <c r="E141" s="11">
        <f t="shared" si="130"/>
        <v>0.4</v>
      </c>
      <c r="F141" s="11">
        <f t="shared" si="130"/>
        <v>0.15789473684210525</v>
      </c>
      <c r="G141" s="11">
        <f t="shared" si="130"/>
        <v>0.14814814814814814</v>
      </c>
      <c r="H141" s="11">
        <f t="shared" si="130"/>
        <v>0.13636363636363635</v>
      </c>
      <c r="I141" s="11">
        <f t="shared" si="130"/>
        <v>0.36363636363636365</v>
      </c>
      <c r="J141" s="11">
        <f t="shared" si="130"/>
        <v>0.22727272727272727</v>
      </c>
      <c r="K141" s="11">
        <f t="shared" si="130"/>
        <v>0.27272727272727271</v>
      </c>
    </row>
    <row r="142" spans="1:13" x14ac:dyDescent="0.3">
      <c r="A142" s="4" t="s">
        <v>23</v>
      </c>
      <c r="B142" s="11">
        <f>B134/(B134+B133)</f>
        <v>1.9230769230769232E-2</v>
      </c>
      <c r="C142" s="11">
        <f t="shared" ref="C142:K142" si="131">C134/(C134+C133)</f>
        <v>1.8518518518518517E-2</v>
      </c>
      <c r="D142" s="11">
        <f t="shared" si="131"/>
        <v>5.6603773584905662E-2</v>
      </c>
      <c r="E142" s="11">
        <f t="shared" si="131"/>
        <v>7.1428571428571425E-2</v>
      </c>
      <c r="F142" s="11">
        <f t="shared" si="131"/>
        <v>1.7241379310344827E-2</v>
      </c>
      <c r="G142" s="11">
        <f t="shared" si="131"/>
        <v>0</v>
      </c>
      <c r="H142" s="11">
        <f t="shared" si="131"/>
        <v>0</v>
      </c>
      <c r="I142" s="11">
        <f t="shared" si="131"/>
        <v>1.8181818181818181E-2</v>
      </c>
      <c r="J142" s="11">
        <f t="shared" si="131"/>
        <v>5.4545454545454543E-2</v>
      </c>
      <c r="K142" s="11">
        <f t="shared" si="131"/>
        <v>7.2727272727272724E-2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0.72412121212121217</v>
      </c>
      <c r="C145" s="17">
        <f t="shared" ref="C145:K145" si="132">(C10+C24+C38+C52+C66+C80+C94+C108+C122+C136)/10</f>
        <v>0.75897835497835497</v>
      </c>
      <c r="D145" s="17">
        <f t="shared" si="132"/>
        <v>0.65154578754578751</v>
      </c>
      <c r="E145" s="17">
        <f t="shared" si="132"/>
        <v>0.75262337662337664</v>
      </c>
      <c r="F145" s="17">
        <f t="shared" si="132"/>
        <v>0.67935657325131005</v>
      </c>
      <c r="G145" s="17">
        <f t="shared" si="132"/>
        <v>0.7278787878787879</v>
      </c>
      <c r="H145" s="17">
        <f t="shared" si="132"/>
        <v>0.72921212121212131</v>
      </c>
      <c r="I145" s="17">
        <f t="shared" si="132"/>
        <v>0.74360173160173171</v>
      </c>
      <c r="J145" s="17">
        <f t="shared" si="132"/>
        <v>0.7160865800865801</v>
      </c>
      <c r="K145" s="17">
        <f t="shared" si="132"/>
        <v>0.68597402597402601</v>
      </c>
      <c r="M145" s="22">
        <f>AVERAGE(B145:K145)</f>
        <v>0.71693785512732888</v>
      </c>
    </row>
    <row r="146" spans="1:13" x14ac:dyDescent="0.3">
      <c r="A146" s="9" t="s">
        <v>41</v>
      </c>
      <c r="B146" s="11">
        <f>(B4+B18+B32+B46+B60+B74+B88+B102+B116+B130)/10</f>
        <v>0.93882999999999994</v>
      </c>
      <c r="C146" s="11">
        <f t="shared" ref="C146:K146" si="133">(C4+C18+C32+C46+C60+C74+C88+C102+C116+C130)/10</f>
        <v>0.94005000000000005</v>
      </c>
      <c r="D146" s="11">
        <f t="shared" si="133"/>
        <v>0.93630999999999998</v>
      </c>
      <c r="E146" s="11">
        <f t="shared" si="133"/>
        <v>0.94332999999999989</v>
      </c>
      <c r="F146" s="11">
        <f t="shared" si="133"/>
        <v>0.93986999999999998</v>
      </c>
      <c r="G146" s="11">
        <f t="shared" si="133"/>
        <v>0.94040999999999997</v>
      </c>
      <c r="H146" s="11">
        <f t="shared" si="133"/>
        <v>0.93777999999999984</v>
      </c>
      <c r="I146" s="11">
        <f t="shared" si="133"/>
        <v>0.94377999999999995</v>
      </c>
      <c r="J146" s="11">
        <f t="shared" si="133"/>
        <v>0.94266000000000005</v>
      </c>
      <c r="K146" s="11">
        <f t="shared" si="133"/>
        <v>0.94086999999999998</v>
      </c>
      <c r="M146" s="22" cm="1">
        <f t="array" ref="M146">AVERAGE(IF(ISNUMBER(B146:K146),B146:K146))</f>
        <v>0.94038900000000003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#DIV/0!</v>
      </c>
      <c r="C147" s="11">
        <f t="shared" si="134"/>
        <v>0.87515151515151524</v>
      </c>
      <c r="D147" s="11">
        <f t="shared" si="134"/>
        <v>0.71780303030303028</v>
      </c>
      <c r="E147" s="11">
        <f t="shared" si="134"/>
        <v>0.8071545284780578</v>
      </c>
      <c r="F147" s="11">
        <f t="shared" si="134"/>
        <v>0.8862554112554113</v>
      </c>
      <c r="G147" s="11">
        <f t="shared" si="134"/>
        <v>0.90471861471861481</v>
      </c>
      <c r="H147" s="11">
        <f t="shared" si="134"/>
        <v>0.78666333666333654</v>
      </c>
      <c r="I147" s="11">
        <f t="shared" si="134"/>
        <v>0.76314845285433519</v>
      </c>
      <c r="J147" s="11">
        <f t="shared" si="134"/>
        <v>0.86869047619047612</v>
      </c>
      <c r="K147" s="11">
        <f t="shared" si="134"/>
        <v>0.75583333333333325</v>
      </c>
      <c r="M147" s="22" cm="1">
        <f t="array" ref="M147">AVERAGE(IF(ISNUMBER(B147:K147),B147:K147))</f>
        <v>0.81837985543867897</v>
      </c>
    </row>
    <row r="148" spans="1:13" x14ac:dyDescent="0.3">
      <c r="A148" s="9" t="s">
        <v>16</v>
      </c>
      <c r="B148" s="11">
        <f t="shared" ref="B148:K148" si="135">(B12+B26+B40+B54+B68+B82+B96+B110+B124+B138)/10</f>
        <v>4.8219042589751973E-2</v>
      </c>
      <c r="C148" s="11">
        <f t="shared" si="135"/>
        <v>0.30765997540279094</v>
      </c>
      <c r="D148" s="11">
        <f t="shared" si="135"/>
        <v>0.21883992086611656</v>
      </c>
      <c r="E148" s="11">
        <f t="shared" si="135"/>
        <v>0.24418061860167123</v>
      </c>
      <c r="F148" s="11">
        <f t="shared" si="135"/>
        <v>0.3100268245478825</v>
      </c>
      <c r="G148" s="11">
        <f t="shared" si="135"/>
        <v>0.22679854258801627</v>
      </c>
      <c r="H148" s="11">
        <f t="shared" si="135"/>
        <v>0.30545000611304957</v>
      </c>
      <c r="I148" s="11">
        <f t="shared" si="135"/>
        <v>0.35673622214670814</v>
      </c>
      <c r="J148" s="11">
        <f t="shared" si="135"/>
        <v>0.19839844063981993</v>
      </c>
      <c r="K148" s="11">
        <f t="shared" si="135"/>
        <v>0.18545211346754126</v>
      </c>
      <c r="M148" s="22" cm="1">
        <f t="array" ref="M148">AVERAGE(IF(ISNUMBER(B148:K148),B148:K148))</f>
        <v>0.24017617069633485</v>
      </c>
    </row>
    <row r="149" spans="1:13" x14ac:dyDescent="0.3">
      <c r="A149" s="9" t="s">
        <v>18</v>
      </c>
      <c r="B149" s="11">
        <f t="shared" ref="B149:K149" si="136">(B13+B27+B41+B55+B69+B83+B97+B111+B125+B139)/10</f>
        <v>0.98576381271481084</v>
      </c>
      <c r="C149" s="11">
        <f t="shared" si="136"/>
        <v>0.97725567467082897</v>
      </c>
      <c r="D149" s="11">
        <f t="shared" si="136"/>
        <v>0.94501541497709574</v>
      </c>
      <c r="E149" s="11">
        <f t="shared" si="136"/>
        <v>0.97126789917251011</v>
      </c>
      <c r="F149" s="11">
        <f t="shared" si="136"/>
        <v>0.96855619149563632</v>
      </c>
      <c r="G149" s="11">
        <f t="shared" si="136"/>
        <v>0.98643170622480958</v>
      </c>
      <c r="H149" s="11">
        <f t="shared" si="136"/>
        <v>0.95489489303631969</v>
      </c>
      <c r="I149" s="11">
        <f t="shared" si="136"/>
        <v>0.93878274838603148</v>
      </c>
      <c r="J149" s="11">
        <f t="shared" si="136"/>
        <v>0.9828404802744426</v>
      </c>
      <c r="K149" s="11">
        <f t="shared" si="136"/>
        <v>0.9661974752581427</v>
      </c>
      <c r="M149" s="22" cm="1">
        <f t="array" ref="M149">AVERAGE(IF(ISNUMBER(B149:K149),B149:K149))</f>
        <v>0.96770062962106285</v>
      </c>
    </row>
    <row r="150" spans="1:13" x14ac:dyDescent="0.3">
      <c r="A150" s="9" t="s">
        <v>29</v>
      </c>
      <c r="B150" s="11">
        <f>(B43+B57+B71+N85+B99+B113+B127+B141)/10</f>
        <v>2.0025062656641602E-2</v>
      </c>
      <c r="C150" s="11">
        <f t="shared" ref="C150:K150" si="137">(C43+C57+C71+O85+C99+C113+C127+C141)/10</f>
        <v>0.20974330873612429</v>
      </c>
      <c r="D150" s="11">
        <f t="shared" si="137"/>
        <v>0.13967908170527737</v>
      </c>
      <c r="E150" s="11">
        <f t="shared" si="137"/>
        <v>0.16515669515669518</v>
      </c>
      <c r="F150" s="11">
        <f t="shared" si="137"/>
        <v>0.21608828759463972</v>
      </c>
      <c r="G150" s="11">
        <f t="shared" si="137"/>
        <v>0.15960277539224907</v>
      </c>
      <c r="H150" s="11">
        <f t="shared" si="137"/>
        <v>0.19867665667665668</v>
      </c>
      <c r="I150" s="11">
        <f t="shared" si="137"/>
        <v>0.24549040274871481</v>
      </c>
      <c r="J150" s="11">
        <f t="shared" si="137"/>
        <v>0.13620176120176122</v>
      </c>
      <c r="K150" s="11">
        <f t="shared" si="137"/>
        <v>0.14459563198605976</v>
      </c>
      <c r="M150" s="22" cm="1">
        <f t="array" ref="M150">AVERAGE(IF(ISNUMBER(B150:K150),B150:K150))</f>
        <v>0.16352596638548195</v>
      </c>
    </row>
    <row r="151" spans="1:13" x14ac:dyDescent="0.3">
      <c r="A151" s="10" t="s">
        <v>30</v>
      </c>
      <c r="B151" s="11">
        <f>(B16+B30+B44+B58+B72+B86+B100+B114+B128+B142)/10</f>
        <v>1.4236187285189101E-2</v>
      </c>
      <c r="C151" s="11">
        <f t="shared" ref="C151:K151" si="138">(C16+C30+C44+C58+C72+C86+C100+C114+C128+C142)/10</f>
        <v>2.2744325329171065E-2</v>
      </c>
      <c r="D151" s="11">
        <f t="shared" si="138"/>
        <v>5.4984585022904195E-2</v>
      </c>
      <c r="E151" s="11">
        <f t="shared" si="138"/>
        <v>2.8732100827489792E-2</v>
      </c>
      <c r="F151" s="11">
        <f t="shared" si="138"/>
        <v>3.1443808504363589E-2</v>
      </c>
      <c r="G151" s="11">
        <f t="shared" si="138"/>
        <v>1.3568293775190329E-2</v>
      </c>
      <c r="H151" s="11">
        <f t="shared" si="138"/>
        <v>4.5105106963680176E-2</v>
      </c>
      <c r="I151" s="11">
        <f t="shared" si="138"/>
        <v>6.1217251613968439E-2</v>
      </c>
      <c r="J151" s="11">
        <f t="shared" si="138"/>
        <v>1.7159519725557459E-2</v>
      </c>
      <c r="K151" s="11">
        <f t="shared" si="138"/>
        <v>3.3802524741857395E-2</v>
      </c>
      <c r="M151" s="22" cm="1">
        <f t="array" ref="M151">AVERAGE(IF(ISNUMBER(B151:K151),B151:K151))</f>
        <v>3.229937037893716E-2</v>
      </c>
    </row>
    <row r="153" spans="1:13" x14ac:dyDescent="0.3">
      <c r="A153" s="10" t="s">
        <v>11</v>
      </c>
      <c r="B153" s="11">
        <f>MIN(B4,B18,B32,B46,B60,B74,B88,B102,B116,B130)</f>
        <v>0.93210000000000004</v>
      </c>
      <c r="C153" s="11">
        <f t="shared" ref="C153:K153" si="139">MIN(C4,C18,C32,C46,C60,C74,C88,C102,C116,C130)</f>
        <v>0.93279999999999996</v>
      </c>
      <c r="D153" s="11">
        <f t="shared" si="139"/>
        <v>0.93200000000000005</v>
      </c>
      <c r="E153" s="11">
        <f t="shared" si="139"/>
        <v>0.9355</v>
      </c>
      <c r="F153" s="11">
        <f t="shared" si="139"/>
        <v>0.92500000000000004</v>
      </c>
      <c r="G153" s="11">
        <f t="shared" si="139"/>
        <v>0.9355</v>
      </c>
      <c r="H153" s="11">
        <f t="shared" si="139"/>
        <v>0.92869999999999997</v>
      </c>
      <c r="I153" s="11">
        <f t="shared" si="139"/>
        <v>0.93640000000000001</v>
      </c>
      <c r="J153" s="11">
        <f t="shared" si="139"/>
        <v>0.93389999999999995</v>
      </c>
      <c r="K153" s="11">
        <f t="shared" si="139"/>
        <v>0.93669999999999998</v>
      </c>
      <c r="M153" s="22" cm="1">
        <f t="array" ref="M153">AVERAGE(IF(ISNUMBER(B153:K153),B153:K153))</f>
        <v>0.93286000000000002</v>
      </c>
    </row>
    <row r="154" spans="1:13" x14ac:dyDescent="0.3">
      <c r="A154" s="10" t="s">
        <v>12</v>
      </c>
      <c r="B154" s="11">
        <f>MAX(B4,B18,B32,B46,B60,B74,B88,B102,B116,B130)</f>
        <v>0.94430000000000003</v>
      </c>
      <c r="C154" s="11">
        <f t="shared" ref="C154:K154" si="140">MAX(C4,C18,C32,C46,C60,C74,C88,C102,C116,C130)</f>
        <v>0.94499999999999995</v>
      </c>
      <c r="D154" s="11">
        <f t="shared" si="140"/>
        <v>0.94199999999999995</v>
      </c>
      <c r="E154" s="11">
        <f t="shared" si="140"/>
        <v>0.94910000000000005</v>
      </c>
      <c r="F154" s="11">
        <f t="shared" si="140"/>
        <v>0.94699999999999995</v>
      </c>
      <c r="G154" s="11">
        <f t="shared" si="140"/>
        <v>0.94450000000000001</v>
      </c>
      <c r="H154" s="11">
        <f t="shared" si="140"/>
        <v>0.9425</v>
      </c>
      <c r="I154" s="11">
        <f t="shared" si="140"/>
        <v>0.95050000000000001</v>
      </c>
      <c r="J154" s="11">
        <f t="shared" si="140"/>
        <v>0.9526</v>
      </c>
      <c r="K154" s="11">
        <f t="shared" si="140"/>
        <v>0.94550000000000001</v>
      </c>
      <c r="M154" s="22" cm="1">
        <f t="array" ref="M154">AVERAGE(IF(ISNUMBER(B154:K154),B154:K154))</f>
        <v>0.9462999999999997</v>
      </c>
    </row>
    <row r="155" spans="1:13" x14ac:dyDescent="0.3">
      <c r="A155" s="9" t="s">
        <v>13</v>
      </c>
      <c r="B155" s="11">
        <f>(B4+B18+B32+B46+B60+B74+B88+B102+B116+B130)/10</f>
        <v>0.93882999999999994</v>
      </c>
      <c r="C155" s="11">
        <f t="shared" ref="C155:K155" si="141">(C4+C18+C32+C46+C60+C74+C88+C102+C116+C130)/10</f>
        <v>0.94005000000000005</v>
      </c>
      <c r="D155" s="11">
        <f t="shared" si="141"/>
        <v>0.93630999999999998</v>
      </c>
      <c r="E155" s="11">
        <f t="shared" si="141"/>
        <v>0.94332999999999989</v>
      </c>
      <c r="F155" s="11">
        <f t="shared" si="141"/>
        <v>0.93986999999999998</v>
      </c>
      <c r="G155" s="11">
        <f t="shared" si="141"/>
        <v>0.94040999999999997</v>
      </c>
      <c r="H155" s="11">
        <f t="shared" si="141"/>
        <v>0.93777999999999984</v>
      </c>
      <c r="I155" s="11">
        <f t="shared" si="141"/>
        <v>0.94377999999999995</v>
      </c>
      <c r="J155" s="11">
        <f t="shared" si="141"/>
        <v>0.94266000000000005</v>
      </c>
      <c r="K155" s="11">
        <f t="shared" si="141"/>
        <v>0.94086999999999998</v>
      </c>
      <c r="L155" s="11" t="s">
        <v>0</v>
      </c>
      <c r="M155" s="22" cm="1">
        <f t="array" ref="M155">AVERAGE(IF(ISNUMBER(B155:K155),B155:K155))</f>
        <v>0.94038900000000003</v>
      </c>
    </row>
    <row r="156" spans="1:13" x14ac:dyDescent="0.3">
      <c r="A156" s="9" t="s">
        <v>14</v>
      </c>
      <c r="B156" s="11">
        <f>MEDIAN(B4,B18,B32,B46,B60,B74,B88,B102,B116,B130)</f>
        <v>0.93894999999999995</v>
      </c>
      <c r="C156" s="11">
        <f t="shared" ref="C156:K156" si="142">MEDIAN(C4,C18,C32,C46,C60,C74,C88,C102,C116,C130)</f>
        <v>0.94084999999999996</v>
      </c>
      <c r="D156" s="11">
        <f t="shared" si="142"/>
        <v>0.93564999999999998</v>
      </c>
      <c r="E156" s="11">
        <f t="shared" si="142"/>
        <v>0.94510000000000005</v>
      </c>
      <c r="F156" s="11">
        <f t="shared" si="142"/>
        <v>0.94130000000000003</v>
      </c>
      <c r="G156" s="11">
        <f t="shared" si="142"/>
        <v>0.94074999999999998</v>
      </c>
      <c r="H156" s="11">
        <f t="shared" si="142"/>
        <v>0.93859999999999999</v>
      </c>
      <c r="I156" s="11">
        <f t="shared" si="142"/>
        <v>0.94350000000000001</v>
      </c>
      <c r="J156" s="11">
        <f t="shared" si="142"/>
        <v>0.94104999999999994</v>
      </c>
      <c r="K156" s="11">
        <f t="shared" si="142"/>
        <v>0.94104999999999994</v>
      </c>
      <c r="M156" s="22" cm="1">
        <f t="array" ref="M156">AVERAGE(IF(ISNUMBER(B156:K156),B156:K156))</f>
        <v>0.94068000000000007</v>
      </c>
    </row>
    <row r="157" spans="1:13" x14ac:dyDescent="0.3">
      <c r="A157" s="9" t="s">
        <v>15</v>
      </c>
      <c r="B157" s="11">
        <f>B154-B153</f>
        <v>1.2199999999999989E-2</v>
      </c>
      <c r="C157" s="11">
        <f t="shared" ref="C157:K157" si="143">C154-C153</f>
        <v>1.2199999999999989E-2</v>
      </c>
      <c r="D157" s="11">
        <f t="shared" si="143"/>
        <v>9.9999999999998979E-3</v>
      </c>
      <c r="E157" s="11">
        <f t="shared" si="143"/>
        <v>1.3600000000000056E-2</v>
      </c>
      <c r="F157" s="11">
        <f t="shared" si="143"/>
        <v>2.1999999999999909E-2</v>
      </c>
      <c r="G157" s="11">
        <f t="shared" si="143"/>
        <v>9.000000000000008E-3</v>
      </c>
      <c r="H157" s="11">
        <f t="shared" si="143"/>
        <v>1.3800000000000034E-2</v>
      </c>
      <c r="I157" s="11">
        <f t="shared" si="143"/>
        <v>1.4100000000000001E-2</v>
      </c>
      <c r="J157" s="11">
        <f t="shared" si="143"/>
        <v>1.870000000000005E-2</v>
      </c>
      <c r="K157" s="11">
        <f t="shared" si="143"/>
        <v>8.80000000000003E-3</v>
      </c>
      <c r="M157" s="22" cm="1">
        <f t="array" ref="M157">AVERAGE(IF(ISNUMBER(B157:K157),B157:K157))</f>
        <v>1.3439999999999997E-2</v>
      </c>
    </row>
    <row r="159" spans="1:13" x14ac:dyDescent="0.3">
      <c r="A159" s="10" t="s">
        <v>42</v>
      </c>
      <c r="B159">
        <f>_xlfn.STDEV.S(B155:K155)</f>
        <v>2.3990157704080898E-3</v>
      </c>
    </row>
    <row r="160" spans="1:13" x14ac:dyDescent="0.3">
      <c r="A160" s="9" t="s">
        <v>43</v>
      </c>
      <c r="B160">
        <f>B159/SQRT(10)</f>
        <v>7.586353977153135E-4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27" workbookViewId="0">
      <selection activeCell="O151" sqref="O15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0.9506</v>
      </c>
      <c r="C4" s="11">
        <v>0.94199999999999995</v>
      </c>
      <c r="D4" s="11">
        <v>0.94589999999999996</v>
      </c>
      <c r="E4" s="11">
        <v>0.94040000000000001</v>
      </c>
      <c r="F4" s="11">
        <v>0.94110000000000005</v>
      </c>
      <c r="G4" s="11">
        <v>0.95609999999999995</v>
      </c>
      <c r="H4" s="11">
        <v>0.94099999999999995</v>
      </c>
      <c r="I4" s="11">
        <v>0.94620000000000004</v>
      </c>
      <c r="J4" s="11">
        <v>0.94769999999999999</v>
      </c>
      <c r="K4" s="11">
        <v>0.94479999999999997</v>
      </c>
    </row>
    <row r="6" spans="1:11" x14ac:dyDescent="0.3">
      <c r="A6" s="5" t="s">
        <v>21</v>
      </c>
      <c r="B6" s="2">
        <v>7</v>
      </c>
      <c r="C6" s="2">
        <v>12</v>
      </c>
      <c r="D6" s="2">
        <v>5</v>
      </c>
      <c r="E6" s="2">
        <v>2</v>
      </c>
      <c r="F6" s="2">
        <v>0</v>
      </c>
      <c r="G6" s="2">
        <v>6</v>
      </c>
      <c r="H6" s="2">
        <v>7</v>
      </c>
      <c r="I6" s="2">
        <v>0</v>
      </c>
      <c r="J6" s="2">
        <v>5</v>
      </c>
      <c r="K6" s="2">
        <v>11</v>
      </c>
    </row>
    <row r="7" spans="1:11" x14ac:dyDescent="0.3">
      <c r="A7" s="5" t="s">
        <v>19</v>
      </c>
      <c r="B7" s="2">
        <v>52</v>
      </c>
      <c r="C7" s="2">
        <v>43</v>
      </c>
      <c r="D7" s="2">
        <v>23</v>
      </c>
      <c r="E7" s="2">
        <v>55</v>
      </c>
      <c r="F7" s="2">
        <v>62</v>
      </c>
      <c r="G7" s="2">
        <v>50</v>
      </c>
      <c r="H7" s="2">
        <v>45</v>
      </c>
      <c r="I7" s="2">
        <v>64</v>
      </c>
      <c r="J7" s="2">
        <v>56</v>
      </c>
      <c r="K7" s="2">
        <v>41</v>
      </c>
    </row>
    <row r="8" spans="1:11" x14ac:dyDescent="0.3">
      <c r="A8" s="5" t="s">
        <v>22</v>
      </c>
      <c r="B8" s="2">
        <v>3</v>
      </c>
      <c r="C8" s="2">
        <v>4</v>
      </c>
      <c r="D8" s="2">
        <v>0</v>
      </c>
      <c r="E8" s="2">
        <v>2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1</v>
      </c>
    </row>
    <row r="9" spans="1:11" x14ac:dyDescent="0.3">
      <c r="A9" s="5" t="s">
        <v>20</v>
      </c>
      <c r="B9" s="2">
        <v>15</v>
      </c>
      <c r="C9" s="2">
        <v>18</v>
      </c>
      <c r="D9" s="2">
        <v>19</v>
      </c>
      <c r="E9" s="2">
        <v>18</v>
      </c>
      <c r="F9" s="2">
        <v>15</v>
      </c>
      <c r="G9" s="2">
        <v>19</v>
      </c>
      <c r="H9" s="2">
        <v>22</v>
      </c>
      <c r="I9" s="2">
        <v>13</v>
      </c>
      <c r="J9" s="2">
        <v>16</v>
      </c>
      <c r="K9" s="2">
        <v>23</v>
      </c>
    </row>
    <row r="10" spans="1:11" x14ac:dyDescent="0.3">
      <c r="A10" s="18" t="s">
        <v>27</v>
      </c>
      <c r="B10" s="11">
        <f>(B6+B7)/SUM(B6:B9)</f>
        <v>0.76623376623376627</v>
      </c>
      <c r="C10" s="11">
        <f t="shared" ref="C10:K10" si="0">(C6+C7)/SUM(C6:C9)</f>
        <v>0.7142857142857143</v>
      </c>
      <c r="D10" s="11">
        <f t="shared" si="0"/>
        <v>0.5957446808510638</v>
      </c>
      <c r="E10" s="11">
        <f t="shared" si="0"/>
        <v>0.74025974025974028</v>
      </c>
      <c r="F10" s="11">
        <f t="shared" si="0"/>
        <v>0.80519480519480524</v>
      </c>
      <c r="G10" s="11">
        <f t="shared" si="0"/>
        <v>0.7466666666666667</v>
      </c>
      <c r="H10" s="11">
        <f t="shared" si="0"/>
        <v>0.67532467532467533</v>
      </c>
      <c r="I10" s="11">
        <f t="shared" si="0"/>
        <v>0.83116883116883122</v>
      </c>
      <c r="J10" s="11">
        <f t="shared" si="0"/>
        <v>0.79220779220779225</v>
      </c>
      <c r="K10" s="11">
        <f t="shared" si="0"/>
        <v>0.68421052631578949</v>
      </c>
    </row>
    <row r="11" spans="1:11" x14ac:dyDescent="0.3">
      <c r="A11" s="4" t="s">
        <v>17</v>
      </c>
      <c r="B11" s="11">
        <f>B6/(B6+B8)</f>
        <v>0.7</v>
      </c>
      <c r="C11" s="11">
        <f t="shared" ref="C11:K11" si="1">C6/(C6+C8)</f>
        <v>0.75</v>
      </c>
      <c r="D11" s="11">
        <f t="shared" si="1"/>
        <v>1</v>
      </c>
      <c r="E11" s="11">
        <f t="shared" si="1"/>
        <v>0.5</v>
      </c>
      <c r="F11" s="13" t="e">
        <f t="shared" si="1"/>
        <v>#DIV/0!</v>
      </c>
      <c r="G11" s="11">
        <f t="shared" si="1"/>
        <v>1</v>
      </c>
      <c r="H11" s="11">
        <f t="shared" si="1"/>
        <v>0.7</v>
      </c>
      <c r="I11" s="13" t="e">
        <f t="shared" si="1"/>
        <v>#DIV/0!</v>
      </c>
      <c r="J11" s="11">
        <f t="shared" si="1"/>
        <v>1</v>
      </c>
      <c r="K11" s="11">
        <f t="shared" si="1"/>
        <v>0.91666666666666663</v>
      </c>
    </row>
    <row r="12" spans="1:11" x14ac:dyDescent="0.3">
      <c r="A12" s="4" t="s">
        <v>16</v>
      </c>
      <c r="B12" s="11">
        <f>B6/(B6+B9)</f>
        <v>0.31818181818181818</v>
      </c>
      <c r="C12" s="11">
        <f t="shared" ref="C12:K12" si="2">C6/(C6+C9)</f>
        <v>0.4</v>
      </c>
      <c r="D12" s="11">
        <f t="shared" si="2"/>
        <v>0.20833333333333334</v>
      </c>
      <c r="E12" s="11">
        <f t="shared" si="2"/>
        <v>0.1</v>
      </c>
      <c r="F12" s="11">
        <f t="shared" si="2"/>
        <v>0</v>
      </c>
      <c r="G12" s="11">
        <f t="shared" si="2"/>
        <v>0.24</v>
      </c>
      <c r="H12" s="11">
        <f t="shared" si="2"/>
        <v>0.2413793103448276</v>
      </c>
      <c r="I12" s="11">
        <f t="shared" si="2"/>
        <v>0</v>
      </c>
      <c r="J12" s="11">
        <f t="shared" si="2"/>
        <v>0.23809523809523808</v>
      </c>
      <c r="K12" s="11">
        <f t="shared" si="2"/>
        <v>0.3235294117647059</v>
      </c>
    </row>
    <row r="13" spans="1:11" x14ac:dyDescent="0.3">
      <c r="A13" s="4" t="s">
        <v>18</v>
      </c>
      <c r="B13" s="11">
        <f>B7/(B7+B8)</f>
        <v>0.94545454545454544</v>
      </c>
      <c r="C13" s="11">
        <f t="shared" ref="C13:K13" si="3">C7/(C7+C8)</f>
        <v>0.91489361702127658</v>
      </c>
      <c r="D13" s="11">
        <f t="shared" si="3"/>
        <v>1</v>
      </c>
      <c r="E13" s="11">
        <f t="shared" si="3"/>
        <v>0.96491228070175439</v>
      </c>
      <c r="F13" s="11">
        <f t="shared" si="3"/>
        <v>1</v>
      </c>
      <c r="G13" s="11">
        <f t="shared" si="3"/>
        <v>1</v>
      </c>
      <c r="H13" s="11">
        <f t="shared" si="3"/>
        <v>0.9375</v>
      </c>
      <c r="I13" s="11">
        <f t="shared" si="3"/>
        <v>1</v>
      </c>
      <c r="J13" s="11">
        <f t="shared" si="3"/>
        <v>1</v>
      </c>
      <c r="K13" s="11">
        <f t="shared" si="3"/>
        <v>0.97619047619047616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0.31818181818181818</v>
      </c>
      <c r="C15" s="11">
        <f t="shared" ref="C15:K15" si="4">C6/(C6+C9)</f>
        <v>0.4</v>
      </c>
      <c r="D15" s="11">
        <f t="shared" si="4"/>
        <v>0.20833333333333334</v>
      </c>
      <c r="E15" s="11">
        <f t="shared" si="4"/>
        <v>0.1</v>
      </c>
      <c r="F15" s="11">
        <f t="shared" si="4"/>
        <v>0</v>
      </c>
      <c r="G15" s="11">
        <f t="shared" si="4"/>
        <v>0.24</v>
      </c>
      <c r="H15" s="11">
        <f t="shared" si="4"/>
        <v>0.2413793103448276</v>
      </c>
      <c r="I15" s="11">
        <f t="shared" si="4"/>
        <v>0</v>
      </c>
      <c r="J15" s="11">
        <f t="shared" si="4"/>
        <v>0.23809523809523808</v>
      </c>
      <c r="K15" s="11">
        <f t="shared" si="4"/>
        <v>0.3235294117647059</v>
      </c>
    </row>
    <row r="16" spans="1:11" x14ac:dyDescent="0.3">
      <c r="A16" s="4" t="s">
        <v>23</v>
      </c>
      <c r="B16" s="11">
        <f>B8/(B8+B7)</f>
        <v>5.4545454545454543E-2</v>
      </c>
      <c r="C16" s="11">
        <f t="shared" ref="C16:K16" si="5">C8/(C8+C7)</f>
        <v>8.5106382978723402E-2</v>
      </c>
      <c r="D16" s="11">
        <f t="shared" si="5"/>
        <v>0</v>
      </c>
      <c r="E16" s="11">
        <f t="shared" si="5"/>
        <v>3.5087719298245612E-2</v>
      </c>
      <c r="F16" s="11">
        <f t="shared" si="5"/>
        <v>0</v>
      </c>
      <c r="G16" s="11">
        <f t="shared" si="5"/>
        <v>0</v>
      </c>
      <c r="H16" s="11">
        <f t="shared" si="5"/>
        <v>6.25E-2</v>
      </c>
      <c r="I16" s="11">
        <f t="shared" si="5"/>
        <v>0</v>
      </c>
      <c r="J16" s="11">
        <f t="shared" si="5"/>
        <v>0</v>
      </c>
      <c r="K16" s="11">
        <f t="shared" si="5"/>
        <v>2.3809523809523808E-2</v>
      </c>
    </row>
    <row r="17" spans="1:11" x14ac:dyDescent="0.3">
      <c r="C17" s="11"/>
    </row>
    <row r="18" spans="1:11" x14ac:dyDescent="0.3">
      <c r="A18" s="6" t="s">
        <v>32</v>
      </c>
      <c r="B18" s="11">
        <v>0.95</v>
      </c>
      <c r="C18" s="11">
        <v>0.94910000000000005</v>
      </c>
      <c r="D18" s="11">
        <v>0.94950000000000001</v>
      </c>
      <c r="E18" s="11">
        <v>0.95130000000000003</v>
      </c>
      <c r="F18" s="11">
        <v>0.93440000000000001</v>
      </c>
      <c r="G18" s="11">
        <v>0.94379999999999997</v>
      </c>
      <c r="H18" s="11">
        <v>0.94610000000000005</v>
      </c>
      <c r="I18" s="11">
        <v>0.95399999999999996</v>
      </c>
      <c r="J18" s="11">
        <v>0.94889999999999997</v>
      </c>
      <c r="K18" s="11">
        <v>0.94750000000000001</v>
      </c>
    </row>
    <row r="20" spans="1:11" x14ac:dyDescent="0.3">
      <c r="A20" s="5" t="s">
        <v>21</v>
      </c>
      <c r="B20" s="2">
        <v>10</v>
      </c>
      <c r="C20" s="2">
        <v>9</v>
      </c>
      <c r="D20" s="2">
        <v>5</v>
      </c>
      <c r="E20" s="2">
        <v>3</v>
      </c>
      <c r="F20" s="2">
        <v>0</v>
      </c>
      <c r="G20" s="2">
        <v>9</v>
      </c>
      <c r="H20" s="2">
        <v>4</v>
      </c>
      <c r="I20" s="2">
        <v>0</v>
      </c>
      <c r="J20" s="2">
        <v>5</v>
      </c>
      <c r="K20" s="2">
        <v>8</v>
      </c>
    </row>
    <row r="21" spans="1:11" x14ac:dyDescent="0.3">
      <c r="A21" s="5" t="s">
        <v>19</v>
      </c>
      <c r="B21" s="2">
        <v>40</v>
      </c>
      <c r="C21" s="15">
        <v>35</v>
      </c>
      <c r="D21" s="2">
        <v>51</v>
      </c>
      <c r="E21" s="2">
        <v>50</v>
      </c>
      <c r="F21" s="2">
        <v>56</v>
      </c>
      <c r="G21" s="2">
        <v>50</v>
      </c>
      <c r="H21" s="2">
        <v>48</v>
      </c>
      <c r="I21" s="2">
        <v>62</v>
      </c>
      <c r="J21" s="2">
        <v>54</v>
      </c>
      <c r="K21" s="2">
        <v>53</v>
      </c>
    </row>
    <row r="22" spans="1:11" x14ac:dyDescent="0.3">
      <c r="A22" s="5" t="s">
        <v>22</v>
      </c>
      <c r="B22" s="2">
        <v>3</v>
      </c>
      <c r="C22" s="2">
        <v>4</v>
      </c>
      <c r="D22" s="2">
        <v>0</v>
      </c>
      <c r="E22" s="2">
        <v>1</v>
      </c>
      <c r="F22" s="2">
        <v>0</v>
      </c>
      <c r="G22" s="2">
        <v>1</v>
      </c>
      <c r="H22" s="2">
        <v>5</v>
      </c>
      <c r="I22" s="2">
        <v>0</v>
      </c>
      <c r="J22" s="2">
        <v>0</v>
      </c>
      <c r="K22" s="2">
        <v>1</v>
      </c>
    </row>
    <row r="23" spans="1:11" x14ac:dyDescent="0.3">
      <c r="A23" s="5" t="s">
        <v>20</v>
      </c>
      <c r="B23" s="2">
        <v>24</v>
      </c>
      <c r="C23" s="2">
        <v>29</v>
      </c>
      <c r="D23" s="2">
        <v>21</v>
      </c>
      <c r="E23" s="2">
        <v>23</v>
      </c>
      <c r="F23" s="2">
        <v>21</v>
      </c>
      <c r="G23" s="2">
        <v>17</v>
      </c>
      <c r="H23" s="2">
        <v>20</v>
      </c>
      <c r="I23" s="2">
        <v>15</v>
      </c>
      <c r="J23" s="2">
        <v>18</v>
      </c>
      <c r="K23" s="2">
        <v>15</v>
      </c>
    </row>
    <row r="24" spans="1:11" x14ac:dyDescent="0.3">
      <c r="A24" s="18" t="s">
        <v>27</v>
      </c>
      <c r="B24" s="11">
        <f>(B20+B21)/SUM(B20:B23)</f>
        <v>0.64935064935064934</v>
      </c>
      <c r="C24" s="11">
        <f t="shared" ref="C24" si="6">(C20+C21)/SUM(C20:C23)</f>
        <v>0.5714285714285714</v>
      </c>
      <c r="D24" s="11">
        <f t="shared" ref="D24" si="7">(D20+D21)/SUM(D20:D23)</f>
        <v>0.72727272727272729</v>
      </c>
      <c r="E24" s="11">
        <f t="shared" ref="E24" si="8">(E20+E21)/SUM(E20:E23)</f>
        <v>0.68831168831168832</v>
      </c>
      <c r="F24" s="11">
        <f t="shared" ref="F24" si="9">(F20+F21)/SUM(F20:F23)</f>
        <v>0.72727272727272729</v>
      </c>
      <c r="G24" s="11">
        <f t="shared" ref="G24" si="10">(G20+G21)/SUM(G20:G23)</f>
        <v>0.76623376623376627</v>
      </c>
      <c r="H24" s="11">
        <f t="shared" ref="H24" si="11">(H20+H21)/SUM(H20:H23)</f>
        <v>0.67532467532467533</v>
      </c>
      <c r="I24" s="11">
        <f t="shared" ref="I24" si="12">(I20+I21)/SUM(I20:I23)</f>
        <v>0.80519480519480524</v>
      </c>
      <c r="J24" s="11">
        <f t="shared" ref="J24" si="13">(J20+J21)/SUM(J20:J23)</f>
        <v>0.76623376623376627</v>
      </c>
      <c r="K24" s="11">
        <f t="shared" ref="K24" si="14">(K20+K21)/SUM(K20:K23)</f>
        <v>0.79220779220779225</v>
      </c>
    </row>
    <row r="25" spans="1:11" x14ac:dyDescent="0.3">
      <c r="A25" s="4" t="s">
        <v>17</v>
      </c>
      <c r="B25" s="11">
        <f>B20/(B20+B22)</f>
        <v>0.76923076923076927</v>
      </c>
      <c r="C25" s="11">
        <f t="shared" ref="C25:K25" si="15">C20/(C20+C22)</f>
        <v>0.69230769230769229</v>
      </c>
      <c r="D25" s="11">
        <f t="shared" si="15"/>
        <v>1</v>
      </c>
      <c r="E25" s="11">
        <f t="shared" si="15"/>
        <v>0.75</v>
      </c>
      <c r="F25" s="13" t="e">
        <f t="shared" si="15"/>
        <v>#DIV/0!</v>
      </c>
      <c r="G25" s="11">
        <f t="shared" si="15"/>
        <v>0.9</v>
      </c>
      <c r="H25" s="11">
        <f t="shared" si="15"/>
        <v>0.44444444444444442</v>
      </c>
      <c r="I25" s="13" t="e">
        <f t="shared" si="15"/>
        <v>#DIV/0!</v>
      </c>
      <c r="J25" s="11">
        <f t="shared" si="15"/>
        <v>1</v>
      </c>
      <c r="K25" s="11">
        <f t="shared" si="15"/>
        <v>0.88888888888888884</v>
      </c>
    </row>
    <row r="26" spans="1:11" x14ac:dyDescent="0.3">
      <c r="A26" s="4" t="s">
        <v>16</v>
      </c>
      <c r="B26" s="11">
        <f>B20/(B20+B23)</f>
        <v>0.29411764705882354</v>
      </c>
      <c r="C26" s="11">
        <f t="shared" ref="C26:K26" si="16">C20/(C20+C23)</f>
        <v>0.23684210526315788</v>
      </c>
      <c r="D26" s="11">
        <f t="shared" si="16"/>
        <v>0.19230769230769232</v>
      </c>
      <c r="E26" s="11">
        <f t="shared" si="16"/>
        <v>0.11538461538461539</v>
      </c>
      <c r="F26" s="11">
        <f t="shared" si="16"/>
        <v>0</v>
      </c>
      <c r="G26" s="11">
        <f t="shared" si="16"/>
        <v>0.34615384615384615</v>
      </c>
      <c r="H26" s="11">
        <f t="shared" si="16"/>
        <v>0.16666666666666666</v>
      </c>
      <c r="I26" s="11">
        <f t="shared" si="16"/>
        <v>0</v>
      </c>
      <c r="J26" s="11">
        <f t="shared" si="16"/>
        <v>0.21739130434782608</v>
      </c>
      <c r="K26" s="11">
        <f t="shared" si="16"/>
        <v>0.34782608695652173</v>
      </c>
    </row>
    <row r="27" spans="1:11" x14ac:dyDescent="0.3">
      <c r="A27" s="4" t="s">
        <v>18</v>
      </c>
      <c r="B27" s="11">
        <f>B21/(B21+B22)</f>
        <v>0.93023255813953487</v>
      </c>
      <c r="C27" s="11">
        <f t="shared" ref="C27:K27" si="17">C21/(C21+C22)</f>
        <v>0.89743589743589747</v>
      </c>
      <c r="D27" s="11">
        <f t="shared" si="17"/>
        <v>1</v>
      </c>
      <c r="E27" s="11">
        <f t="shared" si="17"/>
        <v>0.98039215686274506</v>
      </c>
      <c r="F27" s="11">
        <f t="shared" si="17"/>
        <v>1</v>
      </c>
      <c r="G27" s="11">
        <f t="shared" si="17"/>
        <v>0.98039215686274506</v>
      </c>
      <c r="H27" s="11">
        <f t="shared" si="17"/>
        <v>0.90566037735849059</v>
      </c>
      <c r="I27" s="11">
        <f t="shared" si="17"/>
        <v>1</v>
      </c>
      <c r="J27" s="11">
        <f t="shared" si="17"/>
        <v>1</v>
      </c>
      <c r="K27" s="11">
        <f t="shared" si="17"/>
        <v>0.98148148148148151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0.29411764705882354</v>
      </c>
      <c r="C29" s="11">
        <f t="shared" ref="C29:K29" si="18">C20/(C20+C23)</f>
        <v>0.23684210526315788</v>
      </c>
      <c r="D29" s="11">
        <f t="shared" si="18"/>
        <v>0.19230769230769232</v>
      </c>
      <c r="E29" s="11">
        <f t="shared" si="18"/>
        <v>0.11538461538461539</v>
      </c>
      <c r="F29" s="11">
        <f t="shared" si="18"/>
        <v>0</v>
      </c>
      <c r="G29" s="11">
        <f t="shared" si="18"/>
        <v>0.34615384615384615</v>
      </c>
      <c r="H29" s="11">
        <f t="shared" si="18"/>
        <v>0.16666666666666666</v>
      </c>
      <c r="I29" s="11">
        <f t="shared" si="18"/>
        <v>0</v>
      </c>
      <c r="J29" s="11">
        <f t="shared" si="18"/>
        <v>0.21739130434782608</v>
      </c>
      <c r="K29" s="11">
        <f t="shared" si="18"/>
        <v>0.34782608695652173</v>
      </c>
    </row>
    <row r="30" spans="1:11" x14ac:dyDescent="0.3">
      <c r="A30" s="4" t="s">
        <v>23</v>
      </c>
      <c r="B30" s="11">
        <f>B22/(B22+B21)</f>
        <v>6.9767441860465115E-2</v>
      </c>
      <c r="C30" s="11">
        <f t="shared" ref="C30:K30" si="19">C22/(C22+C21)</f>
        <v>0.10256410256410256</v>
      </c>
      <c r="D30" s="11">
        <f t="shared" si="19"/>
        <v>0</v>
      </c>
      <c r="E30" s="11">
        <f t="shared" si="19"/>
        <v>1.9607843137254902E-2</v>
      </c>
      <c r="F30" s="11">
        <f t="shared" si="19"/>
        <v>0</v>
      </c>
      <c r="G30" s="11">
        <f t="shared" si="19"/>
        <v>1.9607843137254902E-2</v>
      </c>
      <c r="H30" s="11">
        <f t="shared" si="19"/>
        <v>9.4339622641509441E-2</v>
      </c>
      <c r="I30" s="11">
        <f t="shared" si="19"/>
        <v>0</v>
      </c>
      <c r="J30" s="11">
        <f t="shared" si="19"/>
        <v>0</v>
      </c>
      <c r="K30" s="11">
        <f t="shared" si="19"/>
        <v>1.8518518518518517E-2</v>
      </c>
    </row>
    <row r="31" spans="1:11" x14ac:dyDescent="0.3">
      <c r="C31" s="11"/>
    </row>
    <row r="32" spans="1:11" x14ac:dyDescent="0.3">
      <c r="A32" s="6" t="s">
        <v>33</v>
      </c>
      <c r="B32" s="11">
        <v>0.94310000000000005</v>
      </c>
      <c r="C32" s="11">
        <v>0.94199999999999995</v>
      </c>
      <c r="D32" s="11">
        <v>0.94569999999999999</v>
      </c>
      <c r="E32" s="11">
        <v>0.94799999999999995</v>
      </c>
      <c r="F32" s="11">
        <v>0.94640000000000002</v>
      </c>
      <c r="G32" s="11">
        <v>0.95279999999999998</v>
      </c>
      <c r="H32" s="11">
        <v>0.93420000000000003</v>
      </c>
      <c r="I32" s="11">
        <v>0.94689999999999996</v>
      </c>
      <c r="J32" s="11">
        <v>0.94679999999999997</v>
      </c>
      <c r="K32" s="11">
        <v>0.94689999999999996</v>
      </c>
    </row>
    <row r="34" spans="1:11" x14ac:dyDescent="0.3">
      <c r="A34" s="5" t="s">
        <v>21</v>
      </c>
      <c r="B34" s="2">
        <v>13</v>
      </c>
      <c r="C34" s="15">
        <v>14</v>
      </c>
      <c r="D34" s="2">
        <v>8</v>
      </c>
      <c r="E34" s="2">
        <v>5</v>
      </c>
      <c r="F34" s="2">
        <v>1</v>
      </c>
      <c r="G34" s="2">
        <v>10</v>
      </c>
      <c r="H34" s="2">
        <v>5</v>
      </c>
      <c r="I34" s="2">
        <v>0</v>
      </c>
      <c r="J34" s="2">
        <v>3</v>
      </c>
      <c r="K34" s="2">
        <v>6</v>
      </c>
    </row>
    <row r="35" spans="1:11" x14ac:dyDescent="0.3">
      <c r="A35" s="5" t="s">
        <v>19</v>
      </c>
      <c r="B35" s="2">
        <v>46</v>
      </c>
      <c r="C35" s="15">
        <v>46</v>
      </c>
      <c r="D35" s="2">
        <v>45</v>
      </c>
      <c r="E35" s="2">
        <v>50</v>
      </c>
      <c r="F35" s="2">
        <v>59</v>
      </c>
      <c r="G35" s="2">
        <v>47</v>
      </c>
      <c r="H35" s="2">
        <v>53</v>
      </c>
      <c r="I35" s="2">
        <v>61</v>
      </c>
      <c r="J35" s="2">
        <v>57</v>
      </c>
      <c r="K35" s="2">
        <v>45</v>
      </c>
    </row>
    <row r="36" spans="1:11" x14ac:dyDescent="0.3">
      <c r="A36" s="5" t="s">
        <v>22</v>
      </c>
      <c r="B36" s="2">
        <v>0</v>
      </c>
      <c r="C36" s="2">
        <v>3</v>
      </c>
      <c r="D36" s="2">
        <v>1</v>
      </c>
      <c r="E36" s="2">
        <v>0</v>
      </c>
      <c r="F36" s="2">
        <v>0</v>
      </c>
      <c r="G36" s="2">
        <v>1</v>
      </c>
      <c r="H36" s="2">
        <v>2</v>
      </c>
      <c r="I36" s="2">
        <v>0</v>
      </c>
      <c r="J36" s="2">
        <v>0</v>
      </c>
      <c r="K36" s="2">
        <v>2</v>
      </c>
    </row>
    <row r="37" spans="1:11" x14ac:dyDescent="0.3">
      <c r="A37" s="5" t="s">
        <v>20</v>
      </c>
      <c r="B37" s="2">
        <v>17</v>
      </c>
      <c r="C37" s="2">
        <v>14</v>
      </c>
      <c r="D37" s="2">
        <v>23</v>
      </c>
      <c r="E37" s="2">
        <v>22</v>
      </c>
      <c r="F37" s="2">
        <v>17</v>
      </c>
      <c r="G37" s="2">
        <v>19</v>
      </c>
      <c r="H37" s="2">
        <v>17</v>
      </c>
      <c r="I37" s="2">
        <v>16</v>
      </c>
      <c r="J37" s="2">
        <v>17</v>
      </c>
      <c r="K37" s="2">
        <v>24</v>
      </c>
    </row>
    <row r="38" spans="1:11" x14ac:dyDescent="0.3">
      <c r="A38" s="18" t="s">
        <v>27</v>
      </c>
      <c r="B38" s="11">
        <f>(B34+B35)/SUM(B34:B37)</f>
        <v>0.77631578947368418</v>
      </c>
      <c r="C38" s="11">
        <f t="shared" ref="C38" si="20">(C34+C35)/SUM(C34:C37)</f>
        <v>0.77922077922077926</v>
      </c>
      <c r="D38" s="11">
        <f t="shared" ref="D38" si="21">(D34+D35)/SUM(D34:D37)</f>
        <v>0.68831168831168832</v>
      </c>
      <c r="E38" s="11">
        <f t="shared" ref="E38" si="22">(E34+E35)/SUM(E34:E37)</f>
        <v>0.7142857142857143</v>
      </c>
      <c r="F38" s="11">
        <f t="shared" ref="F38" si="23">(F34+F35)/SUM(F34:F37)</f>
        <v>0.77922077922077926</v>
      </c>
      <c r="G38" s="11">
        <f t="shared" ref="G38" si="24">(G34+G35)/SUM(G34:G37)</f>
        <v>0.74025974025974028</v>
      </c>
      <c r="H38" s="11">
        <f t="shared" ref="H38" si="25">(H34+H35)/SUM(H34:H37)</f>
        <v>0.75324675324675328</v>
      </c>
      <c r="I38" s="11">
        <f t="shared" ref="I38" si="26">(I34+I35)/SUM(I34:I37)</f>
        <v>0.79220779220779225</v>
      </c>
      <c r="J38" s="11">
        <f t="shared" ref="J38" si="27">(J34+J35)/SUM(J34:J37)</f>
        <v>0.77922077922077926</v>
      </c>
      <c r="K38" s="11">
        <f t="shared" ref="K38" si="28">(K34+K35)/SUM(K34:K37)</f>
        <v>0.66233766233766234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29">C34/(C34+C36)</f>
        <v>0.82352941176470584</v>
      </c>
      <c r="D39" s="11">
        <f t="shared" si="29"/>
        <v>0.88888888888888884</v>
      </c>
      <c r="E39" s="11">
        <f t="shared" si="29"/>
        <v>1</v>
      </c>
      <c r="F39" s="11">
        <f t="shared" si="29"/>
        <v>1</v>
      </c>
      <c r="G39" s="11">
        <f t="shared" si="29"/>
        <v>0.90909090909090906</v>
      </c>
      <c r="H39" s="11">
        <f t="shared" si="29"/>
        <v>0.7142857142857143</v>
      </c>
      <c r="I39" s="13" t="e">
        <f t="shared" si="29"/>
        <v>#DIV/0!</v>
      </c>
      <c r="J39" s="11">
        <f t="shared" si="29"/>
        <v>1</v>
      </c>
      <c r="K39" s="11">
        <f t="shared" si="29"/>
        <v>0.75</v>
      </c>
    </row>
    <row r="40" spans="1:11" x14ac:dyDescent="0.3">
      <c r="A40" s="4" t="s">
        <v>16</v>
      </c>
      <c r="B40" s="11">
        <f>B34/(B34+B37)</f>
        <v>0.43333333333333335</v>
      </c>
      <c r="C40" s="11">
        <f t="shared" ref="C40:K40" si="30">C34/(C34+C37)</f>
        <v>0.5</v>
      </c>
      <c r="D40" s="11">
        <f t="shared" si="30"/>
        <v>0.25806451612903225</v>
      </c>
      <c r="E40" s="11">
        <f t="shared" si="30"/>
        <v>0.18518518518518517</v>
      </c>
      <c r="F40" s="11">
        <f t="shared" si="30"/>
        <v>5.5555555555555552E-2</v>
      </c>
      <c r="G40" s="11">
        <f t="shared" si="30"/>
        <v>0.34482758620689657</v>
      </c>
      <c r="H40" s="11">
        <f t="shared" si="30"/>
        <v>0.22727272727272727</v>
      </c>
      <c r="I40" s="11">
        <f t="shared" si="30"/>
        <v>0</v>
      </c>
      <c r="J40" s="11">
        <f t="shared" si="30"/>
        <v>0.15</v>
      </c>
      <c r="K40" s="11">
        <f t="shared" si="30"/>
        <v>0.2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0.93877551020408168</v>
      </c>
      <c r="D41" s="11">
        <f t="shared" si="31"/>
        <v>0.97826086956521741</v>
      </c>
      <c r="E41" s="11">
        <f t="shared" si="31"/>
        <v>1</v>
      </c>
      <c r="F41" s="11">
        <f t="shared" si="31"/>
        <v>1</v>
      </c>
      <c r="G41" s="11">
        <f t="shared" si="31"/>
        <v>0.97916666666666663</v>
      </c>
      <c r="H41" s="11">
        <f t="shared" si="31"/>
        <v>0.96363636363636362</v>
      </c>
      <c r="I41" s="11">
        <f t="shared" si="31"/>
        <v>1</v>
      </c>
      <c r="J41" s="11">
        <f t="shared" si="31"/>
        <v>1</v>
      </c>
      <c r="K41" s="11">
        <f t="shared" si="31"/>
        <v>0.95744680851063835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0.43333333333333335</v>
      </c>
      <c r="C43" s="11">
        <f t="shared" ref="C43:K43" si="32">C34/(C34+C37)</f>
        <v>0.5</v>
      </c>
      <c r="D43" s="11">
        <f t="shared" si="32"/>
        <v>0.25806451612903225</v>
      </c>
      <c r="E43" s="11">
        <f t="shared" si="32"/>
        <v>0.18518518518518517</v>
      </c>
      <c r="F43" s="11">
        <f t="shared" si="32"/>
        <v>5.5555555555555552E-2</v>
      </c>
      <c r="G43" s="11">
        <f t="shared" si="32"/>
        <v>0.34482758620689657</v>
      </c>
      <c r="H43" s="11">
        <f t="shared" si="32"/>
        <v>0.22727272727272727</v>
      </c>
      <c r="I43" s="11">
        <f t="shared" si="32"/>
        <v>0</v>
      </c>
      <c r="J43" s="11">
        <f t="shared" si="32"/>
        <v>0.15</v>
      </c>
      <c r="K43" s="11">
        <f t="shared" si="32"/>
        <v>0.2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33">C36/(C36+C35)</f>
        <v>6.1224489795918366E-2</v>
      </c>
      <c r="D44" s="11">
        <f t="shared" si="33"/>
        <v>2.1739130434782608E-2</v>
      </c>
      <c r="E44" s="11">
        <f t="shared" si="33"/>
        <v>0</v>
      </c>
      <c r="F44" s="11">
        <f t="shared" si="33"/>
        <v>0</v>
      </c>
      <c r="G44" s="11">
        <f t="shared" si="33"/>
        <v>2.0833333333333332E-2</v>
      </c>
      <c r="H44" s="11">
        <f t="shared" si="33"/>
        <v>3.6363636363636362E-2</v>
      </c>
      <c r="I44" s="11">
        <f t="shared" si="33"/>
        <v>0</v>
      </c>
      <c r="J44" s="11">
        <f t="shared" si="33"/>
        <v>0</v>
      </c>
      <c r="K44" s="11">
        <f t="shared" si="33"/>
        <v>4.2553191489361701E-2</v>
      </c>
    </row>
    <row r="45" spans="1:11" x14ac:dyDescent="0.3">
      <c r="C45" s="11"/>
    </row>
    <row r="46" spans="1:11" x14ac:dyDescent="0.3">
      <c r="A46" s="6" t="s">
        <v>34</v>
      </c>
      <c r="B46" s="11">
        <v>0.94530000000000003</v>
      </c>
      <c r="C46" s="11">
        <v>0.94779999999999998</v>
      </c>
      <c r="D46" s="11">
        <v>0.95269999999999999</v>
      </c>
      <c r="E46" s="11">
        <v>0.94369999999999998</v>
      </c>
      <c r="F46" s="11">
        <v>0.94779999999999998</v>
      </c>
      <c r="G46" s="11">
        <v>0.9496</v>
      </c>
      <c r="H46" s="11">
        <v>0.94350000000000001</v>
      </c>
      <c r="I46" s="11">
        <v>0.95040000000000002</v>
      </c>
      <c r="J46" s="11">
        <v>0.94589999999999996</v>
      </c>
      <c r="K46" s="11">
        <v>0.94169999999999998</v>
      </c>
    </row>
    <row r="48" spans="1:11" x14ac:dyDescent="0.3">
      <c r="A48" s="5" t="s">
        <v>21</v>
      </c>
      <c r="B48" s="2">
        <v>12</v>
      </c>
      <c r="C48" s="2">
        <v>10</v>
      </c>
      <c r="D48" s="2">
        <v>3</v>
      </c>
      <c r="E48" s="2">
        <v>8</v>
      </c>
      <c r="F48" s="2">
        <v>2</v>
      </c>
      <c r="G48" s="2">
        <v>4</v>
      </c>
      <c r="H48" s="2">
        <v>2</v>
      </c>
      <c r="I48" s="2">
        <v>0</v>
      </c>
      <c r="J48" s="2">
        <v>4</v>
      </c>
      <c r="K48" s="2">
        <v>7</v>
      </c>
    </row>
    <row r="49" spans="1:11" x14ac:dyDescent="0.3">
      <c r="A49" s="5" t="s">
        <v>19</v>
      </c>
      <c r="B49" s="2">
        <v>51</v>
      </c>
      <c r="C49" s="15">
        <v>44</v>
      </c>
      <c r="D49" s="2">
        <v>52</v>
      </c>
      <c r="E49" s="2">
        <v>54</v>
      </c>
      <c r="F49" s="2">
        <v>62</v>
      </c>
      <c r="G49" s="2">
        <v>56</v>
      </c>
      <c r="H49" s="2">
        <v>53</v>
      </c>
      <c r="I49" s="2">
        <v>58</v>
      </c>
      <c r="J49" s="2">
        <v>54</v>
      </c>
      <c r="K49" s="2">
        <v>44</v>
      </c>
    </row>
    <row r="50" spans="1:11" x14ac:dyDescent="0.3">
      <c r="A50" s="5" t="s">
        <v>22</v>
      </c>
      <c r="B50" s="2">
        <v>1</v>
      </c>
      <c r="C50" s="2">
        <v>2</v>
      </c>
      <c r="D50" s="2">
        <v>0</v>
      </c>
      <c r="E50" s="2">
        <v>1</v>
      </c>
      <c r="F50" s="2">
        <v>0</v>
      </c>
      <c r="G50" s="2">
        <v>2</v>
      </c>
      <c r="H50" s="2">
        <v>0</v>
      </c>
      <c r="I50" s="2">
        <v>0</v>
      </c>
      <c r="J50" s="2">
        <v>0</v>
      </c>
      <c r="K50" s="2">
        <v>1</v>
      </c>
    </row>
    <row r="51" spans="1:11" x14ac:dyDescent="0.3">
      <c r="A51" s="5" t="s">
        <v>20</v>
      </c>
      <c r="B51" s="2">
        <v>12</v>
      </c>
      <c r="C51" s="2">
        <v>21</v>
      </c>
      <c r="D51" s="2">
        <v>22</v>
      </c>
      <c r="E51" s="2">
        <v>14</v>
      </c>
      <c r="F51" s="2">
        <v>13</v>
      </c>
      <c r="G51" s="2">
        <v>15</v>
      </c>
      <c r="H51" s="2">
        <v>22</v>
      </c>
      <c r="I51" s="2">
        <v>17</v>
      </c>
      <c r="J51" s="2">
        <v>19</v>
      </c>
      <c r="K51" s="2">
        <v>25</v>
      </c>
    </row>
    <row r="52" spans="1:11" x14ac:dyDescent="0.3">
      <c r="A52" s="18" t="s">
        <v>27</v>
      </c>
      <c r="B52" s="11">
        <f>(B48+B49)/SUM(B48:B51)</f>
        <v>0.82894736842105265</v>
      </c>
      <c r="C52" s="11">
        <f t="shared" ref="C52" si="34">(C48+C49)/SUM(C48:C51)</f>
        <v>0.70129870129870131</v>
      </c>
      <c r="D52" s="11">
        <f t="shared" ref="D52" si="35">(D48+D49)/SUM(D48:D51)</f>
        <v>0.7142857142857143</v>
      </c>
      <c r="E52" s="11">
        <f t="shared" ref="E52" si="36">(E48+E49)/SUM(E48:E51)</f>
        <v>0.80519480519480524</v>
      </c>
      <c r="F52" s="11">
        <f t="shared" ref="F52" si="37">(F48+F49)/SUM(F48:F51)</f>
        <v>0.83116883116883122</v>
      </c>
      <c r="G52" s="11">
        <f t="shared" ref="G52" si="38">(G48+G49)/SUM(G48:G51)</f>
        <v>0.77922077922077926</v>
      </c>
      <c r="H52" s="11">
        <f t="shared" ref="H52" si="39">(H48+H49)/SUM(H48:H51)</f>
        <v>0.7142857142857143</v>
      </c>
      <c r="I52" s="11">
        <f t="shared" ref="I52" si="40">(I48+I49)/SUM(I48:I51)</f>
        <v>0.77333333333333332</v>
      </c>
      <c r="J52" s="11">
        <f t="shared" ref="J52" si="41">(J48+J49)/SUM(J48:J51)</f>
        <v>0.75324675324675328</v>
      </c>
      <c r="K52" s="11">
        <f t="shared" ref="K52" si="42">(K48+K49)/SUM(K48:K51)</f>
        <v>0.66233766233766234</v>
      </c>
    </row>
    <row r="53" spans="1:11" x14ac:dyDescent="0.3">
      <c r="A53" s="4" t="s">
        <v>17</v>
      </c>
      <c r="B53" s="11">
        <f>B48/(B48+B50)</f>
        <v>0.92307692307692313</v>
      </c>
      <c r="C53" s="11">
        <f t="shared" ref="C53:K53" si="43">C48/(C48+C50)</f>
        <v>0.83333333333333337</v>
      </c>
      <c r="D53" s="11">
        <f t="shared" si="43"/>
        <v>1</v>
      </c>
      <c r="E53" s="11">
        <f t="shared" si="43"/>
        <v>0.88888888888888884</v>
      </c>
      <c r="F53" s="11">
        <f>F48/(F48+F50)</f>
        <v>1</v>
      </c>
      <c r="G53" s="11">
        <f t="shared" si="43"/>
        <v>0.66666666666666663</v>
      </c>
      <c r="H53" s="11">
        <f t="shared" si="43"/>
        <v>1</v>
      </c>
      <c r="I53" s="13" t="e">
        <f t="shared" si="43"/>
        <v>#DIV/0!</v>
      </c>
      <c r="J53" s="11">
        <f t="shared" si="43"/>
        <v>1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0.5</v>
      </c>
      <c r="C54" s="11">
        <f t="shared" ref="C54:K54" si="44">C48/(C48+C51)</f>
        <v>0.32258064516129031</v>
      </c>
      <c r="D54" s="11">
        <f t="shared" si="44"/>
        <v>0.12</v>
      </c>
      <c r="E54" s="11">
        <f t="shared" si="44"/>
        <v>0.36363636363636365</v>
      </c>
      <c r="F54" s="11">
        <f t="shared" si="44"/>
        <v>0.13333333333333333</v>
      </c>
      <c r="G54" s="11">
        <f t="shared" si="44"/>
        <v>0.21052631578947367</v>
      </c>
      <c r="H54" s="11">
        <f t="shared" si="44"/>
        <v>8.3333333333333329E-2</v>
      </c>
      <c r="I54" s="11">
        <f t="shared" si="44"/>
        <v>0</v>
      </c>
      <c r="J54" s="11">
        <f t="shared" si="44"/>
        <v>0.17391304347826086</v>
      </c>
      <c r="K54" s="11">
        <f t="shared" si="44"/>
        <v>0.21875</v>
      </c>
    </row>
    <row r="55" spans="1:11" x14ac:dyDescent="0.3">
      <c r="A55" s="4" t="s">
        <v>18</v>
      </c>
      <c r="B55" s="11">
        <f>B49/(B49+B50)</f>
        <v>0.98076923076923073</v>
      </c>
      <c r="C55" s="11">
        <f t="shared" ref="C55:K55" si="45">C49/(C49+C50)</f>
        <v>0.95652173913043481</v>
      </c>
      <c r="D55" s="11">
        <f t="shared" si="45"/>
        <v>1</v>
      </c>
      <c r="E55" s="11">
        <f t="shared" si="45"/>
        <v>0.98181818181818181</v>
      </c>
      <c r="F55" s="11">
        <f t="shared" si="45"/>
        <v>1</v>
      </c>
      <c r="G55" s="11">
        <f t="shared" si="45"/>
        <v>0.96551724137931039</v>
      </c>
      <c r="H55" s="11">
        <f t="shared" si="45"/>
        <v>1</v>
      </c>
      <c r="I55" s="11">
        <f t="shared" si="45"/>
        <v>1</v>
      </c>
      <c r="J55" s="11">
        <f t="shared" si="45"/>
        <v>1</v>
      </c>
      <c r="K55" s="11">
        <f t="shared" si="45"/>
        <v>0.97777777777777775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</v>
      </c>
      <c r="C57" s="11">
        <f t="shared" ref="C57:K57" si="46">C48/(C48+C51)</f>
        <v>0.32258064516129031</v>
      </c>
      <c r="D57" s="11">
        <f t="shared" si="46"/>
        <v>0.12</v>
      </c>
      <c r="E57" s="11">
        <f t="shared" si="46"/>
        <v>0.36363636363636365</v>
      </c>
      <c r="F57" s="11">
        <f t="shared" si="46"/>
        <v>0.13333333333333333</v>
      </c>
      <c r="G57" s="11">
        <f t="shared" si="46"/>
        <v>0.21052631578947367</v>
      </c>
      <c r="H57" s="11">
        <f t="shared" si="46"/>
        <v>8.3333333333333329E-2</v>
      </c>
      <c r="I57" s="11">
        <f t="shared" si="46"/>
        <v>0</v>
      </c>
      <c r="J57" s="11">
        <f t="shared" si="46"/>
        <v>0.17391304347826086</v>
      </c>
      <c r="K57" s="11">
        <f t="shared" si="46"/>
        <v>0.21875</v>
      </c>
    </row>
    <row r="58" spans="1:11" x14ac:dyDescent="0.3">
      <c r="A58" s="4" t="s">
        <v>23</v>
      </c>
      <c r="B58" s="11">
        <f>B50/(B50+B49)</f>
        <v>1.9230769230769232E-2</v>
      </c>
      <c r="C58" s="11">
        <f t="shared" ref="C58:K58" si="47">C50/(C50+C49)</f>
        <v>4.3478260869565216E-2</v>
      </c>
      <c r="D58" s="11">
        <f t="shared" si="47"/>
        <v>0</v>
      </c>
      <c r="E58" s="11">
        <f t="shared" si="47"/>
        <v>1.8181818181818181E-2</v>
      </c>
      <c r="F58" s="11">
        <f t="shared" si="47"/>
        <v>0</v>
      </c>
      <c r="G58" s="11">
        <f t="shared" si="47"/>
        <v>3.4482758620689655E-2</v>
      </c>
      <c r="H58" s="11">
        <f t="shared" si="47"/>
        <v>0</v>
      </c>
      <c r="I58" s="11">
        <f t="shared" si="47"/>
        <v>0</v>
      </c>
      <c r="J58" s="11">
        <f t="shared" si="47"/>
        <v>0</v>
      </c>
      <c r="K58" s="11">
        <f t="shared" si="47"/>
        <v>2.2222222222222223E-2</v>
      </c>
    </row>
    <row r="59" spans="1:11" x14ac:dyDescent="0.3">
      <c r="C59" s="11"/>
    </row>
    <row r="60" spans="1:11" x14ac:dyDescent="0.3">
      <c r="A60" s="6" t="s">
        <v>35</v>
      </c>
      <c r="B60" s="11">
        <v>0.94530000000000003</v>
      </c>
      <c r="C60" s="11">
        <v>0.94220000000000004</v>
      </c>
      <c r="D60" s="11">
        <v>0.94769999999999999</v>
      </c>
      <c r="E60" s="11">
        <v>0.95279999999999998</v>
      </c>
      <c r="F60" s="11">
        <v>0.93879999999999997</v>
      </c>
      <c r="G60" s="11">
        <v>0.94969999999999999</v>
      </c>
      <c r="H60" s="11">
        <v>0.94220000000000004</v>
      </c>
      <c r="I60" s="11">
        <v>0.94420000000000004</v>
      </c>
      <c r="J60" s="11">
        <v>0.94840000000000002</v>
      </c>
      <c r="K60" s="11">
        <v>0.94720000000000004</v>
      </c>
    </row>
    <row r="62" spans="1:11" x14ac:dyDescent="0.3">
      <c r="A62" s="5" t="s">
        <v>21</v>
      </c>
      <c r="B62" s="2">
        <v>6</v>
      </c>
      <c r="C62" s="2">
        <v>13</v>
      </c>
      <c r="D62" s="2">
        <v>3</v>
      </c>
      <c r="E62" s="2">
        <v>3</v>
      </c>
      <c r="F62" s="2">
        <v>0</v>
      </c>
      <c r="G62" s="2">
        <v>5</v>
      </c>
      <c r="H62" s="2">
        <v>6</v>
      </c>
      <c r="I62" s="2">
        <v>0</v>
      </c>
      <c r="J62" s="2">
        <v>2</v>
      </c>
      <c r="K62" s="2">
        <v>7</v>
      </c>
    </row>
    <row r="63" spans="1:11" x14ac:dyDescent="0.3">
      <c r="A63" s="5" t="s">
        <v>19</v>
      </c>
      <c r="B63" s="2">
        <v>50</v>
      </c>
      <c r="C63" s="15">
        <v>43</v>
      </c>
      <c r="D63" s="2">
        <v>55</v>
      </c>
      <c r="E63" s="2">
        <v>52</v>
      </c>
      <c r="F63" s="2">
        <v>56</v>
      </c>
      <c r="G63" s="2">
        <v>53</v>
      </c>
      <c r="H63" s="2">
        <v>49</v>
      </c>
      <c r="I63" s="2">
        <v>59</v>
      </c>
      <c r="J63" s="2">
        <v>63</v>
      </c>
      <c r="K63" s="2">
        <v>54</v>
      </c>
    </row>
    <row r="64" spans="1:11" x14ac:dyDescent="0.3">
      <c r="A64" s="5" t="s">
        <v>22</v>
      </c>
      <c r="B64" s="2">
        <v>1</v>
      </c>
      <c r="C64" s="2">
        <v>5</v>
      </c>
      <c r="D64" s="2">
        <v>0</v>
      </c>
      <c r="E64" s="2">
        <v>4</v>
      </c>
      <c r="F64" s="2">
        <v>1</v>
      </c>
      <c r="G64" s="2">
        <v>1</v>
      </c>
      <c r="H64" s="2">
        <v>2</v>
      </c>
      <c r="I64" s="2">
        <v>0</v>
      </c>
      <c r="J64" s="2">
        <v>0</v>
      </c>
      <c r="K64" s="2">
        <v>2</v>
      </c>
    </row>
    <row r="65" spans="1:11" x14ac:dyDescent="0.3">
      <c r="A65" s="5" t="s">
        <v>20</v>
      </c>
      <c r="B65" s="2">
        <v>20</v>
      </c>
      <c r="C65" s="2">
        <v>14</v>
      </c>
      <c r="D65" s="2">
        <v>17</v>
      </c>
      <c r="E65" s="2">
        <v>18</v>
      </c>
      <c r="F65" s="2">
        <v>18</v>
      </c>
      <c r="G65" s="2">
        <v>18</v>
      </c>
      <c r="H65" s="2">
        <v>20</v>
      </c>
      <c r="I65" s="2">
        <v>18</v>
      </c>
      <c r="J65" s="2">
        <v>12</v>
      </c>
      <c r="K65" s="2">
        <v>14</v>
      </c>
    </row>
    <row r="66" spans="1:11" x14ac:dyDescent="0.3">
      <c r="A66" s="18" t="s">
        <v>27</v>
      </c>
      <c r="B66" s="11">
        <f>(B62+B63)/SUM(B62:B65)</f>
        <v>0.72727272727272729</v>
      </c>
      <c r="C66" s="11">
        <f t="shared" ref="C66" si="48">(C62+C63)/SUM(C62:C65)</f>
        <v>0.7466666666666667</v>
      </c>
      <c r="D66" s="11">
        <f t="shared" ref="D66" si="49">(D62+D63)/SUM(D62:D65)</f>
        <v>0.77333333333333332</v>
      </c>
      <c r="E66" s="11">
        <f t="shared" ref="E66" si="50">(E62+E63)/SUM(E62:E65)</f>
        <v>0.7142857142857143</v>
      </c>
      <c r="F66" s="11">
        <f t="shared" ref="F66" si="51">(F62+F63)/SUM(F62:F65)</f>
        <v>0.7466666666666667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0.76623376623376627</v>
      </c>
      <c r="J66" s="11">
        <f t="shared" ref="J66" si="55">(J62+J63)/SUM(J62:J65)</f>
        <v>0.8441558441558441</v>
      </c>
      <c r="K66" s="11">
        <f t="shared" ref="K66" si="56">(K62+K63)/SUM(K62:K65)</f>
        <v>0.79220779220779225</v>
      </c>
    </row>
    <row r="67" spans="1:11" x14ac:dyDescent="0.3">
      <c r="A67" s="4" t="s">
        <v>17</v>
      </c>
      <c r="B67" s="11">
        <f>B62/(B62+B64)</f>
        <v>0.8571428571428571</v>
      </c>
      <c r="C67" s="11">
        <f t="shared" ref="C67:K67" si="57">C62/(C62+C64)</f>
        <v>0.72222222222222221</v>
      </c>
      <c r="D67" s="11">
        <f t="shared" si="57"/>
        <v>1</v>
      </c>
      <c r="E67" s="11">
        <f t="shared" si="57"/>
        <v>0.42857142857142855</v>
      </c>
      <c r="F67" s="11">
        <f t="shared" si="57"/>
        <v>0</v>
      </c>
      <c r="G67" s="11">
        <f t="shared" si="57"/>
        <v>0.83333333333333337</v>
      </c>
      <c r="H67" s="11">
        <f t="shared" si="57"/>
        <v>0.75</v>
      </c>
      <c r="I67" s="13" t="e">
        <f t="shared" si="57"/>
        <v>#DIV/0!</v>
      </c>
      <c r="J67" s="11">
        <f t="shared" si="57"/>
        <v>1</v>
      </c>
      <c r="K67" s="11">
        <f t="shared" si="57"/>
        <v>0.77777777777777779</v>
      </c>
    </row>
    <row r="68" spans="1:11" x14ac:dyDescent="0.3">
      <c r="A68" s="4" t="s">
        <v>16</v>
      </c>
      <c r="B68" s="11">
        <f>B62/(B62+B65)</f>
        <v>0.23076923076923078</v>
      </c>
      <c r="C68" s="11">
        <f t="shared" ref="C68:K68" si="58">C62/(C62+C65)</f>
        <v>0.48148148148148145</v>
      </c>
      <c r="D68" s="11">
        <f t="shared" si="58"/>
        <v>0.15</v>
      </c>
      <c r="E68" s="11">
        <f t="shared" si="58"/>
        <v>0.14285714285714285</v>
      </c>
      <c r="F68" s="11">
        <f t="shared" si="58"/>
        <v>0</v>
      </c>
      <c r="G68" s="11">
        <f t="shared" si="58"/>
        <v>0.21739130434782608</v>
      </c>
      <c r="H68" s="11">
        <f t="shared" si="58"/>
        <v>0.23076923076923078</v>
      </c>
      <c r="I68" s="11">
        <f t="shared" si="58"/>
        <v>0</v>
      </c>
      <c r="J68" s="11">
        <f t="shared" si="58"/>
        <v>0.14285714285714285</v>
      </c>
      <c r="K68" s="11">
        <f t="shared" si="58"/>
        <v>0.33333333333333331</v>
      </c>
    </row>
    <row r="69" spans="1:11" x14ac:dyDescent="0.3">
      <c r="A69" s="4" t="s">
        <v>18</v>
      </c>
      <c r="B69" s="11">
        <f>B63/(B63+B64)</f>
        <v>0.98039215686274506</v>
      </c>
      <c r="C69" s="11">
        <f t="shared" ref="C69:K69" si="59">C63/(C63+C64)</f>
        <v>0.89583333333333337</v>
      </c>
      <c r="D69" s="11">
        <f t="shared" si="59"/>
        <v>1</v>
      </c>
      <c r="E69" s="11">
        <f t="shared" si="59"/>
        <v>0.9285714285714286</v>
      </c>
      <c r="F69" s="11">
        <f t="shared" si="59"/>
        <v>0.98245614035087714</v>
      </c>
      <c r="G69" s="11">
        <f t="shared" si="59"/>
        <v>0.98148148148148151</v>
      </c>
      <c r="H69" s="11">
        <f t="shared" si="59"/>
        <v>0.96078431372549022</v>
      </c>
      <c r="I69" s="11">
        <f t="shared" si="59"/>
        <v>1</v>
      </c>
      <c r="J69" s="11">
        <f t="shared" si="59"/>
        <v>1</v>
      </c>
      <c r="K69" s="11">
        <f t="shared" si="59"/>
        <v>0.9642857142857143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0.23076923076923078</v>
      </c>
      <c r="C71" s="11">
        <f t="shared" ref="C71:K71" si="60">C62/(C62+C65)</f>
        <v>0.48148148148148145</v>
      </c>
      <c r="D71" s="11">
        <f t="shared" si="60"/>
        <v>0.15</v>
      </c>
      <c r="E71" s="11">
        <f t="shared" si="60"/>
        <v>0.14285714285714285</v>
      </c>
      <c r="F71" s="11">
        <f t="shared" si="60"/>
        <v>0</v>
      </c>
      <c r="G71" s="11">
        <f t="shared" si="60"/>
        <v>0.21739130434782608</v>
      </c>
      <c r="H71" s="11">
        <f t="shared" si="60"/>
        <v>0.23076923076923078</v>
      </c>
      <c r="I71" s="11">
        <f t="shared" si="60"/>
        <v>0</v>
      </c>
      <c r="J71" s="11">
        <f t="shared" si="60"/>
        <v>0.14285714285714285</v>
      </c>
      <c r="K71" s="11">
        <f t="shared" si="60"/>
        <v>0.33333333333333331</v>
      </c>
    </row>
    <row r="72" spans="1:11" x14ac:dyDescent="0.3">
      <c r="A72" s="4" t="s">
        <v>23</v>
      </c>
      <c r="B72" s="11">
        <f>B64/(B64+B63)</f>
        <v>1.9607843137254902E-2</v>
      </c>
      <c r="C72" s="11">
        <f t="shared" ref="C72:K72" si="61">C64/(C64+C63)</f>
        <v>0.10416666666666667</v>
      </c>
      <c r="D72" s="11">
        <f t="shared" si="61"/>
        <v>0</v>
      </c>
      <c r="E72" s="11">
        <f t="shared" si="61"/>
        <v>7.1428571428571425E-2</v>
      </c>
      <c r="F72" s="11">
        <f t="shared" si="61"/>
        <v>1.7543859649122806E-2</v>
      </c>
      <c r="G72" s="11">
        <f t="shared" si="61"/>
        <v>1.8518518518518517E-2</v>
      </c>
      <c r="H72" s="11">
        <f t="shared" si="61"/>
        <v>3.9215686274509803E-2</v>
      </c>
      <c r="I72" s="11">
        <f t="shared" si="61"/>
        <v>0</v>
      </c>
      <c r="J72" s="11">
        <f t="shared" si="61"/>
        <v>0</v>
      </c>
      <c r="K72" s="11">
        <f t="shared" si="61"/>
        <v>3.5714285714285712E-2</v>
      </c>
    </row>
    <row r="73" spans="1:11" x14ac:dyDescent="0.3">
      <c r="C73" s="11"/>
    </row>
    <row r="74" spans="1:11" x14ac:dyDescent="0.3">
      <c r="A74" s="6" t="s">
        <v>36</v>
      </c>
      <c r="B74" s="11">
        <v>0.94930000000000003</v>
      </c>
      <c r="C74" s="11">
        <v>0.94230000000000003</v>
      </c>
      <c r="D74" s="11">
        <v>0.95199999999999996</v>
      </c>
      <c r="E74" s="11">
        <v>0.94630000000000003</v>
      </c>
      <c r="F74" s="11">
        <v>0.9355</v>
      </c>
      <c r="G74" s="11">
        <v>0.94159999999999999</v>
      </c>
      <c r="H74" s="11">
        <v>0.94030000000000002</v>
      </c>
      <c r="I74" s="11">
        <v>0.94730000000000003</v>
      </c>
      <c r="J74" s="11">
        <v>0.94479999999999997</v>
      </c>
      <c r="K74" s="11">
        <v>0.94220000000000004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17</v>
      </c>
      <c r="D76" s="2">
        <v>4</v>
      </c>
      <c r="E76" s="2">
        <v>0</v>
      </c>
      <c r="F76" s="2">
        <v>1</v>
      </c>
      <c r="G76" s="2">
        <v>7</v>
      </c>
      <c r="H76" s="2">
        <v>2</v>
      </c>
      <c r="I76" s="2">
        <v>0</v>
      </c>
      <c r="J76" s="2">
        <v>3</v>
      </c>
      <c r="K76" s="2">
        <v>10</v>
      </c>
    </row>
    <row r="77" spans="1:11" x14ac:dyDescent="0.3">
      <c r="A77" s="5" t="s">
        <v>19</v>
      </c>
      <c r="B77" s="2">
        <v>47</v>
      </c>
      <c r="C77" s="15">
        <v>34</v>
      </c>
      <c r="D77" s="15">
        <v>55</v>
      </c>
      <c r="E77" s="15">
        <v>55</v>
      </c>
      <c r="F77" s="15">
        <v>56</v>
      </c>
      <c r="G77" s="15">
        <v>53</v>
      </c>
      <c r="H77" s="15">
        <v>55</v>
      </c>
      <c r="I77" s="15">
        <v>62</v>
      </c>
      <c r="J77" s="15">
        <v>58</v>
      </c>
      <c r="K77" s="15">
        <v>45</v>
      </c>
    </row>
    <row r="78" spans="1:11" x14ac:dyDescent="0.3">
      <c r="A78" s="5" t="s">
        <v>22</v>
      </c>
      <c r="B78" s="2">
        <v>5</v>
      </c>
      <c r="C78" s="2">
        <v>3</v>
      </c>
      <c r="D78" s="2">
        <v>0</v>
      </c>
      <c r="E78" s="2">
        <v>3</v>
      </c>
      <c r="F78" s="2">
        <v>0</v>
      </c>
      <c r="G78" s="2">
        <v>2</v>
      </c>
      <c r="H78" s="2">
        <v>1</v>
      </c>
      <c r="I78" s="2">
        <v>0</v>
      </c>
      <c r="J78" s="2">
        <v>1</v>
      </c>
      <c r="K78" s="2">
        <v>3</v>
      </c>
    </row>
    <row r="79" spans="1:11" x14ac:dyDescent="0.3">
      <c r="A79" s="5" t="s">
        <v>20</v>
      </c>
      <c r="B79" s="2">
        <v>19</v>
      </c>
      <c r="C79" s="2">
        <v>23</v>
      </c>
      <c r="D79" s="2">
        <v>18</v>
      </c>
      <c r="E79" s="2">
        <v>19</v>
      </c>
      <c r="F79" s="2">
        <v>20</v>
      </c>
      <c r="G79" s="2">
        <v>15</v>
      </c>
      <c r="H79" s="2">
        <v>19</v>
      </c>
      <c r="I79" s="2">
        <v>15</v>
      </c>
      <c r="J79" s="2">
        <v>13</v>
      </c>
      <c r="K79" s="2">
        <v>19</v>
      </c>
    </row>
    <row r="80" spans="1:11" x14ac:dyDescent="0.3">
      <c r="A80" s="18" t="s">
        <v>27</v>
      </c>
      <c r="B80" s="11">
        <f>(B76+B77)/SUM(B76:B79)</f>
        <v>0.68831168831168832</v>
      </c>
      <c r="C80" s="11">
        <f t="shared" ref="C80" si="62">(C76+C77)/SUM(C76:C79)</f>
        <v>0.66233766233766234</v>
      </c>
      <c r="D80" s="11">
        <f t="shared" ref="D80" si="63">(D76+D77)/SUM(D76:D79)</f>
        <v>0.76623376623376627</v>
      </c>
      <c r="E80" s="11">
        <f t="shared" ref="E80" si="64">(E76+E77)/SUM(E76:E79)</f>
        <v>0.7142857142857143</v>
      </c>
      <c r="F80" s="11">
        <f t="shared" ref="F80" si="65">(F76+F77)/SUM(F76:F79)</f>
        <v>0.74025974025974028</v>
      </c>
      <c r="G80" s="11">
        <f t="shared" ref="G80" si="66">(G76+G77)/SUM(G76:G79)</f>
        <v>0.77922077922077926</v>
      </c>
      <c r="H80" s="11">
        <f t="shared" ref="H80" si="67">(H76+H77)/SUM(H76:H79)</f>
        <v>0.74025974025974028</v>
      </c>
      <c r="I80" s="11">
        <f t="shared" ref="I80" si="68">(I76+I77)/SUM(I76:I79)</f>
        <v>0.80519480519480524</v>
      </c>
      <c r="J80" s="11">
        <f t="shared" ref="J80" si="69">(J76+J77)/SUM(J76:J79)</f>
        <v>0.81333333333333335</v>
      </c>
      <c r="K80" s="11">
        <f t="shared" ref="K80" si="70">(K76+K77)/SUM(K76:K79)</f>
        <v>0.7142857142857143</v>
      </c>
    </row>
    <row r="81" spans="1:11" x14ac:dyDescent="0.3">
      <c r="A81" s="4" t="s">
        <v>17</v>
      </c>
      <c r="B81" s="11">
        <f>B76/(B76+B78)</f>
        <v>0.54545454545454541</v>
      </c>
      <c r="C81" s="11">
        <f t="shared" ref="C81:K81" si="71">C76/(C76+C78)</f>
        <v>0.85</v>
      </c>
      <c r="D81" s="11">
        <f t="shared" si="71"/>
        <v>1</v>
      </c>
      <c r="E81" s="11">
        <f t="shared" si="71"/>
        <v>0</v>
      </c>
      <c r="F81" s="11">
        <f t="shared" si="71"/>
        <v>1</v>
      </c>
      <c r="G81" s="11">
        <f t="shared" si="71"/>
        <v>0.77777777777777779</v>
      </c>
      <c r="H81" s="11">
        <f t="shared" si="71"/>
        <v>0.66666666666666663</v>
      </c>
      <c r="I81" s="13" t="e">
        <f t="shared" si="71"/>
        <v>#DIV/0!</v>
      </c>
      <c r="J81" s="11">
        <f t="shared" si="71"/>
        <v>0.75</v>
      </c>
      <c r="K81" s="11">
        <f t="shared" si="71"/>
        <v>0.76923076923076927</v>
      </c>
    </row>
    <row r="82" spans="1:11" x14ac:dyDescent="0.3">
      <c r="A82" s="4" t="s">
        <v>16</v>
      </c>
      <c r="B82" s="11">
        <f>B76/(B76+B79)</f>
        <v>0.24</v>
      </c>
      <c r="C82" s="11">
        <f t="shared" ref="C82:K82" si="72">C76/(C76+C79)</f>
        <v>0.42499999999999999</v>
      </c>
      <c r="D82" s="11">
        <f t="shared" si="72"/>
        <v>0.18181818181818182</v>
      </c>
      <c r="E82" s="11">
        <f t="shared" si="72"/>
        <v>0</v>
      </c>
      <c r="F82" s="11">
        <f t="shared" si="72"/>
        <v>4.7619047619047616E-2</v>
      </c>
      <c r="G82" s="11">
        <f t="shared" si="72"/>
        <v>0.31818181818181818</v>
      </c>
      <c r="H82" s="11">
        <f t="shared" si="72"/>
        <v>9.5238095238095233E-2</v>
      </c>
      <c r="I82" s="11">
        <f t="shared" si="72"/>
        <v>0</v>
      </c>
      <c r="J82" s="11">
        <f t="shared" si="72"/>
        <v>0.1875</v>
      </c>
      <c r="K82" s="11">
        <f t="shared" si="72"/>
        <v>0.34482758620689657</v>
      </c>
    </row>
    <row r="83" spans="1:11" x14ac:dyDescent="0.3">
      <c r="A83" s="4" t="s">
        <v>18</v>
      </c>
      <c r="B83" s="11">
        <f>B77/(B77+B78)</f>
        <v>0.90384615384615385</v>
      </c>
      <c r="C83" s="11">
        <f t="shared" ref="C83:K83" si="73">C77/(C77+C78)</f>
        <v>0.91891891891891897</v>
      </c>
      <c r="D83" s="11">
        <f t="shared" si="73"/>
        <v>1</v>
      </c>
      <c r="E83" s="11">
        <f t="shared" si="73"/>
        <v>0.94827586206896552</v>
      </c>
      <c r="F83" s="11">
        <f t="shared" si="73"/>
        <v>1</v>
      </c>
      <c r="G83" s="11">
        <f t="shared" si="73"/>
        <v>0.96363636363636362</v>
      </c>
      <c r="H83" s="11">
        <f t="shared" si="73"/>
        <v>0.9821428571428571</v>
      </c>
      <c r="I83" s="11">
        <f t="shared" si="73"/>
        <v>1</v>
      </c>
      <c r="J83" s="11">
        <f t="shared" si="73"/>
        <v>0.98305084745762716</v>
      </c>
      <c r="K83" s="11">
        <f t="shared" si="73"/>
        <v>0.9375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0.24</v>
      </c>
      <c r="C85" s="11">
        <f t="shared" ref="C85:K85" si="74">C76/(C76+C79)</f>
        <v>0.42499999999999999</v>
      </c>
      <c r="D85" s="11">
        <f t="shared" si="74"/>
        <v>0.18181818181818182</v>
      </c>
      <c r="E85" s="11">
        <f t="shared" si="74"/>
        <v>0</v>
      </c>
      <c r="F85" s="11">
        <f t="shared" si="74"/>
        <v>4.7619047619047616E-2</v>
      </c>
      <c r="G85" s="11">
        <f t="shared" si="74"/>
        <v>0.31818181818181818</v>
      </c>
      <c r="H85" s="11">
        <f t="shared" si="74"/>
        <v>9.5238095238095233E-2</v>
      </c>
      <c r="I85" s="11">
        <f t="shared" si="74"/>
        <v>0</v>
      </c>
      <c r="J85" s="11">
        <f t="shared" si="74"/>
        <v>0.1875</v>
      </c>
      <c r="K85" s="11">
        <f t="shared" si="74"/>
        <v>0.34482758620689657</v>
      </c>
    </row>
    <row r="86" spans="1:11" x14ac:dyDescent="0.3">
      <c r="A86" s="4" t="s">
        <v>23</v>
      </c>
      <c r="B86" s="11">
        <f>B78/(B78+B77)</f>
        <v>9.6153846153846159E-2</v>
      </c>
      <c r="C86" s="11">
        <f t="shared" ref="C86:K86" si="75">C78/(C78+C77)</f>
        <v>8.1081081081081086E-2</v>
      </c>
      <c r="D86" s="11">
        <f t="shared" si="75"/>
        <v>0</v>
      </c>
      <c r="E86" s="11">
        <f t="shared" si="75"/>
        <v>5.1724137931034482E-2</v>
      </c>
      <c r="F86" s="11">
        <f t="shared" si="75"/>
        <v>0</v>
      </c>
      <c r="G86" s="11">
        <f t="shared" si="75"/>
        <v>3.6363636363636362E-2</v>
      </c>
      <c r="H86" s="11">
        <f t="shared" si="75"/>
        <v>1.7857142857142856E-2</v>
      </c>
      <c r="I86" s="11">
        <f t="shared" si="75"/>
        <v>0</v>
      </c>
      <c r="J86" s="11">
        <f t="shared" si="75"/>
        <v>1.6949152542372881E-2</v>
      </c>
      <c r="K86" s="11">
        <f t="shared" si="75"/>
        <v>6.25E-2</v>
      </c>
    </row>
    <row r="87" spans="1:11" x14ac:dyDescent="0.3">
      <c r="C87" s="11"/>
    </row>
    <row r="88" spans="1:11" x14ac:dyDescent="0.3">
      <c r="A88" s="6" t="s">
        <v>37</v>
      </c>
      <c r="B88" s="11">
        <v>0.94440000000000002</v>
      </c>
      <c r="C88" s="11">
        <v>0.94369999999999998</v>
      </c>
      <c r="D88" s="11">
        <v>0.95150000000000001</v>
      </c>
      <c r="E88" s="11">
        <v>0.95479999999999998</v>
      </c>
      <c r="F88" s="11">
        <v>0.94140000000000001</v>
      </c>
      <c r="G88" s="11">
        <v>0.95289999999999997</v>
      </c>
      <c r="H88" s="11">
        <v>0.94230000000000003</v>
      </c>
      <c r="I88" s="11">
        <v>0.94779999999999998</v>
      </c>
      <c r="J88" s="11">
        <v>0.94010000000000005</v>
      </c>
      <c r="K88" s="11">
        <v>0.94369999999999998</v>
      </c>
    </row>
    <row r="90" spans="1:11" x14ac:dyDescent="0.3">
      <c r="A90" s="5" t="s">
        <v>21</v>
      </c>
      <c r="B90" s="2">
        <v>7</v>
      </c>
      <c r="C90" s="2">
        <v>17</v>
      </c>
      <c r="D90" s="2">
        <v>4</v>
      </c>
      <c r="E90" s="2">
        <v>4</v>
      </c>
      <c r="F90" s="2">
        <v>2</v>
      </c>
      <c r="G90" s="2">
        <v>3</v>
      </c>
      <c r="H90" s="2">
        <v>3</v>
      </c>
      <c r="I90" s="2">
        <v>0</v>
      </c>
      <c r="J90" s="2">
        <v>5</v>
      </c>
      <c r="K90" s="2">
        <v>10</v>
      </c>
    </row>
    <row r="91" spans="1:11" x14ac:dyDescent="0.3">
      <c r="A91" s="5" t="s">
        <v>19</v>
      </c>
      <c r="B91" s="2">
        <v>49</v>
      </c>
      <c r="C91" s="15">
        <v>35</v>
      </c>
      <c r="D91" s="2">
        <v>44</v>
      </c>
      <c r="E91" s="2">
        <v>50</v>
      </c>
      <c r="F91" s="2">
        <v>61</v>
      </c>
      <c r="G91" s="2">
        <v>57</v>
      </c>
      <c r="H91" s="2">
        <v>51</v>
      </c>
      <c r="I91" s="2">
        <v>59</v>
      </c>
      <c r="J91" s="2">
        <v>57</v>
      </c>
      <c r="K91" s="2">
        <v>41</v>
      </c>
    </row>
    <row r="92" spans="1:11" x14ac:dyDescent="0.3">
      <c r="A92" s="5" t="s">
        <v>22</v>
      </c>
      <c r="B92" s="2">
        <v>2</v>
      </c>
      <c r="C92" s="2">
        <v>4</v>
      </c>
      <c r="D92" s="2">
        <v>1</v>
      </c>
      <c r="E92" s="2">
        <v>1</v>
      </c>
      <c r="F92" s="2">
        <v>0</v>
      </c>
      <c r="G92" s="2">
        <v>0</v>
      </c>
      <c r="H92" s="2">
        <v>1</v>
      </c>
      <c r="I92" s="2">
        <v>1</v>
      </c>
      <c r="J92" s="2">
        <v>0</v>
      </c>
      <c r="K92" s="2">
        <v>2</v>
      </c>
    </row>
    <row r="93" spans="1:11" x14ac:dyDescent="0.3">
      <c r="A93" s="5" t="s">
        <v>20</v>
      </c>
      <c r="B93" s="2">
        <v>19</v>
      </c>
      <c r="C93" s="2">
        <v>21</v>
      </c>
      <c r="D93" s="2">
        <v>28</v>
      </c>
      <c r="E93" s="2">
        <v>20</v>
      </c>
      <c r="F93" s="2">
        <v>14</v>
      </c>
      <c r="G93" s="2">
        <v>17</v>
      </c>
      <c r="H93" s="2">
        <v>22</v>
      </c>
      <c r="I93" s="2">
        <v>17</v>
      </c>
      <c r="J93" s="2">
        <v>15</v>
      </c>
      <c r="K93" s="2">
        <v>23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" si="76">(C90+C91)/SUM(C90:C93)</f>
        <v>0.67532467532467533</v>
      </c>
      <c r="D94" s="11">
        <f t="shared" ref="D94" si="77">(D90+D91)/SUM(D90:D93)</f>
        <v>0.62337662337662336</v>
      </c>
      <c r="E94" s="11">
        <f t="shared" ref="E94" si="78">(E90+E91)/SUM(E90:E93)</f>
        <v>0.72</v>
      </c>
      <c r="F94" s="11">
        <f t="shared" ref="F94" si="79">(F90+F91)/SUM(F90:F93)</f>
        <v>0.81818181818181823</v>
      </c>
      <c r="G94" s="11">
        <f t="shared" ref="G94" si="80">(G90+G91)/SUM(G90:G93)</f>
        <v>0.77922077922077926</v>
      </c>
      <c r="H94" s="11">
        <f t="shared" ref="H94" si="81">(H90+H91)/SUM(H90:H93)</f>
        <v>0.70129870129870131</v>
      </c>
      <c r="I94" s="11">
        <f t="shared" ref="I94" si="82">(I90+I91)/SUM(I90:I93)</f>
        <v>0.76623376623376627</v>
      </c>
      <c r="J94" s="11">
        <f t="shared" ref="J94" si="83">(J90+J91)/SUM(J90:J93)</f>
        <v>0.80519480519480524</v>
      </c>
      <c r="K94" s="11">
        <f t="shared" ref="K94" si="84">(K90+K91)/SUM(K90:K93)</f>
        <v>0.67105263157894735</v>
      </c>
    </row>
    <row r="95" spans="1:11" x14ac:dyDescent="0.3">
      <c r="A95" s="4" t="s">
        <v>17</v>
      </c>
      <c r="B95" s="11">
        <f>B90/(B90+B92)</f>
        <v>0.77777777777777779</v>
      </c>
      <c r="C95" s="11">
        <f t="shared" ref="C95:K95" si="85">C90/(C90+C92)</f>
        <v>0.80952380952380953</v>
      </c>
      <c r="D95" s="11">
        <f t="shared" si="85"/>
        <v>0.8</v>
      </c>
      <c r="E95" s="11">
        <f t="shared" si="85"/>
        <v>0.8</v>
      </c>
      <c r="F95" s="11">
        <f t="shared" si="85"/>
        <v>1</v>
      </c>
      <c r="G95" s="11">
        <f t="shared" si="85"/>
        <v>1</v>
      </c>
      <c r="H95" s="11">
        <f t="shared" si="85"/>
        <v>0.75</v>
      </c>
      <c r="I95" s="11">
        <f t="shared" si="85"/>
        <v>0</v>
      </c>
      <c r="J95" s="11">
        <f t="shared" si="85"/>
        <v>1</v>
      </c>
      <c r="K95" s="11">
        <f t="shared" si="85"/>
        <v>0.83333333333333337</v>
      </c>
    </row>
    <row r="96" spans="1:11" x14ac:dyDescent="0.3">
      <c r="A96" s="4" t="s">
        <v>16</v>
      </c>
      <c r="B96" s="11">
        <f>B90/(B90+B93)</f>
        <v>0.26923076923076922</v>
      </c>
      <c r="C96" s="11">
        <f t="shared" ref="C96:K96" si="86">C90/(C90+C93)</f>
        <v>0.44736842105263158</v>
      </c>
      <c r="D96" s="11">
        <f t="shared" si="86"/>
        <v>0.125</v>
      </c>
      <c r="E96" s="11">
        <f t="shared" si="86"/>
        <v>0.16666666666666666</v>
      </c>
      <c r="F96" s="11">
        <f t="shared" si="86"/>
        <v>0.125</v>
      </c>
      <c r="G96" s="11">
        <f t="shared" si="86"/>
        <v>0.15</v>
      </c>
      <c r="H96" s="11">
        <f t="shared" si="86"/>
        <v>0.12</v>
      </c>
      <c r="I96" s="11">
        <f t="shared" si="86"/>
        <v>0</v>
      </c>
      <c r="J96" s="11">
        <f t="shared" si="86"/>
        <v>0.25</v>
      </c>
      <c r="K96" s="11">
        <f t="shared" si="86"/>
        <v>0.30303030303030304</v>
      </c>
    </row>
    <row r="97" spans="1:11" x14ac:dyDescent="0.3">
      <c r="A97" s="4" t="s">
        <v>18</v>
      </c>
      <c r="B97" s="11">
        <f>B91/(B91+B92)</f>
        <v>0.96078431372549022</v>
      </c>
      <c r="C97" s="11">
        <f t="shared" ref="C97:K97" si="87">C91/(C91+C92)</f>
        <v>0.89743589743589747</v>
      </c>
      <c r="D97" s="11">
        <f t="shared" si="87"/>
        <v>0.97777777777777775</v>
      </c>
      <c r="E97" s="11">
        <f t="shared" si="87"/>
        <v>0.98039215686274506</v>
      </c>
      <c r="F97" s="11">
        <f t="shared" si="87"/>
        <v>1</v>
      </c>
      <c r="G97" s="11">
        <f t="shared" si="87"/>
        <v>1</v>
      </c>
      <c r="H97" s="11">
        <f t="shared" si="87"/>
        <v>0.98076923076923073</v>
      </c>
      <c r="I97" s="11">
        <f t="shared" si="87"/>
        <v>0.98333333333333328</v>
      </c>
      <c r="J97" s="11">
        <f t="shared" si="87"/>
        <v>1</v>
      </c>
      <c r="K97" s="11">
        <f t="shared" si="87"/>
        <v>0.95348837209302328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0.26923076923076922</v>
      </c>
      <c r="C99" s="11">
        <f t="shared" ref="C99:K99" si="88">C90/(C90+C93)</f>
        <v>0.44736842105263158</v>
      </c>
      <c r="D99" s="11">
        <f t="shared" si="88"/>
        <v>0.125</v>
      </c>
      <c r="E99" s="11">
        <f t="shared" si="88"/>
        <v>0.16666666666666666</v>
      </c>
      <c r="F99" s="11">
        <f t="shared" si="88"/>
        <v>0.125</v>
      </c>
      <c r="G99" s="11">
        <f t="shared" si="88"/>
        <v>0.15</v>
      </c>
      <c r="H99" s="11">
        <f t="shared" si="88"/>
        <v>0.12</v>
      </c>
      <c r="I99" s="11">
        <f t="shared" si="88"/>
        <v>0</v>
      </c>
      <c r="J99" s="11">
        <f t="shared" si="88"/>
        <v>0.25</v>
      </c>
      <c r="K99" s="11">
        <f t="shared" si="88"/>
        <v>0.30303030303030304</v>
      </c>
    </row>
    <row r="100" spans="1:11" x14ac:dyDescent="0.3">
      <c r="A100" s="4" t="s">
        <v>23</v>
      </c>
      <c r="B100" s="11">
        <f>B92/(B92+B91)</f>
        <v>3.9215686274509803E-2</v>
      </c>
      <c r="C100" s="11">
        <f t="shared" ref="C100:K100" si="89">C92/(C92+C91)</f>
        <v>0.10256410256410256</v>
      </c>
      <c r="D100" s="11">
        <f t="shared" si="89"/>
        <v>2.2222222222222223E-2</v>
      </c>
      <c r="E100" s="11">
        <f t="shared" si="89"/>
        <v>1.9607843137254902E-2</v>
      </c>
      <c r="F100" s="11">
        <f t="shared" si="89"/>
        <v>0</v>
      </c>
      <c r="G100" s="11">
        <f t="shared" si="89"/>
        <v>0</v>
      </c>
      <c r="H100" s="11">
        <f t="shared" si="89"/>
        <v>1.9230769230769232E-2</v>
      </c>
      <c r="I100" s="11">
        <f t="shared" si="89"/>
        <v>1.6666666666666666E-2</v>
      </c>
      <c r="J100" s="11">
        <f t="shared" si="89"/>
        <v>0</v>
      </c>
      <c r="K100" s="11">
        <f t="shared" si="89"/>
        <v>4.6511627906976744E-2</v>
      </c>
    </row>
    <row r="101" spans="1:11" x14ac:dyDescent="0.3">
      <c r="C101" s="11"/>
    </row>
    <row r="102" spans="1:11" x14ac:dyDescent="0.3">
      <c r="A102" s="6" t="s">
        <v>38</v>
      </c>
      <c r="B102" s="11">
        <v>0.94669999999999999</v>
      </c>
      <c r="C102" s="11">
        <v>0.94499999999999995</v>
      </c>
      <c r="D102" s="11">
        <v>0.95269999999999999</v>
      </c>
      <c r="E102" s="11">
        <v>0.94989999999999997</v>
      </c>
      <c r="F102" s="11">
        <v>0.94330000000000003</v>
      </c>
      <c r="G102" s="11">
        <v>0.95250000000000001</v>
      </c>
      <c r="H102" s="11">
        <v>0.94</v>
      </c>
      <c r="I102" s="11">
        <v>0.94789999999999996</v>
      </c>
      <c r="J102" s="11">
        <v>0.94279999999999997</v>
      </c>
      <c r="K102" s="11">
        <v>0.94199999999999995</v>
      </c>
    </row>
    <row r="104" spans="1:11" x14ac:dyDescent="0.3">
      <c r="A104" s="5" t="s">
        <v>21</v>
      </c>
      <c r="B104" s="2">
        <v>9</v>
      </c>
      <c r="C104" s="15">
        <v>9</v>
      </c>
      <c r="D104" s="2">
        <v>9</v>
      </c>
      <c r="E104" s="2">
        <v>5</v>
      </c>
      <c r="F104" s="2">
        <v>1</v>
      </c>
      <c r="G104" s="2">
        <v>7</v>
      </c>
      <c r="H104" s="2">
        <v>6</v>
      </c>
      <c r="I104" s="2">
        <v>0</v>
      </c>
      <c r="J104" s="2">
        <v>4</v>
      </c>
      <c r="K104" s="2">
        <v>7</v>
      </c>
    </row>
    <row r="105" spans="1:11" x14ac:dyDescent="0.3">
      <c r="A105" s="5" t="s">
        <v>19</v>
      </c>
      <c r="B105" s="2">
        <v>48</v>
      </c>
      <c r="C105" s="15">
        <v>52</v>
      </c>
      <c r="D105" s="2">
        <v>50</v>
      </c>
      <c r="E105" s="2">
        <v>58</v>
      </c>
      <c r="F105" s="2">
        <v>59</v>
      </c>
      <c r="G105" s="2">
        <v>49</v>
      </c>
      <c r="H105" s="2">
        <v>49</v>
      </c>
      <c r="I105" s="2">
        <v>60</v>
      </c>
      <c r="J105" s="2">
        <v>56</v>
      </c>
      <c r="K105" s="2">
        <v>46</v>
      </c>
    </row>
    <row r="106" spans="1:11" x14ac:dyDescent="0.3">
      <c r="A106" s="5" t="s">
        <v>22</v>
      </c>
      <c r="B106" s="2">
        <v>3</v>
      </c>
      <c r="C106" s="2">
        <v>2</v>
      </c>
      <c r="D106" s="2">
        <v>1</v>
      </c>
      <c r="E106" s="2">
        <v>1</v>
      </c>
      <c r="F106" s="2">
        <v>0</v>
      </c>
      <c r="G106" s="2">
        <v>5</v>
      </c>
      <c r="H106" s="2">
        <v>0</v>
      </c>
      <c r="I106" s="2">
        <v>0</v>
      </c>
      <c r="J106" s="2">
        <v>0</v>
      </c>
      <c r="K106" s="2">
        <v>2</v>
      </c>
    </row>
    <row r="107" spans="1:11" x14ac:dyDescent="0.3">
      <c r="A107" s="5" t="s">
        <v>20</v>
      </c>
      <c r="B107" s="2">
        <v>17</v>
      </c>
      <c r="C107" s="2">
        <v>14</v>
      </c>
      <c r="D107" s="2">
        <v>17</v>
      </c>
      <c r="E107" s="2">
        <v>13</v>
      </c>
      <c r="F107" s="2">
        <v>17</v>
      </c>
      <c r="G107" s="2">
        <v>16</v>
      </c>
      <c r="H107" s="2">
        <v>21</v>
      </c>
      <c r="I107" s="2">
        <v>17</v>
      </c>
      <c r="J107" s="2">
        <v>17</v>
      </c>
      <c r="K107" s="2">
        <v>22</v>
      </c>
    </row>
    <row r="108" spans="1:11" x14ac:dyDescent="0.3">
      <c r="A108" s="18" t="s">
        <v>27</v>
      </c>
      <c r="B108" s="11">
        <f>(B104+B105)/SUM(B104:B107)</f>
        <v>0.74025974025974028</v>
      </c>
      <c r="C108" s="11">
        <f t="shared" ref="C108" si="90">(C104+C105)/SUM(C104:C107)</f>
        <v>0.79220779220779225</v>
      </c>
      <c r="D108" s="11">
        <f t="shared" ref="D108" si="91">(D104+D105)/SUM(D104:D107)</f>
        <v>0.76623376623376627</v>
      </c>
      <c r="E108" s="11">
        <f t="shared" ref="E108" si="92">(E104+E105)/SUM(E104:E107)</f>
        <v>0.81818181818181823</v>
      </c>
      <c r="F108" s="11">
        <f t="shared" ref="F108" si="93">(F104+F105)/SUM(F104:F107)</f>
        <v>0.77922077922077926</v>
      </c>
      <c r="G108" s="11">
        <f t="shared" ref="G108" si="94">(G104+G105)/SUM(G104:G107)</f>
        <v>0.72727272727272729</v>
      </c>
      <c r="H108" s="11">
        <f t="shared" ref="H108" si="95">(H104+H105)/SUM(H104:H107)</f>
        <v>0.72368421052631582</v>
      </c>
      <c r="I108" s="11">
        <f t="shared" ref="I108" si="96">(I104+I105)/SUM(I104:I107)</f>
        <v>0.77922077922077926</v>
      </c>
      <c r="J108" s="11">
        <f t="shared" ref="J108" si="97">(J104+J105)/SUM(J104:J107)</f>
        <v>0.77922077922077926</v>
      </c>
      <c r="K108" s="11">
        <f t="shared" ref="K108" si="98">(K104+K105)/SUM(K104:K107)</f>
        <v>0.68831168831168832</v>
      </c>
    </row>
    <row r="109" spans="1:11" x14ac:dyDescent="0.3">
      <c r="A109" s="4" t="s">
        <v>17</v>
      </c>
      <c r="B109" s="11">
        <f>B104/(B104+B106)</f>
        <v>0.75</v>
      </c>
      <c r="C109" s="11">
        <f t="shared" ref="C109:K109" si="99">C104/(C104+C106)</f>
        <v>0.81818181818181823</v>
      </c>
      <c r="D109" s="11">
        <f t="shared" si="99"/>
        <v>0.9</v>
      </c>
      <c r="E109" s="11">
        <f t="shared" si="99"/>
        <v>0.83333333333333337</v>
      </c>
      <c r="F109" s="11">
        <f t="shared" si="99"/>
        <v>1</v>
      </c>
      <c r="G109" s="11">
        <f t="shared" si="99"/>
        <v>0.58333333333333337</v>
      </c>
      <c r="H109" s="11">
        <f t="shared" si="99"/>
        <v>1</v>
      </c>
      <c r="I109" s="13" t="e">
        <f t="shared" si="99"/>
        <v>#DIV/0!</v>
      </c>
      <c r="J109" s="11">
        <f t="shared" si="99"/>
        <v>1</v>
      </c>
      <c r="K109" s="11">
        <f t="shared" si="99"/>
        <v>0.77777777777777779</v>
      </c>
    </row>
    <row r="110" spans="1:11" x14ac:dyDescent="0.3">
      <c r="A110" s="4" t="s">
        <v>16</v>
      </c>
      <c r="B110" s="11">
        <f>B104/(B104+B107)</f>
        <v>0.34615384615384615</v>
      </c>
      <c r="C110" s="11">
        <f t="shared" ref="C110:K110" si="100">C104/(C104+C107)</f>
        <v>0.39130434782608697</v>
      </c>
      <c r="D110" s="11">
        <f t="shared" si="100"/>
        <v>0.34615384615384615</v>
      </c>
      <c r="E110" s="11">
        <f t="shared" si="100"/>
        <v>0.27777777777777779</v>
      </c>
      <c r="F110" s="11">
        <f t="shared" si="100"/>
        <v>5.5555555555555552E-2</v>
      </c>
      <c r="G110" s="11">
        <f t="shared" si="100"/>
        <v>0.30434782608695654</v>
      </c>
      <c r="H110" s="11">
        <f t="shared" si="100"/>
        <v>0.22222222222222221</v>
      </c>
      <c r="I110" s="11">
        <f t="shared" si="100"/>
        <v>0</v>
      </c>
      <c r="J110" s="11">
        <f t="shared" si="100"/>
        <v>0.19047619047619047</v>
      </c>
      <c r="K110" s="11">
        <f t="shared" si="100"/>
        <v>0.2413793103448276</v>
      </c>
    </row>
    <row r="111" spans="1:11" x14ac:dyDescent="0.3">
      <c r="A111" s="4" t="s">
        <v>18</v>
      </c>
      <c r="B111" s="11">
        <f>B105/(B105+B106)</f>
        <v>0.94117647058823528</v>
      </c>
      <c r="C111" s="11">
        <f t="shared" ref="C111:K111" si="101">C105/(C105+C106)</f>
        <v>0.96296296296296291</v>
      </c>
      <c r="D111" s="11">
        <f t="shared" si="101"/>
        <v>0.98039215686274506</v>
      </c>
      <c r="E111" s="11">
        <f t="shared" si="101"/>
        <v>0.98305084745762716</v>
      </c>
      <c r="F111" s="11">
        <f t="shared" si="101"/>
        <v>1</v>
      </c>
      <c r="G111" s="11">
        <f t="shared" si="101"/>
        <v>0.90740740740740744</v>
      </c>
      <c r="H111" s="11">
        <f t="shared" si="101"/>
        <v>1</v>
      </c>
      <c r="I111" s="11">
        <f t="shared" si="101"/>
        <v>1</v>
      </c>
      <c r="J111" s="11">
        <f t="shared" si="101"/>
        <v>1</v>
      </c>
      <c r="K111" s="11">
        <f t="shared" si="101"/>
        <v>0.95833333333333337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0.34615384615384615</v>
      </c>
      <c r="C113" s="11">
        <f t="shared" ref="C113:K113" si="102">C104/(C104+C107)</f>
        <v>0.39130434782608697</v>
      </c>
      <c r="D113" s="11">
        <f t="shared" si="102"/>
        <v>0.34615384615384615</v>
      </c>
      <c r="E113" s="11">
        <f t="shared" si="102"/>
        <v>0.27777777777777779</v>
      </c>
      <c r="F113" s="11">
        <f t="shared" si="102"/>
        <v>5.5555555555555552E-2</v>
      </c>
      <c r="G113" s="11">
        <f t="shared" si="102"/>
        <v>0.30434782608695654</v>
      </c>
      <c r="H113" s="11">
        <f t="shared" si="102"/>
        <v>0.22222222222222221</v>
      </c>
      <c r="I113" s="11">
        <f t="shared" si="102"/>
        <v>0</v>
      </c>
      <c r="J113" s="11">
        <f t="shared" si="102"/>
        <v>0.19047619047619047</v>
      </c>
      <c r="K113" s="11">
        <f t="shared" si="102"/>
        <v>0.2413793103448276</v>
      </c>
    </row>
    <row r="114" spans="1:11" x14ac:dyDescent="0.3">
      <c r="A114" s="4" t="s">
        <v>23</v>
      </c>
      <c r="B114" s="11">
        <f>B106/(B106+B105)</f>
        <v>5.8823529411764705E-2</v>
      </c>
      <c r="C114" s="11">
        <f t="shared" ref="C114:K114" si="103">C106/(C106+C105)</f>
        <v>3.7037037037037035E-2</v>
      </c>
      <c r="D114" s="11">
        <f t="shared" si="103"/>
        <v>1.9607843137254902E-2</v>
      </c>
      <c r="E114" s="11">
        <f t="shared" si="103"/>
        <v>1.6949152542372881E-2</v>
      </c>
      <c r="F114" s="11">
        <f t="shared" si="103"/>
        <v>0</v>
      </c>
      <c r="G114" s="11">
        <f t="shared" si="103"/>
        <v>9.2592592592592587E-2</v>
      </c>
      <c r="H114" s="11">
        <f t="shared" si="103"/>
        <v>0</v>
      </c>
      <c r="I114" s="11">
        <f t="shared" si="103"/>
        <v>0</v>
      </c>
      <c r="J114" s="11">
        <f t="shared" si="103"/>
        <v>0</v>
      </c>
      <c r="K114" s="11">
        <f t="shared" si="103"/>
        <v>4.1666666666666664E-2</v>
      </c>
    </row>
    <row r="115" spans="1:11" x14ac:dyDescent="0.3">
      <c r="C115" s="11"/>
    </row>
    <row r="116" spans="1:11" x14ac:dyDescent="0.3">
      <c r="A116" s="6" t="s">
        <v>39</v>
      </c>
      <c r="B116" s="11">
        <v>0.95050000000000001</v>
      </c>
      <c r="C116" s="11">
        <v>0.95030000000000003</v>
      </c>
      <c r="D116" s="11">
        <v>0.9546</v>
      </c>
      <c r="E116" s="11">
        <v>0.94499999999999995</v>
      </c>
      <c r="F116" s="11">
        <v>0.94699999999999995</v>
      </c>
      <c r="G116" s="11">
        <v>0.94769999999999999</v>
      </c>
      <c r="H116" s="11">
        <v>0.93559999999999999</v>
      </c>
      <c r="I116" s="11">
        <v>0.94750000000000001</v>
      </c>
      <c r="J116" s="11">
        <v>0.94189999999999996</v>
      </c>
      <c r="K116" s="11">
        <v>0.95040000000000002</v>
      </c>
    </row>
    <row r="118" spans="1:11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4</v>
      </c>
      <c r="F118" s="2">
        <v>1</v>
      </c>
      <c r="G118" s="2">
        <v>8</v>
      </c>
      <c r="H118" s="2">
        <v>8</v>
      </c>
      <c r="I118" s="2">
        <v>0</v>
      </c>
      <c r="J118" s="2">
        <v>5</v>
      </c>
      <c r="K118" s="2">
        <v>7</v>
      </c>
    </row>
    <row r="119" spans="1:11" x14ac:dyDescent="0.3">
      <c r="A119" s="5" t="s">
        <v>19</v>
      </c>
      <c r="B119" s="2">
        <v>45</v>
      </c>
      <c r="C119" s="15">
        <v>47</v>
      </c>
      <c r="D119" s="2">
        <v>49</v>
      </c>
      <c r="E119" s="2">
        <v>48</v>
      </c>
      <c r="F119" s="2">
        <v>56</v>
      </c>
      <c r="G119" s="2">
        <v>53</v>
      </c>
      <c r="H119" s="2">
        <v>49</v>
      </c>
      <c r="I119" s="2">
        <v>60</v>
      </c>
      <c r="J119" s="2">
        <v>57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1</v>
      </c>
      <c r="E120" s="2">
        <v>1</v>
      </c>
      <c r="F120" s="2">
        <v>0</v>
      </c>
      <c r="G120" s="2">
        <v>1</v>
      </c>
      <c r="H120" s="2">
        <v>0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22</v>
      </c>
      <c r="C121" s="2">
        <v>20</v>
      </c>
      <c r="D121" s="2">
        <v>22</v>
      </c>
      <c r="E121" s="2">
        <v>24</v>
      </c>
      <c r="F121" s="2">
        <v>20</v>
      </c>
      <c r="G121" s="2">
        <v>15</v>
      </c>
      <c r="H121" s="2">
        <v>19</v>
      </c>
      <c r="I121" s="2">
        <v>17</v>
      </c>
      <c r="J121" s="2">
        <v>14</v>
      </c>
      <c r="K121" s="2">
        <v>13</v>
      </c>
    </row>
    <row r="122" spans="1:11" x14ac:dyDescent="0.3">
      <c r="A122" s="18" t="s">
        <v>27</v>
      </c>
      <c r="B122" s="11">
        <f>(B118+B119)/SUM(B118:B121)</f>
        <v>0.70129870129870131</v>
      </c>
      <c r="C122" s="11">
        <f t="shared" ref="C122" si="104">(C118+C119)/SUM(C118:C121)</f>
        <v>0.68831168831168832</v>
      </c>
      <c r="D122" s="11">
        <f t="shared" ref="D122" si="105">(D118+D119)/SUM(D118:D121)</f>
        <v>0.70129870129870131</v>
      </c>
      <c r="E122" s="11">
        <f t="shared" ref="E122" si="106">(E118+E119)/SUM(E118:E121)</f>
        <v>0.67532467532467533</v>
      </c>
      <c r="F122" s="11">
        <f t="shared" ref="F122" si="107">(F118+F119)/SUM(F118:F121)</f>
        <v>0.74025974025974028</v>
      </c>
      <c r="G122" s="11">
        <f t="shared" ref="G122" si="108">(G118+G119)/SUM(G118:G121)</f>
        <v>0.79220779220779225</v>
      </c>
      <c r="H122" s="11">
        <f t="shared" ref="H122" si="109">(H118+H119)/SUM(H118:H121)</f>
        <v>0.75</v>
      </c>
      <c r="I122" s="11">
        <f t="shared" ref="I122" si="110">(I118+I119)/SUM(I118:I121)</f>
        <v>0.77922077922077926</v>
      </c>
      <c r="J122" s="11">
        <f t="shared" ref="J122" si="111">(J118+J119)/SUM(J118:J121)</f>
        <v>0.80519480519480524</v>
      </c>
      <c r="K122" s="11">
        <f t="shared" ref="K122" si="112">(K118+K119)/SUM(K118:K121)</f>
        <v>0.79220779220779225</v>
      </c>
    </row>
    <row r="123" spans="1:11" x14ac:dyDescent="0.3">
      <c r="A123" s="4" t="s">
        <v>17</v>
      </c>
      <c r="B123" s="11">
        <f>B118/(B118+B120)</f>
        <v>0.9</v>
      </c>
      <c r="C123" s="11">
        <f t="shared" ref="C123:K123" si="113">C118/(C118+C120)</f>
        <v>0.6</v>
      </c>
      <c r="D123" s="11">
        <f t="shared" si="113"/>
        <v>0.83333333333333337</v>
      </c>
      <c r="E123" s="11">
        <f t="shared" si="113"/>
        <v>0.8</v>
      </c>
      <c r="F123" s="11">
        <f t="shared" si="113"/>
        <v>1</v>
      </c>
      <c r="G123" s="11">
        <f t="shared" si="113"/>
        <v>0.88888888888888884</v>
      </c>
      <c r="H123" s="11">
        <f t="shared" si="113"/>
        <v>1</v>
      </c>
      <c r="I123" s="13" t="e">
        <f t="shared" si="113"/>
        <v>#DIV/0!</v>
      </c>
      <c r="J123" s="11">
        <f t="shared" si="113"/>
        <v>0.83333333333333337</v>
      </c>
      <c r="K123" s="11">
        <f t="shared" si="113"/>
        <v>0.7</v>
      </c>
    </row>
    <row r="124" spans="1:11" x14ac:dyDescent="0.3">
      <c r="A124" s="4" t="s">
        <v>16</v>
      </c>
      <c r="B124" s="11">
        <f>B118/(B118+B121)</f>
        <v>0.29032258064516131</v>
      </c>
      <c r="C124" s="11">
        <f t="shared" ref="C124:K124" si="114">C118/(C118+C121)</f>
        <v>0.23076923076923078</v>
      </c>
      <c r="D124" s="11">
        <f t="shared" si="114"/>
        <v>0.18518518518518517</v>
      </c>
      <c r="E124" s="11">
        <f t="shared" si="114"/>
        <v>0.14285714285714285</v>
      </c>
      <c r="F124" s="11">
        <f t="shared" si="114"/>
        <v>4.7619047619047616E-2</v>
      </c>
      <c r="G124" s="11">
        <f t="shared" si="114"/>
        <v>0.34782608695652173</v>
      </c>
      <c r="H124" s="11">
        <f t="shared" si="114"/>
        <v>0.29629629629629628</v>
      </c>
      <c r="I124" s="11">
        <f t="shared" si="114"/>
        <v>0</v>
      </c>
      <c r="J124" s="11">
        <f t="shared" si="114"/>
        <v>0.26315789473684209</v>
      </c>
      <c r="K124" s="11">
        <f t="shared" si="114"/>
        <v>0.35</v>
      </c>
    </row>
    <row r="125" spans="1:11" x14ac:dyDescent="0.3">
      <c r="A125" s="4" t="s">
        <v>18</v>
      </c>
      <c r="B125" s="11">
        <f>B119/(B119+B120)</f>
        <v>0.97826086956521741</v>
      </c>
      <c r="C125" s="11">
        <f t="shared" ref="C125:K125" si="115">C119/(C119+C120)</f>
        <v>0.92156862745098034</v>
      </c>
      <c r="D125" s="11">
        <f t="shared" si="115"/>
        <v>0.98</v>
      </c>
      <c r="E125" s="11">
        <f t="shared" si="115"/>
        <v>0.97959183673469385</v>
      </c>
      <c r="F125" s="11">
        <f t="shared" si="115"/>
        <v>1</v>
      </c>
      <c r="G125" s="11">
        <f t="shared" si="115"/>
        <v>0.98148148148148151</v>
      </c>
      <c r="H125" s="11">
        <f t="shared" si="115"/>
        <v>1</v>
      </c>
      <c r="I125" s="11">
        <f t="shared" si="115"/>
        <v>1</v>
      </c>
      <c r="J125" s="11">
        <f t="shared" si="115"/>
        <v>0.98275862068965514</v>
      </c>
      <c r="K125" s="11">
        <f t="shared" si="115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0.29032258064516131</v>
      </c>
      <c r="C127" s="11">
        <f t="shared" ref="C127:K127" si="116">C118/(C118+C121)</f>
        <v>0.23076923076923078</v>
      </c>
      <c r="D127" s="11">
        <f t="shared" si="116"/>
        <v>0.18518518518518517</v>
      </c>
      <c r="E127" s="11">
        <f t="shared" si="116"/>
        <v>0.14285714285714285</v>
      </c>
      <c r="F127" s="11">
        <f t="shared" si="116"/>
        <v>4.7619047619047616E-2</v>
      </c>
      <c r="G127" s="11">
        <f t="shared" si="116"/>
        <v>0.34782608695652173</v>
      </c>
      <c r="H127" s="11">
        <f t="shared" si="116"/>
        <v>0.29629629629629628</v>
      </c>
      <c r="I127" s="11">
        <f t="shared" si="116"/>
        <v>0</v>
      </c>
      <c r="J127" s="11">
        <f t="shared" si="116"/>
        <v>0.26315789473684209</v>
      </c>
      <c r="K127" s="11">
        <f t="shared" si="116"/>
        <v>0.35</v>
      </c>
    </row>
    <row r="128" spans="1:11" x14ac:dyDescent="0.3">
      <c r="A128" s="4" t="s">
        <v>23</v>
      </c>
      <c r="B128" s="11">
        <f>B120/(B120+B119)</f>
        <v>2.1739130434782608E-2</v>
      </c>
      <c r="C128" s="11">
        <f t="shared" ref="C128:K128" si="117">C120/(C120+C119)</f>
        <v>7.8431372549019607E-2</v>
      </c>
      <c r="D128" s="11">
        <f t="shared" si="117"/>
        <v>0.02</v>
      </c>
      <c r="E128" s="11">
        <f t="shared" si="117"/>
        <v>2.0408163265306121E-2</v>
      </c>
      <c r="F128" s="11">
        <f t="shared" si="117"/>
        <v>0</v>
      </c>
      <c r="G128" s="11">
        <f t="shared" si="117"/>
        <v>1.8518518518518517E-2</v>
      </c>
      <c r="H128" s="11">
        <f t="shared" si="117"/>
        <v>0</v>
      </c>
      <c r="I128" s="11">
        <f t="shared" si="117"/>
        <v>0</v>
      </c>
      <c r="J128" s="11">
        <f t="shared" si="117"/>
        <v>1.7241379310344827E-2</v>
      </c>
      <c r="K128" s="11">
        <f t="shared" si="117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0.95050000000000001</v>
      </c>
      <c r="C130" s="11">
        <v>0.95030000000000003</v>
      </c>
      <c r="D130" s="11">
        <v>0.9546</v>
      </c>
      <c r="E130" s="11">
        <v>0.94499999999999995</v>
      </c>
      <c r="F130" s="11">
        <v>0.94699999999999995</v>
      </c>
      <c r="G130" s="11">
        <v>0.94769999999999999</v>
      </c>
      <c r="H130" s="11">
        <v>0.93559999999999999</v>
      </c>
      <c r="I130" s="11">
        <v>0.94750000000000001</v>
      </c>
      <c r="J130" s="11">
        <v>0.94189999999999996</v>
      </c>
      <c r="K130" s="11">
        <v>0.95040000000000002</v>
      </c>
    </row>
    <row r="132" spans="1:13" x14ac:dyDescent="0.3">
      <c r="A132" s="5" t="s">
        <v>21</v>
      </c>
      <c r="B132" s="2">
        <v>8</v>
      </c>
      <c r="C132" s="15">
        <v>15</v>
      </c>
      <c r="D132" s="2">
        <v>5</v>
      </c>
      <c r="E132" s="2">
        <v>17</v>
      </c>
      <c r="F132" s="2">
        <v>15</v>
      </c>
      <c r="G132" s="2">
        <v>10</v>
      </c>
      <c r="H132" s="2">
        <v>4</v>
      </c>
      <c r="I132" s="2">
        <v>2</v>
      </c>
      <c r="J132" s="2">
        <v>2</v>
      </c>
      <c r="K132" s="2">
        <v>14</v>
      </c>
    </row>
    <row r="133" spans="1:13" x14ac:dyDescent="0.3">
      <c r="A133" s="5" t="s">
        <v>19</v>
      </c>
      <c r="B133" s="2">
        <v>47</v>
      </c>
      <c r="C133" s="15">
        <v>38</v>
      </c>
      <c r="D133" s="2">
        <v>49</v>
      </c>
      <c r="E133" s="2">
        <v>41</v>
      </c>
      <c r="F133" s="2">
        <v>50</v>
      </c>
      <c r="G133" s="2">
        <v>51</v>
      </c>
      <c r="H133" s="2">
        <v>50</v>
      </c>
      <c r="I133" s="2">
        <v>56</v>
      </c>
      <c r="J133" s="2">
        <v>52</v>
      </c>
      <c r="K133" s="2">
        <v>33</v>
      </c>
    </row>
    <row r="134" spans="1:13" x14ac:dyDescent="0.3">
      <c r="A134" s="5" t="s">
        <v>22</v>
      </c>
      <c r="B134" s="2">
        <v>3</v>
      </c>
      <c r="C134" s="2">
        <v>1</v>
      </c>
      <c r="D134" s="2">
        <v>2</v>
      </c>
      <c r="E134" s="2">
        <v>3</v>
      </c>
      <c r="F134" s="2">
        <v>2</v>
      </c>
      <c r="G134" s="2">
        <v>2</v>
      </c>
      <c r="H134" s="2">
        <v>1</v>
      </c>
      <c r="I134" s="2">
        <v>1</v>
      </c>
      <c r="J134" s="2">
        <v>1</v>
      </c>
      <c r="K134" s="2">
        <v>1</v>
      </c>
    </row>
    <row r="135" spans="1:13" x14ac:dyDescent="0.3">
      <c r="A135" s="5" t="s">
        <v>20</v>
      </c>
      <c r="B135" s="2">
        <v>19</v>
      </c>
      <c r="C135" s="2">
        <v>23</v>
      </c>
      <c r="D135" s="2">
        <v>21</v>
      </c>
      <c r="E135" s="2">
        <v>16</v>
      </c>
      <c r="F135" s="2">
        <v>10</v>
      </c>
      <c r="G135" s="2">
        <v>14</v>
      </c>
      <c r="H135" s="2">
        <v>22</v>
      </c>
      <c r="I135" s="2">
        <v>18</v>
      </c>
      <c r="J135" s="2">
        <v>22</v>
      </c>
      <c r="K135" s="2">
        <v>29</v>
      </c>
    </row>
    <row r="136" spans="1:13" x14ac:dyDescent="0.3">
      <c r="A136" s="18" t="s">
        <v>27</v>
      </c>
      <c r="B136" s="11">
        <f>(B132+B133)/SUM(B132:B135)</f>
        <v>0.7142857142857143</v>
      </c>
      <c r="C136" s="11">
        <f t="shared" ref="C136" si="118">(C132+C133)/SUM(C132:C135)</f>
        <v>0.68831168831168832</v>
      </c>
      <c r="D136" s="11">
        <f t="shared" ref="D136" si="119">(D132+D133)/SUM(D132:D135)</f>
        <v>0.70129870129870131</v>
      </c>
      <c r="E136" s="11">
        <f t="shared" ref="E136" si="120">(E132+E133)/SUM(E132:E135)</f>
        <v>0.75324675324675328</v>
      </c>
      <c r="F136" s="11">
        <f t="shared" ref="F136" si="121">(F132+F133)/SUM(F132:F135)</f>
        <v>0.8441558441558441</v>
      </c>
      <c r="G136" s="11">
        <f t="shared" ref="G136" si="122">(G132+G133)/SUM(G132:G135)</f>
        <v>0.79220779220779225</v>
      </c>
      <c r="H136" s="11">
        <f t="shared" ref="H136" si="123">(H132+H133)/SUM(H132:H135)</f>
        <v>0.70129870129870131</v>
      </c>
      <c r="I136" s="11">
        <f t="shared" ref="I136" si="124">(I132+I133)/SUM(I132:I135)</f>
        <v>0.75324675324675328</v>
      </c>
      <c r="J136" s="11">
        <f t="shared" ref="J136" si="125">(J132+J133)/SUM(J132:J135)</f>
        <v>0.70129870129870131</v>
      </c>
      <c r="K136" s="11">
        <f t="shared" ref="K136" si="126">(K132+K133)/SUM(K132:K135)</f>
        <v>0.61038961038961037</v>
      </c>
    </row>
    <row r="137" spans="1:13" x14ac:dyDescent="0.3">
      <c r="A137" s="4" t="s">
        <v>17</v>
      </c>
      <c r="B137" s="11">
        <f>B132/(B132+B134)</f>
        <v>0.72727272727272729</v>
      </c>
      <c r="C137" s="11">
        <f t="shared" ref="C137:K137" si="127">C132/(C132+C134)</f>
        <v>0.9375</v>
      </c>
      <c r="D137" s="11">
        <f t="shared" si="127"/>
        <v>0.7142857142857143</v>
      </c>
      <c r="E137" s="11">
        <f t="shared" si="127"/>
        <v>0.85</v>
      </c>
      <c r="F137" s="11">
        <f t="shared" si="127"/>
        <v>0.88235294117647056</v>
      </c>
      <c r="G137" s="11">
        <f t="shared" si="127"/>
        <v>0.83333333333333337</v>
      </c>
      <c r="H137" s="11">
        <f t="shared" si="127"/>
        <v>0.8</v>
      </c>
      <c r="I137" s="11">
        <f t="shared" si="127"/>
        <v>0.66666666666666663</v>
      </c>
      <c r="J137" s="11">
        <f t="shared" si="127"/>
        <v>0.66666666666666663</v>
      </c>
      <c r="K137" s="11">
        <f t="shared" si="127"/>
        <v>0.93333333333333335</v>
      </c>
    </row>
    <row r="138" spans="1:13" x14ac:dyDescent="0.3">
      <c r="A138" s="4" t="s">
        <v>16</v>
      </c>
      <c r="B138" s="11">
        <f>B132/(B132+B135)</f>
        <v>0.29629629629629628</v>
      </c>
      <c r="C138" s="11">
        <f t="shared" ref="C138:K138" si="128">C132/(C132+C135)</f>
        <v>0.39473684210526316</v>
      </c>
      <c r="D138" s="11">
        <f t="shared" si="128"/>
        <v>0.19230769230769232</v>
      </c>
      <c r="E138" s="11">
        <f t="shared" si="128"/>
        <v>0.51515151515151514</v>
      </c>
      <c r="F138" s="11">
        <f t="shared" si="128"/>
        <v>0.6</v>
      </c>
      <c r="G138" s="11">
        <f t="shared" si="128"/>
        <v>0.41666666666666669</v>
      </c>
      <c r="H138" s="11">
        <f t="shared" si="128"/>
        <v>0.15384615384615385</v>
      </c>
      <c r="I138" s="11">
        <f t="shared" si="128"/>
        <v>0.1</v>
      </c>
      <c r="J138" s="11">
        <f t="shared" si="128"/>
        <v>8.3333333333333329E-2</v>
      </c>
      <c r="K138" s="11">
        <f t="shared" si="128"/>
        <v>0.32558139534883723</v>
      </c>
    </row>
    <row r="139" spans="1:13" x14ac:dyDescent="0.3">
      <c r="A139" s="4" t="s">
        <v>18</v>
      </c>
      <c r="B139" s="11">
        <f>B133/(B133+B134)</f>
        <v>0.94</v>
      </c>
      <c r="C139" s="11">
        <f t="shared" ref="C139:K139" si="129">C133/(C133+C134)</f>
        <v>0.97435897435897434</v>
      </c>
      <c r="D139" s="11">
        <f t="shared" si="129"/>
        <v>0.96078431372549022</v>
      </c>
      <c r="E139" s="11">
        <f t="shared" si="129"/>
        <v>0.93181818181818177</v>
      </c>
      <c r="F139" s="11">
        <f t="shared" si="129"/>
        <v>0.96153846153846156</v>
      </c>
      <c r="G139" s="11">
        <f t="shared" si="129"/>
        <v>0.96226415094339623</v>
      </c>
      <c r="H139" s="11">
        <f t="shared" si="129"/>
        <v>0.98039215686274506</v>
      </c>
      <c r="I139" s="11">
        <f t="shared" si="129"/>
        <v>0.98245614035087714</v>
      </c>
      <c r="J139" s="11">
        <f t="shared" si="129"/>
        <v>0.98113207547169812</v>
      </c>
      <c r="K139" s="11">
        <f t="shared" si="129"/>
        <v>0.97058823529411764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0.29629629629629628</v>
      </c>
      <c r="C141" s="11">
        <f t="shared" ref="C141:K141" si="130">C132/(C132+C135)</f>
        <v>0.39473684210526316</v>
      </c>
      <c r="D141" s="11">
        <f t="shared" si="130"/>
        <v>0.19230769230769232</v>
      </c>
      <c r="E141" s="11">
        <f t="shared" si="130"/>
        <v>0.51515151515151514</v>
      </c>
      <c r="F141" s="11">
        <f t="shared" si="130"/>
        <v>0.6</v>
      </c>
      <c r="G141" s="11">
        <f t="shared" si="130"/>
        <v>0.41666666666666669</v>
      </c>
      <c r="H141" s="11">
        <f t="shared" si="130"/>
        <v>0.15384615384615385</v>
      </c>
      <c r="I141" s="11">
        <f t="shared" si="130"/>
        <v>0.1</v>
      </c>
      <c r="J141" s="11">
        <f t="shared" si="130"/>
        <v>8.3333333333333329E-2</v>
      </c>
      <c r="K141" s="11">
        <f t="shared" si="130"/>
        <v>0.32558139534883723</v>
      </c>
    </row>
    <row r="142" spans="1:13" x14ac:dyDescent="0.3">
      <c r="A142" s="4" t="s">
        <v>23</v>
      </c>
      <c r="B142" s="11">
        <f>B134/(B134+B133)</f>
        <v>0.06</v>
      </c>
      <c r="C142" s="11">
        <f t="shared" ref="C142:K142" si="131">C134/(C134+C133)</f>
        <v>2.564102564102564E-2</v>
      </c>
      <c r="D142" s="11">
        <f t="shared" si="131"/>
        <v>3.9215686274509803E-2</v>
      </c>
      <c r="E142" s="11">
        <f t="shared" si="131"/>
        <v>6.8181818181818177E-2</v>
      </c>
      <c r="F142" s="11">
        <f t="shared" si="131"/>
        <v>3.8461538461538464E-2</v>
      </c>
      <c r="G142" s="11">
        <f t="shared" si="131"/>
        <v>3.7735849056603772E-2</v>
      </c>
      <c r="H142" s="11">
        <f t="shared" si="131"/>
        <v>1.9607843137254902E-2</v>
      </c>
      <c r="I142" s="11">
        <f t="shared" si="131"/>
        <v>1.7543859649122806E-2</v>
      </c>
      <c r="J142" s="11">
        <f t="shared" si="131"/>
        <v>1.8867924528301886E-2</v>
      </c>
      <c r="K142" s="11">
        <f t="shared" si="131"/>
        <v>2.9411764705882353E-2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0.73195488721804514</v>
      </c>
      <c r="C145" s="17">
        <f t="shared" ref="C145:K145" si="132">(C10+C24+C38+C52+C66+C80+C94+C108+C122+C136)/10</f>
        <v>0.70193939393939386</v>
      </c>
      <c r="D145" s="17">
        <f t="shared" si="132"/>
        <v>0.70573897024960863</v>
      </c>
      <c r="E145" s="17">
        <f t="shared" si="132"/>
        <v>0.73433766233766229</v>
      </c>
      <c r="F145" s="17">
        <f t="shared" si="132"/>
        <v>0.78116017316017317</v>
      </c>
      <c r="G145" s="17">
        <f t="shared" si="132"/>
        <v>0.76557575757575758</v>
      </c>
      <c r="H145" s="17">
        <f t="shared" si="132"/>
        <v>0.71490088858509915</v>
      </c>
      <c r="I145" s="17">
        <f t="shared" si="132"/>
        <v>0.785125541125541</v>
      </c>
      <c r="J145" s="17">
        <f t="shared" si="132"/>
        <v>0.78393073593073592</v>
      </c>
      <c r="K145" s="17">
        <f t="shared" si="132"/>
        <v>0.70695488721804511</v>
      </c>
      <c r="M145" s="22">
        <f>AVERAGE(B145:K145)</f>
        <v>0.74116188973400621</v>
      </c>
    </row>
    <row r="146" spans="1:13" x14ac:dyDescent="0.3">
      <c r="A146" s="9" t="s">
        <v>41</v>
      </c>
      <c r="B146" s="11">
        <f>(B4+B18+B32+B46+B60+B74+B88+B102+B116+B130)/10</f>
        <v>0.94757000000000002</v>
      </c>
      <c r="C146" s="11">
        <f t="shared" ref="C146:K146" si="133">(C4+C18+C32+C46+C60+C74+C88+C102+C116+C130)/10</f>
        <v>0.94547000000000003</v>
      </c>
      <c r="D146" s="11">
        <f t="shared" si="133"/>
        <v>0.95069000000000004</v>
      </c>
      <c r="E146" s="11">
        <f t="shared" si="133"/>
        <v>0.94772000000000001</v>
      </c>
      <c r="F146" s="11">
        <f t="shared" si="133"/>
        <v>0.94226999999999994</v>
      </c>
      <c r="G146" s="11">
        <f t="shared" si="133"/>
        <v>0.94943999999999984</v>
      </c>
      <c r="H146" s="11">
        <f t="shared" si="133"/>
        <v>0.94008000000000003</v>
      </c>
      <c r="I146" s="11">
        <f t="shared" si="133"/>
        <v>0.94796999999999998</v>
      </c>
      <c r="J146" s="11">
        <f t="shared" si="133"/>
        <v>0.94492000000000009</v>
      </c>
      <c r="K146" s="11">
        <f t="shared" si="133"/>
        <v>0.94567999999999997</v>
      </c>
      <c r="M146" s="22" cm="1">
        <f t="array" ref="M146">AVERAGE(IF(ISNUMBER(B146:K146),B146:K146))</f>
        <v>0.94618099999999994</v>
      </c>
    </row>
    <row r="147" spans="1:13" x14ac:dyDescent="0.3">
      <c r="A147" s="9" t="s">
        <v>17</v>
      </c>
      <c r="B147" s="11">
        <f t="shared" ref="B147:K147" si="134">(B11+B25+B39+B53+B67+B81+B95+B109+B123+B137)/10</f>
        <v>0.79499555999556004</v>
      </c>
      <c r="C147" s="11">
        <f t="shared" si="134"/>
        <v>0.78365982873335815</v>
      </c>
      <c r="D147" s="11">
        <f t="shared" si="134"/>
        <v>0.9136507936507936</v>
      </c>
      <c r="E147" s="11">
        <f t="shared" si="134"/>
        <v>0.68507936507936495</v>
      </c>
      <c r="F147" s="13" t="e">
        <f t="shared" si="134"/>
        <v>#DIV/0!</v>
      </c>
      <c r="G147" s="11">
        <f t="shared" si="134"/>
        <v>0.83924242424242423</v>
      </c>
      <c r="H147" s="11">
        <f t="shared" si="134"/>
        <v>0.78253968253968254</v>
      </c>
      <c r="I147" s="13" t="e">
        <f t="shared" si="134"/>
        <v>#DIV/0!</v>
      </c>
      <c r="J147" s="11">
        <f t="shared" si="134"/>
        <v>0.92500000000000004</v>
      </c>
      <c r="K147" s="11">
        <f t="shared" si="134"/>
        <v>0.82220085470085458</v>
      </c>
      <c r="M147" s="22" cm="1">
        <f t="array" ref="M147">AVERAGE(IF(ISNUMBER(B147:K147),B147:K147))</f>
        <v>0.81829606361775475</v>
      </c>
    </row>
    <row r="148" spans="1:13" x14ac:dyDescent="0.3">
      <c r="A148" s="9" t="s">
        <v>16</v>
      </c>
      <c r="B148" s="11">
        <f t="shared" ref="B148:K148" si="135">(B12+B26+B40+B54+B68+B82+B96+B110+B124+B138)/10</f>
        <v>0.32184055216692792</v>
      </c>
      <c r="C148" s="11">
        <f t="shared" si="135"/>
        <v>0.38300830736591418</v>
      </c>
      <c r="D148" s="11">
        <f t="shared" si="135"/>
        <v>0.19591704472349633</v>
      </c>
      <c r="E148" s="11">
        <f t="shared" si="135"/>
        <v>0.20095164095164092</v>
      </c>
      <c r="F148" s="11">
        <f t="shared" si="135"/>
        <v>0.10646825396825396</v>
      </c>
      <c r="G148" s="11">
        <f t="shared" si="135"/>
        <v>0.28959214503900055</v>
      </c>
      <c r="H148" s="11">
        <f t="shared" si="135"/>
        <v>0.18370240359895534</v>
      </c>
      <c r="I148" s="11">
        <f t="shared" si="135"/>
        <v>0.01</v>
      </c>
      <c r="J148" s="11">
        <f t="shared" si="135"/>
        <v>0.18967241473248336</v>
      </c>
      <c r="K148" s="11">
        <f t="shared" si="135"/>
        <v>0.29882574269854251</v>
      </c>
      <c r="M148" s="22" cm="1">
        <f t="array" ref="M148">AVERAGE(IF(ISNUMBER(B148:K148),B148:K148))</f>
        <v>0.21799785052452153</v>
      </c>
    </row>
    <row r="149" spans="1:13" x14ac:dyDescent="0.3">
      <c r="A149" s="9" t="s">
        <v>18</v>
      </c>
      <c r="B149" s="11">
        <f t="shared" ref="B149:K149" si="136">(B13+B27+B41+B55+B69+B83+B97+B111+B125+B139)/10</f>
        <v>0.9560916298951152</v>
      </c>
      <c r="C149" s="11">
        <f t="shared" si="136"/>
        <v>0.92787054782527589</v>
      </c>
      <c r="D149" s="11">
        <f t="shared" si="136"/>
        <v>0.98772151179312306</v>
      </c>
      <c r="E149" s="11">
        <f t="shared" si="136"/>
        <v>0.96788229328963227</v>
      </c>
      <c r="F149" s="11">
        <f t="shared" si="136"/>
        <v>0.99439946018893388</v>
      </c>
      <c r="G149" s="11">
        <f t="shared" si="136"/>
        <v>0.97213469498588512</v>
      </c>
      <c r="H149" s="11">
        <f t="shared" si="136"/>
        <v>0.97108852994951778</v>
      </c>
      <c r="I149" s="11">
        <f t="shared" si="136"/>
        <v>0.99657894736842112</v>
      </c>
      <c r="J149" s="11">
        <f t="shared" si="136"/>
        <v>0.99469415436189812</v>
      </c>
      <c r="K149" s="11">
        <f t="shared" si="136"/>
        <v>0.9624460620019194</v>
      </c>
      <c r="M149" s="22" cm="1">
        <f t="array" ref="M149">AVERAGE(IF(ISNUMBER(B149:K149),B149:K149))</f>
        <v>0.97309078316597231</v>
      </c>
    </row>
    <row r="150" spans="1:13" x14ac:dyDescent="0.3">
      <c r="A150" s="9" t="s">
        <v>29</v>
      </c>
      <c r="B150" s="11">
        <f>(B43+B57+B71+N85+B99+B113+B127+B141)/10</f>
        <v>0.23661060564286371</v>
      </c>
      <c r="C150" s="11">
        <f t="shared" ref="C150:K150" si="137">(C43+C57+C71+O85+C99+C113+C127+C141)/10</f>
        <v>0.27682409683959841</v>
      </c>
      <c r="D150" s="11">
        <f t="shared" si="137"/>
        <v>0.13767112397757558</v>
      </c>
      <c r="E150" s="11">
        <f t="shared" si="137"/>
        <v>0.17941317941317941</v>
      </c>
      <c r="F150" s="11">
        <f t="shared" si="137"/>
        <v>0.1017063492063492</v>
      </c>
      <c r="G150" s="11">
        <f t="shared" si="137"/>
        <v>0.19915857860543412</v>
      </c>
      <c r="H150" s="11">
        <f t="shared" si="137"/>
        <v>0.13337399637399638</v>
      </c>
      <c r="I150" s="11">
        <f t="shared" si="137"/>
        <v>0.01</v>
      </c>
      <c r="J150" s="11">
        <f t="shared" si="137"/>
        <v>0.12537376048817694</v>
      </c>
      <c r="K150" s="11">
        <f t="shared" si="137"/>
        <v>0.19720743420573011</v>
      </c>
      <c r="M150" s="22" cm="1">
        <f t="array" ref="M150">AVERAGE(IF(ISNUMBER(B150:K150),B150:K150))</f>
        <v>0.15973391247529042</v>
      </c>
    </row>
    <row r="151" spans="1:13" x14ac:dyDescent="0.3">
      <c r="A151" s="10" t="s">
        <v>30</v>
      </c>
      <c r="B151" s="11">
        <f>(B16+B30+B44+B58+B72+B86+B100+B114+B128+B142)/10</f>
        <v>4.39083701048847E-2</v>
      </c>
      <c r="C151" s="11">
        <f t="shared" ref="C151:K151" si="138">(C16+C30+C44+C58+C72+C86+C100+C114+C128+C142)/10</f>
        <v>7.2129452174724204E-2</v>
      </c>
      <c r="D151" s="11">
        <f t="shared" si="138"/>
        <v>1.2278488206876954E-2</v>
      </c>
      <c r="E151" s="11">
        <f t="shared" si="138"/>
        <v>3.211770671036767E-2</v>
      </c>
      <c r="F151" s="11">
        <f t="shared" si="138"/>
        <v>5.6005398110661273E-3</v>
      </c>
      <c r="G151" s="11">
        <f t="shared" si="138"/>
        <v>2.7865305014114765E-2</v>
      </c>
      <c r="H151" s="11">
        <f t="shared" si="138"/>
        <v>2.8911470050482259E-2</v>
      </c>
      <c r="I151" s="11">
        <f t="shared" si="138"/>
        <v>3.4210526315789471E-3</v>
      </c>
      <c r="J151" s="11">
        <f t="shared" si="138"/>
        <v>5.3058456381019593E-3</v>
      </c>
      <c r="K151" s="11">
        <f t="shared" si="138"/>
        <v>3.7553937998080621E-2</v>
      </c>
      <c r="M151" s="22" cm="1">
        <f t="array" ref="M151">AVERAGE(IF(ISNUMBER(B151:K151),B151:K151))</f>
        <v>2.6909216834027822E-2</v>
      </c>
    </row>
    <row r="153" spans="1:13" x14ac:dyDescent="0.3">
      <c r="A153" s="10" t="s">
        <v>11</v>
      </c>
      <c r="B153" s="11">
        <f>MIN(B4,B18,B32,B46,B60,B74,B88,B102,B116,B130)</f>
        <v>0.94310000000000005</v>
      </c>
      <c r="C153" s="11">
        <f t="shared" ref="C153:K153" si="139">MIN(C4,C18,C32,C46,C60,C74,C88,C102,C116,C130)</f>
        <v>0.94199999999999995</v>
      </c>
      <c r="D153" s="11">
        <f t="shared" si="139"/>
        <v>0.94569999999999999</v>
      </c>
      <c r="E153" s="11">
        <f t="shared" si="139"/>
        <v>0.94040000000000001</v>
      </c>
      <c r="F153" s="11">
        <f t="shared" si="139"/>
        <v>0.93440000000000001</v>
      </c>
      <c r="G153" s="11">
        <f t="shared" si="139"/>
        <v>0.94159999999999999</v>
      </c>
      <c r="H153" s="11">
        <f t="shared" si="139"/>
        <v>0.93420000000000003</v>
      </c>
      <c r="I153" s="11">
        <f t="shared" si="139"/>
        <v>0.94420000000000004</v>
      </c>
      <c r="J153" s="11">
        <f t="shared" si="139"/>
        <v>0.94010000000000005</v>
      </c>
      <c r="K153" s="11">
        <f t="shared" si="139"/>
        <v>0.94169999999999998</v>
      </c>
      <c r="M153" s="22" cm="1">
        <f t="array" ref="M153">AVERAGE(IF(ISNUMBER(B153:K153),B153:K153))</f>
        <v>0.94073999999999991</v>
      </c>
    </row>
    <row r="154" spans="1:13" x14ac:dyDescent="0.3">
      <c r="A154" s="10" t="s">
        <v>12</v>
      </c>
      <c r="B154" s="11">
        <f>MAX(B4,B18,B32,B46,B60,B74,B88,B102,B116,B130)</f>
        <v>0.9506</v>
      </c>
      <c r="C154" s="11">
        <f t="shared" ref="C154:K154" si="140">MAX(C4,C18,C32,C46,C60,C74,C88,C102,C116,C130)</f>
        <v>0.95030000000000003</v>
      </c>
      <c r="D154" s="11">
        <f t="shared" si="140"/>
        <v>0.9546</v>
      </c>
      <c r="E154" s="11">
        <f t="shared" si="140"/>
        <v>0.95479999999999998</v>
      </c>
      <c r="F154" s="11">
        <f t="shared" si="140"/>
        <v>0.94779999999999998</v>
      </c>
      <c r="G154" s="11">
        <f t="shared" si="140"/>
        <v>0.95609999999999995</v>
      </c>
      <c r="H154" s="11">
        <f t="shared" si="140"/>
        <v>0.94610000000000005</v>
      </c>
      <c r="I154" s="11">
        <f t="shared" si="140"/>
        <v>0.95399999999999996</v>
      </c>
      <c r="J154" s="11">
        <f t="shared" si="140"/>
        <v>0.94889999999999997</v>
      </c>
      <c r="K154" s="11">
        <f t="shared" si="140"/>
        <v>0.95040000000000002</v>
      </c>
      <c r="M154" s="22" cm="1">
        <f t="array" ref="M154">AVERAGE(IF(ISNUMBER(B154:K154),B154:K154))</f>
        <v>0.95135999999999998</v>
      </c>
    </row>
    <row r="155" spans="1:13" x14ac:dyDescent="0.3">
      <c r="A155" s="9" t="s">
        <v>13</v>
      </c>
      <c r="B155" s="11">
        <f>(B4+B18+B32+B46+B60+B74+B88+B102+B116+B130)/10</f>
        <v>0.94757000000000002</v>
      </c>
      <c r="C155" s="11">
        <f t="shared" ref="C155:K155" si="141">(C4+C18+C32+C46+C60+C74+C88+C102+C116+C130)/10</f>
        <v>0.94547000000000003</v>
      </c>
      <c r="D155" s="11">
        <f t="shared" si="141"/>
        <v>0.95069000000000004</v>
      </c>
      <c r="E155" s="11">
        <f t="shared" si="141"/>
        <v>0.94772000000000001</v>
      </c>
      <c r="F155" s="11">
        <f t="shared" si="141"/>
        <v>0.94226999999999994</v>
      </c>
      <c r="G155" s="11">
        <f t="shared" si="141"/>
        <v>0.94943999999999984</v>
      </c>
      <c r="H155" s="11">
        <f t="shared" si="141"/>
        <v>0.94008000000000003</v>
      </c>
      <c r="I155" s="11">
        <f t="shared" si="141"/>
        <v>0.94796999999999998</v>
      </c>
      <c r="J155" s="11">
        <f t="shared" si="141"/>
        <v>0.94492000000000009</v>
      </c>
      <c r="K155" s="11">
        <f t="shared" si="141"/>
        <v>0.94567999999999997</v>
      </c>
      <c r="L155" s="11" t="s">
        <v>0</v>
      </c>
      <c r="M155" s="22" cm="1">
        <f t="array" ref="M155">AVERAGE(IF(ISNUMBER(B155:K155),B155:K155))</f>
        <v>0.94618099999999994</v>
      </c>
    </row>
    <row r="156" spans="1:13" x14ac:dyDescent="0.3">
      <c r="A156" s="9" t="s">
        <v>14</v>
      </c>
      <c r="B156" s="11">
        <f>MEDIAN(B4,B18,B32,B46,B60,B74,B88,B102,B116,B130)</f>
        <v>0.94799999999999995</v>
      </c>
      <c r="C156" s="11">
        <f t="shared" ref="C156:K156" si="142">MEDIAN(C4,C18,C32,C46,C60,C74,C88,C102,C116,C130)</f>
        <v>0.94435000000000002</v>
      </c>
      <c r="D156" s="11">
        <f t="shared" si="142"/>
        <v>0.95174999999999998</v>
      </c>
      <c r="E156" s="11">
        <f t="shared" si="142"/>
        <v>0.94714999999999994</v>
      </c>
      <c r="F156" s="11">
        <f t="shared" si="142"/>
        <v>0.94235000000000002</v>
      </c>
      <c r="G156" s="11">
        <f t="shared" si="142"/>
        <v>0.94964999999999999</v>
      </c>
      <c r="H156" s="11">
        <f t="shared" si="142"/>
        <v>0.94064999999999999</v>
      </c>
      <c r="I156" s="11">
        <f t="shared" si="142"/>
        <v>0.94750000000000001</v>
      </c>
      <c r="J156" s="11">
        <f t="shared" si="142"/>
        <v>0.94534999999999991</v>
      </c>
      <c r="K156" s="11">
        <f t="shared" si="142"/>
        <v>0.94584999999999997</v>
      </c>
      <c r="M156" s="22" cm="1">
        <f t="array" ref="M156">AVERAGE(IF(ISNUMBER(B156:K156),B156:K156))</f>
        <v>0.94625999999999999</v>
      </c>
    </row>
    <row r="157" spans="1:13" x14ac:dyDescent="0.3">
      <c r="A157" s="9" t="s">
        <v>15</v>
      </c>
      <c r="B157" s="11">
        <f>B154-B153</f>
        <v>7.4999999999999512E-3</v>
      </c>
      <c r="C157" s="11">
        <f t="shared" ref="C157:K157" si="143">C154-C153</f>
        <v>8.3000000000000851E-3</v>
      </c>
      <c r="D157" s="11">
        <f t="shared" si="143"/>
        <v>8.900000000000019E-3</v>
      </c>
      <c r="E157" s="11">
        <f t="shared" si="143"/>
        <v>1.4399999999999968E-2</v>
      </c>
      <c r="F157" s="11">
        <f t="shared" si="143"/>
        <v>1.3399999999999967E-2</v>
      </c>
      <c r="G157" s="11">
        <f t="shared" si="143"/>
        <v>1.4499999999999957E-2</v>
      </c>
      <c r="H157" s="11">
        <f t="shared" si="143"/>
        <v>1.1900000000000022E-2</v>
      </c>
      <c r="I157" s="11">
        <f t="shared" si="143"/>
        <v>9.7999999999999199E-3</v>
      </c>
      <c r="J157" s="11">
        <f t="shared" si="143"/>
        <v>8.799999999999919E-3</v>
      </c>
      <c r="K157" s="11">
        <f t="shared" si="143"/>
        <v>8.700000000000041E-3</v>
      </c>
      <c r="M157" s="22" cm="1">
        <f t="array" ref="M157">AVERAGE(IF(ISNUMBER(B157:K157),B157:K157))</f>
        <v>1.0619999999999985E-2</v>
      </c>
    </row>
    <row r="159" spans="1:13" x14ac:dyDescent="0.3">
      <c r="A159" s="10" t="s">
        <v>42</v>
      </c>
      <c r="B159" s="19">
        <f>_xlfn.STDEV.S(B155,C155,D155,F155,G155,I155,J155,K155)</f>
        <v>2.702461510232043E-3</v>
      </c>
    </row>
    <row r="160" spans="1:13" x14ac:dyDescent="0.3">
      <c r="A160" s="9" t="s">
        <v>43</v>
      </c>
      <c r="B160" s="19">
        <f>B159/SQRT(8)</f>
        <v>9.5546442989035796E-4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2021-12-27T14:56:18Z</dcterms:modified>
</cp:coreProperties>
</file>