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5244FF9A-F82C-4AE0-88A8-913AC59293CF}" xr6:coauthVersionLast="47" xr6:coauthVersionMax="47" xr10:uidLastSave="{00000000-0000-0000-0000-000000000000}"/>
  <bookViews>
    <workbookView xWindow="276" yWindow="0" windowWidth="12828" windowHeight="13800" firstSheet="6" activeTab="7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with KFold)" sheetId="10" r:id="rId6"/>
    <sheet name="Modal Model (with KFolds)" sheetId="8" r:id="rId7"/>
    <sheet name="Remove Incomplete (with K-Fold)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1" l="1"/>
  <c r="K131" i="11"/>
  <c r="J131" i="11"/>
  <c r="I131" i="11"/>
  <c r="H131" i="11"/>
  <c r="G131" i="11"/>
  <c r="F131" i="11"/>
  <c r="E131" i="11"/>
  <c r="D131" i="11"/>
  <c r="C131" i="11"/>
  <c r="B131" i="11"/>
  <c r="K118" i="11"/>
  <c r="J118" i="11"/>
  <c r="I118" i="11"/>
  <c r="H118" i="11"/>
  <c r="G118" i="11"/>
  <c r="F118" i="11"/>
  <c r="E118" i="11"/>
  <c r="D118" i="11"/>
  <c r="C118" i="11"/>
  <c r="B118" i="11"/>
  <c r="K105" i="11"/>
  <c r="J105" i="11"/>
  <c r="I105" i="11"/>
  <c r="H105" i="11"/>
  <c r="G105" i="11"/>
  <c r="F105" i="11"/>
  <c r="E105" i="11"/>
  <c r="D105" i="11"/>
  <c r="C105" i="11"/>
  <c r="B105" i="11"/>
  <c r="K92" i="11"/>
  <c r="J92" i="11"/>
  <c r="I92" i="11"/>
  <c r="H92" i="11"/>
  <c r="G92" i="11"/>
  <c r="F92" i="11"/>
  <c r="E92" i="11"/>
  <c r="D92" i="11"/>
  <c r="C92" i="11"/>
  <c r="B92" i="11"/>
  <c r="K79" i="11"/>
  <c r="J79" i="11"/>
  <c r="I79" i="11"/>
  <c r="H79" i="11"/>
  <c r="G79" i="11"/>
  <c r="F79" i="11"/>
  <c r="E79" i="11"/>
  <c r="D79" i="11"/>
  <c r="C79" i="11"/>
  <c r="B79" i="11"/>
  <c r="K66" i="11"/>
  <c r="J66" i="11"/>
  <c r="I66" i="11"/>
  <c r="H66" i="11"/>
  <c r="G66" i="11"/>
  <c r="F66" i="11"/>
  <c r="E66" i="11"/>
  <c r="D66" i="11"/>
  <c r="C66" i="11"/>
  <c r="B66" i="11"/>
  <c r="K53" i="11"/>
  <c r="J53" i="11"/>
  <c r="I53" i="11"/>
  <c r="H53" i="11"/>
  <c r="G53" i="11"/>
  <c r="F53" i="11"/>
  <c r="E53" i="11"/>
  <c r="D53" i="11"/>
  <c r="C53" i="11"/>
  <c r="B53" i="11"/>
  <c r="K40" i="11"/>
  <c r="J40" i="11"/>
  <c r="I40" i="11"/>
  <c r="H40" i="11"/>
  <c r="G40" i="11"/>
  <c r="G139" i="11" s="1"/>
  <c r="F40" i="11"/>
  <c r="E40" i="11"/>
  <c r="D40" i="11"/>
  <c r="C40" i="11"/>
  <c r="B40" i="11"/>
  <c r="K27" i="11"/>
  <c r="J27" i="11"/>
  <c r="I27" i="11"/>
  <c r="H27" i="11"/>
  <c r="G27" i="11"/>
  <c r="F27" i="11"/>
  <c r="E27" i="11"/>
  <c r="D27" i="11"/>
  <c r="C27" i="11"/>
  <c r="B27" i="11"/>
  <c r="K14" i="11"/>
  <c r="J14" i="11"/>
  <c r="I14" i="11"/>
  <c r="H14" i="11"/>
  <c r="G14" i="11"/>
  <c r="F14" i="11"/>
  <c r="E14" i="11"/>
  <c r="D14" i="11"/>
  <c r="C14" i="11"/>
  <c r="B14" i="11"/>
  <c r="K135" i="11"/>
  <c r="J135" i="11"/>
  <c r="I135" i="11"/>
  <c r="H135" i="11"/>
  <c r="G135" i="11"/>
  <c r="F135" i="11"/>
  <c r="E135" i="11"/>
  <c r="D135" i="11"/>
  <c r="C135" i="11"/>
  <c r="B135" i="11"/>
  <c r="K132" i="11"/>
  <c r="J132" i="11"/>
  <c r="I132" i="11"/>
  <c r="H132" i="11"/>
  <c r="G132" i="11"/>
  <c r="F132" i="11"/>
  <c r="E132" i="11"/>
  <c r="D132" i="11"/>
  <c r="C132" i="11"/>
  <c r="B132" i="11"/>
  <c r="K129" i="11"/>
  <c r="J129" i="11"/>
  <c r="I129" i="11"/>
  <c r="H129" i="11"/>
  <c r="G129" i="11"/>
  <c r="F129" i="11"/>
  <c r="E129" i="11"/>
  <c r="D129" i="11"/>
  <c r="C129" i="11"/>
  <c r="B129" i="11"/>
  <c r="K128" i="11"/>
  <c r="J128" i="11"/>
  <c r="I128" i="11"/>
  <c r="H128" i="11"/>
  <c r="G128" i="11"/>
  <c r="F128" i="11"/>
  <c r="E128" i="11"/>
  <c r="D128" i="11"/>
  <c r="C128" i="11"/>
  <c r="B128" i="11"/>
  <c r="K127" i="11"/>
  <c r="J127" i="11"/>
  <c r="I127" i="11"/>
  <c r="H127" i="11"/>
  <c r="G127" i="11"/>
  <c r="F127" i="11"/>
  <c r="E127" i="11"/>
  <c r="D127" i="11"/>
  <c r="C127" i="11"/>
  <c r="B127" i="11"/>
  <c r="K119" i="11"/>
  <c r="J119" i="11"/>
  <c r="I119" i="11"/>
  <c r="H119" i="11"/>
  <c r="G119" i="11"/>
  <c r="F119" i="11"/>
  <c r="E119" i="11"/>
  <c r="D119" i="11"/>
  <c r="C119" i="11"/>
  <c r="B119" i="11"/>
  <c r="K116" i="11"/>
  <c r="J116" i="11"/>
  <c r="I116" i="11"/>
  <c r="H116" i="11"/>
  <c r="G116" i="11"/>
  <c r="F116" i="11"/>
  <c r="E116" i="11"/>
  <c r="D116" i="11"/>
  <c r="C116" i="11"/>
  <c r="B116" i="11"/>
  <c r="K115" i="11"/>
  <c r="J115" i="11"/>
  <c r="I115" i="11"/>
  <c r="H115" i="11"/>
  <c r="G115" i="11"/>
  <c r="F115" i="11"/>
  <c r="E115" i="11"/>
  <c r="D115" i="11"/>
  <c r="C115" i="11"/>
  <c r="B115" i="11"/>
  <c r="K114" i="11"/>
  <c r="J114" i="11"/>
  <c r="I114" i="11"/>
  <c r="H114" i="11"/>
  <c r="G114" i="11"/>
  <c r="F114" i="11"/>
  <c r="E114" i="11"/>
  <c r="D114" i="11"/>
  <c r="C114" i="11"/>
  <c r="B114" i="11"/>
  <c r="K106" i="11"/>
  <c r="J106" i="11"/>
  <c r="I106" i="11"/>
  <c r="H106" i="11"/>
  <c r="G106" i="11"/>
  <c r="F106" i="11"/>
  <c r="E106" i="11"/>
  <c r="D106" i="11"/>
  <c r="C106" i="11"/>
  <c r="B106" i="11"/>
  <c r="K103" i="11"/>
  <c r="J103" i="11"/>
  <c r="I103" i="11"/>
  <c r="H103" i="11"/>
  <c r="G103" i="11"/>
  <c r="F103" i="11"/>
  <c r="E103" i="11"/>
  <c r="D103" i="11"/>
  <c r="C103" i="11"/>
  <c r="B103" i="11"/>
  <c r="K102" i="11"/>
  <c r="J102" i="11"/>
  <c r="I102" i="11"/>
  <c r="H102" i="11"/>
  <c r="G102" i="11"/>
  <c r="F102" i="11"/>
  <c r="E102" i="11"/>
  <c r="D102" i="11"/>
  <c r="C102" i="11"/>
  <c r="B102" i="11"/>
  <c r="K101" i="11"/>
  <c r="J101" i="11"/>
  <c r="I101" i="11"/>
  <c r="H101" i="11"/>
  <c r="G101" i="11"/>
  <c r="F101" i="11"/>
  <c r="E101" i="11"/>
  <c r="D101" i="11"/>
  <c r="C101" i="11"/>
  <c r="B101" i="11"/>
  <c r="K93" i="11"/>
  <c r="J93" i="11"/>
  <c r="I93" i="11"/>
  <c r="H93" i="11"/>
  <c r="G93" i="11"/>
  <c r="F93" i="11"/>
  <c r="E93" i="11"/>
  <c r="D93" i="11"/>
  <c r="C93" i="11"/>
  <c r="B93" i="11"/>
  <c r="K90" i="11"/>
  <c r="J90" i="11"/>
  <c r="I90" i="11"/>
  <c r="H90" i="11"/>
  <c r="G90" i="11"/>
  <c r="F90" i="11"/>
  <c r="E90" i="11"/>
  <c r="D90" i="11"/>
  <c r="C90" i="11"/>
  <c r="B90" i="11"/>
  <c r="K89" i="11"/>
  <c r="J89" i="11"/>
  <c r="I89" i="11"/>
  <c r="H89" i="11"/>
  <c r="G89" i="11"/>
  <c r="F89" i="11"/>
  <c r="E89" i="11"/>
  <c r="D89" i="11"/>
  <c r="C89" i="11"/>
  <c r="B89" i="11"/>
  <c r="K88" i="11"/>
  <c r="J88" i="11"/>
  <c r="I88" i="11"/>
  <c r="H88" i="11"/>
  <c r="G88" i="11"/>
  <c r="F88" i="11"/>
  <c r="E88" i="11"/>
  <c r="D88" i="11"/>
  <c r="C88" i="11"/>
  <c r="B88" i="11"/>
  <c r="K80" i="11"/>
  <c r="J80" i="11"/>
  <c r="I80" i="11"/>
  <c r="H80" i="11"/>
  <c r="G80" i="11"/>
  <c r="F80" i="11"/>
  <c r="E80" i="11"/>
  <c r="D80" i="11"/>
  <c r="C80" i="11"/>
  <c r="B80" i="11"/>
  <c r="K77" i="11"/>
  <c r="J77" i="11"/>
  <c r="I77" i="11"/>
  <c r="H77" i="11"/>
  <c r="G77" i="11"/>
  <c r="F77" i="11"/>
  <c r="E77" i="11"/>
  <c r="D77" i="11"/>
  <c r="C77" i="11"/>
  <c r="B77" i="11"/>
  <c r="K76" i="11"/>
  <c r="J76" i="11"/>
  <c r="I76" i="11"/>
  <c r="H76" i="11"/>
  <c r="G76" i="11"/>
  <c r="F76" i="11"/>
  <c r="E76" i="11"/>
  <c r="D76" i="11"/>
  <c r="C76" i="11"/>
  <c r="B76" i="11"/>
  <c r="K75" i="11"/>
  <c r="J75" i="11"/>
  <c r="I75" i="11"/>
  <c r="H75" i="11"/>
  <c r="G75" i="11"/>
  <c r="F75" i="11"/>
  <c r="E75" i="11"/>
  <c r="D75" i="11"/>
  <c r="C75" i="11"/>
  <c r="B75" i="11"/>
  <c r="K67" i="11"/>
  <c r="J67" i="11"/>
  <c r="I67" i="11"/>
  <c r="H67" i="11"/>
  <c r="G67" i="11"/>
  <c r="F67" i="11"/>
  <c r="E67" i="11"/>
  <c r="D67" i="11"/>
  <c r="C67" i="11"/>
  <c r="B67" i="11"/>
  <c r="K64" i="11"/>
  <c r="J64" i="11"/>
  <c r="I64" i="11"/>
  <c r="H64" i="11"/>
  <c r="G64" i="11"/>
  <c r="F64" i="11"/>
  <c r="E64" i="11"/>
  <c r="D64" i="11"/>
  <c r="C64" i="11"/>
  <c r="B64" i="11"/>
  <c r="K63" i="11"/>
  <c r="J63" i="11"/>
  <c r="I63" i="11"/>
  <c r="H63" i="11"/>
  <c r="G63" i="11"/>
  <c r="F63" i="11"/>
  <c r="E63" i="11"/>
  <c r="D63" i="11"/>
  <c r="C63" i="11"/>
  <c r="B63" i="11"/>
  <c r="K62" i="11"/>
  <c r="J62" i="11"/>
  <c r="I62" i="11"/>
  <c r="H62" i="11"/>
  <c r="G62" i="11"/>
  <c r="F62" i="11"/>
  <c r="E62" i="11"/>
  <c r="D62" i="11"/>
  <c r="C62" i="11"/>
  <c r="B62" i="11"/>
  <c r="K54" i="11"/>
  <c r="J54" i="11"/>
  <c r="I54" i="11"/>
  <c r="H54" i="11"/>
  <c r="G54" i="11"/>
  <c r="F54" i="11"/>
  <c r="E54" i="11"/>
  <c r="D54" i="11"/>
  <c r="C54" i="11"/>
  <c r="B54" i="11"/>
  <c r="K51" i="11"/>
  <c r="J51" i="11"/>
  <c r="I51" i="11"/>
  <c r="H51" i="11"/>
  <c r="G51" i="11"/>
  <c r="F51" i="11"/>
  <c r="E51" i="11"/>
  <c r="D51" i="11"/>
  <c r="C51" i="11"/>
  <c r="B51" i="11"/>
  <c r="K50" i="11"/>
  <c r="J50" i="11"/>
  <c r="I50" i="11"/>
  <c r="H50" i="11"/>
  <c r="G50" i="11"/>
  <c r="F50" i="11"/>
  <c r="E50" i="11"/>
  <c r="D50" i="11"/>
  <c r="C50" i="11"/>
  <c r="B50" i="11"/>
  <c r="K49" i="11"/>
  <c r="J49" i="11"/>
  <c r="I49" i="11"/>
  <c r="H49" i="11"/>
  <c r="G49" i="11"/>
  <c r="E49" i="11"/>
  <c r="D49" i="11"/>
  <c r="C49" i="11"/>
  <c r="B49" i="11"/>
  <c r="K41" i="11"/>
  <c r="J41" i="11"/>
  <c r="I41" i="11"/>
  <c r="H41" i="11"/>
  <c r="G41" i="11"/>
  <c r="F41" i="11"/>
  <c r="E41" i="11"/>
  <c r="D41" i="11"/>
  <c r="C41" i="11"/>
  <c r="B41" i="11"/>
  <c r="K38" i="11"/>
  <c r="J38" i="11"/>
  <c r="I38" i="11"/>
  <c r="H38" i="11"/>
  <c r="G38" i="11"/>
  <c r="F38" i="11"/>
  <c r="E38" i="11"/>
  <c r="D38" i="11"/>
  <c r="C38" i="11"/>
  <c r="B38" i="11"/>
  <c r="K37" i="11"/>
  <c r="J37" i="11"/>
  <c r="I37" i="11"/>
  <c r="H37" i="11"/>
  <c r="G37" i="11"/>
  <c r="F37" i="11"/>
  <c r="E37" i="11"/>
  <c r="D37" i="11"/>
  <c r="C37" i="11"/>
  <c r="B37" i="11"/>
  <c r="K36" i="11"/>
  <c r="J36" i="11"/>
  <c r="I36" i="11"/>
  <c r="H36" i="11"/>
  <c r="G36" i="11"/>
  <c r="F36" i="11"/>
  <c r="E36" i="11"/>
  <c r="D36" i="11"/>
  <c r="C36" i="11"/>
  <c r="B36" i="11"/>
  <c r="K28" i="11"/>
  <c r="J28" i="11"/>
  <c r="I28" i="11"/>
  <c r="H28" i="11"/>
  <c r="G28" i="11"/>
  <c r="F28" i="11"/>
  <c r="E28" i="11"/>
  <c r="D28" i="11"/>
  <c r="C28" i="11"/>
  <c r="B28" i="11"/>
  <c r="K25" i="11"/>
  <c r="J25" i="11"/>
  <c r="I25" i="11"/>
  <c r="H25" i="11"/>
  <c r="G25" i="11"/>
  <c r="F25" i="11"/>
  <c r="E25" i="11"/>
  <c r="D25" i="11"/>
  <c r="C25" i="11"/>
  <c r="B25" i="11"/>
  <c r="K24" i="11"/>
  <c r="J24" i="11"/>
  <c r="I24" i="11"/>
  <c r="H24" i="11"/>
  <c r="G24" i="11"/>
  <c r="F24" i="11"/>
  <c r="E24" i="11"/>
  <c r="D24" i="11"/>
  <c r="C24" i="11"/>
  <c r="B24" i="11"/>
  <c r="K23" i="11"/>
  <c r="J23" i="11"/>
  <c r="I23" i="11"/>
  <c r="H23" i="11"/>
  <c r="G23" i="11"/>
  <c r="F23" i="11"/>
  <c r="E23" i="11"/>
  <c r="D23" i="11"/>
  <c r="C23" i="11"/>
  <c r="B23" i="11"/>
  <c r="K15" i="11"/>
  <c r="J15" i="11"/>
  <c r="I15" i="11"/>
  <c r="H15" i="11"/>
  <c r="G15" i="11"/>
  <c r="F15" i="11"/>
  <c r="E15" i="11"/>
  <c r="D15" i="11"/>
  <c r="C15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K10" i="11"/>
  <c r="J10" i="11"/>
  <c r="I10" i="11"/>
  <c r="H10" i="11"/>
  <c r="G10" i="11"/>
  <c r="F10" i="11"/>
  <c r="E10" i="11"/>
  <c r="D10" i="11"/>
  <c r="C10" i="11"/>
  <c r="B15" i="11"/>
  <c r="B12" i="11"/>
  <c r="B11" i="11"/>
  <c r="B10" i="11"/>
  <c r="K23" i="10"/>
  <c r="J23" i="10"/>
  <c r="I23" i="10"/>
  <c r="H23" i="10"/>
  <c r="G23" i="10"/>
  <c r="F23" i="10"/>
  <c r="E23" i="10"/>
  <c r="D23" i="10"/>
  <c r="C23" i="10"/>
  <c r="B23" i="10"/>
  <c r="K22" i="10"/>
  <c r="J22" i="10"/>
  <c r="I22" i="10"/>
  <c r="H22" i="10"/>
  <c r="G22" i="10"/>
  <c r="F22" i="10"/>
  <c r="E22" i="10"/>
  <c r="D22" i="10"/>
  <c r="C22" i="10"/>
  <c r="B22" i="10"/>
  <c r="K22" i="8"/>
  <c r="J22" i="8"/>
  <c r="I22" i="8"/>
  <c r="H22" i="8"/>
  <c r="G22" i="8"/>
  <c r="F22" i="8"/>
  <c r="E22" i="8"/>
  <c r="D22" i="8"/>
  <c r="C22" i="8"/>
  <c r="B22" i="8"/>
  <c r="K23" i="8"/>
  <c r="J23" i="8"/>
  <c r="I23" i="8"/>
  <c r="H23" i="8"/>
  <c r="G23" i="8"/>
  <c r="F23" i="8"/>
  <c r="E23" i="8"/>
  <c r="D23" i="8"/>
  <c r="C23" i="8"/>
  <c r="B23" i="8"/>
  <c r="K20" i="10"/>
  <c r="J20" i="10"/>
  <c r="I20" i="10"/>
  <c r="H20" i="10"/>
  <c r="G20" i="10"/>
  <c r="F20" i="10"/>
  <c r="E20" i="10"/>
  <c r="D20" i="10"/>
  <c r="C20" i="10"/>
  <c r="B20" i="10"/>
  <c r="K19" i="10"/>
  <c r="J19" i="10"/>
  <c r="I19" i="10"/>
  <c r="H19" i="10"/>
  <c r="G19" i="10"/>
  <c r="F19" i="10"/>
  <c r="E19" i="10"/>
  <c r="D19" i="10"/>
  <c r="C19" i="10"/>
  <c r="B19" i="10"/>
  <c r="K18" i="10"/>
  <c r="J18" i="10"/>
  <c r="I18" i="10"/>
  <c r="H18" i="10"/>
  <c r="G18" i="10"/>
  <c r="F18" i="10"/>
  <c r="E18" i="10"/>
  <c r="D18" i="10"/>
  <c r="C18" i="10"/>
  <c r="B18" i="10"/>
  <c r="K17" i="10"/>
  <c r="J17" i="10"/>
  <c r="I17" i="10"/>
  <c r="H17" i="10"/>
  <c r="G17" i="10"/>
  <c r="F17" i="10"/>
  <c r="E17" i="10"/>
  <c r="D17" i="10"/>
  <c r="C17" i="10"/>
  <c r="B17" i="10"/>
  <c r="K20" i="8"/>
  <c r="J20" i="8"/>
  <c r="I20" i="8"/>
  <c r="H20" i="8"/>
  <c r="G20" i="8"/>
  <c r="F20" i="8"/>
  <c r="E20" i="8"/>
  <c r="D20" i="8"/>
  <c r="C20" i="8"/>
  <c r="B20" i="8"/>
  <c r="K19" i="8"/>
  <c r="J19" i="8"/>
  <c r="I19" i="8"/>
  <c r="H19" i="8"/>
  <c r="G19" i="8"/>
  <c r="F19" i="8"/>
  <c r="E19" i="8"/>
  <c r="D19" i="8"/>
  <c r="C19" i="8"/>
  <c r="B19" i="8"/>
  <c r="K18" i="8"/>
  <c r="J18" i="8"/>
  <c r="I18" i="8"/>
  <c r="H18" i="8"/>
  <c r="G18" i="8"/>
  <c r="F18" i="8"/>
  <c r="E18" i="8"/>
  <c r="D18" i="8"/>
  <c r="C18" i="8"/>
  <c r="B18" i="8"/>
  <c r="K17" i="8"/>
  <c r="J17" i="8"/>
  <c r="I17" i="8"/>
  <c r="H17" i="8"/>
  <c r="G17" i="8"/>
  <c r="F17" i="8"/>
  <c r="E17" i="8"/>
  <c r="D17" i="8"/>
  <c r="C17" i="8"/>
  <c r="B17" i="8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K137" i="11" l="1"/>
  <c r="J136" i="11"/>
  <c r="H136" i="11"/>
  <c r="F137" i="11"/>
  <c r="E140" i="11"/>
  <c r="D136" i="11"/>
  <c r="D138" i="11"/>
  <c r="H138" i="11"/>
  <c r="E137" i="11"/>
  <c r="G138" i="11"/>
  <c r="I140" i="11"/>
  <c r="E136" i="11"/>
  <c r="G137" i="11"/>
  <c r="I138" i="11"/>
  <c r="K140" i="11"/>
  <c r="F136" i="11"/>
  <c r="H137" i="11"/>
  <c r="J138" i="11"/>
  <c r="G136" i="11"/>
  <c r="I137" i="11"/>
  <c r="K138" i="11"/>
  <c r="J137" i="11"/>
  <c r="I136" i="11"/>
  <c r="D140" i="11"/>
  <c r="K136" i="11"/>
  <c r="J140" i="11"/>
  <c r="F140" i="11"/>
  <c r="E138" i="11"/>
  <c r="G140" i="11"/>
  <c r="D137" i="11"/>
  <c r="F138" i="11"/>
  <c r="H140" i="11"/>
  <c r="C136" i="11"/>
  <c r="C140" i="11"/>
  <c r="C138" i="11"/>
  <c r="C137" i="11"/>
  <c r="I139" i="11"/>
  <c r="B139" i="11"/>
  <c r="B137" i="11"/>
  <c r="B138" i="11"/>
  <c r="B140" i="11"/>
  <c r="B136" i="11"/>
  <c r="J139" i="11"/>
  <c r="K139" i="11"/>
  <c r="F139" i="11"/>
  <c r="H139" i="11"/>
  <c r="D139" i="11"/>
  <c r="E139" i="11"/>
  <c r="C139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<sst xmlns="http://schemas.openxmlformats.org/spreadsheetml/2006/main" count="386" uniqueCount="73">
  <si>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</si>
  <si>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</si>
  <si>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</si>
  <si>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</si>
  <si>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</si>
  <si>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</si>
  <si>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</si>
  <si>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</si>
  <si>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</si>
  <si>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</si>
  <si>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</si>
  <si>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</si>
  <si>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</si>
  <si>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</si>
  <si>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</si>
  <si>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</si>
  <si>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</si>
  <si>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</si>
  <si>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</si>
  <si>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</si>
  <si>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</si>
  <si>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</si>
  <si>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</si>
  <si>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</si>
  <si>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</si>
  <si>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</si>
  <si>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</si>
  <si>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</si>
  <si>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</si>
  <si>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</si>
  <si>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</si>
  <si>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</si>
  <si>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</si>
  <si>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</si>
  <si>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</si>
  <si>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</si>
  <si>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</si>
  <si>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</si>
  <si>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</si>
  <si>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</si>
  <si>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</si>
  <si>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</si>
  <si>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</si>
  <si>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</si>
  <si>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</si>
  <si>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</si>
  <si>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</si>
  <si>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10-Fold (n-10)</t>
  </si>
  <si>
    <t>Session Run (MSE %)</t>
  </si>
  <si>
    <t>Specificity</t>
  </si>
  <si>
    <t>True Negatives (TN)</t>
  </si>
  <si>
    <t>False Negatives (FN)</t>
  </si>
  <si>
    <t>True Positives (TP)</t>
  </si>
  <si>
    <t>False Positives (FP)</t>
  </si>
  <si>
    <t>80.,15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</si>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</sst>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10" fontId="0" fillId="8" borderId="2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8" borderId="2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ROC Curve</a:t>
            </a:r>
          </a:p>
        </c:rich>
      </c:tx>
      <c:layout>
        <c:manualLayout>
          <c:xMode val="edge"/>
          <c:yMode val="edge"/>
          <c:x val="0.40407259290488301"/>
          <c:y val="3.29680836046567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81787262410293"/>
          <c:y val="0.15751417722224867"/>
          <c:w val="0.75279277582279591"/>
          <c:h val="0.67767727409572098"/>
        </c:manualLayout>
      </c:layout>
      <c:scatterChart>
        <c:scatterStyle val="lineMarker"/>
        <c:varyColors val="0"/>
        <c:ser>
          <c:idx val="0"/>
          <c:order val="0"/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'Modal Model (with KFolds)'!$C$26:$C$34</c:f>
              <c:numCache>
                <c:formatCode>General</c:formatCode>
                <c:ptCount val="9"/>
                <c:pt idx="0">
                  <c:v>20.83</c:v>
                </c:pt>
                <c:pt idx="1">
                  <c:v>24</c:v>
                </c:pt>
                <c:pt idx="2">
                  <c:v>25.49</c:v>
                </c:pt>
                <c:pt idx="3">
                  <c:v>25.93</c:v>
                </c:pt>
                <c:pt idx="4">
                  <c:v>27.45</c:v>
                </c:pt>
                <c:pt idx="5">
                  <c:v>27.45</c:v>
                </c:pt>
                <c:pt idx="6">
                  <c:v>28.26</c:v>
                </c:pt>
                <c:pt idx="7">
                  <c:v>32.69</c:v>
                </c:pt>
                <c:pt idx="8">
                  <c:v>34</c:v>
                </c:pt>
              </c:numCache>
            </c:numRef>
          </c:xVal>
          <c:yVal>
            <c:numRef>
              <c:f>'Modal Model (with KFolds)'!$D$26:$D$34</c:f>
              <c:numCache>
                <c:formatCode>General</c:formatCode>
                <c:ptCount val="9"/>
                <c:pt idx="0">
                  <c:v>50</c:v>
                </c:pt>
                <c:pt idx="1">
                  <c:v>51.72</c:v>
                </c:pt>
                <c:pt idx="2">
                  <c:v>34.619999999999997</c:v>
                </c:pt>
                <c:pt idx="3">
                  <c:v>45.16</c:v>
                </c:pt>
                <c:pt idx="4">
                  <c:v>48.15</c:v>
                </c:pt>
                <c:pt idx="5">
                  <c:v>46.15</c:v>
                </c:pt>
                <c:pt idx="6">
                  <c:v>53.85</c:v>
                </c:pt>
                <c:pt idx="7">
                  <c:v>48</c:v>
                </c:pt>
                <c:pt idx="8">
                  <c:v>55.56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0-4735-9FB3-406AD17DE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367056"/>
        <c:axId val="1"/>
      </c:scatterChart>
      <c:valAx>
        <c:axId val="19003670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1 - specificity</a:t>
                </a:r>
              </a:p>
            </c:rich>
          </c:tx>
          <c:layout>
            <c:manualLayout>
              <c:xMode val="edge"/>
              <c:yMode val="edge"/>
              <c:x val="0.46865040455634838"/>
              <c:y val="0.915780100129352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sensitivity</a:t>
                </a:r>
              </a:p>
            </c:rich>
          </c:tx>
          <c:layout>
            <c:manualLayout>
              <c:xMode val="edge"/>
              <c:yMode val="edge"/>
              <c:x val="3.5056526325081182E-2"/>
              <c:y val="0.426753526660278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03670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2</xdr:row>
      <xdr:rowOff>30480</xdr:rowOff>
    </xdr:from>
    <xdr:to>
      <xdr:col>16</xdr:col>
      <xdr:colOff>541020</xdr:colOff>
      <xdr:row>24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CFD0A-5F0E-45EA-990D-414CC7191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60" t="s">
        <v>29</v>
      </c>
      <c r="D1" s="61"/>
      <c r="E1" s="62"/>
      <c r="F1" s="63" t="s">
        <v>30</v>
      </c>
      <c r="G1" s="64"/>
      <c r="H1" s="65"/>
      <c r="I1" s="63" t="s">
        <v>31</v>
      </c>
      <c r="J1" s="64"/>
      <c r="K1" s="65"/>
      <c r="L1" s="66" t="s">
        <v>32</v>
      </c>
      <c r="M1" s="67"/>
      <c r="N1" s="68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9" t="s">
        <v>27</v>
      </c>
      <c r="D1" s="70"/>
      <c r="E1" s="70"/>
      <c r="F1" s="70"/>
      <c r="G1" s="70"/>
      <c r="H1" s="70"/>
      <c r="I1" s="70"/>
      <c r="J1" s="70"/>
      <c r="K1" s="70"/>
      <c r="L1" s="71"/>
      <c r="M1" s="72" t="s">
        <v>13</v>
      </c>
      <c r="N1" s="73"/>
      <c r="O1" s="73"/>
      <c r="P1" s="74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9" t="s">
        <v>27</v>
      </c>
      <c r="D1" s="70"/>
      <c r="E1" s="70"/>
      <c r="F1" s="70"/>
      <c r="G1" s="70"/>
      <c r="H1" s="70"/>
      <c r="I1" s="70"/>
      <c r="J1" s="70"/>
      <c r="K1" s="70"/>
      <c r="L1" s="71"/>
      <c r="M1" s="75" t="s">
        <v>13</v>
      </c>
      <c r="N1" s="76"/>
      <c r="O1" s="76"/>
      <c r="P1" s="77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9" t="s">
        <v>27</v>
      </c>
      <c r="D1" s="70"/>
      <c r="E1" s="70"/>
      <c r="F1" s="70"/>
      <c r="G1" s="70"/>
      <c r="H1" s="70"/>
      <c r="I1" s="70"/>
      <c r="J1" s="70"/>
      <c r="K1" s="70"/>
      <c r="L1" s="71"/>
      <c r="M1" s="72" t="s">
        <v>13</v>
      </c>
      <c r="N1" s="73"/>
      <c r="O1" s="73"/>
      <c r="P1" s="74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69" t="s">
        <v>27</v>
      </c>
      <c r="D1" s="70"/>
      <c r="E1" s="70"/>
      <c r="F1" s="70"/>
      <c r="G1" s="70"/>
      <c r="H1" s="70"/>
      <c r="I1" s="70"/>
      <c r="J1" s="70"/>
      <c r="K1" s="70"/>
      <c r="L1" s="71"/>
      <c r="M1" s="72" t="s">
        <v>13</v>
      </c>
      <c r="N1" s="73"/>
      <c r="O1" s="73"/>
      <c r="P1" s="74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D760-2A1A-4F7A-9D4F-6D39369DAFC9}">
  <dimension ref="A1:L23"/>
  <sheetViews>
    <sheetView workbookViewId="0">
      <selection activeCell="J27" sqref="J27"/>
    </sheetView>
  </sheetViews>
  <sheetFormatPr defaultRowHeight="14.4" x14ac:dyDescent="0.3"/>
  <cols>
    <col min="1" max="1" width="22.6640625" customWidth="1"/>
    <col min="2" max="11" width="10.77734375" customWidth="1"/>
  </cols>
  <sheetData>
    <row r="1" spans="1:12" x14ac:dyDescent="0.3">
      <c r="A1" t="s">
        <v>1</v>
      </c>
      <c r="B1" s="78" t="s">
        <v>48</v>
      </c>
      <c r="C1" s="79"/>
      <c r="D1" s="79"/>
      <c r="E1" s="79"/>
      <c r="F1" s="79"/>
      <c r="G1" s="79"/>
      <c r="H1" s="79"/>
      <c r="I1" s="79"/>
      <c r="J1" s="79"/>
      <c r="K1" s="80"/>
      <c r="L1" s="38"/>
    </row>
    <row r="2" spans="1:12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</row>
    <row r="3" spans="1:12" x14ac:dyDescent="0.3">
      <c r="A3" s="37" t="s">
        <v>37</v>
      </c>
      <c r="B3" s="3">
        <v>83.18</v>
      </c>
      <c r="C3" s="3">
        <v>80.099999999999994</v>
      </c>
      <c r="D3" s="3">
        <v>80.31</v>
      </c>
      <c r="E3" s="3">
        <v>82.24</v>
      </c>
      <c r="F3" s="3">
        <v>80.430000000000007</v>
      </c>
      <c r="G3" s="3">
        <v>82.01</v>
      </c>
      <c r="H3" s="3">
        <v>81.400000000000006</v>
      </c>
      <c r="I3" s="3">
        <v>82.22</v>
      </c>
      <c r="J3" s="19">
        <v>82.31</v>
      </c>
      <c r="K3" s="19">
        <v>81.88</v>
      </c>
    </row>
    <row r="4" spans="1:12" x14ac:dyDescent="0.3">
      <c r="A4" s="37" t="s">
        <v>38</v>
      </c>
      <c r="B4" s="3">
        <v>82.43</v>
      </c>
      <c r="C4" s="3">
        <v>80.72</v>
      </c>
      <c r="D4" s="3">
        <v>81.45</v>
      </c>
      <c r="E4" s="3" t="s">
        <v>54</v>
      </c>
      <c r="F4" s="3">
        <v>81.59</v>
      </c>
      <c r="G4" s="3">
        <v>81.569999999999993</v>
      </c>
      <c r="H4" s="3">
        <v>80.16</v>
      </c>
      <c r="I4" s="3">
        <v>80.55</v>
      </c>
      <c r="J4" s="19">
        <v>81.819999999999993</v>
      </c>
      <c r="K4" s="19">
        <v>80.28</v>
      </c>
    </row>
    <row r="5" spans="1:12" x14ac:dyDescent="0.3">
      <c r="A5" s="37" t="s">
        <v>39</v>
      </c>
      <c r="B5" s="3">
        <v>82.55</v>
      </c>
      <c r="C5" s="3">
        <v>79.849999999999994</v>
      </c>
      <c r="D5" s="3">
        <v>80.739999999999995</v>
      </c>
      <c r="E5" s="3">
        <v>80.8</v>
      </c>
      <c r="F5" s="3">
        <v>81.47</v>
      </c>
      <c r="G5" s="3">
        <v>81.459999999999994</v>
      </c>
      <c r="H5" s="3">
        <v>81.42</v>
      </c>
      <c r="I5" s="3">
        <v>81.819999999999993</v>
      </c>
      <c r="J5" s="19">
        <v>81.61</v>
      </c>
      <c r="K5" s="19">
        <v>81.239999999999995</v>
      </c>
    </row>
    <row r="6" spans="1:12" x14ac:dyDescent="0.3">
      <c r="A6" s="37" t="s">
        <v>40</v>
      </c>
      <c r="B6" s="3">
        <v>82.8</v>
      </c>
      <c r="C6" s="3">
        <v>81.3</v>
      </c>
      <c r="D6" s="3">
        <v>81.58</v>
      </c>
      <c r="E6" s="3">
        <v>81.58</v>
      </c>
      <c r="F6" s="3">
        <v>80.77</v>
      </c>
      <c r="G6" s="3">
        <v>81.430000000000007</v>
      </c>
      <c r="H6" s="3">
        <v>81.48</v>
      </c>
      <c r="I6" s="3">
        <v>79.739999999999995</v>
      </c>
      <c r="J6" s="19">
        <v>83.62</v>
      </c>
      <c r="K6" s="19">
        <v>82.2</v>
      </c>
    </row>
    <row r="7" spans="1:12" x14ac:dyDescent="0.3">
      <c r="A7" s="37" t="s">
        <v>41</v>
      </c>
      <c r="B7" s="3">
        <v>82.92</v>
      </c>
      <c r="C7" s="3">
        <v>81.349999999999994</v>
      </c>
      <c r="D7" s="3">
        <v>82.78</v>
      </c>
      <c r="E7" s="3">
        <v>81.99</v>
      </c>
      <c r="F7" s="3">
        <v>80.84</v>
      </c>
      <c r="G7" s="3">
        <v>79.97</v>
      </c>
      <c r="H7" s="3">
        <v>81.91</v>
      </c>
      <c r="I7" s="3">
        <v>82.42</v>
      </c>
      <c r="J7" s="19">
        <v>81.73</v>
      </c>
      <c r="K7" s="19">
        <v>79.98</v>
      </c>
    </row>
    <row r="8" spans="1:12" x14ac:dyDescent="0.3">
      <c r="A8" s="37" t="s">
        <v>42</v>
      </c>
      <c r="B8" s="3">
        <v>82.71</v>
      </c>
      <c r="C8" s="3">
        <v>80.290000000000006</v>
      </c>
      <c r="D8" s="3">
        <v>82.25</v>
      </c>
      <c r="E8" s="3">
        <v>82.53</v>
      </c>
      <c r="F8" s="3">
        <v>81.55</v>
      </c>
      <c r="G8" s="3">
        <v>81.61</v>
      </c>
      <c r="H8" s="3">
        <v>81.14</v>
      </c>
      <c r="I8" s="3">
        <v>82.01</v>
      </c>
      <c r="J8" s="19">
        <v>82.66</v>
      </c>
      <c r="K8" s="19">
        <v>80.709999999999994</v>
      </c>
    </row>
    <row r="9" spans="1:12" x14ac:dyDescent="0.3">
      <c r="A9" s="37" t="s">
        <v>43</v>
      </c>
      <c r="B9" s="3">
        <v>82.95</v>
      </c>
      <c r="C9" s="3">
        <v>80.989999999999995</v>
      </c>
      <c r="D9" s="3">
        <v>82.55</v>
      </c>
      <c r="E9" s="3">
        <v>82.33</v>
      </c>
      <c r="F9" s="3">
        <v>83.4</v>
      </c>
      <c r="G9" s="3">
        <v>82.02</v>
      </c>
      <c r="H9" s="3">
        <v>81.459999999999994</v>
      </c>
      <c r="I9" s="3">
        <v>80.87</v>
      </c>
      <c r="J9" s="19">
        <v>81.22</v>
      </c>
      <c r="K9" s="19">
        <v>80.53</v>
      </c>
    </row>
    <row r="10" spans="1:12" x14ac:dyDescent="0.3">
      <c r="A10" s="37" t="s">
        <v>44</v>
      </c>
      <c r="B10" s="3">
        <v>83.78</v>
      </c>
      <c r="C10" s="3">
        <v>79.5</v>
      </c>
      <c r="D10" s="3">
        <v>82.44</v>
      </c>
      <c r="E10" s="3">
        <v>82.39</v>
      </c>
      <c r="F10" s="3">
        <v>81.819999999999993</v>
      </c>
      <c r="G10" s="3">
        <v>81.040000000000006</v>
      </c>
      <c r="H10" s="3">
        <v>82.13</v>
      </c>
      <c r="I10" s="3">
        <v>81.38</v>
      </c>
      <c r="J10" s="19">
        <v>81.34</v>
      </c>
      <c r="K10" s="19">
        <v>81.040000000000006</v>
      </c>
    </row>
    <row r="11" spans="1:12" x14ac:dyDescent="0.3">
      <c r="A11" s="37" t="s">
        <v>45</v>
      </c>
      <c r="B11" s="3">
        <v>80.38</v>
      </c>
      <c r="C11" s="3">
        <v>79.489999999999995</v>
      </c>
      <c r="D11" s="3">
        <v>80.3</v>
      </c>
      <c r="E11" s="3">
        <v>81.5</v>
      </c>
      <c r="F11" s="3">
        <v>81.19</v>
      </c>
      <c r="G11" s="3">
        <v>79.569999999999993</v>
      </c>
      <c r="H11" s="3">
        <v>80.959999999999994</v>
      </c>
      <c r="I11" s="3">
        <v>79.040000000000006</v>
      </c>
      <c r="J11" s="19">
        <v>81.709999999999994</v>
      </c>
      <c r="K11" s="19">
        <v>80.8</v>
      </c>
    </row>
    <row r="12" spans="1:12" x14ac:dyDescent="0.3">
      <c r="A12" s="37" t="s">
        <v>46</v>
      </c>
      <c r="B12" s="3">
        <v>80.38</v>
      </c>
      <c r="C12" s="3">
        <v>79.489999999999995</v>
      </c>
      <c r="D12" s="3">
        <v>80.3</v>
      </c>
      <c r="E12" s="3">
        <v>81.5</v>
      </c>
      <c r="F12" s="3">
        <v>81.19</v>
      </c>
      <c r="G12" s="3">
        <v>79.569999999999993</v>
      </c>
      <c r="H12" s="3">
        <v>80.959999999999994</v>
      </c>
      <c r="I12" s="3">
        <v>79.040000000000006</v>
      </c>
      <c r="J12" s="19">
        <v>81.709999999999994</v>
      </c>
      <c r="K12" s="19">
        <v>80.8</v>
      </c>
      <c r="L12" s="38" t="s">
        <v>2</v>
      </c>
    </row>
    <row r="13" spans="1:12" x14ac:dyDescent="0.3">
      <c r="A13" s="40" t="s">
        <v>52</v>
      </c>
      <c r="B13" s="43">
        <v>14</v>
      </c>
      <c r="C13" s="43">
        <v>11</v>
      </c>
      <c r="D13" s="43">
        <v>10</v>
      </c>
      <c r="E13" s="43">
        <v>9</v>
      </c>
      <c r="F13" s="43">
        <v>8</v>
      </c>
      <c r="G13" s="43">
        <v>11</v>
      </c>
      <c r="H13" s="43">
        <v>12</v>
      </c>
      <c r="I13" s="43">
        <v>7</v>
      </c>
      <c r="J13" s="43">
        <v>17</v>
      </c>
      <c r="K13" s="43">
        <v>12</v>
      </c>
      <c r="L13" s="38"/>
    </row>
    <row r="14" spans="1:12" x14ac:dyDescent="0.3">
      <c r="A14" s="41" t="s">
        <v>50</v>
      </c>
      <c r="B14" s="44">
        <v>36</v>
      </c>
      <c r="C14" s="44">
        <v>33</v>
      </c>
      <c r="D14" s="44">
        <v>36</v>
      </c>
      <c r="E14" s="44">
        <v>38</v>
      </c>
      <c r="F14" s="44">
        <v>36</v>
      </c>
      <c r="G14" s="44">
        <v>37</v>
      </c>
      <c r="H14" s="44">
        <v>34</v>
      </c>
      <c r="I14" s="44">
        <v>39</v>
      </c>
      <c r="J14" s="45">
        <v>36</v>
      </c>
      <c r="K14" s="45">
        <v>32</v>
      </c>
      <c r="L14" s="38"/>
    </row>
    <row r="15" spans="1:12" x14ac:dyDescent="0.3">
      <c r="A15" s="41" t="s">
        <v>53</v>
      </c>
      <c r="B15" s="44">
        <v>14</v>
      </c>
      <c r="C15" s="44">
        <v>15</v>
      </c>
      <c r="D15" s="44">
        <v>9</v>
      </c>
      <c r="E15" s="44">
        <v>12</v>
      </c>
      <c r="F15" s="44">
        <v>10</v>
      </c>
      <c r="G15" s="44">
        <v>13</v>
      </c>
      <c r="H15" s="44">
        <v>14</v>
      </c>
      <c r="I15" s="44">
        <v>15</v>
      </c>
      <c r="J15" s="45">
        <v>10</v>
      </c>
      <c r="K15" s="45">
        <v>15</v>
      </c>
      <c r="L15" s="38" t="s">
        <v>2</v>
      </c>
    </row>
    <row r="16" spans="1:12" x14ac:dyDescent="0.3">
      <c r="A16" s="41" t="s">
        <v>51</v>
      </c>
      <c r="B16" s="44">
        <v>13</v>
      </c>
      <c r="C16" s="44">
        <v>18</v>
      </c>
      <c r="D16" s="44">
        <v>22</v>
      </c>
      <c r="E16" s="44">
        <v>18</v>
      </c>
      <c r="F16" s="44">
        <v>23</v>
      </c>
      <c r="G16" s="44">
        <v>16</v>
      </c>
      <c r="H16" s="44">
        <v>17</v>
      </c>
      <c r="I16" s="44">
        <v>16</v>
      </c>
      <c r="J16" s="45">
        <v>14</v>
      </c>
      <c r="K16" s="45">
        <v>18</v>
      </c>
      <c r="L16" s="38"/>
    </row>
    <row r="17" spans="1:12" x14ac:dyDescent="0.3">
      <c r="A17" s="39" t="s">
        <v>16</v>
      </c>
      <c r="B17" s="42">
        <f>0.01*(SUM(B3:B12)/COUNT(B3:B12))</f>
        <v>0.82408000000000003</v>
      </c>
      <c r="C17" s="42">
        <f t="shared" ref="C17:K17" si="0">0.01*(SUM(C3:C12)/COUNT(C3:C12))</f>
        <v>0.80307999999999991</v>
      </c>
      <c r="D17" s="42">
        <f t="shared" si="0"/>
        <v>0.81469999999999987</v>
      </c>
      <c r="E17" s="42">
        <f t="shared" si="0"/>
        <v>0.81873333333333331</v>
      </c>
      <c r="F17" s="42">
        <f t="shared" si="0"/>
        <v>0.81425000000000025</v>
      </c>
      <c r="G17" s="42">
        <f t="shared" si="0"/>
        <v>0.8102499999999998</v>
      </c>
      <c r="H17" s="42">
        <f t="shared" si="0"/>
        <v>0.81302000000000008</v>
      </c>
      <c r="I17" s="42">
        <f t="shared" si="0"/>
        <v>0.80908999999999998</v>
      </c>
      <c r="J17" s="42">
        <f t="shared" si="0"/>
        <v>0.81973000000000018</v>
      </c>
      <c r="K17" s="47">
        <f t="shared" si="0"/>
        <v>0.80945999999999985</v>
      </c>
      <c r="L17" s="38"/>
    </row>
    <row r="18" spans="1:12" x14ac:dyDescent="0.3">
      <c r="A18" s="39" t="s">
        <v>36</v>
      </c>
      <c r="B18" s="42">
        <f>B13/(B13+B15)</f>
        <v>0.5</v>
      </c>
      <c r="C18" s="42">
        <f t="shared" ref="C18:K18" si="1">C13/(C13+C15)</f>
        <v>0.42307692307692307</v>
      </c>
      <c r="D18" s="42">
        <f t="shared" si="1"/>
        <v>0.52631578947368418</v>
      </c>
      <c r="E18" s="42">
        <f t="shared" si="1"/>
        <v>0.42857142857142855</v>
      </c>
      <c r="F18" s="42">
        <f t="shared" si="1"/>
        <v>0.44444444444444442</v>
      </c>
      <c r="G18" s="42">
        <f t="shared" si="1"/>
        <v>0.45833333333333331</v>
      </c>
      <c r="H18" s="42">
        <f t="shared" si="1"/>
        <v>0.46153846153846156</v>
      </c>
      <c r="I18" s="42">
        <f t="shared" si="1"/>
        <v>0.31818181818181818</v>
      </c>
      <c r="J18" s="42">
        <f t="shared" si="1"/>
        <v>0.62962962962962965</v>
      </c>
      <c r="K18" s="47">
        <f t="shared" si="1"/>
        <v>0.44444444444444442</v>
      </c>
      <c r="L18" s="38"/>
    </row>
    <row r="19" spans="1:12" x14ac:dyDescent="0.3">
      <c r="A19" s="39" t="s">
        <v>35</v>
      </c>
      <c r="B19" s="42">
        <f>B13/(B13+B16)</f>
        <v>0.51851851851851849</v>
      </c>
      <c r="C19" s="42">
        <f t="shared" ref="C19:K19" si="2">C13/(C13+C16)</f>
        <v>0.37931034482758619</v>
      </c>
      <c r="D19" s="42">
        <f t="shared" si="2"/>
        <v>0.3125</v>
      </c>
      <c r="E19" s="42">
        <f t="shared" si="2"/>
        <v>0.33333333333333331</v>
      </c>
      <c r="F19" s="42">
        <f t="shared" si="2"/>
        <v>0.25806451612903225</v>
      </c>
      <c r="G19" s="42">
        <f t="shared" si="2"/>
        <v>0.40740740740740738</v>
      </c>
      <c r="H19" s="42">
        <f t="shared" si="2"/>
        <v>0.41379310344827586</v>
      </c>
      <c r="I19" s="42">
        <f t="shared" si="2"/>
        <v>0.30434782608695654</v>
      </c>
      <c r="J19" s="42">
        <f t="shared" si="2"/>
        <v>0.54838709677419351</v>
      </c>
      <c r="K19" s="47">
        <f t="shared" si="2"/>
        <v>0.4</v>
      </c>
      <c r="L19" s="38"/>
    </row>
    <row r="20" spans="1:12" x14ac:dyDescent="0.3">
      <c r="A20" s="39" t="s">
        <v>49</v>
      </c>
      <c r="B20" s="42">
        <f>B14/(B14+B15)</f>
        <v>0.72</v>
      </c>
      <c r="C20" s="42">
        <f t="shared" ref="C20:K20" si="3">C14/(C14+C15)</f>
        <v>0.6875</v>
      </c>
      <c r="D20" s="42">
        <f t="shared" si="3"/>
        <v>0.8</v>
      </c>
      <c r="E20" s="42">
        <f t="shared" si="3"/>
        <v>0.76</v>
      </c>
      <c r="F20" s="42">
        <f t="shared" si="3"/>
        <v>0.78260869565217395</v>
      </c>
      <c r="G20" s="42">
        <f t="shared" si="3"/>
        <v>0.74</v>
      </c>
      <c r="H20" s="42">
        <f t="shared" si="3"/>
        <v>0.70833333333333337</v>
      </c>
      <c r="I20" s="42">
        <f t="shared" si="3"/>
        <v>0.72222222222222221</v>
      </c>
      <c r="J20" s="42">
        <f t="shared" si="3"/>
        <v>0.78260869565217395</v>
      </c>
      <c r="K20" s="47">
        <f t="shared" si="3"/>
        <v>0.68085106382978722</v>
      </c>
    </row>
    <row r="22" spans="1:12" x14ac:dyDescent="0.3">
      <c r="A22" s="39" t="s">
        <v>56</v>
      </c>
      <c r="B22" s="46">
        <f>B13/(B13+B16)</f>
        <v>0.51851851851851849</v>
      </c>
      <c r="C22" s="46">
        <f t="shared" ref="C22:K22" si="4">C13/(C13+C16)</f>
        <v>0.37931034482758619</v>
      </c>
      <c r="D22" s="46">
        <f t="shared" si="4"/>
        <v>0.3125</v>
      </c>
      <c r="E22" s="46">
        <f t="shared" si="4"/>
        <v>0.33333333333333331</v>
      </c>
      <c r="F22" s="46">
        <f t="shared" si="4"/>
        <v>0.25806451612903225</v>
      </c>
      <c r="G22" s="46">
        <f t="shared" si="4"/>
        <v>0.40740740740740738</v>
      </c>
      <c r="H22" s="46">
        <f t="shared" si="4"/>
        <v>0.41379310344827586</v>
      </c>
      <c r="I22" s="46">
        <f t="shared" si="4"/>
        <v>0.30434782608695654</v>
      </c>
      <c r="J22" s="46">
        <f t="shared" si="4"/>
        <v>0.54838709677419351</v>
      </c>
      <c r="K22" s="47">
        <f t="shared" si="4"/>
        <v>0.4</v>
      </c>
    </row>
    <row r="23" spans="1:12" x14ac:dyDescent="0.3">
      <c r="A23" s="39" t="s">
        <v>55</v>
      </c>
      <c r="B23" s="46">
        <f>B15/(B15+B14)</f>
        <v>0.28000000000000003</v>
      </c>
      <c r="C23" s="46">
        <f t="shared" ref="C23:K23" si="5">C15/(C15+C14)</f>
        <v>0.3125</v>
      </c>
      <c r="D23" s="46">
        <f t="shared" si="5"/>
        <v>0.2</v>
      </c>
      <c r="E23" s="46">
        <f t="shared" si="5"/>
        <v>0.24</v>
      </c>
      <c r="F23" s="46">
        <f t="shared" si="5"/>
        <v>0.21739130434782608</v>
      </c>
      <c r="G23" s="46">
        <f t="shared" si="5"/>
        <v>0.26</v>
      </c>
      <c r="H23" s="46">
        <f t="shared" si="5"/>
        <v>0.29166666666666669</v>
      </c>
      <c r="I23" s="46">
        <f t="shared" si="5"/>
        <v>0.27777777777777779</v>
      </c>
      <c r="J23" s="46">
        <f t="shared" si="5"/>
        <v>0.21739130434782608</v>
      </c>
      <c r="K23" s="47">
        <f t="shared" si="5"/>
        <v>0.31914893617021278</v>
      </c>
    </row>
  </sheetData>
  <mergeCells count="1">
    <mergeCell ref="B1:K1"/>
  </mergeCells>
  <pageMargins left="0.7" right="0.7" top="0.75" bottom="0.75" header="0.3" footer="0.3"/>
  <ignoredErrors>
    <ignoredError sqref="B18:K20" evalError="1"/>
    <ignoredError sqref="B2:K2" numberStoredAsText="1"/>
    <ignoredError sqref="B17:K17" evalError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CA9-A723-449F-9105-8C550108BEA1}">
  <dimension ref="A1:T34"/>
  <sheetViews>
    <sheetView topLeftCell="A4" workbookViewId="0">
      <selection activeCell="B23" sqref="B23"/>
    </sheetView>
  </sheetViews>
  <sheetFormatPr defaultRowHeight="14.4" x14ac:dyDescent="0.3"/>
  <cols>
    <col min="1" max="1" width="22.6640625" customWidth="1"/>
    <col min="2" max="24" width="10.77734375" customWidth="1"/>
  </cols>
  <sheetData>
    <row r="1" spans="1:20" x14ac:dyDescent="0.3">
      <c r="A1" t="s">
        <v>1</v>
      </c>
      <c r="B1" s="78" t="s">
        <v>48</v>
      </c>
      <c r="C1" s="79"/>
      <c r="D1" s="79"/>
      <c r="E1" s="79"/>
      <c r="F1" s="79"/>
      <c r="G1" s="79"/>
      <c r="H1" s="79"/>
      <c r="I1" s="79"/>
      <c r="J1" s="79"/>
      <c r="K1" s="80"/>
      <c r="L1" s="38"/>
      <c r="M1" s="38"/>
      <c r="N1" s="38"/>
      <c r="P1" s="38"/>
      <c r="Q1" s="38"/>
      <c r="R1" s="38"/>
      <c r="S1" s="38"/>
      <c r="T1" s="38"/>
    </row>
    <row r="2" spans="1:20" x14ac:dyDescent="0.3">
      <c r="A2" s="36" t="s">
        <v>47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38"/>
      <c r="M2" s="38"/>
      <c r="N2" s="38"/>
      <c r="P2" s="38"/>
      <c r="Q2" s="38"/>
      <c r="R2" s="38"/>
      <c r="S2" s="38"/>
      <c r="T2" s="38"/>
    </row>
    <row r="3" spans="1:20" x14ac:dyDescent="0.3">
      <c r="A3" s="37" t="s">
        <v>37</v>
      </c>
      <c r="B3" s="3">
        <v>94.17</v>
      </c>
      <c r="C3" s="3">
        <v>94.8</v>
      </c>
      <c r="D3" s="3">
        <v>94.94</v>
      </c>
      <c r="E3" s="3">
        <v>94.75</v>
      </c>
      <c r="F3" s="3">
        <v>94.57</v>
      </c>
      <c r="G3" s="3">
        <v>95.52</v>
      </c>
      <c r="H3" s="3">
        <v>94</v>
      </c>
      <c r="I3" s="3">
        <v>95.38</v>
      </c>
      <c r="J3" s="19">
        <v>94.9</v>
      </c>
      <c r="K3" s="19">
        <v>94.64</v>
      </c>
      <c r="P3" s="38"/>
      <c r="Q3" s="38"/>
      <c r="R3" s="38"/>
      <c r="S3" s="38"/>
      <c r="T3" s="38"/>
    </row>
    <row r="4" spans="1:20" x14ac:dyDescent="0.3">
      <c r="A4" s="37" t="s">
        <v>38</v>
      </c>
      <c r="B4" s="3">
        <v>94.38</v>
      </c>
      <c r="C4" s="3">
        <v>94.91</v>
      </c>
      <c r="D4" s="3">
        <v>95.18</v>
      </c>
      <c r="E4" s="3">
        <v>95.11</v>
      </c>
      <c r="F4" s="3">
        <v>94.82</v>
      </c>
      <c r="G4" s="3">
        <v>94.46</v>
      </c>
      <c r="H4" s="3">
        <v>94.77</v>
      </c>
      <c r="I4" s="3">
        <v>94.04</v>
      </c>
      <c r="J4" s="19">
        <v>94.98</v>
      </c>
      <c r="K4" s="19">
        <v>94.64</v>
      </c>
      <c r="P4" s="38"/>
      <c r="Q4" s="38"/>
      <c r="R4" s="38"/>
      <c r="S4" s="38"/>
      <c r="T4" s="38"/>
    </row>
    <row r="5" spans="1:20" x14ac:dyDescent="0.3">
      <c r="A5" s="37" t="s">
        <v>39</v>
      </c>
      <c r="B5" s="3">
        <v>94.4</v>
      </c>
      <c r="C5" s="3">
        <v>94.33</v>
      </c>
      <c r="D5" s="3">
        <v>95.66</v>
      </c>
      <c r="E5" s="3">
        <v>94.47</v>
      </c>
      <c r="F5" s="3">
        <v>95.29</v>
      </c>
      <c r="G5" s="3">
        <v>94.84</v>
      </c>
      <c r="H5" s="3">
        <v>94.61</v>
      </c>
      <c r="I5" s="3">
        <v>95.6</v>
      </c>
      <c r="J5" s="19">
        <v>94.69</v>
      </c>
      <c r="K5" s="19">
        <v>94.27</v>
      </c>
      <c r="P5" s="38"/>
      <c r="Q5" s="38"/>
      <c r="R5" s="38"/>
      <c r="S5" s="38"/>
      <c r="T5" s="38"/>
    </row>
    <row r="6" spans="1:20" x14ac:dyDescent="0.3">
      <c r="A6" s="37" t="s">
        <v>40</v>
      </c>
      <c r="B6" s="3">
        <v>93.8</v>
      </c>
      <c r="C6" s="3">
        <v>94.02</v>
      </c>
      <c r="D6" s="3">
        <v>94.64</v>
      </c>
      <c r="E6" s="3">
        <v>94.46</v>
      </c>
      <c r="F6" s="3">
        <v>94.21</v>
      </c>
      <c r="G6" s="3">
        <v>95.46</v>
      </c>
      <c r="H6" s="3">
        <v>94.35</v>
      </c>
      <c r="I6" s="3">
        <v>95.23</v>
      </c>
      <c r="J6" s="19">
        <v>94.98</v>
      </c>
      <c r="K6" s="19">
        <v>94.28</v>
      </c>
      <c r="P6" s="38"/>
      <c r="Q6" s="38"/>
      <c r="R6" s="38"/>
      <c r="S6" s="38"/>
      <c r="T6" s="38"/>
    </row>
    <row r="7" spans="1:20" x14ac:dyDescent="0.3">
      <c r="A7" s="37" t="s">
        <v>41</v>
      </c>
      <c r="B7" s="3">
        <v>94.04</v>
      </c>
      <c r="C7" s="3">
        <v>94.9</v>
      </c>
      <c r="D7" s="3">
        <v>94.78</v>
      </c>
      <c r="E7" s="3">
        <v>94.5</v>
      </c>
      <c r="F7" s="3">
        <v>95.14</v>
      </c>
      <c r="G7" s="3">
        <v>95.2</v>
      </c>
      <c r="H7" s="3">
        <v>93.52</v>
      </c>
      <c r="I7" s="3">
        <v>95.27</v>
      </c>
      <c r="J7" s="19">
        <v>94.68</v>
      </c>
      <c r="K7" s="19">
        <v>94.67</v>
      </c>
      <c r="P7" s="38"/>
      <c r="Q7" s="38"/>
      <c r="R7" s="38"/>
      <c r="S7" s="38"/>
      <c r="T7" s="38"/>
    </row>
    <row r="8" spans="1:20" x14ac:dyDescent="0.3">
      <c r="A8" s="37" t="s">
        <v>42</v>
      </c>
      <c r="B8" s="3">
        <v>94.11</v>
      </c>
      <c r="C8" s="3">
        <v>94.5</v>
      </c>
      <c r="D8" s="3">
        <v>94.51</v>
      </c>
      <c r="E8" s="3">
        <v>94.09</v>
      </c>
      <c r="F8" s="3">
        <v>94.52</v>
      </c>
      <c r="G8" s="3">
        <v>95.09</v>
      </c>
      <c r="H8" s="3">
        <v>94.3</v>
      </c>
      <c r="I8" s="3">
        <v>94.68</v>
      </c>
      <c r="J8" s="19">
        <v>94.05</v>
      </c>
      <c r="K8" s="19">
        <v>94.5</v>
      </c>
      <c r="P8" s="38"/>
      <c r="Q8" s="38"/>
      <c r="R8" s="38"/>
      <c r="S8" s="38"/>
      <c r="T8" s="38"/>
    </row>
    <row r="9" spans="1:20" x14ac:dyDescent="0.3">
      <c r="A9" s="37" t="s">
        <v>43</v>
      </c>
      <c r="B9" s="3">
        <v>94.06</v>
      </c>
      <c r="C9" s="3">
        <v>94.64</v>
      </c>
      <c r="D9" s="3">
        <v>94.56</v>
      </c>
      <c r="E9" s="3">
        <v>94.69</v>
      </c>
      <c r="F9" s="3">
        <v>94.45</v>
      </c>
      <c r="G9" s="3">
        <v>94.82</v>
      </c>
      <c r="H9" s="3">
        <v>94.66</v>
      </c>
      <c r="I9" s="3">
        <v>94.03</v>
      </c>
      <c r="J9" s="19">
        <v>94.91</v>
      </c>
      <c r="K9" s="19">
        <v>94.98</v>
      </c>
      <c r="P9" s="38"/>
      <c r="Q9" s="38"/>
      <c r="R9" s="38"/>
      <c r="S9" s="38"/>
      <c r="T9" s="38"/>
    </row>
    <row r="10" spans="1:20" x14ac:dyDescent="0.3">
      <c r="A10" s="37" t="s">
        <v>44</v>
      </c>
      <c r="B10" s="3">
        <v>93.9</v>
      </c>
      <c r="C10" s="3">
        <v>94.29</v>
      </c>
      <c r="D10" s="3">
        <v>95.2</v>
      </c>
      <c r="E10" s="3">
        <v>94.88</v>
      </c>
      <c r="F10" s="3">
        <v>94.34</v>
      </c>
      <c r="G10" s="3">
        <v>94.52</v>
      </c>
      <c r="H10" s="3">
        <v>94.65</v>
      </c>
      <c r="I10" s="3">
        <v>95.57</v>
      </c>
      <c r="J10" s="19">
        <v>94.59</v>
      </c>
      <c r="K10" s="19">
        <v>94.77</v>
      </c>
      <c r="P10" s="38"/>
      <c r="Q10" s="38"/>
      <c r="R10" s="38"/>
      <c r="S10" s="38"/>
      <c r="T10" s="38"/>
    </row>
    <row r="11" spans="1:20" x14ac:dyDescent="0.3">
      <c r="A11" s="37" t="s">
        <v>45</v>
      </c>
      <c r="B11" s="3">
        <v>93.75</v>
      </c>
      <c r="C11" s="3">
        <v>94.54</v>
      </c>
      <c r="D11" s="3">
        <v>95.06</v>
      </c>
      <c r="E11" s="3">
        <v>94.67</v>
      </c>
      <c r="F11" s="3">
        <v>94.66</v>
      </c>
      <c r="G11" s="3">
        <v>94.86</v>
      </c>
      <c r="H11" s="3">
        <v>93.36</v>
      </c>
      <c r="I11" s="3">
        <v>95.08</v>
      </c>
      <c r="J11" s="19">
        <v>95.51</v>
      </c>
      <c r="K11" s="19">
        <v>95.1</v>
      </c>
      <c r="P11" s="38"/>
      <c r="Q11" s="38"/>
      <c r="R11" s="38"/>
      <c r="S11" s="38"/>
      <c r="T11" s="38"/>
    </row>
    <row r="12" spans="1:20" x14ac:dyDescent="0.3">
      <c r="A12" s="37" t="s">
        <v>46</v>
      </c>
      <c r="B12" s="3">
        <v>93.75</v>
      </c>
      <c r="C12" s="3">
        <v>94.54</v>
      </c>
      <c r="D12" s="3">
        <v>95.06</v>
      </c>
      <c r="E12" s="3">
        <v>94.67</v>
      </c>
      <c r="F12" s="3">
        <v>94.66</v>
      </c>
      <c r="G12" s="3">
        <v>94.86</v>
      </c>
      <c r="H12" s="3">
        <v>94.36</v>
      </c>
      <c r="I12" s="3">
        <v>95.08</v>
      </c>
      <c r="J12" s="19">
        <v>95.51</v>
      </c>
      <c r="K12" s="19">
        <v>95.1</v>
      </c>
      <c r="L12" s="38" t="s">
        <v>2</v>
      </c>
      <c r="M12" s="38"/>
      <c r="N12" s="38"/>
      <c r="P12" s="38"/>
      <c r="Q12" s="38"/>
      <c r="R12" s="38"/>
      <c r="S12" s="38"/>
      <c r="T12" s="38"/>
    </row>
    <row r="13" spans="1:20" x14ac:dyDescent="0.3">
      <c r="A13" s="40" t="s">
        <v>52</v>
      </c>
      <c r="B13" s="43">
        <v>10</v>
      </c>
      <c r="C13" s="43">
        <v>15</v>
      </c>
      <c r="D13" s="43">
        <v>13</v>
      </c>
      <c r="E13" s="43">
        <v>14</v>
      </c>
      <c r="F13" s="43">
        <v>14</v>
      </c>
      <c r="G13" s="43">
        <v>10</v>
      </c>
      <c r="H13" s="43">
        <v>12</v>
      </c>
      <c r="I13" s="43">
        <v>12</v>
      </c>
      <c r="J13" s="43">
        <v>15</v>
      </c>
      <c r="K13" s="43">
        <v>9</v>
      </c>
      <c r="L13" s="38"/>
      <c r="M13" s="38"/>
      <c r="N13" s="38"/>
      <c r="P13" s="38"/>
      <c r="Q13" s="38"/>
      <c r="R13" s="38"/>
      <c r="S13" s="38"/>
      <c r="T13" s="38"/>
    </row>
    <row r="14" spans="1:20" x14ac:dyDescent="0.3">
      <c r="A14" s="41" t="s">
        <v>50</v>
      </c>
      <c r="B14" s="44">
        <v>46</v>
      </c>
      <c r="C14" s="44">
        <v>38</v>
      </c>
      <c r="D14" s="44">
        <v>38</v>
      </c>
      <c r="E14" s="44">
        <v>37</v>
      </c>
      <c r="F14" s="44">
        <v>33</v>
      </c>
      <c r="G14" s="44">
        <v>40</v>
      </c>
      <c r="H14" s="44">
        <v>35</v>
      </c>
      <c r="I14" s="44">
        <v>37</v>
      </c>
      <c r="J14" s="45">
        <v>33</v>
      </c>
      <c r="K14" s="45">
        <v>38</v>
      </c>
      <c r="L14" s="38"/>
      <c r="M14" s="38"/>
      <c r="N14" s="38"/>
      <c r="P14" s="38"/>
      <c r="Q14" s="38"/>
      <c r="R14" s="38"/>
      <c r="S14" s="38"/>
      <c r="T14" s="38"/>
    </row>
    <row r="15" spans="1:20" x14ac:dyDescent="0.3">
      <c r="A15" s="41" t="s">
        <v>53</v>
      </c>
      <c r="B15" s="44">
        <v>11</v>
      </c>
      <c r="C15" s="44">
        <v>10</v>
      </c>
      <c r="D15" s="44">
        <v>12</v>
      </c>
      <c r="E15" s="44">
        <v>14</v>
      </c>
      <c r="F15" s="44">
        <v>13</v>
      </c>
      <c r="G15" s="44">
        <v>14</v>
      </c>
      <c r="H15" s="44">
        <v>17</v>
      </c>
      <c r="I15" s="44">
        <v>14</v>
      </c>
      <c r="J15" s="45">
        <v>17</v>
      </c>
      <c r="K15" s="45">
        <v>13</v>
      </c>
      <c r="L15" s="38" t="s">
        <v>2</v>
      </c>
      <c r="M15" s="38"/>
      <c r="N15" s="38"/>
      <c r="P15" s="38"/>
      <c r="Q15" s="38"/>
      <c r="R15" s="38"/>
      <c r="S15" s="38"/>
      <c r="T15" s="38"/>
    </row>
    <row r="16" spans="1:20" x14ac:dyDescent="0.3">
      <c r="A16" s="41" t="s">
        <v>51</v>
      </c>
      <c r="B16" s="44">
        <v>10</v>
      </c>
      <c r="C16" s="44">
        <v>14</v>
      </c>
      <c r="D16" s="44">
        <v>14</v>
      </c>
      <c r="E16" s="44">
        <v>12</v>
      </c>
      <c r="F16" s="44">
        <v>17</v>
      </c>
      <c r="G16" s="44">
        <v>13</v>
      </c>
      <c r="H16" s="44">
        <v>13</v>
      </c>
      <c r="I16" s="44">
        <v>14</v>
      </c>
      <c r="J16" s="45">
        <v>12</v>
      </c>
      <c r="K16" s="45">
        <v>17</v>
      </c>
      <c r="L16" s="38"/>
      <c r="M16" s="38"/>
      <c r="N16" s="38"/>
      <c r="P16" s="38"/>
      <c r="Q16" s="38"/>
      <c r="R16" s="38"/>
      <c r="S16" s="38"/>
      <c r="T16" s="38"/>
    </row>
    <row r="17" spans="1:20" x14ac:dyDescent="0.3">
      <c r="A17" s="39" t="s">
        <v>16</v>
      </c>
      <c r="B17" s="42">
        <f>0.01*(SUM(B3:B12)/COUNT(B3:B12))</f>
        <v>0.94036000000000008</v>
      </c>
      <c r="C17" s="42">
        <f t="shared" ref="C17:K17" si="0">0.01*(SUM(C3:C12)/COUNT(C3:C12))</f>
        <v>0.94546999999999981</v>
      </c>
      <c r="D17" s="42">
        <f t="shared" si="0"/>
        <v>0.94958999999999993</v>
      </c>
      <c r="E17" s="42">
        <f t="shared" si="0"/>
        <v>0.94628999999999996</v>
      </c>
      <c r="F17" s="42">
        <f t="shared" si="0"/>
        <v>0.94665999999999995</v>
      </c>
      <c r="G17" s="42">
        <f t="shared" si="0"/>
        <v>0.94962999999999997</v>
      </c>
      <c r="H17" s="42">
        <f t="shared" si="0"/>
        <v>0.94257999999999997</v>
      </c>
      <c r="I17" s="42">
        <f t="shared" si="0"/>
        <v>0.94996000000000014</v>
      </c>
      <c r="J17" s="42">
        <f t="shared" si="0"/>
        <v>0.94879999999999998</v>
      </c>
      <c r="K17" s="47">
        <f t="shared" si="0"/>
        <v>0.94695000000000007</v>
      </c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3">
      <c r="A18" s="39" t="s">
        <v>36</v>
      </c>
      <c r="B18" s="42">
        <f>B13/(B13+B15)</f>
        <v>0.47619047619047616</v>
      </c>
      <c r="C18" s="42">
        <f t="shared" ref="C18:K18" si="1">C13/(C13+C15)</f>
        <v>0.6</v>
      </c>
      <c r="D18" s="42">
        <f t="shared" si="1"/>
        <v>0.52</v>
      </c>
      <c r="E18" s="42">
        <f t="shared" si="1"/>
        <v>0.5</v>
      </c>
      <c r="F18" s="42">
        <f t="shared" si="1"/>
        <v>0.51851851851851849</v>
      </c>
      <c r="G18" s="42">
        <f t="shared" si="1"/>
        <v>0.41666666666666669</v>
      </c>
      <c r="H18" s="42">
        <f t="shared" si="1"/>
        <v>0.41379310344827586</v>
      </c>
      <c r="I18" s="42">
        <f t="shared" si="1"/>
        <v>0.46153846153846156</v>
      </c>
      <c r="J18" s="42">
        <f t="shared" si="1"/>
        <v>0.46875</v>
      </c>
      <c r="K18" s="47">
        <f t="shared" si="1"/>
        <v>0.40909090909090912</v>
      </c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3">
      <c r="A19" s="39" t="s">
        <v>35</v>
      </c>
      <c r="B19" s="42">
        <f>B13/(B13+B16)</f>
        <v>0.5</v>
      </c>
      <c r="C19" s="42">
        <f t="shared" ref="C19:K19" si="2">C13/(C13+C16)</f>
        <v>0.51724137931034486</v>
      </c>
      <c r="D19" s="42">
        <f t="shared" si="2"/>
        <v>0.48148148148148145</v>
      </c>
      <c r="E19" s="42">
        <f t="shared" si="2"/>
        <v>0.53846153846153844</v>
      </c>
      <c r="F19" s="42">
        <f t="shared" si="2"/>
        <v>0.45161290322580644</v>
      </c>
      <c r="G19" s="42">
        <f t="shared" si="2"/>
        <v>0.43478260869565216</v>
      </c>
      <c r="H19" s="42">
        <f t="shared" si="2"/>
        <v>0.48</v>
      </c>
      <c r="I19" s="42">
        <f t="shared" si="2"/>
        <v>0.46153846153846156</v>
      </c>
      <c r="J19" s="42">
        <f t="shared" si="2"/>
        <v>0.55555555555555558</v>
      </c>
      <c r="K19" s="47">
        <f t="shared" si="2"/>
        <v>0.34615384615384615</v>
      </c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3">
      <c r="A20" s="39" t="s">
        <v>49</v>
      </c>
      <c r="B20" s="42">
        <f>B14/(B14+B15)</f>
        <v>0.80701754385964908</v>
      </c>
      <c r="C20" s="42">
        <f t="shared" ref="C20:K20" si="3">C14/(C14+C15)</f>
        <v>0.79166666666666663</v>
      </c>
      <c r="D20" s="42">
        <f t="shared" si="3"/>
        <v>0.76</v>
      </c>
      <c r="E20" s="42">
        <f t="shared" si="3"/>
        <v>0.72549019607843135</v>
      </c>
      <c r="F20" s="42">
        <f t="shared" si="3"/>
        <v>0.71739130434782605</v>
      </c>
      <c r="G20" s="42">
        <f t="shared" si="3"/>
        <v>0.7407407407407407</v>
      </c>
      <c r="H20" s="42">
        <f t="shared" si="3"/>
        <v>0.67307692307692313</v>
      </c>
      <c r="I20" s="42">
        <f t="shared" si="3"/>
        <v>0.72549019607843135</v>
      </c>
      <c r="J20" s="42">
        <f t="shared" si="3"/>
        <v>0.66</v>
      </c>
      <c r="K20" s="47">
        <f t="shared" si="3"/>
        <v>0.74509803921568629</v>
      </c>
    </row>
    <row r="22" spans="1:20" x14ac:dyDescent="0.3">
      <c r="A22" s="39" t="s">
        <v>56</v>
      </c>
      <c r="B22" s="42">
        <f>B13/(B13+B16)</f>
        <v>0.5</v>
      </c>
      <c r="C22" s="42">
        <f t="shared" ref="C22:K22" si="4">C13/(C13+C16)</f>
        <v>0.51724137931034486</v>
      </c>
      <c r="D22" s="42">
        <f t="shared" si="4"/>
        <v>0.48148148148148145</v>
      </c>
      <c r="E22" s="42">
        <f t="shared" si="4"/>
        <v>0.53846153846153844</v>
      </c>
      <c r="F22" s="42">
        <f t="shared" si="4"/>
        <v>0.45161290322580644</v>
      </c>
      <c r="G22" s="42">
        <f t="shared" si="4"/>
        <v>0.43478260869565216</v>
      </c>
      <c r="H22" s="42">
        <f t="shared" si="4"/>
        <v>0.48</v>
      </c>
      <c r="I22" s="42">
        <f t="shared" si="4"/>
        <v>0.46153846153846156</v>
      </c>
      <c r="J22" s="42">
        <f t="shared" si="4"/>
        <v>0.55555555555555558</v>
      </c>
      <c r="K22" s="48">
        <f t="shared" si="4"/>
        <v>0.34615384615384615</v>
      </c>
    </row>
    <row r="23" spans="1:20" x14ac:dyDescent="0.3">
      <c r="A23" s="39" t="s">
        <v>55</v>
      </c>
      <c r="B23" s="42">
        <f>B15/(B15+B14)</f>
        <v>0.19298245614035087</v>
      </c>
      <c r="C23" s="42">
        <f t="shared" ref="C23:K23" si="5">C15/(C15+C14)</f>
        <v>0.20833333333333334</v>
      </c>
      <c r="D23" s="42">
        <f t="shared" si="5"/>
        <v>0.24</v>
      </c>
      <c r="E23" s="42">
        <f t="shared" si="5"/>
        <v>0.27450980392156865</v>
      </c>
      <c r="F23" s="42">
        <f t="shared" si="5"/>
        <v>0.28260869565217389</v>
      </c>
      <c r="G23" s="42">
        <f t="shared" si="5"/>
        <v>0.25925925925925924</v>
      </c>
      <c r="H23" s="42">
        <f t="shared" si="5"/>
        <v>0.32692307692307693</v>
      </c>
      <c r="I23" s="42">
        <f t="shared" si="5"/>
        <v>0.27450980392156865</v>
      </c>
      <c r="J23" s="42">
        <f t="shared" si="5"/>
        <v>0.34</v>
      </c>
      <c r="K23" s="48">
        <f t="shared" si="5"/>
        <v>0.25490196078431371</v>
      </c>
    </row>
    <row r="26" spans="1:20" x14ac:dyDescent="0.3">
      <c r="B26" t="s">
        <v>2</v>
      </c>
      <c r="C26">
        <v>20.83</v>
      </c>
      <c r="D26">
        <v>50</v>
      </c>
    </row>
    <row r="27" spans="1:20" x14ac:dyDescent="0.3">
      <c r="C27">
        <v>24</v>
      </c>
      <c r="D27">
        <v>51.72</v>
      </c>
      <c r="F27" s="38"/>
      <c r="G27" s="38"/>
      <c r="H27" s="38"/>
      <c r="I27" s="38"/>
    </row>
    <row r="28" spans="1:20" x14ac:dyDescent="0.3">
      <c r="C28">
        <v>25.49</v>
      </c>
      <c r="D28">
        <v>34.619999999999997</v>
      </c>
    </row>
    <row r="29" spans="1:20" x14ac:dyDescent="0.3">
      <c r="C29">
        <v>25.93</v>
      </c>
      <c r="D29">
        <v>45.16</v>
      </c>
    </row>
    <row r="30" spans="1:20" x14ac:dyDescent="0.3">
      <c r="C30">
        <v>27.45</v>
      </c>
      <c r="D30">
        <v>48.15</v>
      </c>
    </row>
    <row r="31" spans="1:20" x14ac:dyDescent="0.3">
      <c r="C31">
        <v>27.45</v>
      </c>
      <c r="D31">
        <v>46.15</v>
      </c>
    </row>
    <row r="32" spans="1:20" x14ac:dyDescent="0.3">
      <c r="C32">
        <v>28.26</v>
      </c>
      <c r="D32">
        <v>53.85</v>
      </c>
    </row>
    <row r="33" spans="3:4" x14ac:dyDescent="0.3">
      <c r="C33">
        <v>32.69</v>
      </c>
      <c r="D33">
        <v>48</v>
      </c>
    </row>
    <row r="34" spans="3:4" x14ac:dyDescent="0.3">
      <c r="C34">
        <v>34</v>
      </c>
      <c r="D34">
        <v>55.56</v>
      </c>
    </row>
  </sheetData>
  <sortState xmlns:xlrd2="http://schemas.microsoft.com/office/spreadsheetml/2017/richdata2" ref="C26:D34">
    <sortCondition ref="C26:C34"/>
  </sortState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18:K20" evalError="1"/>
    <ignoredError sqref="B2:K2" numberStoredAsText="1"/>
    <ignoredError sqref="B17:K17" evalError="1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40"/>
  <sheetViews>
    <sheetView tabSelected="1" topLeftCell="B118" workbookViewId="0">
      <selection activeCell="J136" sqref="J136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78" t="s">
        <v>57</v>
      </c>
      <c r="C1" s="79"/>
      <c r="D1" s="79"/>
      <c r="E1" s="79"/>
      <c r="F1" s="79"/>
      <c r="G1" s="79"/>
      <c r="H1" s="79"/>
      <c r="I1" s="79"/>
      <c r="J1" s="79"/>
      <c r="K1" s="80"/>
    </row>
    <row r="2" spans="1:11" x14ac:dyDescent="0.3">
      <c r="A2" s="53" t="s">
        <v>58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49"/>
    </row>
    <row r="4" spans="1:11" x14ac:dyDescent="0.3">
      <c r="A4" s="52" t="s">
        <v>63</v>
      </c>
      <c r="B4" s="57">
        <v>0.80510000000000004</v>
      </c>
      <c r="C4" s="57">
        <v>0.8145</v>
      </c>
      <c r="D4" s="57">
        <v>0.81069999999999998</v>
      </c>
      <c r="E4" s="57">
        <v>0.79669999999999996</v>
      </c>
      <c r="F4" s="57">
        <v>0.82720000000000005</v>
      </c>
      <c r="G4" s="57">
        <v>0.81310000000000004</v>
      </c>
      <c r="H4" s="57">
        <v>0.81920000000000004</v>
      </c>
      <c r="I4" s="57">
        <v>0.8085</v>
      </c>
      <c r="J4" s="57">
        <v>0.81430000000000002</v>
      </c>
      <c r="K4" s="57">
        <v>0.82130000000000003</v>
      </c>
    </row>
    <row r="6" spans="1:11" x14ac:dyDescent="0.3">
      <c r="A6" s="51" t="s">
        <v>52</v>
      </c>
      <c r="B6" s="44">
        <v>3</v>
      </c>
      <c r="C6" s="44">
        <v>3</v>
      </c>
      <c r="D6" s="44">
        <v>5</v>
      </c>
      <c r="E6" s="44">
        <v>2</v>
      </c>
      <c r="F6" s="44">
        <v>9</v>
      </c>
      <c r="G6" s="44">
        <v>5</v>
      </c>
      <c r="H6" s="44">
        <v>3</v>
      </c>
      <c r="I6" s="44">
        <v>12</v>
      </c>
      <c r="J6" s="44">
        <v>2</v>
      </c>
      <c r="K6" s="44">
        <v>4</v>
      </c>
    </row>
    <row r="7" spans="1:11" x14ac:dyDescent="0.3">
      <c r="A7" s="51" t="s">
        <v>50</v>
      </c>
      <c r="B7" s="44">
        <v>52</v>
      </c>
      <c r="C7" s="44">
        <v>57</v>
      </c>
      <c r="D7" s="44">
        <v>38</v>
      </c>
      <c r="E7" s="44">
        <v>45</v>
      </c>
      <c r="F7" s="44">
        <v>45</v>
      </c>
      <c r="G7" s="44">
        <v>48</v>
      </c>
      <c r="H7" s="44">
        <v>46</v>
      </c>
      <c r="I7" s="44">
        <v>44</v>
      </c>
      <c r="J7" s="44">
        <v>50</v>
      </c>
      <c r="K7" s="44">
        <v>61</v>
      </c>
    </row>
    <row r="8" spans="1:11" x14ac:dyDescent="0.3">
      <c r="A8" s="51" t="s">
        <v>53</v>
      </c>
      <c r="B8" s="44">
        <v>0</v>
      </c>
      <c r="C8" s="44">
        <v>1</v>
      </c>
      <c r="D8" s="44">
        <v>2</v>
      </c>
      <c r="E8" s="44">
        <v>1</v>
      </c>
      <c r="F8" s="44">
        <v>3</v>
      </c>
      <c r="G8" s="44">
        <v>1</v>
      </c>
      <c r="H8" s="44">
        <v>2</v>
      </c>
      <c r="I8" s="44">
        <v>4</v>
      </c>
      <c r="J8" s="44">
        <v>1</v>
      </c>
      <c r="K8" s="44">
        <v>1</v>
      </c>
    </row>
    <row r="9" spans="1:11" x14ac:dyDescent="0.3">
      <c r="A9" s="51" t="s">
        <v>51</v>
      </c>
      <c r="B9" s="44">
        <v>22</v>
      </c>
      <c r="C9" s="44">
        <v>15</v>
      </c>
      <c r="D9" s="44">
        <v>32</v>
      </c>
      <c r="E9" s="44">
        <v>29</v>
      </c>
      <c r="F9" s="44">
        <v>20</v>
      </c>
      <c r="G9" s="44">
        <v>23</v>
      </c>
      <c r="H9" s="44">
        <v>26</v>
      </c>
      <c r="I9" s="44">
        <v>17</v>
      </c>
      <c r="J9" s="44">
        <v>22</v>
      </c>
      <c r="K9" s="44">
        <v>11</v>
      </c>
    </row>
    <row r="10" spans="1:11" x14ac:dyDescent="0.3">
      <c r="A10" s="50" t="s">
        <v>36</v>
      </c>
      <c r="B10" s="57">
        <f>B6/(B6+B8)</f>
        <v>1</v>
      </c>
      <c r="C10" s="57">
        <f t="shared" ref="C10:K10" si="0">C6/(C6+C8)</f>
        <v>0.75</v>
      </c>
      <c r="D10" s="57">
        <f t="shared" si="0"/>
        <v>0.7142857142857143</v>
      </c>
      <c r="E10" s="57">
        <f t="shared" si="0"/>
        <v>0.66666666666666663</v>
      </c>
      <c r="F10" s="57">
        <f t="shared" si="0"/>
        <v>0.75</v>
      </c>
      <c r="G10" s="57">
        <f t="shared" si="0"/>
        <v>0.83333333333333337</v>
      </c>
      <c r="H10" s="57">
        <f t="shared" si="0"/>
        <v>0.6</v>
      </c>
      <c r="I10" s="57">
        <f t="shared" si="0"/>
        <v>0.75</v>
      </c>
      <c r="J10" s="57">
        <f t="shared" si="0"/>
        <v>0.66666666666666663</v>
      </c>
      <c r="K10" s="57">
        <f t="shared" si="0"/>
        <v>0.8</v>
      </c>
    </row>
    <row r="11" spans="1:11" x14ac:dyDescent="0.3">
      <c r="A11" s="50" t="s">
        <v>35</v>
      </c>
      <c r="B11" s="57">
        <f>B6/(B6+B9)</f>
        <v>0.12</v>
      </c>
      <c r="C11" s="57">
        <f t="shared" ref="C11:K11" si="1">C6/(C6+C9)</f>
        <v>0.16666666666666666</v>
      </c>
      <c r="D11" s="57">
        <f t="shared" si="1"/>
        <v>0.13513513513513514</v>
      </c>
      <c r="E11" s="57">
        <f t="shared" si="1"/>
        <v>6.4516129032258063E-2</v>
      </c>
      <c r="F11" s="57">
        <f t="shared" si="1"/>
        <v>0.31034482758620691</v>
      </c>
      <c r="G11" s="57">
        <f t="shared" si="1"/>
        <v>0.17857142857142858</v>
      </c>
      <c r="H11" s="57">
        <f t="shared" si="1"/>
        <v>0.10344827586206896</v>
      </c>
      <c r="I11" s="57">
        <f t="shared" si="1"/>
        <v>0.41379310344827586</v>
      </c>
      <c r="J11" s="57">
        <f t="shared" si="1"/>
        <v>8.3333333333333329E-2</v>
      </c>
      <c r="K11" s="57">
        <f t="shared" si="1"/>
        <v>0.26666666666666666</v>
      </c>
    </row>
    <row r="12" spans="1:11" x14ac:dyDescent="0.3">
      <c r="A12" s="50" t="s">
        <v>49</v>
      </c>
      <c r="B12" s="57">
        <f>B7/(B7+B8)</f>
        <v>1</v>
      </c>
      <c r="C12" s="57">
        <f t="shared" ref="C12:K12" si="2">C7/(C7+C8)</f>
        <v>0.98275862068965514</v>
      </c>
      <c r="D12" s="57">
        <f t="shared" si="2"/>
        <v>0.95</v>
      </c>
      <c r="E12" s="57">
        <f t="shared" si="2"/>
        <v>0.97826086956521741</v>
      </c>
      <c r="F12" s="57">
        <f t="shared" si="2"/>
        <v>0.9375</v>
      </c>
      <c r="G12" s="57">
        <f t="shared" si="2"/>
        <v>0.97959183673469385</v>
      </c>
      <c r="H12" s="57">
        <f t="shared" si="2"/>
        <v>0.95833333333333337</v>
      </c>
      <c r="I12" s="57">
        <f t="shared" si="2"/>
        <v>0.91666666666666663</v>
      </c>
      <c r="J12" s="57">
        <f t="shared" si="2"/>
        <v>0.98039215686274506</v>
      </c>
      <c r="K12" s="57">
        <f t="shared" si="2"/>
        <v>0.9838709677419355</v>
      </c>
    </row>
    <row r="13" spans="1:11" x14ac:dyDescent="0.3">
      <c r="C13" s="57"/>
    </row>
    <row r="14" spans="1:11" x14ac:dyDescent="0.3">
      <c r="A14" s="50" t="s">
        <v>56</v>
      </c>
      <c r="B14" s="57">
        <f>B6/(B6+B9)</f>
        <v>0.12</v>
      </c>
      <c r="C14" s="57">
        <f t="shared" ref="C14:K14" si="3">C6/(C6+C9)</f>
        <v>0.16666666666666666</v>
      </c>
      <c r="D14" s="57">
        <f t="shared" si="3"/>
        <v>0.13513513513513514</v>
      </c>
      <c r="E14" s="57">
        <f t="shared" si="3"/>
        <v>6.4516129032258063E-2</v>
      </c>
      <c r="F14" s="57">
        <f t="shared" si="3"/>
        <v>0.31034482758620691</v>
      </c>
      <c r="G14" s="57">
        <f t="shared" si="3"/>
        <v>0.17857142857142858</v>
      </c>
      <c r="H14" s="57">
        <f t="shared" si="3"/>
        <v>0.10344827586206896</v>
      </c>
      <c r="I14" s="57">
        <f t="shared" si="3"/>
        <v>0.41379310344827586</v>
      </c>
      <c r="J14" s="57">
        <f t="shared" si="3"/>
        <v>8.3333333333333329E-2</v>
      </c>
      <c r="K14" s="57">
        <f t="shared" si="3"/>
        <v>0.26666666666666666</v>
      </c>
    </row>
    <row r="15" spans="1:11" x14ac:dyDescent="0.3">
      <c r="A15" s="50" t="s">
        <v>55</v>
      </c>
      <c r="B15" s="57">
        <f>B8/(B8+B7)</f>
        <v>0</v>
      </c>
      <c r="C15" s="57">
        <f t="shared" ref="C15:K15" si="4">C8/(C8+C7)</f>
        <v>1.7241379310344827E-2</v>
      </c>
      <c r="D15" s="57">
        <f t="shared" si="4"/>
        <v>0.05</v>
      </c>
      <c r="E15" s="57">
        <f t="shared" si="4"/>
        <v>2.1739130434782608E-2</v>
      </c>
      <c r="F15" s="57">
        <f t="shared" si="4"/>
        <v>6.25E-2</v>
      </c>
      <c r="G15" s="57">
        <f t="shared" si="4"/>
        <v>2.0408163265306121E-2</v>
      </c>
      <c r="H15" s="57">
        <f t="shared" si="4"/>
        <v>4.1666666666666664E-2</v>
      </c>
      <c r="I15" s="57">
        <f t="shared" si="4"/>
        <v>8.3333333333333329E-2</v>
      </c>
      <c r="J15" s="57">
        <f t="shared" si="4"/>
        <v>1.9607843137254902E-2</v>
      </c>
      <c r="K15" s="57">
        <f t="shared" si="4"/>
        <v>1.6129032258064516E-2</v>
      </c>
    </row>
    <row r="16" spans="1:11" x14ac:dyDescent="0.3">
      <c r="C16" s="57"/>
    </row>
    <row r="17" spans="1:11" x14ac:dyDescent="0.3">
      <c r="A17" s="52" t="s">
        <v>64</v>
      </c>
      <c r="B17" s="57">
        <v>0.81530000000000002</v>
      </c>
      <c r="C17" s="57">
        <v>0.80869999999999997</v>
      </c>
      <c r="D17" s="57">
        <v>0.8024</v>
      </c>
      <c r="E17" s="57">
        <v>0.79220000000000002</v>
      </c>
      <c r="F17" s="57">
        <v>0.80369999999999997</v>
      </c>
      <c r="G17" s="57">
        <v>0.81820000000000004</v>
      </c>
      <c r="H17" s="57">
        <v>0.81559999999999999</v>
      </c>
      <c r="I17" s="57">
        <v>0.80930000000000002</v>
      </c>
      <c r="J17" s="57">
        <v>0.82230000000000003</v>
      </c>
      <c r="K17" s="57">
        <v>0.81779999999999997</v>
      </c>
    </row>
    <row r="19" spans="1:11" x14ac:dyDescent="0.3">
      <c r="A19" s="51" t="s">
        <v>52</v>
      </c>
      <c r="B19" s="44">
        <v>1</v>
      </c>
      <c r="C19" s="44">
        <v>6</v>
      </c>
      <c r="D19" s="44">
        <v>4</v>
      </c>
      <c r="E19" s="44">
        <v>2</v>
      </c>
      <c r="F19" s="44">
        <v>13</v>
      </c>
      <c r="G19" s="44">
        <v>14</v>
      </c>
      <c r="H19" s="44">
        <v>2</v>
      </c>
      <c r="I19" s="44">
        <v>12</v>
      </c>
      <c r="J19" s="44">
        <v>0</v>
      </c>
      <c r="K19" s="44">
        <v>4</v>
      </c>
    </row>
    <row r="20" spans="1:11" x14ac:dyDescent="0.3">
      <c r="A20" s="51" t="s">
        <v>50</v>
      </c>
      <c r="B20" s="44">
        <v>55</v>
      </c>
      <c r="C20" s="58">
        <v>51</v>
      </c>
      <c r="D20" s="44">
        <v>40</v>
      </c>
      <c r="E20" s="44">
        <v>49</v>
      </c>
      <c r="F20" s="44">
        <v>41</v>
      </c>
      <c r="G20" s="44">
        <v>44</v>
      </c>
      <c r="H20" s="44">
        <v>39</v>
      </c>
      <c r="I20" s="44">
        <v>38</v>
      </c>
      <c r="J20" s="44">
        <v>63</v>
      </c>
      <c r="K20" s="44">
        <v>57</v>
      </c>
    </row>
    <row r="21" spans="1:11" x14ac:dyDescent="0.3">
      <c r="A21" s="51" t="s">
        <v>53</v>
      </c>
      <c r="B21" s="44">
        <v>0</v>
      </c>
      <c r="C21" s="44">
        <v>0</v>
      </c>
      <c r="D21" s="44">
        <v>1</v>
      </c>
      <c r="E21" s="44">
        <v>0</v>
      </c>
      <c r="F21" s="44">
        <v>3</v>
      </c>
      <c r="G21" s="44">
        <v>1</v>
      </c>
      <c r="H21" s="44">
        <v>6</v>
      </c>
      <c r="I21" s="44">
        <v>6</v>
      </c>
      <c r="J21" s="44">
        <v>2</v>
      </c>
      <c r="K21" s="44">
        <v>2</v>
      </c>
    </row>
    <row r="22" spans="1:11" x14ac:dyDescent="0.3">
      <c r="A22" s="51" t="s">
        <v>51</v>
      </c>
      <c r="B22" s="44">
        <v>21</v>
      </c>
      <c r="C22" s="44">
        <v>20</v>
      </c>
      <c r="D22" s="44">
        <v>30</v>
      </c>
      <c r="E22" s="44">
        <v>26</v>
      </c>
      <c r="F22" s="44">
        <v>20</v>
      </c>
      <c r="G22" s="44">
        <v>18</v>
      </c>
      <c r="H22" s="44">
        <v>30</v>
      </c>
      <c r="I22" s="44">
        <v>21</v>
      </c>
      <c r="J22" s="44">
        <v>12</v>
      </c>
      <c r="K22" s="44">
        <v>14</v>
      </c>
    </row>
    <row r="23" spans="1:11" x14ac:dyDescent="0.3">
      <c r="A23" s="50" t="s">
        <v>36</v>
      </c>
      <c r="B23" s="57">
        <f>B19/(B19+B21)</f>
        <v>1</v>
      </c>
      <c r="C23" s="57">
        <f t="shared" ref="C23:K23" si="5">C19/(C19+C21)</f>
        <v>1</v>
      </c>
      <c r="D23" s="57">
        <f t="shared" si="5"/>
        <v>0.8</v>
      </c>
      <c r="E23" s="57">
        <f t="shared" si="5"/>
        <v>1</v>
      </c>
      <c r="F23" s="57">
        <f t="shared" si="5"/>
        <v>0.8125</v>
      </c>
      <c r="G23" s="57">
        <f t="shared" si="5"/>
        <v>0.93333333333333335</v>
      </c>
      <c r="H23" s="57">
        <f t="shared" si="5"/>
        <v>0.25</v>
      </c>
      <c r="I23" s="57">
        <f t="shared" si="5"/>
        <v>0.66666666666666663</v>
      </c>
      <c r="J23" s="57">
        <f t="shared" si="5"/>
        <v>0</v>
      </c>
      <c r="K23" s="57">
        <f t="shared" si="5"/>
        <v>0.66666666666666663</v>
      </c>
    </row>
    <row r="24" spans="1:11" x14ac:dyDescent="0.3">
      <c r="A24" s="50" t="s">
        <v>35</v>
      </c>
      <c r="B24" s="57">
        <f>B19/(B19+B22)</f>
        <v>4.5454545454545456E-2</v>
      </c>
      <c r="C24" s="57">
        <f t="shared" ref="C24:K24" si="6">C19/(C19+C22)</f>
        <v>0.23076923076923078</v>
      </c>
      <c r="D24" s="57">
        <f t="shared" si="6"/>
        <v>0.11764705882352941</v>
      </c>
      <c r="E24" s="57">
        <f t="shared" si="6"/>
        <v>7.1428571428571425E-2</v>
      </c>
      <c r="F24" s="57">
        <f t="shared" si="6"/>
        <v>0.39393939393939392</v>
      </c>
      <c r="G24" s="57">
        <f t="shared" si="6"/>
        <v>0.4375</v>
      </c>
      <c r="H24" s="57">
        <f t="shared" si="6"/>
        <v>6.25E-2</v>
      </c>
      <c r="I24" s="57">
        <f t="shared" si="6"/>
        <v>0.36363636363636365</v>
      </c>
      <c r="J24" s="57">
        <f t="shared" si="6"/>
        <v>0</v>
      </c>
      <c r="K24" s="57">
        <f t="shared" si="6"/>
        <v>0.22222222222222221</v>
      </c>
    </row>
    <row r="25" spans="1:11" x14ac:dyDescent="0.3">
      <c r="A25" s="50" t="s">
        <v>49</v>
      </c>
      <c r="B25" s="57">
        <f>B20/(B20+B21)</f>
        <v>1</v>
      </c>
      <c r="C25" s="57">
        <f t="shared" ref="C25:K25" si="7">C20/(C20+C21)</f>
        <v>1</v>
      </c>
      <c r="D25" s="57">
        <f t="shared" si="7"/>
        <v>0.97560975609756095</v>
      </c>
      <c r="E25" s="57">
        <f t="shared" si="7"/>
        <v>1</v>
      </c>
      <c r="F25" s="57">
        <f t="shared" si="7"/>
        <v>0.93181818181818177</v>
      </c>
      <c r="G25" s="57">
        <f t="shared" si="7"/>
        <v>0.97777777777777775</v>
      </c>
      <c r="H25" s="57">
        <f t="shared" si="7"/>
        <v>0.8666666666666667</v>
      </c>
      <c r="I25" s="57">
        <f t="shared" si="7"/>
        <v>0.86363636363636365</v>
      </c>
      <c r="J25" s="57">
        <f t="shared" si="7"/>
        <v>0.96923076923076923</v>
      </c>
      <c r="K25" s="57">
        <f t="shared" si="7"/>
        <v>0.96610169491525422</v>
      </c>
    </row>
    <row r="26" spans="1:11" x14ac:dyDescent="0.3">
      <c r="C26" s="57"/>
      <c r="D26" s="57"/>
      <c r="E26" s="57"/>
      <c r="F26" s="57"/>
      <c r="G26" s="57"/>
      <c r="H26" s="57"/>
      <c r="I26" s="57"/>
      <c r="J26" s="57"/>
      <c r="K26" s="57"/>
    </row>
    <row r="27" spans="1:11" x14ac:dyDescent="0.3">
      <c r="A27" s="50" t="s">
        <v>56</v>
      </c>
      <c r="B27" s="57">
        <f>B19/(B19+B22)</f>
        <v>4.5454545454545456E-2</v>
      </c>
      <c r="C27" s="57">
        <f t="shared" ref="C27:K27" si="8">C19/(C19+C22)</f>
        <v>0.23076923076923078</v>
      </c>
      <c r="D27" s="57">
        <f t="shared" si="8"/>
        <v>0.11764705882352941</v>
      </c>
      <c r="E27" s="57">
        <f t="shared" si="8"/>
        <v>7.1428571428571425E-2</v>
      </c>
      <c r="F27" s="57">
        <f t="shared" si="8"/>
        <v>0.39393939393939392</v>
      </c>
      <c r="G27" s="57">
        <f t="shared" si="8"/>
        <v>0.4375</v>
      </c>
      <c r="H27" s="57">
        <f t="shared" si="8"/>
        <v>6.25E-2</v>
      </c>
      <c r="I27" s="57">
        <f t="shared" si="8"/>
        <v>0.36363636363636365</v>
      </c>
      <c r="J27" s="57">
        <f t="shared" si="8"/>
        <v>0</v>
      </c>
      <c r="K27" s="57">
        <f t="shared" si="8"/>
        <v>0.22222222222222221</v>
      </c>
    </row>
    <row r="28" spans="1:11" x14ac:dyDescent="0.3">
      <c r="A28" s="50" t="s">
        <v>55</v>
      </c>
      <c r="B28" s="57">
        <f>B21/(B21+B20)</f>
        <v>0</v>
      </c>
      <c r="C28" s="57">
        <f t="shared" ref="C28:K28" si="9">C21/(C21+C20)</f>
        <v>0</v>
      </c>
      <c r="D28" s="57">
        <f t="shared" si="9"/>
        <v>2.4390243902439025E-2</v>
      </c>
      <c r="E28" s="57">
        <f t="shared" si="9"/>
        <v>0</v>
      </c>
      <c r="F28" s="57">
        <f t="shared" si="9"/>
        <v>6.8181818181818177E-2</v>
      </c>
      <c r="G28" s="57">
        <f t="shared" si="9"/>
        <v>2.2222222222222223E-2</v>
      </c>
      <c r="H28" s="57">
        <f t="shared" si="9"/>
        <v>0.13333333333333333</v>
      </c>
      <c r="I28" s="57">
        <f t="shared" si="9"/>
        <v>0.13636363636363635</v>
      </c>
      <c r="J28" s="57">
        <f t="shared" si="9"/>
        <v>3.0769230769230771E-2</v>
      </c>
      <c r="K28" s="57">
        <f t="shared" si="9"/>
        <v>3.3898305084745763E-2</v>
      </c>
    </row>
    <row r="29" spans="1:11" x14ac:dyDescent="0.3">
      <c r="C29" s="57"/>
    </row>
    <row r="30" spans="1:11" x14ac:dyDescent="0.3">
      <c r="A30" s="52" t="s">
        <v>65</v>
      </c>
      <c r="B30" s="57">
        <v>0.81310000000000004</v>
      </c>
      <c r="C30" s="57">
        <v>0.81269999999999998</v>
      </c>
      <c r="D30" s="57">
        <v>0.79869999999999997</v>
      </c>
      <c r="E30" s="57">
        <v>0.80779999999999996</v>
      </c>
      <c r="F30" s="57">
        <v>0.81520000000000004</v>
      </c>
      <c r="G30" s="57">
        <v>0.81730000000000003</v>
      </c>
      <c r="H30" s="57">
        <v>0.82020000000000004</v>
      </c>
      <c r="I30" s="57">
        <v>0.82589999999999997</v>
      </c>
      <c r="J30" s="57">
        <v>0.80400000000000005</v>
      </c>
      <c r="K30" s="57">
        <v>0.83399999999999996</v>
      </c>
    </row>
    <row r="32" spans="1:11" x14ac:dyDescent="0.3">
      <c r="A32" s="51" t="s">
        <v>52</v>
      </c>
      <c r="B32" s="44">
        <v>0</v>
      </c>
      <c r="C32" s="58">
        <v>5</v>
      </c>
      <c r="D32" s="44">
        <v>9</v>
      </c>
      <c r="E32" s="44">
        <v>4</v>
      </c>
      <c r="F32" s="44">
        <v>9</v>
      </c>
      <c r="G32" s="44">
        <v>11</v>
      </c>
      <c r="H32" s="44">
        <v>8</v>
      </c>
      <c r="I32" s="44">
        <v>13</v>
      </c>
      <c r="J32" s="44">
        <v>0</v>
      </c>
      <c r="K32" s="44">
        <v>3</v>
      </c>
    </row>
    <row r="33" spans="1:11" x14ac:dyDescent="0.3">
      <c r="A33" s="51" t="s">
        <v>50</v>
      </c>
      <c r="B33" s="44">
        <v>49</v>
      </c>
      <c r="C33" s="58">
        <v>50</v>
      </c>
      <c r="D33" s="44">
        <v>42</v>
      </c>
      <c r="E33" s="44">
        <v>45</v>
      </c>
      <c r="F33" s="44">
        <v>39</v>
      </c>
      <c r="G33" s="44">
        <v>45</v>
      </c>
      <c r="H33" s="44">
        <v>44</v>
      </c>
      <c r="I33" s="44">
        <v>38</v>
      </c>
      <c r="J33" s="44">
        <v>55</v>
      </c>
      <c r="K33" s="44">
        <v>59</v>
      </c>
    </row>
    <row r="34" spans="1:11" x14ac:dyDescent="0.3">
      <c r="A34" s="51" t="s">
        <v>53</v>
      </c>
      <c r="B34" s="44">
        <v>0</v>
      </c>
      <c r="C34" s="44">
        <v>0</v>
      </c>
      <c r="D34" s="44">
        <v>0</v>
      </c>
      <c r="E34" s="44">
        <v>0</v>
      </c>
      <c r="F34" s="44">
        <v>4</v>
      </c>
      <c r="G34" s="44">
        <v>4</v>
      </c>
      <c r="H34" s="44">
        <v>5</v>
      </c>
      <c r="I34" s="44">
        <v>6</v>
      </c>
      <c r="J34" s="44">
        <v>1</v>
      </c>
      <c r="K34" s="44">
        <v>2</v>
      </c>
    </row>
    <row r="35" spans="1:11" x14ac:dyDescent="0.3">
      <c r="A35" s="51" t="s">
        <v>51</v>
      </c>
      <c r="B35" s="44">
        <v>28</v>
      </c>
      <c r="C35" s="44">
        <v>22</v>
      </c>
      <c r="D35" s="44">
        <v>26</v>
      </c>
      <c r="E35" s="44">
        <v>26</v>
      </c>
      <c r="F35" s="44">
        <v>25</v>
      </c>
      <c r="G35" s="44">
        <v>17</v>
      </c>
      <c r="H35" s="44">
        <v>20</v>
      </c>
      <c r="I35" s="44">
        <v>20</v>
      </c>
      <c r="J35" s="44">
        <v>21</v>
      </c>
      <c r="K35" s="44">
        <v>13</v>
      </c>
    </row>
    <row r="36" spans="1:11" x14ac:dyDescent="0.3">
      <c r="A36" s="50" t="s">
        <v>36</v>
      </c>
      <c r="B36" s="59" t="e">
        <f>B32/(B32+B34)</f>
        <v>#DIV/0!</v>
      </c>
      <c r="C36" s="57">
        <f t="shared" ref="C36:K36" si="10">C32/(C32+C34)</f>
        <v>1</v>
      </c>
      <c r="D36" s="57">
        <f t="shared" si="10"/>
        <v>1</v>
      </c>
      <c r="E36" s="57">
        <f t="shared" si="10"/>
        <v>1</v>
      </c>
      <c r="F36" s="57">
        <f t="shared" si="10"/>
        <v>0.69230769230769229</v>
      </c>
      <c r="G36" s="57">
        <f t="shared" si="10"/>
        <v>0.73333333333333328</v>
      </c>
      <c r="H36" s="57">
        <f t="shared" si="10"/>
        <v>0.61538461538461542</v>
      </c>
      <c r="I36" s="57">
        <f t="shared" si="10"/>
        <v>0.68421052631578949</v>
      </c>
      <c r="J36" s="57">
        <f t="shared" si="10"/>
        <v>0</v>
      </c>
      <c r="K36" s="57">
        <f t="shared" si="10"/>
        <v>0.6</v>
      </c>
    </row>
    <row r="37" spans="1:11" x14ac:dyDescent="0.3">
      <c r="A37" s="50" t="s">
        <v>35</v>
      </c>
      <c r="B37" s="57">
        <f>B32/(B32+B35)</f>
        <v>0</v>
      </c>
      <c r="C37" s="57">
        <f t="shared" ref="C37:K37" si="11">C32/(C32+C35)</f>
        <v>0.18518518518518517</v>
      </c>
      <c r="D37" s="57">
        <f t="shared" si="11"/>
        <v>0.25714285714285712</v>
      </c>
      <c r="E37" s="57">
        <f t="shared" si="11"/>
        <v>0.13333333333333333</v>
      </c>
      <c r="F37" s="57">
        <f t="shared" si="11"/>
        <v>0.26470588235294118</v>
      </c>
      <c r="G37" s="57">
        <f t="shared" si="11"/>
        <v>0.39285714285714285</v>
      </c>
      <c r="H37" s="57">
        <f t="shared" si="11"/>
        <v>0.2857142857142857</v>
      </c>
      <c r="I37" s="57">
        <f t="shared" si="11"/>
        <v>0.39393939393939392</v>
      </c>
      <c r="J37" s="57">
        <f t="shared" si="11"/>
        <v>0</v>
      </c>
      <c r="K37" s="57">
        <f t="shared" si="11"/>
        <v>0.1875</v>
      </c>
    </row>
    <row r="38" spans="1:11" x14ac:dyDescent="0.3">
      <c r="A38" s="50" t="s">
        <v>49</v>
      </c>
      <c r="B38" s="57">
        <f>B33/(B33+B34)</f>
        <v>1</v>
      </c>
      <c r="C38" s="57">
        <f t="shared" ref="C38:K38" si="12">C33/(C33+C34)</f>
        <v>1</v>
      </c>
      <c r="D38" s="57">
        <f t="shared" si="12"/>
        <v>1</v>
      </c>
      <c r="E38" s="57">
        <f t="shared" si="12"/>
        <v>1</v>
      </c>
      <c r="F38" s="57">
        <f t="shared" si="12"/>
        <v>0.90697674418604646</v>
      </c>
      <c r="G38" s="57">
        <f t="shared" si="12"/>
        <v>0.91836734693877553</v>
      </c>
      <c r="H38" s="57">
        <f t="shared" si="12"/>
        <v>0.89795918367346939</v>
      </c>
      <c r="I38" s="57">
        <f t="shared" si="12"/>
        <v>0.86363636363636365</v>
      </c>
      <c r="J38" s="57">
        <f t="shared" si="12"/>
        <v>0.9821428571428571</v>
      </c>
      <c r="K38" s="57">
        <f t="shared" si="12"/>
        <v>0.96721311475409832</v>
      </c>
    </row>
    <row r="39" spans="1:11" x14ac:dyDescent="0.3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spans="1:11" x14ac:dyDescent="0.3">
      <c r="A40" s="50" t="s">
        <v>56</v>
      </c>
      <c r="B40" s="57">
        <f>B32/(B32+B35)</f>
        <v>0</v>
      </c>
      <c r="C40" s="57">
        <f t="shared" ref="C40:K40" si="13">C32/(C32+C35)</f>
        <v>0.18518518518518517</v>
      </c>
      <c r="D40" s="57">
        <f t="shared" si="13"/>
        <v>0.25714285714285712</v>
      </c>
      <c r="E40" s="57">
        <f t="shared" si="13"/>
        <v>0.13333333333333333</v>
      </c>
      <c r="F40" s="57">
        <f t="shared" si="13"/>
        <v>0.26470588235294118</v>
      </c>
      <c r="G40" s="57">
        <f t="shared" si="13"/>
        <v>0.39285714285714285</v>
      </c>
      <c r="H40" s="57">
        <f t="shared" si="13"/>
        <v>0.2857142857142857</v>
      </c>
      <c r="I40" s="57">
        <f t="shared" si="13"/>
        <v>0.39393939393939392</v>
      </c>
      <c r="J40" s="57">
        <f t="shared" si="13"/>
        <v>0</v>
      </c>
      <c r="K40" s="57">
        <f t="shared" si="13"/>
        <v>0.1875</v>
      </c>
    </row>
    <row r="41" spans="1:11" x14ac:dyDescent="0.3">
      <c r="A41" s="50" t="s">
        <v>55</v>
      </c>
      <c r="B41" s="57">
        <f>B34/(B34+B33)</f>
        <v>0</v>
      </c>
      <c r="C41" s="57">
        <f t="shared" ref="C41:K41" si="14">C34/(C34+C33)</f>
        <v>0</v>
      </c>
      <c r="D41" s="57">
        <f t="shared" si="14"/>
        <v>0</v>
      </c>
      <c r="E41" s="57">
        <f t="shared" si="14"/>
        <v>0</v>
      </c>
      <c r="F41" s="57">
        <f t="shared" si="14"/>
        <v>9.3023255813953487E-2</v>
      </c>
      <c r="G41" s="57">
        <f t="shared" si="14"/>
        <v>8.1632653061224483E-2</v>
      </c>
      <c r="H41" s="57">
        <f t="shared" si="14"/>
        <v>0.10204081632653061</v>
      </c>
      <c r="I41" s="57">
        <f t="shared" si="14"/>
        <v>0.13636363636363635</v>
      </c>
      <c r="J41" s="57">
        <f t="shared" si="14"/>
        <v>1.7857142857142856E-2</v>
      </c>
      <c r="K41" s="57">
        <f t="shared" si="14"/>
        <v>3.2786885245901641E-2</v>
      </c>
    </row>
    <row r="42" spans="1:11" x14ac:dyDescent="0.3">
      <c r="C42" s="57"/>
    </row>
    <row r="43" spans="1:11" x14ac:dyDescent="0.3">
      <c r="A43" s="52" t="s">
        <v>66</v>
      </c>
      <c r="B43" s="57">
        <v>0.81040000000000001</v>
      </c>
      <c r="C43" s="57">
        <v>0.82489999999999997</v>
      </c>
      <c r="D43" s="57">
        <v>0.78810000000000002</v>
      </c>
      <c r="E43" s="57">
        <v>0.80640000000000001</v>
      </c>
      <c r="F43" s="57">
        <v>0.80789999999999995</v>
      </c>
      <c r="G43" s="57">
        <v>0.80489999999999995</v>
      </c>
      <c r="H43" s="57">
        <v>0.8155</v>
      </c>
      <c r="I43" s="57">
        <v>0.81279999999999997</v>
      </c>
      <c r="J43" s="57">
        <v>0.82199999999999995</v>
      </c>
      <c r="K43" s="57">
        <v>0.82740000000000002</v>
      </c>
    </row>
    <row r="45" spans="1:11" x14ac:dyDescent="0.3">
      <c r="A45" s="51" t="s">
        <v>52</v>
      </c>
      <c r="B45" s="44">
        <v>1</v>
      </c>
      <c r="C45" s="44">
        <v>2</v>
      </c>
      <c r="D45" s="44">
        <v>7</v>
      </c>
      <c r="E45" s="44">
        <v>2</v>
      </c>
      <c r="F45" s="44">
        <v>10</v>
      </c>
      <c r="G45" s="44">
        <v>14</v>
      </c>
      <c r="H45" s="44">
        <v>9</v>
      </c>
      <c r="I45" s="44">
        <v>10</v>
      </c>
      <c r="J45" s="44">
        <v>0</v>
      </c>
      <c r="K45" s="44">
        <v>3</v>
      </c>
    </row>
    <row r="46" spans="1:11" x14ac:dyDescent="0.3">
      <c r="A46" s="51" t="s">
        <v>50</v>
      </c>
      <c r="B46" s="44">
        <v>54</v>
      </c>
      <c r="C46" s="58">
        <v>57</v>
      </c>
      <c r="D46" s="44">
        <v>40</v>
      </c>
      <c r="E46" s="44">
        <v>47</v>
      </c>
      <c r="F46" s="44">
        <v>48</v>
      </c>
      <c r="G46" s="44">
        <v>40</v>
      </c>
      <c r="H46" s="44">
        <v>40</v>
      </c>
      <c r="I46" s="44">
        <v>37</v>
      </c>
      <c r="J46" s="44">
        <v>52</v>
      </c>
      <c r="K46" s="44">
        <v>62</v>
      </c>
    </row>
    <row r="47" spans="1:11" x14ac:dyDescent="0.3">
      <c r="A47" s="51" t="s">
        <v>53</v>
      </c>
      <c r="B47" s="44">
        <v>1</v>
      </c>
      <c r="C47" s="44">
        <v>0</v>
      </c>
      <c r="D47" s="44">
        <v>2</v>
      </c>
      <c r="E47" s="44">
        <v>0</v>
      </c>
      <c r="F47" s="44">
        <v>1</v>
      </c>
      <c r="G47" s="44">
        <v>3</v>
      </c>
      <c r="H47" s="44">
        <v>1</v>
      </c>
      <c r="I47" s="44">
        <v>7</v>
      </c>
      <c r="J47" s="44">
        <v>1</v>
      </c>
      <c r="K47" s="44">
        <v>3</v>
      </c>
    </row>
    <row r="48" spans="1:11" x14ac:dyDescent="0.3">
      <c r="A48" s="51" t="s">
        <v>51</v>
      </c>
      <c r="B48" s="44">
        <v>21</v>
      </c>
      <c r="C48" s="44">
        <v>18</v>
      </c>
      <c r="D48" s="44">
        <v>28</v>
      </c>
      <c r="E48" s="44">
        <v>28</v>
      </c>
      <c r="F48" s="44">
        <v>18</v>
      </c>
      <c r="G48" s="44">
        <v>20</v>
      </c>
      <c r="H48" s="44">
        <v>27</v>
      </c>
      <c r="I48" s="44">
        <v>23</v>
      </c>
      <c r="J48" s="44">
        <v>24</v>
      </c>
      <c r="K48" s="44">
        <v>9</v>
      </c>
    </row>
    <row r="49" spans="1:11" x14ac:dyDescent="0.3">
      <c r="A49" s="50" t="s">
        <v>36</v>
      </c>
      <c r="B49" s="57">
        <f>B45/(B45+B47)</f>
        <v>0.5</v>
      </c>
      <c r="C49" s="57">
        <f t="shared" ref="C49:K49" si="15">C45/(C45+C47)</f>
        <v>1</v>
      </c>
      <c r="D49" s="57">
        <f t="shared" si="15"/>
        <v>0.77777777777777779</v>
      </c>
      <c r="E49" s="57">
        <f t="shared" si="15"/>
        <v>1</v>
      </c>
      <c r="F49" s="57">
        <f>F45/(F45+F47)</f>
        <v>0.90909090909090906</v>
      </c>
      <c r="G49" s="57">
        <f t="shared" si="15"/>
        <v>0.82352941176470584</v>
      </c>
      <c r="H49" s="57">
        <f t="shared" si="15"/>
        <v>0.9</v>
      </c>
      <c r="I49" s="57">
        <f t="shared" si="15"/>
        <v>0.58823529411764708</v>
      </c>
      <c r="J49" s="57">
        <f t="shared" si="15"/>
        <v>0</v>
      </c>
      <c r="K49" s="57">
        <f t="shared" si="15"/>
        <v>0.5</v>
      </c>
    </row>
    <row r="50" spans="1:11" x14ac:dyDescent="0.3">
      <c r="A50" s="50" t="s">
        <v>35</v>
      </c>
      <c r="B50" s="57">
        <f>B45/(B45+B48)</f>
        <v>4.5454545454545456E-2</v>
      </c>
      <c r="C50" s="57">
        <f t="shared" ref="C50:K50" si="16">C45/(C45+C48)</f>
        <v>0.1</v>
      </c>
      <c r="D50" s="57">
        <f t="shared" si="16"/>
        <v>0.2</v>
      </c>
      <c r="E50" s="57">
        <f t="shared" si="16"/>
        <v>6.6666666666666666E-2</v>
      </c>
      <c r="F50" s="57">
        <f t="shared" si="16"/>
        <v>0.35714285714285715</v>
      </c>
      <c r="G50" s="57">
        <f t="shared" si="16"/>
        <v>0.41176470588235292</v>
      </c>
      <c r="H50" s="57">
        <f t="shared" si="16"/>
        <v>0.25</v>
      </c>
      <c r="I50" s="57">
        <f t="shared" si="16"/>
        <v>0.30303030303030304</v>
      </c>
      <c r="J50" s="57">
        <f t="shared" si="16"/>
        <v>0</v>
      </c>
      <c r="K50" s="57">
        <f t="shared" si="16"/>
        <v>0.25</v>
      </c>
    </row>
    <row r="51" spans="1:11" x14ac:dyDescent="0.3">
      <c r="A51" s="50" t="s">
        <v>49</v>
      </c>
      <c r="B51" s="57">
        <f>B46/(B46+B47)</f>
        <v>0.98181818181818181</v>
      </c>
      <c r="C51" s="57">
        <f t="shared" ref="C51:K51" si="17">C46/(C46+C47)</f>
        <v>1</v>
      </c>
      <c r="D51" s="57">
        <f t="shared" si="17"/>
        <v>0.95238095238095233</v>
      </c>
      <c r="E51" s="57">
        <f t="shared" si="17"/>
        <v>1</v>
      </c>
      <c r="F51" s="57">
        <f t="shared" si="17"/>
        <v>0.97959183673469385</v>
      </c>
      <c r="G51" s="57">
        <f t="shared" si="17"/>
        <v>0.93023255813953487</v>
      </c>
      <c r="H51" s="57">
        <f t="shared" si="17"/>
        <v>0.97560975609756095</v>
      </c>
      <c r="I51" s="57">
        <f t="shared" si="17"/>
        <v>0.84090909090909094</v>
      </c>
      <c r="J51" s="57">
        <f t="shared" si="17"/>
        <v>0.98113207547169812</v>
      </c>
      <c r="K51" s="57">
        <f t="shared" si="17"/>
        <v>0.9538461538461539</v>
      </c>
    </row>
    <row r="52" spans="1:11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spans="1:11" x14ac:dyDescent="0.3">
      <c r="A53" s="50" t="s">
        <v>56</v>
      </c>
      <c r="B53" s="57">
        <f>B45/(B45+B48)</f>
        <v>4.5454545454545456E-2</v>
      </c>
      <c r="C53" s="57">
        <f t="shared" ref="C53:K53" si="18">C45/(C45+C48)</f>
        <v>0.1</v>
      </c>
      <c r="D53" s="57">
        <f t="shared" si="18"/>
        <v>0.2</v>
      </c>
      <c r="E53" s="57">
        <f t="shared" si="18"/>
        <v>6.6666666666666666E-2</v>
      </c>
      <c r="F53" s="57">
        <f t="shared" si="18"/>
        <v>0.35714285714285715</v>
      </c>
      <c r="G53" s="57">
        <f t="shared" si="18"/>
        <v>0.41176470588235292</v>
      </c>
      <c r="H53" s="57">
        <f t="shared" si="18"/>
        <v>0.25</v>
      </c>
      <c r="I53" s="57">
        <f t="shared" si="18"/>
        <v>0.30303030303030304</v>
      </c>
      <c r="J53" s="57">
        <f t="shared" si="18"/>
        <v>0</v>
      </c>
      <c r="K53" s="57">
        <f t="shared" si="18"/>
        <v>0.25</v>
      </c>
    </row>
    <row r="54" spans="1:11" x14ac:dyDescent="0.3">
      <c r="A54" s="50" t="s">
        <v>55</v>
      </c>
      <c r="B54" s="57">
        <f>B47/(B47+B46)</f>
        <v>1.8181818181818181E-2</v>
      </c>
      <c r="C54" s="57">
        <f t="shared" ref="C54:K54" si="19">C47/(C47+C46)</f>
        <v>0</v>
      </c>
      <c r="D54" s="57">
        <f t="shared" si="19"/>
        <v>4.7619047619047616E-2</v>
      </c>
      <c r="E54" s="57">
        <f t="shared" si="19"/>
        <v>0</v>
      </c>
      <c r="F54" s="57">
        <f t="shared" si="19"/>
        <v>2.0408163265306121E-2</v>
      </c>
      <c r="G54" s="57">
        <f t="shared" si="19"/>
        <v>6.9767441860465115E-2</v>
      </c>
      <c r="H54" s="57">
        <f t="shared" si="19"/>
        <v>2.4390243902439025E-2</v>
      </c>
      <c r="I54" s="57">
        <f t="shared" si="19"/>
        <v>0.15909090909090909</v>
      </c>
      <c r="J54" s="57">
        <f t="shared" si="19"/>
        <v>1.8867924528301886E-2</v>
      </c>
      <c r="K54" s="57">
        <f t="shared" si="19"/>
        <v>4.6153846153846156E-2</v>
      </c>
    </row>
    <row r="55" spans="1:11" x14ac:dyDescent="0.3">
      <c r="C55" s="57"/>
    </row>
    <row r="56" spans="1:11" x14ac:dyDescent="0.3">
      <c r="A56" s="52" t="s">
        <v>67</v>
      </c>
      <c r="B56" s="57">
        <v>0.80020000000000002</v>
      </c>
      <c r="C56" s="57">
        <v>0.83240000000000003</v>
      </c>
      <c r="D56" s="57">
        <v>0.80310000000000004</v>
      </c>
      <c r="E56" s="57">
        <v>0.80089999999999995</v>
      </c>
      <c r="F56" s="57">
        <v>0.82020000000000004</v>
      </c>
      <c r="G56" s="57">
        <v>0.81130000000000002</v>
      </c>
      <c r="H56" s="57">
        <v>0.81620000000000004</v>
      </c>
      <c r="I56" s="57">
        <v>0.81020000000000003</v>
      </c>
      <c r="J56" s="57">
        <v>0.82210000000000005</v>
      </c>
      <c r="K56" s="57">
        <v>0.82410000000000005</v>
      </c>
    </row>
    <row r="58" spans="1:11" x14ac:dyDescent="0.3">
      <c r="A58" s="51" t="s">
        <v>52</v>
      </c>
      <c r="B58" s="44">
        <v>0</v>
      </c>
      <c r="C58" s="44">
        <v>5</v>
      </c>
      <c r="D58" s="44">
        <v>13</v>
      </c>
      <c r="E58" s="44">
        <v>3</v>
      </c>
      <c r="F58" s="44">
        <v>10</v>
      </c>
      <c r="G58" s="44">
        <v>8</v>
      </c>
      <c r="H58" s="44">
        <v>7</v>
      </c>
      <c r="I58" s="44">
        <v>9</v>
      </c>
      <c r="J58" s="44">
        <v>1</v>
      </c>
      <c r="K58" s="44">
        <v>3</v>
      </c>
    </row>
    <row r="59" spans="1:11" x14ac:dyDescent="0.3">
      <c r="A59" s="51" t="s">
        <v>50</v>
      </c>
      <c r="B59" s="44">
        <v>61</v>
      </c>
      <c r="C59" s="58">
        <v>48</v>
      </c>
      <c r="D59" s="44">
        <v>36</v>
      </c>
      <c r="E59" s="44">
        <v>47</v>
      </c>
      <c r="F59" s="44">
        <v>48</v>
      </c>
      <c r="G59" s="44">
        <v>47</v>
      </c>
      <c r="H59" s="44">
        <v>46</v>
      </c>
      <c r="I59" s="44">
        <v>43</v>
      </c>
      <c r="J59" s="44">
        <v>54</v>
      </c>
      <c r="K59" s="44">
        <v>61</v>
      </c>
    </row>
    <row r="60" spans="1:11" x14ac:dyDescent="0.3">
      <c r="A60" s="51" t="s">
        <v>53</v>
      </c>
      <c r="B60" s="44">
        <v>0</v>
      </c>
      <c r="C60" s="44">
        <v>0</v>
      </c>
      <c r="D60" s="44">
        <v>0</v>
      </c>
      <c r="E60" s="44">
        <v>2</v>
      </c>
      <c r="F60" s="44">
        <v>3</v>
      </c>
      <c r="G60" s="44">
        <v>0</v>
      </c>
      <c r="H60" s="44">
        <v>4</v>
      </c>
      <c r="I60" s="44">
        <v>4</v>
      </c>
      <c r="J60" s="44">
        <v>2</v>
      </c>
      <c r="K60" s="44">
        <v>0</v>
      </c>
    </row>
    <row r="61" spans="1:11" x14ac:dyDescent="0.3">
      <c r="A61" s="51" t="s">
        <v>51</v>
      </c>
      <c r="B61" s="44">
        <v>16</v>
      </c>
      <c r="C61" s="44">
        <v>24</v>
      </c>
      <c r="D61" s="44">
        <v>28</v>
      </c>
      <c r="E61" s="44">
        <v>25</v>
      </c>
      <c r="F61" s="44">
        <v>16</v>
      </c>
      <c r="G61" s="44">
        <v>22</v>
      </c>
      <c r="H61" s="44">
        <v>20</v>
      </c>
      <c r="I61" s="44">
        <v>21</v>
      </c>
      <c r="J61" s="44">
        <v>20</v>
      </c>
      <c r="K61" s="44">
        <v>13</v>
      </c>
    </row>
    <row r="62" spans="1:11" x14ac:dyDescent="0.3">
      <c r="A62" s="50" t="s">
        <v>36</v>
      </c>
      <c r="B62" s="59" t="e">
        <f>B58/(B58+B60)</f>
        <v>#DIV/0!</v>
      </c>
      <c r="C62" s="57">
        <f t="shared" ref="C62:K62" si="20">C58/(C58+C60)</f>
        <v>1</v>
      </c>
      <c r="D62" s="57">
        <f t="shared" si="20"/>
        <v>1</v>
      </c>
      <c r="E62" s="57">
        <f t="shared" si="20"/>
        <v>0.6</v>
      </c>
      <c r="F62" s="57">
        <f t="shared" si="20"/>
        <v>0.76923076923076927</v>
      </c>
      <c r="G62" s="57">
        <f t="shared" si="20"/>
        <v>1</v>
      </c>
      <c r="H62" s="57">
        <f t="shared" si="20"/>
        <v>0.63636363636363635</v>
      </c>
      <c r="I62" s="57">
        <f t="shared" si="20"/>
        <v>0.69230769230769229</v>
      </c>
      <c r="J62" s="57">
        <f t="shared" si="20"/>
        <v>0.33333333333333331</v>
      </c>
      <c r="K62" s="57">
        <f t="shared" si="20"/>
        <v>1</v>
      </c>
    </row>
    <row r="63" spans="1:11" x14ac:dyDescent="0.3">
      <c r="A63" s="50" t="s">
        <v>35</v>
      </c>
      <c r="B63" s="57">
        <f>B58/(B58+B61)</f>
        <v>0</v>
      </c>
      <c r="C63" s="57">
        <f t="shared" ref="C63:K63" si="21">C58/(C58+C61)</f>
        <v>0.17241379310344829</v>
      </c>
      <c r="D63" s="57">
        <f t="shared" si="21"/>
        <v>0.31707317073170732</v>
      </c>
      <c r="E63" s="57">
        <f t="shared" si="21"/>
        <v>0.10714285714285714</v>
      </c>
      <c r="F63" s="57">
        <f t="shared" si="21"/>
        <v>0.38461538461538464</v>
      </c>
      <c r="G63" s="57">
        <f t="shared" si="21"/>
        <v>0.26666666666666666</v>
      </c>
      <c r="H63" s="57">
        <f t="shared" si="21"/>
        <v>0.25925925925925924</v>
      </c>
      <c r="I63" s="57">
        <f t="shared" si="21"/>
        <v>0.3</v>
      </c>
      <c r="J63" s="57">
        <f t="shared" si="21"/>
        <v>4.7619047619047616E-2</v>
      </c>
      <c r="K63" s="57">
        <f t="shared" si="21"/>
        <v>0.1875</v>
      </c>
    </row>
    <row r="64" spans="1:11" x14ac:dyDescent="0.3">
      <c r="A64" s="50" t="s">
        <v>49</v>
      </c>
      <c r="B64" s="57">
        <f>B59/(B59+B60)</f>
        <v>1</v>
      </c>
      <c r="C64" s="57">
        <f t="shared" ref="C64:K64" si="22">C59/(C59+C60)</f>
        <v>1</v>
      </c>
      <c r="D64" s="57">
        <f t="shared" si="22"/>
        <v>1</v>
      </c>
      <c r="E64" s="57">
        <f t="shared" si="22"/>
        <v>0.95918367346938771</v>
      </c>
      <c r="F64" s="57">
        <f t="shared" si="22"/>
        <v>0.94117647058823528</v>
      </c>
      <c r="G64" s="57">
        <f t="shared" si="22"/>
        <v>1</v>
      </c>
      <c r="H64" s="57">
        <f t="shared" si="22"/>
        <v>0.92</v>
      </c>
      <c r="I64" s="57">
        <f t="shared" si="22"/>
        <v>0.91489361702127658</v>
      </c>
      <c r="J64" s="57">
        <f t="shared" si="22"/>
        <v>0.9642857142857143</v>
      </c>
      <c r="K64" s="57">
        <f t="shared" si="22"/>
        <v>1</v>
      </c>
    </row>
    <row r="65" spans="1:11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spans="1:11" x14ac:dyDescent="0.3">
      <c r="A66" s="50" t="s">
        <v>56</v>
      </c>
      <c r="B66" s="57">
        <f>B58/(B58+B61)</f>
        <v>0</v>
      </c>
      <c r="C66" s="57">
        <f t="shared" ref="C66:K66" si="23">C58/(C58+C61)</f>
        <v>0.17241379310344829</v>
      </c>
      <c r="D66" s="57">
        <f t="shared" si="23"/>
        <v>0.31707317073170732</v>
      </c>
      <c r="E66" s="57">
        <f t="shared" si="23"/>
        <v>0.10714285714285714</v>
      </c>
      <c r="F66" s="57">
        <f t="shared" si="23"/>
        <v>0.38461538461538464</v>
      </c>
      <c r="G66" s="57">
        <f t="shared" si="23"/>
        <v>0.26666666666666666</v>
      </c>
      <c r="H66" s="57">
        <f t="shared" si="23"/>
        <v>0.25925925925925924</v>
      </c>
      <c r="I66" s="57">
        <f t="shared" si="23"/>
        <v>0.3</v>
      </c>
      <c r="J66" s="57">
        <f t="shared" si="23"/>
        <v>4.7619047619047616E-2</v>
      </c>
      <c r="K66" s="57">
        <f t="shared" si="23"/>
        <v>0.1875</v>
      </c>
    </row>
    <row r="67" spans="1:11" x14ac:dyDescent="0.3">
      <c r="A67" s="50" t="s">
        <v>55</v>
      </c>
      <c r="B67" s="57">
        <f>B60/(B60+B59)</f>
        <v>0</v>
      </c>
      <c r="C67" s="57">
        <f t="shared" ref="C67:K67" si="24">C60/(C60+C59)</f>
        <v>0</v>
      </c>
      <c r="D67" s="57">
        <f t="shared" si="24"/>
        <v>0</v>
      </c>
      <c r="E67" s="57">
        <f t="shared" si="24"/>
        <v>4.0816326530612242E-2</v>
      </c>
      <c r="F67" s="57">
        <f t="shared" si="24"/>
        <v>5.8823529411764705E-2</v>
      </c>
      <c r="G67" s="57">
        <f t="shared" si="24"/>
        <v>0</v>
      </c>
      <c r="H67" s="57">
        <f t="shared" si="24"/>
        <v>0.08</v>
      </c>
      <c r="I67" s="57">
        <f t="shared" si="24"/>
        <v>8.5106382978723402E-2</v>
      </c>
      <c r="J67" s="57">
        <f t="shared" si="24"/>
        <v>3.5714285714285712E-2</v>
      </c>
      <c r="K67" s="57">
        <f t="shared" si="24"/>
        <v>0</v>
      </c>
    </row>
    <row r="68" spans="1:11" x14ac:dyDescent="0.3">
      <c r="C68" s="57"/>
    </row>
    <row r="69" spans="1:11" x14ac:dyDescent="0.3">
      <c r="A69" s="52" t="s">
        <v>68</v>
      </c>
      <c r="B69" s="57">
        <v>0.79530000000000001</v>
      </c>
      <c r="C69" s="57">
        <v>0.82250000000000001</v>
      </c>
      <c r="D69" s="57">
        <v>0.79820000000000002</v>
      </c>
      <c r="E69" s="57">
        <v>0.79949999999999999</v>
      </c>
      <c r="F69" s="57">
        <v>0.80620000000000003</v>
      </c>
      <c r="G69" s="57">
        <v>0.81520000000000004</v>
      </c>
      <c r="H69" s="57">
        <v>0.80049999999999999</v>
      </c>
      <c r="I69" s="57">
        <v>0.81889999999999996</v>
      </c>
      <c r="J69" s="57">
        <v>0.8105</v>
      </c>
      <c r="K69" s="57">
        <v>0.82299999999999995</v>
      </c>
    </row>
    <row r="71" spans="1:11" x14ac:dyDescent="0.3">
      <c r="A71" s="51" t="s">
        <v>52</v>
      </c>
      <c r="B71" s="44">
        <v>2</v>
      </c>
      <c r="C71" s="44">
        <v>5</v>
      </c>
      <c r="D71" s="44">
        <v>2</v>
      </c>
      <c r="E71" s="44">
        <v>0</v>
      </c>
      <c r="F71" s="44">
        <v>5</v>
      </c>
      <c r="G71" s="44">
        <v>12</v>
      </c>
      <c r="H71" s="44">
        <v>15</v>
      </c>
      <c r="I71" s="44">
        <v>16</v>
      </c>
      <c r="J71" s="44">
        <v>0</v>
      </c>
      <c r="K71" s="44">
        <v>3</v>
      </c>
    </row>
    <row r="72" spans="1:11" x14ac:dyDescent="0.3">
      <c r="A72" s="51" t="s">
        <v>50</v>
      </c>
      <c r="B72" s="44">
        <v>58</v>
      </c>
      <c r="C72" s="58">
        <v>53</v>
      </c>
      <c r="D72" s="58">
        <v>44</v>
      </c>
      <c r="E72" s="58">
        <v>57</v>
      </c>
      <c r="F72" s="58">
        <v>47</v>
      </c>
      <c r="G72" s="58">
        <v>47</v>
      </c>
      <c r="H72" s="58">
        <v>38</v>
      </c>
      <c r="I72" s="58">
        <v>36</v>
      </c>
      <c r="J72" s="58">
        <v>57</v>
      </c>
      <c r="K72" s="58">
        <v>60</v>
      </c>
    </row>
    <row r="73" spans="1:11" x14ac:dyDescent="0.3">
      <c r="A73" s="51" t="s">
        <v>53</v>
      </c>
      <c r="B73" s="44">
        <v>1</v>
      </c>
      <c r="C73" s="44">
        <v>2</v>
      </c>
      <c r="D73" s="44">
        <v>0</v>
      </c>
      <c r="E73" s="44">
        <v>0</v>
      </c>
      <c r="F73" s="44">
        <v>1</v>
      </c>
      <c r="G73" s="44">
        <v>1</v>
      </c>
      <c r="H73" s="44">
        <v>6</v>
      </c>
      <c r="I73" s="44">
        <v>1</v>
      </c>
      <c r="J73" s="44">
        <v>1</v>
      </c>
      <c r="K73" s="44">
        <v>2</v>
      </c>
    </row>
    <row r="74" spans="1:11" x14ac:dyDescent="0.3">
      <c r="A74" s="51" t="s">
        <v>51</v>
      </c>
      <c r="B74" s="44">
        <v>16</v>
      </c>
      <c r="C74" s="44">
        <v>16</v>
      </c>
      <c r="D74" s="44">
        <v>31</v>
      </c>
      <c r="E74" s="44">
        <v>20</v>
      </c>
      <c r="F74" s="44">
        <v>24</v>
      </c>
      <c r="G74" s="44">
        <v>17</v>
      </c>
      <c r="H74" s="44">
        <v>18</v>
      </c>
      <c r="I74" s="44">
        <v>22</v>
      </c>
      <c r="J74" s="44">
        <v>19</v>
      </c>
      <c r="K74" s="44">
        <v>12</v>
      </c>
    </row>
    <row r="75" spans="1:11" x14ac:dyDescent="0.3">
      <c r="A75" s="50" t="s">
        <v>36</v>
      </c>
      <c r="B75" s="57">
        <f>B71/(B71+B73)</f>
        <v>0.66666666666666663</v>
      </c>
      <c r="C75" s="57">
        <f t="shared" ref="C75:K75" si="25">C71/(C71+C73)</f>
        <v>0.7142857142857143</v>
      </c>
      <c r="D75" s="57">
        <f t="shared" si="25"/>
        <v>1</v>
      </c>
      <c r="E75" s="59" t="e">
        <f t="shared" si="25"/>
        <v>#DIV/0!</v>
      </c>
      <c r="F75" s="57">
        <f t="shared" si="25"/>
        <v>0.83333333333333337</v>
      </c>
      <c r="G75" s="57">
        <f t="shared" si="25"/>
        <v>0.92307692307692313</v>
      </c>
      <c r="H75" s="57">
        <f t="shared" si="25"/>
        <v>0.7142857142857143</v>
      </c>
      <c r="I75" s="57">
        <f t="shared" si="25"/>
        <v>0.94117647058823528</v>
      </c>
      <c r="J75" s="57">
        <f t="shared" si="25"/>
        <v>0</v>
      </c>
      <c r="K75" s="57">
        <f t="shared" si="25"/>
        <v>0.6</v>
      </c>
    </row>
    <row r="76" spans="1:11" x14ac:dyDescent="0.3">
      <c r="A76" s="50" t="s">
        <v>35</v>
      </c>
      <c r="B76" s="57">
        <f>B71/(B71+B74)</f>
        <v>0.1111111111111111</v>
      </c>
      <c r="C76" s="57">
        <f t="shared" ref="C76:K76" si="26">C71/(C71+C74)</f>
        <v>0.23809523809523808</v>
      </c>
      <c r="D76" s="57">
        <f t="shared" si="26"/>
        <v>6.0606060606060608E-2</v>
      </c>
      <c r="E76" s="57">
        <f t="shared" si="26"/>
        <v>0</v>
      </c>
      <c r="F76" s="57">
        <f t="shared" si="26"/>
        <v>0.17241379310344829</v>
      </c>
      <c r="G76" s="57">
        <f t="shared" si="26"/>
        <v>0.41379310344827586</v>
      </c>
      <c r="H76" s="57">
        <f t="shared" si="26"/>
        <v>0.45454545454545453</v>
      </c>
      <c r="I76" s="57">
        <f t="shared" si="26"/>
        <v>0.42105263157894735</v>
      </c>
      <c r="J76" s="57">
        <f t="shared" si="26"/>
        <v>0</v>
      </c>
      <c r="K76" s="57">
        <f t="shared" si="26"/>
        <v>0.2</v>
      </c>
    </row>
    <row r="77" spans="1:11" x14ac:dyDescent="0.3">
      <c r="A77" s="50" t="s">
        <v>49</v>
      </c>
      <c r="B77" s="57">
        <f>B72/(B72+B73)</f>
        <v>0.98305084745762716</v>
      </c>
      <c r="C77" s="57">
        <f t="shared" ref="C77:K77" si="27">C72/(C72+C73)</f>
        <v>0.96363636363636362</v>
      </c>
      <c r="D77" s="57">
        <f t="shared" si="27"/>
        <v>1</v>
      </c>
      <c r="E77" s="57">
        <f t="shared" si="27"/>
        <v>1</v>
      </c>
      <c r="F77" s="57">
        <f t="shared" si="27"/>
        <v>0.97916666666666663</v>
      </c>
      <c r="G77" s="57">
        <f t="shared" si="27"/>
        <v>0.97916666666666663</v>
      </c>
      <c r="H77" s="57">
        <f t="shared" si="27"/>
        <v>0.86363636363636365</v>
      </c>
      <c r="I77" s="57">
        <f t="shared" si="27"/>
        <v>0.97297297297297303</v>
      </c>
      <c r="J77" s="57">
        <f t="shared" si="27"/>
        <v>0.98275862068965514</v>
      </c>
      <c r="K77" s="57">
        <f t="shared" si="27"/>
        <v>0.967741935483871</v>
      </c>
    </row>
    <row r="78" spans="1:11" x14ac:dyDescent="0.3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spans="1:11" x14ac:dyDescent="0.3">
      <c r="A79" s="50" t="s">
        <v>56</v>
      </c>
      <c r="B79" s="57">
        <f>B71/(B71+B74)</f>
        <v>0.1111111111111111</v>
      </c>
      <c r="C79" s="57">
        <f t="shared" ref="C79:K79" si="28">C71/(C71+C74)</f>
        <v>0.23809523809523808</v>
      </c>
      <c r="D79" s="57">
        <f t="shared" si="28"/>
        <v>6.0606060606060608E-2</v>
      </c>
      <c r="E79" s="57">
        <f t="shared" si="28"/>
        <v>0</v>
      </c>
      <c r="F79" s="57">
        <f t="shared" si="28"/>
        <v>0.17241379310344829</v>
      </c>
      <c r="G79" s="57">
        <f t="shared" si="28"/>
        <v>0.41379310344827586</v>
      </c>
      <c r="H79" s="57">
        <f t="shared" si="28"/>
        <v>0.45454545454545453</v>
      </c>
      <c r="I79" s="57">
        <f t="shared" si="28"/>
        <v>0.42105263157894735</v>
      </c>
      <c r="J79" s="57">
        <f t="shared" si="28"/>
        <v>0</v>
      </c>
      <c r="K79" s="57">
        <f t="shared" si="28"/>
        <v>0.2</v>
      </c>
    </row>
    <row r="80" spans="1:11" x14ac:dyDescent="0.3">
      <c r="A80" s="50" t="s">
        <v>55</v>
      </c>
      <c r="B80" s="57">
        <f>B73/(B73+B72)</f>
        <v>1.6949152542372881E-2</v>
      </c>
      <c r="C80" s="57">
        <f t="shared" ref="C80:K80" si="29">C73/(C73+C72)</f>
        <v>3.6363636363636362E-2</v>
      </c>
      <c r="D80" s="57">
        <f t="shared" si="29"/>
        <v>0</v>
      </c>
      <c r="E80" s="57">
        <f t="shared" si="29"/>
        <v>0</v>
      </c>
      <c r="F80" s="57">
        <f t="shared" si="29"/>
        <v>2.0833333333333332E-2</v>
      </c>
      <c r="G80" s="57">
        <f t="shared" si="29"/>
        <v>2.0833333333333332E-2</v>
      </c>
      <c r="H80" s="57">
        <f t="shared" si="29"/>
        <v>0.13636363636363635</v>
      </c>
      <c r="I80" s="57">
        <f t="shared" si="29"/>
        <v>2.7027027027027029E-2</v>
      </c>
      <c r="J80" s="57">
        <f t="shared" si="29"/>
        <v>1.7241379310344827E-2</v>
      </c>
      <c r="K80" s="57">
        <f t="shared" si="29"/>
        <v>3.2258064516129031E-2</v>
      </c>
    </row>
    <row r="81" spans="1:11" x14ac:dyDescent="0.3">
      <c r="C81" s="57"/>
    </row>
    <row r="82" spans="1:11" x14ac:dyDescent="0.3">
      <c r="A82" s="52" t="s">
        <v>69</v>
      </c>
      <c r="B82" s="57">
        <v>0.82150000000000001</v>
      </c>
      <c r="C82" s="57">
        <v>0.81030000000000002</v>
      </c>
      <c r="D82" s="57">
        <v>0.81100000000000005</v>
      </c>
      <c r="E82" s="57">
        <v>0.80359999999999998</v>
      </c>
      <c r="F82" s="57">
        <v>0.81689999999999996</v>
      </c>
      <c r="G82" s="57">
        <v>0.82150000000000001</v>
      </c>
      <c r="H82" s="57">
        <v>0.79930000000000001</v>
      </c>
      <c r="I82" s="57">
        <v>0.8095</v>
      </c>
      <c r="J82" s="57">
        <v>0.80389999999999995</v>
      </c>
      <c r="K82" s="57">
        <v>0.82179999999999997</v>
      </c>
    </row>
    <row r="84" spans="1:11" x14ac:dyDescent="0.3">
      <c r="A84" s="51" t="s">
        <v>52</v>
      </c>
      <c r="B84" s="44">
        <v>2</v>
      </c>
      <c r="C84" s="44">
        <v>7</v>
      </c>
      <c r="D84" s="44">
        <v>5</v>
      </c>
      <c r="E84" s="44">
        <v>1</v>
      </c>
      <c r="F84" s="44">
        <v>7</v>
      </c>
      <c r="G84" s="44">
        <v>10</v>
      </c>
      <c r="H84" s="44">
        <v>12</v>
      </c>
      <c r="I84" s="44">
        <v>11</v>
      </c>
      <c r="J84" s="44">
        <v>0</v>
      </c>
      <c r="K84" s="44">
        <v>2</v>
      </c>
    </row>
    <row r="85" spans="1:11" x14ac:dyDescent="0.3">
      <c r="A85" s="51" t="s">
        <v>50</v>
      </c>
      <c r="B85" s="44">
        <v>55</v>
      </c>
      <c r="C85" s="58">
        <v>46</v>
      </c>
      <c r="D85" s="44">
        <v>44</v>
      </c>
      <c r="E85" s="44">
        <v>54</v>
      </c>
      <c r="F85" s="44">
        <v>42</v>
      </c>
      <c r="G85" s="44">
        <v>47</v>
      </c>
      <c r="H85" s="44">
        <v>43</v>
      </c>
      <c r="I85" s="44">
        <v>35</v>
      </c>
      <c r="J85" s="44">
        <v>52</v>
      </c>
      <c r="K85" s="44">
        <v>62</v>
      </c>
    </row>
    <row r="86" spans="1:11" x14ac:dyDescent="0.3">
      <c r="A86" s="51" t="s">
        <v>53</v>
      </c>
      <c r="B86" s="44">
        <v>1</v>
      </c>
      <c r="C86" s="44">
        <v>2</v>
      </c>
      <c r="D86" s="44">
        <v>1</v>
      </c>
      <c r="E86" s="44">
        <v>1</v>
      </c>
      <c r="F86" s="44">
        <v>3</v>
      </c>
      <c r="G86" s="44">
        <v>3</v>
      </c>
      <c r="H86" s="44">
        <v>4</v>
      </c>
      <c r="I86" s="44">
        <v>5</v>
      </c>
      <c r="J86" s="44">
        <v>0</v>
      </c>
      <c r="K86" s="44">
        <v>0</v>
      </c>
    </row>
    <row r="87" spans="1:11" x14ac:dyDescent="0.3">
      <c r="A87" s="51" t="s">
        <v>51</v>
      </c>
      <c r="B87" s="44">
        <v>19</v>
      </c>
      <c r="C87" s="44">
        <v>22</v>
      </c>
      <c r="D87" s="44">
        <v>27</v>
      </c>
      <c r="E87" s="44">
        <v>21</v>
      </c>
      <c r="F87" s="44">
        <v>25</v>
      </c>
      <c r="G87" s="44">
        <v>17</v>
      </c>
      <c r="H87" s="44">
        <v>18</v>
      </c>
      <c r="I87" s="44">
        <v>26</v>
      </c>
      <c r="J87" s="44">
        <v>25</v>
      </c>
      <c r="K87" s="44">
        <v>11</v>
      </c>
    </row>
    <row r="88" spans="1:11" x14ac:dyDescent="0.3">
      <c r="A88" s="50" t="s">
        <v>36</v>
      </c>
      <c r="B88" s="57">
        <f>B84/(B84+B86)</f>
        <v>0.66666666666666663</v>
      </c>
      <c r="C88" s="57">
        <f t="shared" ref="C88:K88" si="30">C84/(C84+C86)</f>
        <v>0.77777777777777779</v>
      </c>
      <c r="D88" s="57">
        <f t="shared" si="30"/>
        <v>0.83333333333333337</v>
      </c>
      <c r="E88" s="57">
        <f t="shared" si="30"/>
        <v>0.5</v>
      </c>
      <c r="F88" s="57">
        <f t="shared" si="30"/>
        <v>0.7</v>
      </c>
      <c r="G88" s="57">
        <f t="shared" si="30"/>
        <v>0.76923076923076927</v>
      </c>
      <c r="H88" s="57">
        <f t="shared" si="30"/>
        <v>0.75</v>
      </c>
      <c r="I88" s="57">
        <f t="shared" si="30"/>
        <v>0.6875</v>
      </c>
      <c r="J88" s="59" t="e">
        <f t="shared" si="30"/>
        <v>#DIV/0!</v>
      </c>
      <c r="K88" s="57">
        <f t="shared" si="30"/>
        <v>1</v>
      </c>
    </row>
    <row r="89" spans="1:11" x14ac:dyDescent="0.3">
      <c r="A89" s="50" t="s">
        <v>35</v>
      </c>
      <c r="B89" s="57">
        <f>B84/(B84+B87)</f>
        <v>9.5238095238095233E-2</v>
      </c>
      <c r="C89" s="57">
        <f t="shared" ref="C89:K89" si="31">C84/(C84+C87)</f>
        <v>0.2413793103448276</v>
      </c>
      <c r="D89" s="57">
        <f t="shared" si="31"/>
        <v>0.15625</v>
      </c>
      <c r="E89" s="57">
        <f t="shared" si="31"/>
        <v>4.5454545454545456E-2</v>
      </c>
      <c r="F89" s="57">
        <f t="shared" si="31"/>
        <v>0.21875</v>
      </c>
      <c r="G89" s="57">
        <f t="shared" si="31"/>
        <v>0.37037037037037035</v>
      </c>
      <c r="H89" s="57">
        <f t="shared" si="31"/>
        <v>0.4</v>
      </c>
      <c r="I89" s="57">
        <f t="shared" si="31"/>
        <v>0.29729729729729731</v>
      </c>
      <c r="J89" s="57">
        <f t="shared" si="31"/>
        <v>0</v>
      </c>
      <c r="K89" s="57">
        <f t="shared" si="31"/>
        <v>0.15384615384615385</v>
      </c>
    </row>
    <row r="90" spans="1:11" x14ac:dyDescent="0.3">
      <c r="A90" s="50" t="s">
        <v>49</v>
      </c>
      <c r="B90" s="57">
        <f>B85/(B85+B86)</f>
        <v>0.9821428571428571</v>
      </c>
      <c r="C90" s="57">
        <f t="shared" ref="C90:K90" si="32">C85/(C85+C86)</f>
        <v>0.95833333333333337</v>
      </c>
      <c r="D90" s="57">
        <f t="shared" si="32"/>
        <v>0.97777777777777775</v>
      </c>
      <c r="E90" s="57">
        <f t="shared" si="32"/>
        <v>0.98181818181818181</v>
      </c>
      <c r="F90" s="57">
        <f t="shared" si="32"/>
        <v>0.93333333333333335</v>
      </c>
      <c r="G90" s="57">
        <f t="shared" si="32"/>
        <v>0.94</v>
      </c>
      <c r="H90" s="57">
        <f t="shared" si="32"/>
        <v>0.91489361702127658</v>
      </c>
      <c r="I90" s="57">
        <f t="shared" si="32"/>
        <v>0.875</v>
      </c>
      <c r="J90" s="57">
        <f t="shared" si="32"/>
        <v>1</v>
      </c>
      <c r="K90" s="57">
        <f t="shared" si="32"/>
        <v>1</v>
      </c>
    </row>
    <row r="91" spans="1:11" x14ac:dyDescent="0.3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spans="1:11" x14ac:dyDescent="0.3">
      <c r="A92" s="50" t="s">
        <v>56</v>
      </c>
      <c r="B92" s="57">
        <f>B84/(B84+B87)</f>
        <v>9.5238095238095233E-2</v>
      </c>
      <c r="C92" s="57">
        <f t="shared" ref="C92:K92" si="33">C84/(C84+C87)</f>
        <v>0.2413793103448276</v>
      </c>
      <c r="D92" s="57">
        <f t="shared" si="33"/>
        <v>0.15625</v>
      </c>
      <c r="E92" s="57">
        <f t="shared" si="33"/>
        <v>4.5454545454545456E-2</v>
      </c>
      <c r="F92" s="57">
        <f t="shared" si="33"/>
        <v>0.21875</v>
      </c>
      <c r="G92" s="57">
        <f t="shared" si="33"/>
        <v>0.37037037037037035</v>
      </c>
      <c r="H92" s="57">
        <f t="shared" si="33"/>
        <v>0.4</v>
      </c>
      <c r="I92" s="57">
        <f t="shared" si="33"/>
        <v>0.29729729729729731</v>
      </c>
      <c r="J92" s="57">
        <f t="shared" si="33"/>
        <v>0</v>
      </c>
      <c r="K92" s="57">
        <f t="shared" si="33"/>
        <v>0.15384615384615385</v>
      </c>
    </row>
    <row r="93" spans="1:11" x14ac:dyDescent="0.3">
      <c r="A93" s="50" t="s">
        <v>55</v>
      </c>
      <c r="B93" s="57">
        <f>B86/(B86+B85)</f>
        <v>1.7857142857142856E-2</v>
      </c>
      <c r="C93" s="57">
        <f t="shared" ref="C93:K93" si="34">C86/(C86+C85)</f>
        <v>4.1666666666666664E-2</v>
      </c>
      <c r="D93" s="57">
        <f t="shared" si="34"/>
        <v>2.2222222222222223E-2</v>
      </c>
      <c r="E93" s="57">
        <f t="shared" si="34"/>
        <v>1.8181818181818181E-2</v>
      </c>
      <c r="F93" s="57">
        <f t="shared" si="34"/>
        <v>6.6666666666666666E-2</v>
      </c>
      <c r="G93" s="57">
        <f t="shared" si="34"/>
        <v>0.06</v>
      </c>
      <c r="H93" s="57">
        <f t="shared" si="34"/>
        <v>8.5106382978723402E-2</v>
      </c>
      <c r="I93" s="57">
        <f t="shared" si="34"/>
        <v>0.125</v>
      </c>
      <c r="J93" s="57">
        <f t="shared" si="34"/>
        <v>0</v>
      </c>
      <c r="K93" s="57">
        <f t="shared" si="34"/>
        <v>0</v>
      </c>
    </row>
    <row r="94" spans="1:11" x14ac:dyDescent="0.3">
      <c r="C94" s="57"/>
    </row>
    <row r="95" spans="1:11" x14ac:dyDescent="0.3">
      <c r="A95" s="52" t="s">
        <v>70</v>
      </c>
      <c r="B95" s="57">
        <v>0.80640000000000001</v>
      </c>
      <c r="C95" s="57">
        <v>0.83309999999999995</v>
      </c>
      <c r="D95" s="57">
        <v>0.80130000000000001</v>
      </c>
      <c r="E95" s="57">
        <v>0.79390000000000005</v>
      </c>
      <c r="F95" s="57">
        <v>0.82079999999999997</v>
      </c>
      <c r="G95" s="57">
        <v>0.83</v>
      </c>
      <c r="H95" s="57">
        <v>0.80920000000000003</v>
      </c>
      <c r="I95" s="57">
        <v>0.79910000000000003</v>
      </c>
      <c r="J95" s="57">
        <v>0.81950000000000001</v>
      </c>
      <c r="K95" s="57">
        <v>0.82489999999999997</v>
      </c>
    </row>
    <row r="97" spans="1:11" x14ac:dyDescent="0.3">
      <c r="A97" s="51" t="s">
        <v>52</v>
      </c>
      <c r="B97" s="44">
        <v>3</v>
      </c>
      <c r="C97" s="58">
        <v>3</v>
      </c>
      <c r="D97" s="44">
        <v>10</v>
      </c>
      <c r="E97" s="44">
        <v>3</v>
      </c>
      <c r="F97" s="44">
        <v>8</v>
      </c>
      <c r="G97" s="44">
        <v>13</v>
      </c>
      <c r="H97" s="44">
        <v>4</v>
      </c>
      <c r="I97" s="44">
        <v>6</v>
      </c>
      <c r="J97" s="44">
        <v>1</v>
      </c>
      <c r="K97" s="44">
        <v>1</v>
      </c>
    </row>
    <row r="98" spans="1:11" x14ac:dyDescent="0.3">
      <c r="A98" s="51" t="s">
        <v>50</v>
      </c>
      <c r="B98" s="44">
        <v>50</v>
      </c>
      <c r="C98" s="58">
        <v>53</v>
      </c>
      <c r="D98" s="44">
        <v>41</v>
      </c>
      <c r="E98" s="44">
        <v>53</v>
      </c>
      <c r="F98" s="44">
        <v>46</v>
      </c>
      <c r="G98" s="44">
        <v>49</v>
      </c>
      <c r="H98" s="44">
        <v>39</v>
      </c>
      <c r="I98" s="44">
        <v>44</v>
      </c>
      <c r="J98" s="44">
        <v>56</v>
      </c>
      <c r="K98" s="44">
        <v>61</v>
      </c>
    </row>
    <row r="99" spans="1:11" x14ac:dyDescent="0.3">
      <c r="A99" s="51" t="s">
        <v>53</v>
      </c>
      <c r="B99" s="44">
        <v>1</v>
      </c>
      <c r="C99" s="44">
        <v>0</v>
      </c>
      <c r="D99" s="44">
        <v>0</v>
      </c>
      <c r="E99" s="44">
        <v>1</v>
      </c>
      <c r="F99" s="44">
        <v>4</v>
      </c>
      <c r="G99" s="44">
        <v>1</v>
      </c>
      <c r="H99" s="44">
        <v>10</v>
      </c>
      <c r="I99" s="44">
        <v>5</v>
      </c>
      <c r="J99" s="44">
        <v>2</v>
      </c>
      <c r="K99" s="44">
        <v>2</v>
      </c>
    </row>
    <row r="100" spans="1:11" x14ac:dyDescent="0.3">
      <c r="A100" s="51" t="s">
        <v>51</v>
      </c>
      <c r="B100" s="44">
        <v>23</v>
      </c>
      <c r="C100" s="44">
        <v>21</v>
      </c>
      <c r="D100" s="44">
        <v>26</v>
      </c>
      <c r="E100" s="44">
        <v>20</v>
      </c>
      <c r="F100" s="44">
        <v>19</v>
      </c>
      <c r="G100" s="44">
        <v>13</v>
      </c>
      <c r="H100" s="44">
        <v>22</v>
      </c>
      <c r="I100" s="44">
        <v>22</v>
      </c>
      <c r="J100" s="44">
        <v>18</v>
      </c>
      <c r="K100" s="44">
        <v>13</v>
      </c>
    </row>
    <row r="101" spans="1:11" x14ac:dyDescent="0.3">
      <c r="A101" s="50" t="s">
        <v>36</v>
      </c>
      <c r="B101" s="57">
        <f>B97/(B97+B99)</f>
        <v>0.75</v>
      </c>
      <c r="C101" s="57">
        <f t="shared" ref="C101:K101" si="35">C97/(C97+C99)</f>
        <v>1</v>
      </c>
      <c r="D101" s="57">
        <f t="shared" si="35"/>
        <v>1</v>
      </c>
      <c r="E101" s="57">
        <f t="shared" si="35"/>
        <v>0.75</v>
      </c>
      <c r="F101" s="57">
        <f t="shared" si="35"/>
        <v>0.66666666666666663</v>
      </c>
      <c r="G101" s="57">
        <f t="shared" si="35"/>
        <v>0.9285714285714286</v>
      </c>
      <c r="H101" s="57">
        <f t="shared" si="35"/>
        <v>0.2857142857142857</v>
      </c>
      <c r="I101" s="57">
        <f t="shared" si="35"/>
        <v>0.54545454545454541</v>
      </c>
      <c r="J101" s="57">
        <f t="shared" si="35"/>
        <v>0.33333333333333331</v>
      </c>
      <c r="K101" s="57">
        <f t="shared" si="35"/>
        <v>0.33333333333333331</v>
      </c>
    </row>
    <row r="102" spans="1:11" x14ac:dyDescent="0.3">
      <c r="A102" s="50" t="s">
        <v>35</v>
      </c>
      <c r="B102" s="57">
        <f>B97/(B97+B100)</f>
        <v>0.11538461538461539</v>
      </c>
      <c r="C102" s="57">
        <f t="shared" ref="C102:K102" si="36">C97/(C97+C100)</f>
        <v>0.125</v>
      </c>
      <c r="D102" s="57">
        <f t="shared" si="36"/>
        <v>0.27777777777777779</v>
      </c>
      <c r="E102" s="57">
        <f t="shared" si="36"/>
        <v>0.13043478260869565</v>
      </c>
      <c r="F102" s="57">
        <f t="shared" si="36"/>
        <v>0.29629629629629628</v>
      </c>
      <c r="G102" s="57">
        <f t="shared" si="36"/>
        <v>0.5</v>
      </c>
      <c r="H102" s="57">
        <f t="shared" si="36"/>
        <v>0.15384615384615385</v>
      </c>
      <c r="I102" s="57">
        <f t="shared" si="36"/>
        <v>0.21428571428571427</v>
      </c>
      <c r="J102" s="57">
        <f t="shared" si="36"/>
        <v>5.2631578947368418E-2</v>
      </c>
      <c r="K102" s="57">
        <f t="shared" si="36"/>
        <v>7.1428571428571425E-2</v>
      </c>
    </row>
    <row r="103" spans="1:11" x14ac:dyDescent="0.3">
      <c r="A103" s="50" t="s">
        <v>49</v>
      </c>
      <c r="B103" s="57">
        <f>B98/(B98+B99)</f>
        <v>0.98039215686274506</v>
      </c>
      <c r="C103" s="57">
        <f t="shared" ref="C103:K103" si="37">C98/(C98+C99)</f>
        <v>1</v>
      </c>
      <c r="D103" s="57">
        <f t="shared" si="37"/>
        <v>1</v>
      </c>
      <c r="E103" s="57">
        <f t="shared" si="37"/>
        <v>0.98148148148148151</v>
      </c>
      <c r="F103" s="57">
        <f t="shared" si="37"/>
        <v>0.92</v>
      </c>
      <c r="G103" s="57">
        <f t="shared" si="37"/>
        <v>0.98</v>
      </c>
      <c r="H103" s="57">
        <f t="shared" si="37"/>
        <v>0.79591836734693877</v>
      </c>
      <c r="I103" s="57">
        <f t="shared" si="37"/>
        <v>0.89795918367346939</v>
      </c>
      <c r="J103" s="57">
        <f t="shared" si="37"/>
        <v>0.96551724137931039</v>
      </c>
      <c r="K103" s="57">
        <f t="shared" si="37"/>
        <v>0.96825396825396826</v>
      </c>
    </row>
    <row r="104" spans="1:11" x14ac:dyDescent="0.3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spans="1:11" x14ac:dyDescent="0.3">
      <c r="A105" s="50" t="s">
        <v>56</v>
      </c>
      <c r="B105" s="57">
        <f>B97/(B97+B100)</f>
        <v>0.11538461538461539</v>
      </c>
      <c r="C105" s="57">
        <f t="shared" ref="C105:K105" si="38">C97/(C97+C100)</f>
        <v>0.125</v>
      </c>
      <c r="D105" s="57">
        <f t="shared" si="38"/>
        <v>0.27777777777777779</v>
      </c>
      <c r="E105" s="57">
        <f t="shared" si="38"/>
        <v>0.13043478260869565</v>
      </c>
      <c r="F105" s="57">
        <f t="shared" si="38"/>
        <v>0.29629629629629628</v>
      </c>
      <c r="G105" s="57">
        <f t="shared" si="38"/>
        <v>0.5</v>
      </c>
      <c r="H105" s="57">
        <f t="shared" si="38"/>
        <v>0.15384615384615385</v>
      </c>
      <c r="I105" s="57">
        <f t="shared" si="38"/>
        <v>0.21428571428571427</v>
      </c>
      <c r="J105" s="57">
        <f t="shared" si="38"/>
        <v>5.2631578947368418E-2</v>
      </c>
      <c r="K105" s="57">
        <f t="shared" si="38"/>
        <v>7.1428571428571425E-2</v>
      </c>
    </row>
    <row r="106" spans="1:11" x14ac:dyDescent="0.3">
      <c r="A106" s="50" t="s">
        <v>55</v>
      </c>
      <c r="B106" s="57">
        <f>B99/(B99+B98)</f>
        <v>1.9607843137254902E-2</v>
      </c>
      <c r="C106" s="57">
        <f t="shared" ref="C106:K106" si="39">C99/(C99+C98)</f>
        <v>0</v>
      </c>
      <c r="D106" s="57">
        <f t="shared" si="39"/>
        <v>0</v>
      </c>
      <c r="E106" s="57">
        <f t="shared" si="39"/>
        <v>1.8518518518518517E-2</v>
      </c>
      <c r="F106" s="57">
        <f t="shared" si="39"/>
        <v>0.08</v>
      </c>
      <c r="G106" s="57">
        <f t="shared" si="39"/>
        <v>0.02</v>
      </c>
      <c r="H106" s="57">
        <f t="shared" si="39"/>
        <v>0.20408163265306123</v>
      </c>
      <c r="I106" s="57">
        <f t="shared" si="39"/>
        <v>0.10204081632653061</v>
      </c>
      <c r="J106" s="57">
        <f t="shared" si="39"/>
        <v>3.4482758620689655E-2</v>
      </c>
      <c r="K106" s="57">
        <f t="shared" si="39"/>
        <v>3.1746031746031744E-2</v>
      </c>
    </row>
    <row r="107" spans="1:11" x14ac:dyDescent="0.3">
      <c r="C107" s="57"/>
    </row>
    <row r="108" spans="1:11" x14ac:dyDescent="0.3">
      <c r="A108" s="52" t="s">
        <v>71</v>
      </c>
      <c r="B108" s="57">
        <v>0.81759999999999999</v>
      </c>
      <c r="C108" s="57">
        <v>0.81789999999999996</v>
      </c>
      <c r="D108" s="57">
        <v>0.8044</v>
      </c>
      <c r="E108" s="57">
        <v>0.81410000000000005</v>
      </c>
      <c r="F108" s="57">
        <v>0.83099999999999996</v>
      </c>
      <c r="G108" s="57">
        <v>0.83099999999999996</v>
      </c>
      <c r="H108" s="57">
        <v>0.81359999999999999</v>
      </c>
      <c r="I108" s="57">
        <v>0.82779999999999998</v>
      </c>
      <c r="J108" s="57">
        <v>0.8125</v>
      </c>
      <c r="K108" s="57">
        <v>0.81820000000000004</v>
      </c>
    </row>
    <row r="110" spans="1:11" x14ac:dyDescent="0.3">
      <c r="A110" s="51" t="s">
        <v>52</v>
      </c>
      <c r="B110" s="44">
        <v>5</v>
      </c>
      <c r="C110" s="44">
        <v>4</v>
      </c>
      <c r="D110" s="44">
        <v>12</v>
      </c>
      <c r="E110" s="44">
        <v>6</v>
      </c>
      <c r="F110" s="44">
        <v>10</v>
      </c>
      <c r="G110" s="44">
        <v>10</v>
      </c>
      <c r="H110" s="44">
        <v>8</v>
      </c>
      <c r="I110" s="44">
        <v>13</v>
      </c>
      <c r="J110" s="44">
        <v>2</v>
      </c>
      <c r="K110" s="44">
        <v>1</v>
      </c>
    </row>
    <row r="111" spans="1:11" x14ac:dyDescent="0.3">
      <c r="A111" s="51" t="s">
        <v>50</v>
      </c>
      <c r="B111" s="44">
        <v>55</v>
      </c>
      <c r="C111" s="58">
        <v>48</v>
      </c>
      <c r="D111" s="44">
        <v>39</v>
      </c>
      <c r="E111" s="44">
        <v>50</v>
      </c>
      <c r="F111" s="44">
        <v>42</v>
      </c>
      <c r="G111" s="44">
        <v>43</v>
      </c>
      <c r="H111" s="44">
        <v>41</v>
      </c>
      <c r="I111" s="44">
        <v>42</v>
      </c>
      <c r="J111" s="44">
        <v>56</v>
      </c>
      <c r="K111" s="44">
        <v>63</v>
      </c>
    </row>
    <row r="112" spans="1:11" x14ac:dyDescent="0.3">
      <c r="A112" s="51" t="s">
        <v>53</v>
      </c>
      <c r="B112" s="44">
        <v>0</v>
      </c>
      <c r="C112" s="44">
        <v>1</v>
      </c>
      <c r="D112" s="44">
        <v>1</v>
      </c>
      <c r="E112" s="44">
        <v>1</v>
      </c>
      <c r="F112" s="44">
        <v>2</v>
      </c>
      <c r="G112" s="44">
        <v>0</v>
      </c>
      <c r="H112" s="44">
        <v>2</v>
      </c>
      <c r="I112" s="44">
        <v>4</v>
      </c>
      <c r="J112" s="44">
        <v>3</v>
      </c>
      <c r="K112" s="44">
        <v>2</v>
      </c>
    </row>
    <row r="113" spans="1:11" x14ac:dyDescent="0.3">
      <c r="A113" s="51" t="s">
        <v>51</v>
      </c>
      <c r="B113" s="44">
        <v>17</v>
      </c>
      <c r="C113" s="44">
        <v>24</v>
      </c>
      <c r="D113" s="44">
        <v>25</v>
      </c>
      <c r="E113" s="44">
        <v>20</v>
      </c>
      <c r="F113" s="44">
        <v>21</v>
      </c>
      <c r="G113" s="44">
        <v>23</v>
      </c>
      <c r="H113" s="44">
        <v>26</v>
      </c>
      <c r="I113" s="44">
        <v>18</v>
      </c>
      <c r="J113" s="44">
        <v>16</v>
      </c>
      <c r="K113" s="44">
        <v>11</v>
      </c>
    </row>
    <row r="114" spans="1:11" x14ac:dyDescent="0.3">
      <c r="A114" s="50" t="s">
        <v>36</v>
      </c>
      <c r="B114" s="57">
        <f>B110/(B110+B112)</f>
        <v>1</v>
      </c>
      <c r="C114" s="57">
        <f t="shared" ref="C114:K114" si="40">C110/(C110+C112)</f>
        <v>0.8</v>
      </c>
      <c r="D114" s="57">
        <f t="shared" si="40"/>
        <v>0.92307692307692313</v>
      </c>
      <c r="E114" s="57">
        <f t="shared" si="40"/>
        <v>0.8571428571428571</v>
      </c>
      <c r="F114" s="57">
        <f t="shared" si="40"/>
        <v>0.83333333333333337</v>
      </c>
      <c r="G114" s="57">
        <f t="shared" si="40"/>
        <v>1</v>
      </c>
      <c r="H114" s="57">
        <f t="shared" si="40"/>
        <v>0.8</v>
      </c>
      <c r="I114" s="57">
        <f t="shared" si="40"/>
        <v>0.76470588235294112</v>
      </c>
      <c r="J114" s="57">
        <f t="shared" si="40"/>
        <v>0.4</v>
      </c>
      <c r="K114" s="57">
        <f t="shared" si="40"/>
        <v>0.33333333333333331</v>
      </c>
    </row>
    <row r="115" spans="1:11" x14ac:dyDescent="0.3">
      <c r="A115" s="50" t="s">
        <v>35</v>
      </c>
      <c r="B115" s="57">
        <f>B110/(B110+B113)</f>
        <v>0.22727272727272727</v>
      </c>
      <c r="C115" s="57">
        <f t="shared" ref="C115:K115" si="41">C110/(C110+C113)</f>
        <v>0.14285714285714285</v>
      </c>
      <c r="D115" s="57">
        <f t="shared" si="41"/>
        <v>0.32432432432432434</v>
      </c>
      <c r="E115" s="57">
        <f t="shared" si="41"/>
        <v>0.23076923076923078</v>
      </c>
      <c r="F115" s="57">
        <f t="shared" si="41"/>
        <v>0.32258064516129031</v>
      </c>
      <c r="G115" s="57">
        <f t="shared" si="41"/>
        <v>0.30303030303030304</v>
      </c>
      <c r="H115" s="57">
        <f t="shared" si="41"/>
        <v>0.23529411764705882</v>
      </c>
      <c r="I115" s="57">
        <f t="shared" si="41"/>
        <v>0.41935483870967744</v>
      </c>
      <c r="J115" s="57">
        <f t="shared" si="41"/>
        <v>0.1111111111111111</v>
      </c>
      <c r="K115" s="57">
        <f t="shared" si="41"/>
        <v>8.3333333333333329E-2</v>
      </c>
    </row>
    <row r="116" spans="1:11" x14ac:dyDescent="0.3">
      <c r="A116" s="50" t="s">
        <v>49</v>
      </c>
      <c r="B116" s="57">
        <f>B111/(B111+B112)</f>
        <v>1</v>
      </c>
      <c r="C116" s="57">
        <f t="shared" ref="C116:K116" si="42">C111/(C111+C112)</f>
        <v>0.97959183673469385</v>
      </c>
      <c r="D116" s="57">
        <f t="shared" si="42"/>
        <v>0.97499999999999998</v>
      </c>
      <c r="E116" s="57">
        <f t="shared" si="42"/>
        <v>0.98039215686274506</v>
      </c>
      <c r="F116" s="57">
        <f t="shared" si="42"/>
        <v>0.95454545454545459</v>
      </c>
      <c r="G116" s="57">
        <f t="shared" si="42"/>
        <v>1</v>
      </c>
      <c r="H116" s="57">
        <f t="shared" si="42"/>
        <v>0.95348837209302328</v>
      </c>
      <c r="I116" s="57">
        <f t="shared" si="42"/>
        <v>0.91304347826086951</v>
      </c>
      <c r="J116" s="57">
        <f t="shared" si="42"/>
        <v>0.94915254237288138</v>
      </c>
      <c r="K116" s="57">
        <f t="shared" si="42"/>
        <v>0.96923076923076923</v>
      </c>
    </row>
    <row r="117" spans="1:11" x14ac:dyDescent="0.3">
      <c r="B117" s="57"/>
      <c r="C117" s="57"/>
      <c r="H117" s="57"/>
      <c r="I117" s="57"/>
      <c r="J117" s="57"/>
      <c r="K117" s="57"/>
    </row>
    <row r="118" spans="1:11" x14ac:dyDescent="0.3">
      <c r="A118" s="50" t="s">
        <v>56</v>
      </c>
      <c r="B118" s="57">
        <f>B110/(B110+B113)</f>
        <v>0.22727272727272727</v>
      </c>
      <c r="C118" s="57">
        <f t="shared" ref="C118:K118" si="43">C110/(C110+C113)</f>
        <v>0.14285714285714285</v>
      </c>
      <c r="D118" s="57">
        <f t="shared" si="43"/>
        <v>0.32432432432432434</v>
      </c>
      <c r="E118" s="57">
        <f t="shared" si="43"/>
        <v>0.23076923076923078</v>
      </c>
      <c r="F118" s="57">
        <f t="shared" si="43"/>
        <v>0.32258064516129031</v>
      </c>
      <c r="G118" s="57">
        <f t="shared" si="43"/>
        <v>0.30303030303030304</v>
      </c>
      <c r="H118" s="57">
        <f t="shared" si="43"/>
        <v>0.23529411764705882</v>
      </c>
      <c r="I118" s="57">
        <f t="shared" si="43"/>
        <v>0.41935483870967744</v>
      </c>
      <c r="J118" s="57">
        <f t="shared" si="43"/>
        <v>0.1111111111111111</v>
      </c>
      <c r="K118" s="57">
        <f t="shared" si="43"/>
        <v>8.3333333333333329E-2</v>
      </c>
    </row>
    <row r="119" spans="1:11" x14ac:dyDescent="0.3">
      <c r="A119" s="50" t="s">
        <v>55</v>
      </c>
      <c r="B119" s="57">
        <f>B112/(B112+B111)</f>
        <v>0</v>
      </c>
      <c r="C119" s="57">
        <f t="shared" ref="C119:K119" si="44">C112/(C112+C111)</f>
        <v>2.0408163265306121E-2</v>
      </c>
      <c r="D119" s="57">
        <f t="shared" si="44"/>
        <v>2.5000000000000001E-2</v>
      </c>
      <c r="E119" s="57">
        <f t="shared" si="44"/>
        <v>1.9607843137254902E-2</v>
      </c>
      <c r="F119" s="57">
        <f t="shared" si="44"/>
        <v>4.5454545454545456E-2</v>
      </c>
      <c r="G119" s="57">
        <f t="shared" si="44"/>
        <v>0</v>
      </c>
      <c r="H119" s="57">
        <f t="shared" si="44"/>
        <v>4.6511627906976744E-2</v>
      </c>
      <c r="I119" s="57">
        <f t="shared" si="44"/>
        <v>8.6956521739130432E-2</v>
      </c>
      <c r="J119" s="57">
        <f t="shared" si="44"/>
        <v>5.0847457627118647E-2</v>
      </c>
      <c r="K119" s="57">
        <f t="shared" si="44"/>
        <v>3.0769230769230771E-2</v>
      </c>
    </row>
    <row r="120" spans="1:11" x14ac:dyDescent="0.3">
      <c r="C120" s="57"/>
    </row>
    <row r="121" spans="1:11" x14ac:dyDescent="0.3">
      <c r="A121" s="52" t="s">
        <v>72</v>
      </c>
      <c r="B121" s="57">
        <v>0.81759999999999999</v>
      </c>
      <c r="C121" s="57">
        <v>0.81789999999999996</v>
      </c>
      <c r="D121" s="57">
        <v>0.8044</v>
      </c>
      <c r="E121" s="57">
        <v>0.81410000000000005</v>
      </c>
      <c r="F121" s="57">
        <v>0.83099999999999996</v>
      </c>
      <c r="G121" s="57">
        <v>0.83109999999999995</v>
      </c>
      <c r="H121" s="57">
        <v>0.81359999999999999</v>
      </c>
      <c r="I121" s="57">
        <v>0.82779999999999998</v>
      </c>
      <c r="J121" s="57">
        <v>0.8125</v>
      </c>
      <c r="K121" s="57">
        <v>0.81820000000000004</v>
      </c>
    </row>
    <row r="123" spans="1:11" x14ac:dyDescent="0.3">
      <c r="A123" s="51" t="s">
        <v>52</v>
      </c>
      <c r="B123" s="44">
        <v>2</v>
      </c>
      <c r="C123" s="58">
        <v>4</v>
      </c>
      <c r="D123" s="44">
        <v>6</v>
      </c>
      <c r="E123" s="44">
        <v>12</v>
      </c>
      <c r="F123" s="44">
        <v>7</v>
      </c>
      <c r="G123" s="44">
        <v>12</v>
      </c>
      <c r="H123" s="44">
        <v>3</v>
      </c>
      <c r="I123" s="44">
        <v>14</v>
      </c>
      <c r="J123" s="44">
        <v>18</v>
      </c>
      <c r="K123" s="44">
        <v>15</v>
      </c>
    </row>
    <row r="124" spans="1:11" x14ac:dyDescent="0.3">
      <c r="A124" s="51" t="s">
        <v>50</v>
      </c>
      <c r="B124" s="44">
        <v>53</v>
      </c>
      <c r="C124" s="58">
        <v>54</v>
      </c>
      <c r="D124" s="44">
        <v>44</v>
      </c>
      <c r="E124" s="44">
        <v>48</v>
      </c>
      <c r="F124" s="44">
        <v>51</v>
      </c>
      <c r="G124" s="44">
        <v>34</v>
      </c>
      <c r="H124" s="44">
        <v>53</v>
      </c>
      <c r="I124" s="44">
        <v>50</v>
      </c>
      <c r="J124" s="44">
        <v>30</v>
      </c>
      <c r="K124" s="44">
        <v>38</v>
      </c>
    </row>
    <row r="125" spans="1:11" x14ac:dyDescent="0.3">
      <c r="A125" s="51" t="s">
        <v>53</v>
      </c>
      <c r="B125" s="44">
        <v>0</v>
      </c>
      <c r="C125" s="44">
        <v>2</v>
      </c>
      <c r="D125" s="44">
        <v>3</v>
      </c>
      <c r="E125" s="44">
        <v>2</v>
      </c>
      <c r="F125" s="44">
        <v>0</v>
      </c>
      <c r="G125" s="44">
        <v>2</v>
      </c>
      <c r="H125" s="44">
        <v>3</v>
      </c>
      <c r="I125" s="44">
        <v>0</v>
      </c>
      <c r="J125" s="44">
        <v>1</v>
      </c>
      <c r="K125" s="44">
        <v>2</v>
      </c>
    </row>
    <row r="126" spans="1:11" x14ac:dyDescent="0.3">
      <c r="A126" s="51" t="s">
        <v>51</v>
      </c>
      <c r="B126" s="44">
        <v>20</v>
      </c>
      <c r="C126" s="44">
        <v>17</v>
      </c>
      <c r="D126" s="44">
        <v>24</v>
      </c>
      <c r="E126" s="44">
        <v>15</v>
      </c>
      <c r="F126" s="44">
        <v>19</v>
      </c>
      <c r="G126" s="44">
        <v>29</v>
      </c>
      <c r="H126" s="44">
        <v>18</v>
      </c>
      <c r="I126" s="44">
        <v>13</v>
      </c>
      <c r="J126" s="44">
        <v>28</v>
      </c>
      <c r="K126" s="44">
        <v>22</v>
      </c>
    </row>
    <row r="127" spans="1:11" x14ac:dyDescent="0.3">
      <c r="A127" s="50" t="s">
        <v>36</v>
      </c>
      <c r="B127" s="57">
        <f>B123/(B123+B125)</f>
        <v>1</v>
      </c>
      <c r="C127" s="57">
        <f t="shared" ref="C127:K127" si="45">C123/(C123+C125)</f>
        <v>0.66666666666666663</v>
      </c>
      <c r="D127" s="57">
        <f t="shared" si="45"/>
        <v>0.66666666666666663</v>
      </c>
      <c r="E127" s="57">
        <f t="shared" si="45"/>
        <v>0.8571428571428571</v>
      </c>
      <c r="F127" s="57">
        <f t="shared" si="45"/>
        <v>1</v>
      </c>
      <c r="G127" s="57">
        <f t="shared" si="45"/>
        <v>0.8571428571428571</v>
      </c>
      <c r="H127" s="57">
        <f t="shared" si="45"/>
        <v>0.5</v>
      </c>
      <c r="I127" s="57">
        <f t="shared" si="45"/>
        <v>1</v>
      </c>
      <c r="J127" s="57">
        <f t="shared" si="45"/>
        <v>0.94736842105263153</v>
      </c>
      <c r="K127" s="57">
        <f t="shared" si="45"/>
        <v>0.88235294117647056</v>
      </c>
    </row>
    <row r="128" spans="1:11" x14ac:dyDescent="0.3">
      <c r="A128" s="50" t="s">
        <v>35</v>
      </c>
      <c r="B128" s="57">
        <f>B123/(B123+B126)</f>
        <v>9.0909090909090912E-2</v>
      </c>
      <c r="C128" s="57">
        <f t="shared" ref="C128:K128" si="46">C123/(C123+C126)</f>
        <v>0.19047619047619047</v>
      </c>
      <c r="D128" s="57">
        <f t="shared" si="46"/>
        <v>0.2</v>
      </c>
      <c r="E128" s="57">
        <f t="shared" si="46"/>
        <v>0.44444444444444442</v>
      </c>
      <c r="F128" s="57">
        <f t="shared" si="46"/>
        <v>0.26923076923076922</v>
      </c>
      <c r="G128" s="57">
        <f t="shared" si="46"/>
        <v>0.29268292682926828</v>
      </c>
      <c r="H128" s="57">
        <f t="shared" si="46"/>
        <v>0.14285714285714285</v>
      </c>
      <c r="I128" s="57">
        <f t="shared" si="46"/>
        <v>0.51851851851851849</v>
      </c>
      <c r="J128" s="57">
        <f t="shared" si="46"/>
        <v>0.39130434782608697</v>
      </c>
      <c r="K128" s="57">
        <f t="shared" si="46"/>
        <v>0.40540540540540543</v>
      </c>
    </row>
    <row r="129" spans="1:11" x14ac:dyDescent="0.3">
      <c r="A129" s="50" t="s">
        <v>49</v>
      </c>
      <c r="B129" s="57">
        <f>B124/(B124+B125)</f>
        <v>1</v>
      </c>
      <c r="C129" s="57">
        <f t="shared" ref="C129:K129" si="47">C124/(C124+C125)</f>
        <v>0.9642857142857143</v>
      </c>
      <c r="D129" s="57">
        <f t="shared" si="47"/>
        <v>0.93617021276595747</v>
      </c>
      <c r="E129" s="57">
        <f t="shared" si="47"/>
        <v>0.96</v>
      </c>
      <c r="F129" s="57">
        <f t="shared" si="47"/>
        <v>1</v>
      </c>
      <c r="G129" s="57">
        <f t="shared" si="47"/>
        <v>0.94444444444444442</v>
      </c>
      <c r="H129" s="57">
        <f t="shared" si="47"/>
        <v>0.9464285714285714</v>
      </c>
      <c r="I129" s="57">
        <f t="shared" si="47"/>
        <v>1</v>
      </c>
      <c r="J129" s="57">
        <f t="shared" si="47"/>
        <v>0.967741935483871</v>
      </c>
      <c r="K129" s="57">
        <f t="shared" si="47"/>
        <v>0.95</v>
      </c>
    </row>
    <row r="130" spans="1:11" x14ac:dyDescent="0.3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spans="1:11" x14ac:dyDescent="0.3">
      <c r="A131" s="50" t="s">
        <v>56</v>
      </c>
      <c r="B131" s="57">
        <f>B123/(B123+B126)</f>
        <v>9.0909090909090912E-2</v>
      </c>
      <c r="C131" s="57">
        <f t="shared" ref="C131:K131" si="48">C123/(C123+C126)</f>
        <v>0.19047619047619047</v>
      </c>
      <c r="D131" s="57">
        <f t="shared" si="48"/>
        <v>0.2</v>
      </c>
      <c r="E131" s="57">
        <f t="shared" si="48"/>
        <v>0.44444444444444442</v>
      </c>
      <c r="F131" s="57">
        <f t="shared" si="48"/>
        <v>0.26923076923076922</v>
      </c>
      <c r="G131" s="57">
        <f t="shared" si="48"/>
        <v>0.29268292682926828</v>
      </c>
      <c r="H131" s="57">
        <f t="shared" si="48"/>
        <v>0.14285714285714285</v>
      </c>
      <c r="I131" s="57">
        <f t="shared" si="48"/>
        <v>0.51851851851851849</v>
      </c>
      <c r="J131" s="57">
        <f t="shared" si="48"/>
        <v>0.39130434782608697</v>
      </c>
      <c r="K131" s="57">
        <f t="shared" si="48"/>
        <v>0.40540540540540543</v>
      </c>
    </row>
    <row r="132" spans="1:11" x14ac:dyDescent="0.3">
      <c r="A132" s="50" t="s">
        <v>55</v>
      </c>
      <c r="B132" s="57">
        <f>B125/(B125+B124)</f>
        <v>0</v>
      </c>
      <c r="C132" s="57">
        <f t="shared" ref="C132:K132" si="49">C125/(C125+C124)</f>
        <v>3.5714285714285712E-2</v>
      </c>
      <c r="D132" s="57">
        <f t="shared" si="49"/>
        <v>6.3829787234042548E-2</v>
      </c>
      <c r="E132" s="57">
        <f t="shared" si="49"/>
        <v>0.04</v>
      </c>
      <c r="F132" s="57">
        <f t="shared" si="49"/>
        <v>0</v>
      </c>
      <c r="G132" s="57">
        <f t="shared" si="49"/>
        <v>5.5555555555555552E-2</v>
      </c>
      <c r="H132" s="57">
        <f t="shared" si="49"/>
        <v>5.3571428571428568E-2</v>
      </c>
      <c r="I132" s="57">
        <f t="shared" si="49"/>
        <v>0</v>
      </c>
      <c r="J132" s="57">
        <f t="shared" si="49"/>
        <v>3.2258064516129031E-2</v>
      </c>
      <c r="K132" s="57">
        <f t="shared" si="49"/>
        <v>0.05</v>
      </c>
    </row>
    <row r="133" spans="1:11" x14ac:dyDescent="0.3">
      <c r="C133" s="57"/>
    </row>
    <row r="134" spans="1:11" x14ac:dyDescent="0.3">
      <c r="A134" s="54" t="s">
        <v>60</v>
      </c>
      <c r="C134" s="57"/>
    </row>
    <row r="135" spans="1:11" x14ac:dyDescent="0.3">
      <c r="A135" s="55" t="s">
        <v>59</v>
      </c>
      <c r="B135" s="57">
        <f>(B4+B17+B30+B43+B56+B69+B82+B95+B108+B121)/10</f>
        <v>0.81025000000000014</v>
      </c>
      <c r="C135" s="57">
        <f t="shared" ref="C135:K135" si="50">(C4+C17+C30+C43+C56+C69+C82+C95+C108+C121)/10</f>
        <v>0.81949000000000005</v>
      </c>
      <c r="D135" s="57">
        <f t="shared" si="50"/>
        <v>0.80223</v>
      </c>
      <c r="E135" s="57">
        <f t="shared" si="50"/>
        <v>0.80291999999999997</v>
      </c>
      <c r="F135" s="57">
        <f t="shared" si="50"/>
        <v>0.8180099999999999</v>
      </c>
      <c r="G135" s="57">
        <f t="shared" si="50"/>
        <v>0.81935999999999998</v>
      </c>
      <c r="H135" s="57">
        <f t="shared" si="50"/>
        <v>0.81228999999999996</v>
      </c>
      <c r="I135" s="57">
        <f t="shared" si="50"/>
        <v>0.81498000000000004</v>
      </c>
      <c r="J135" s="57">
        <f t="shared" si="50"/>
        <v>0.81435999999999997</v>
      </c>
      <c r="K135" s="57">
        <f t="shared" si="50"/>
        <v>0.82306999999999986</v>
      </c>
    </row>
    <row r="136" spans="1:11" x14ac:dyDescent="0.3">
      <c r="A136" s="55" t="s">
        <v>36</v>
      </c>
      <c r="B136" s="59" t="e">
        <f>(B10+B23+B36+B49+B62+B75+B88+B101+B114+B127)/10</f>
        <v>#DIV/0!</v>
      </c>
      <c r="C136" s="57">
        <f t="shared" ref="C136:K136" si="51">(C10+C23+C36+C49+C62+C75+C88+C101+C114+C127)/10</f>
        <v>0.87087301587301591</v>
      </c>
      <c r="D136" s="57">
        <f t="shared" si="51"/>
        <v>0.87151404151404144</v>
      </c>
      <c r="E136" s="57" t="e">
        <f t="shared" si="51"/>
        <v>#DIV/0!</v>
      </c>
      <c r="F136" s="57">
        <f t="shared" si="51"/>
        <v>0.79664627039627045</v>
      </c>
      <c r="G136" s="57">
        <f t="shared" si="51"/>
        <v>0.88015513897866848</v>
      </c>
      <c r="H136" s="57">
        <f t="shared" si="51"/>
        <v>0.60517482517482513</v>
      </c>
      <c r="I136" s="57">
        <f t="shared" si="51"/>
        <v>0.7320257077803517</v>
      </c>
      <c r="J136" s="59" t="e">
        <f t="shared" si="51"/>
        <v>#DIV/0!</v>
      </c>
      <c r="K136" s="57">
        <f t="shared" si="51"/>
        <v>0.67156862745098034</v>
      </c>
    </row>
    <row r="137" spans="1:11" x14ac:dyDescent="0.3">
      <c r="A137" s="55" t="s">
        <v>35</v>
      </c>
      <c r="B137" s="57">
        <f>(B11+B24+B37+B50+B63+B76+B89+B102+B115+B128)/10</f>
        <v>8.508247308247309E-2</v>
      </c>
      <c r="C137" s="57">
        <f t="shared" ref="C137:K137" si="52">(C11+C24+C37+C50+C63+C76+C89+C102+C115+C128)/10</f>
        <v>0.179284275749793</v>
      </c>
      <c r="D137" s="57">
        <f t="shared" si="52"/>
        <v>0.20459563845413914</v>
      </c>
      <c r="E137" s="57">
        <f t="shared" si="52"/>
        <v>0.12941905608806031</v>
      </c>
      <c r="F137" s="57">
        <f t="shared" si="52"/>
        <v>0.29900198494285879</v>
      </c>
      <c r="G137" s="57">
        <f t="shared" si="52"/>
        <v>0.35672366476558082</v>
      </c>
      <c r="H137" s="57">
        <f t="shared" si="52"/>
        <v>0.23474646897314239</v>
      </c>
      <c r="I137" s="57">
        <f t="shared" si="52"/>
        <v>0.36449081644444919</v>
      </c>
      <c r="J137" s="57">
        <f t="shared" si="52"/>
        <v>6.859994188369474E-2</v>
      </c>
      <c r="K137" s="57">
        <f t="shared" si="52"/>
        <v>0.20279023529023527</v>
      </c>
    </row>
    <row r="138" spans="1:11" x14ac:dyDescent="0.3">
      <c r="A138" s="55" t="s">
        <v>49</v>
      </c>
      <c r="B138" s="57">
        <f>(B12+B25+B38+B51+B64+B77+B90+B103+B116+B129)/10</f>
        <v>0.99274040432814115</v>
      </c>
      <c r="C138" s="57">
        <f t="shared" ref="C138:K138" si="53">(C12+C25+C38+C51+C64+C77+C90+C103+C116+C129)/10</f>
        <v>0.98486058686797584</v>
      </c>
      <c r="D138" s="57">
        <f t="shared" si="53"/>
        <v>0.97669386990222473</v>
      </c>
      <c r="E138" s="57">
        <f t="shared" si="53"/>
        <v>0.98411363631970128</v>
      </c>
      <c r="F138" s="57">
        <f t="shared" si="53"/>
        <v>0.94841086878726133</v>
      </c>
      <c r="G138" s="57">
        <f t="shared" si="53"/>
        <v>0.9649580630701895</v>
      </c>
      <c r="H138" s="57">
        <f t="shared" si="53"/>
        <v>0.9092934231297205</v>
      </c>
      <c r="I138" s="57">
        <f t="shared" si="53"/>
        <v>0.90587177367770733</v>
      </c>
      <c r="J138" s="57">
        <f t="shared" si="53"/>
        <v>0.97423539129195014</v>
      </c>
      <c r="K138" s="57">
        <f t="shared" si="53"/>
        <v>0.97262586042260502</v>
      </c>
    </row>
    <row r="139" spans="1:11" x14ac:dyDescent="0.3">
      <c r="A139" s="55" t="s">
        <v>61</v>
      </c>
      <c r="B139" s="57">
        <f>(B40+B53+B66+N79+B92+B105+B118+B131)/10</f>
        <v>5.7425907425907433E-2</v>
      </c>
      <c r="C139" s="57">
        <f t="shared" ref="C139:K139" si="54">(C40+C53+C66+O79+C92+C105+C118+C131)/10</f>
        <v>0.11573116219667945</v>
      </c>
      <c r="D139" s="57">
        <f t="shared" si="54"/>
        <v>0.17325681299766665</v>
      </c>
      <c r="E139" s="57">
        <f t="shared" si="54"/>
        <v>0.11582458604197735</v>
      </c>
      <c r="F139" s="57">
        <f t="shared" si="54"/>
        <v>0.21133218347995389</v>
      </c>
      <c r="G139" s="57">
        <f t="shared" si="54"/>
        <v>0.2537372115636104</v>
      </c>
      <c r="H139" s="57">
        <f t="shared" si="54"/>
        <v>0.17269709593239005</v>
      </c>
      <c r="I139" s="57">
        <f t="shared" si="54"/>
        <v>0.24464260657809045</v>
      </c>
      <c r="J139" s="57">
        <f t="shared" si="54"/>
        <v>6.0266608550361409E-2</v>
      </c>
      <c r="K139" s="57">
        <f t="shared" si="54"/>
        <v>0.1339013464013464</v>
      </c>
    </row>
    <row r="140" spans="1:11" x14ac:dyDescent="0.3">
      <c r="A140" s="56" t="s">
        <v>62</v>
      </c>
      <c r="B140" s="57">
        <f>(B15+B28+B41+B54+B67+B80+B93+B106+B119+B132)/10</f>
        <v>7.2595956718588817E-3</v>
      </c>
      <c r="C140" s="57">
        <f t="shared" ref="C140:K140" si="55">(C15+C28+C41+C54+C67+C80+C93+C106+C119+C132)/10</f>
        <v>1.5139413132023969E-2</v>
      </c>
      <c r="D140" s="57">
        <f t="shared" si="55"/>
        <v>2.330613009777514E-2</v>
      </c>
      <c r="E140" s="57">
        <f t="shared" si="55"/>
        <v>1.5886363680298644E-2</v>
      </c>
      <c r="F140" s="57">
        <f t="shared" si="55"/>
        <v>5.1589131212738795E-2</v>
      </c>
      <c r="G140" s="57">
        <f t="shared" si="55"/>
        <v>3.5041936929810689E-2</v>
      </c>
      <c r="H140" s="57">
        <f t="shared" si="55"/>
        <v>9.0706576870279595E-2</v>
      </c>
      <c r="I140" s="57">
        <f t="shared" si="55"/>
        <v>9.4128226322292674E-2</v>
      </c>
      <c r="J140" s="57">
        <f t="shared" si="55"/>
        <v>2.5764608708049828E-2</v>
      </c>
      <c r="K140" s="57">
        <f t="shared" si="55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0:K13 B10:B13 B23:K26 B36:K39 B50:K52 B62:K65 B75:K78 B88:K91 B101:K104 B114:K117 B127:K130 B15 C15:K15 B28:K28 B41:K41 B54:K54 B67:K67 B80:K80 B93:K93 B106:K106 B119:K119 B132:K132 B49:E49 G49:K49 B136:K136 G137:K140 H27:K27 H40:K40 H53:K53 H66:K66 H79:K79 H92:K92 H105:K105 H118:K118 H131:K131 H14:K1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No Action</vt:lpstr>
      <vt:lpstr>Remove Incomplete Records</vt:lpstr>
      <vt:lpstr>Replace With Mean</vt:lpstr>
      <vt:lpstr>Replace With Modal</vt:lpstr>
      <vt:lpstr>No Action (with KFold)</vt:lpstr>
      <vt:lpstr>Modal Model (with KFolds)</vt:lpstr>
      <vt:lpstr>Remove Incomplete (with K-Fold)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2021-10-13T08:55:14Z</dcterms:modified>
</cp:coreProperties>
</file>