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6"/>
  <workbookPr/>
  <bookViews>
    <workbookView xWindow="0" yWindow="0" windowWidth="23040" windowHeight="9075" activeTab="2"/>
  </bookViews>
  <sheets>
    <sheet name="Sheet3" sheetId="3" r:id="rId1"/>
    <sheet name="Sheet4" sheetId="4" r:id="rId2"/>
    <sheet name="Sheet1" sheetId="5" r:id="rId3"/>
    <sheet name="Sheet2" sheetId="6" r:id="rId4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" i="4"/>
  <c r="M8"/>
  <c r="M12"/>
  <c r="M16"/>
  <c r="M20"/>
  <c r="M24"/>
  <c r="M28"/>
  <c r="M32"/>
  <c r="M36"/>
  <c r="M40"/>
  <c r="M44"/>
  <c r="M48"/>
  <c r="M52"/>
  <c r="M56"/>
  <c r="M60"/>
  <c r="M64"/>
  <c r="M68"/>
  <c r="M72"/>
  <c r="M76"/>
  <c r="M80"/>
  <c r="M84"/>
  <c r="M88"/>
  <c r="M92"/>
  <c r="M96"/>
  <c r="M100"/>
  <c r="D3"/>
  <c r="M3" s="1"/>
  <c r="D4"/>
  <c r="D5"/>
  <c r="M5" s="1"/>
  <c r="D6"/>
  <c r="M6" s="1"/>
  <c r="D7"/>
  <c r="M7" s="1"/>
  <c r="D8"/>
  <c r="D9"/>
  <c r="M9" s="1"/>
  <c r="D10"/>
  <c r="M10" s="1"/>
  <c r="D11"/>
  <c r="M11" s="1"/>
  <c r="D12"/>
  <c r="D13"/>
  <c r="M13" s="1"/>
  <c r="D14"/>
  <c r="M14" s="1"/>
  <c r="D15"/>
  <c r="M15" s="1"/>
  <c r="D16"/>
  <c r="D17"/>
  <c r="M17" s="1"/>
  <c r="D18"/>
  <c r="M18" s="1"/>
  <c r="D19"/>
  <c r="M19" s="1"/>
  <c r="D20"/>
  <c r="D21"/>
  <c r="M21" s="1"/>
  <c r="D22"/>
  <c r="M22" s="1"/>
  <c r="D23"/>
  <c r="M23" s="1"/>
  <c r="D24"/>
  <c r="D25"/>
  <c r="M25" s="1"/>
  <c r="D26"/>
  <c r="M26" s="1"/>
  <c r="D27"/>
  <c r="M27" s="1"/>
  <c r="D28"/>
  <c r="D29"/>
  <c r="M29" s="1"/>
  <c r="D30"/>
  <c r="M30" s="1"/>
  <c r="D31"/>
  <c r="M31" s="1"/>
  <c r="D32"/>
  <c r="D33"/>
  <c r="M33" s="1"/>
  <c r="D34"/>
  <c r="M34" s="1"/>
  <c r="D35"/>
  <c r="M35" s="1"/>
  <c r="D36"/>
  <c r="D37"/>
  <c r="M37" s="1"/>
  <c r="D38"/>
  <c r="M38" s="1"/>
  <c r="D39"/>
  <c r="M39" s="1"/>
  <c r="D40"/>
  <c r="D41"/>
  <c r="M41" s="1"/>
  <c r="D42"/>
  <c r="M42" s="1"/>
  <c r="D43"/>
  <c r="M43" s="1"/>
  <c r="D44"/>
  <c r="D45"/>
  <c r="M45" s="1"/>
  <c r="D46"/>
  <c r="M46" s="1"/>
  <c r="D47"/>
  <c r="M47" s="1"/>
  <c r="D48"/>
  <c r="D49"/>
  <c r="M49" s="1"/>
  <c r="D50"/>
  <c r="M50" s="1"/>
  <c r="D51"/>
  <c r="M51" s="1"/>
  <c r="D52"/>
  <c r="D53"/>
  <c r="M53" s="1"/>
  <c r="D54"/>
  <c r="M54" s="1"/>
  <c r="D55"/>
  <c r="M55" s="1"/>
  <c r="D56"/>
  <c r="D57"/>
  <c r="M57" s="1"/>
  <c r="D58"/>
  <c r="M58" s="1"/>
  <c r="D59"/>
  <c r="M59" s="1"/>
  <c r="D60"/>
  <c r="D61"/>
  <c r="M61" s="1"/>
  <c r="D62"/>
  <c r="M62" s="1"/>
  <c r="D63"/>
  <c r="M63" s="1"/>
  <c r="D64"/>
  <c r="D65"/>
  <c r="M65" s="1"/>
  <c r="D66"/>
  <c r="M66" s="1"/>
  <c r="D67"/>
  <c r="M67" s="1"/>
  <c r="D68"/>
  <c r="D69"/>
  <c r="M69" s="1"/>
  <c r="D70"/>
  <c r="M70" s="1"/>
  <c r="D71"/>
  <c r="M71" s="1"/>
  <c r="D72"/>
  <c r="D73"/>
  <c r="M73" s="1"/>
  <c r="D74"/>
  <c r="M74" s="1"/>
  <c r="D75"/>
  <c r="M75" s="1"/>
  <c r="D76"/>
  <c r="D77"/>
  <c r="M77" s="1"/>
  <c r="D78"/>
  <c r="M78" s="1"/>
  <c r="D79"/>
  <c r="M79" s="1"/>
  <c r="D80"/>
  <c r="D81"/>
  <c r="M81" s="1"/>
  <c r="D82"/>
  <c r="M82" s="1"/>
  <c r="D83"/>
  <c r="M83" s="1"/>
  <c r="D84"/>
  <c r="D85"/>
  <c r="M85" s="1"/>
  <c r="D86"/>
  <c r="M86" s="1"/>
  <c r="D87"/>
  <c r="M87" s="1"/>
  <c r="D88"/>
  <c r="D89"/>
  <c r="M89" s="1"/>
  <c r="D90"/>
  <c r="M90" s="1"/>
  <c r="D91"/>
  <c r="M91" s="1"/>
  <c r="D92"/>
  <c r="D93"/>
  <c r="M93" s="1"/>
  <c r="D94"/>
  <c r="M94" s="1"/>
  <c r="D95"/>
  <c r="M95" s="1"/>
  <c r="D96"/>
  <c r="D97"/>
  <c r="M97" s="1"/>
  <c r="D98"/>
  <c r="M98" s="1"/>
  <c r="D99"/>
  <c r="M99" s="1"/>
  <c r="D100"/>
  <c r="D2"/>
  <c r="M2" s="1"/>
  <c r="K12" i="3" l="1"/>
</calcChain>
</file>

<file path=xl/sharedStrings.xml><?xml version="1.0" encoding="utf-8"?>
<sst xmlns="http://schemas.openxmlformats.org/spreadsheetml/2006/main" count="672" uniqueCount="277">
  <si>
    <t>S342</t>
  </si>
  <si>
    <t>S343</t>
  </si>
  <si>
    <t>S346</t>
  </si>
  <si>
    <t>V164</t>
  </si>
  <si>
    <t>S350</t>
  </si>
  <si>
    <t>V165</t>
  </si>
  <si>
    <t>S352</t>
  </si>
  <si>
    <t>V167</t>
  </si>
  <si>
    <t>S356</t>
  </si>
  <si>
    <t>S357</t>
  </si>
  <si>
    <t>S358</t>
  </si>
  <si>
    <t>S359</t>
  </si>
  <si>
    <t>S360</t>
  </si>
  <si>
    <t>S361</t>
  </si>
  <si>
    <t>S362</t>
  </si>
  <si>
    <t>S364</t>
  </si>
  <si>
    <t>S366</t>
  </si>
  <si>
    <t>S367</t>
  </si>
  <si>
    <t>S368</t>
  </si>
  <si>
    <t>S370</t>
  </si>
  <si>
    <t>S372</t>
  </si>
  <si>
    <t>V170</t>
  </si>
  <si>
    <t>V171</t>
  </si>
  <si>
    <t>S373</t>
  </si>
  <si>
    <t>S374</t>
  </si>
  <si>
    <t>S375</t>
  </si>
  <si>
    <t>V172</t>
  </si>
  <si>
    <t>S376</t>
  </si>
  <si>
    <t>S377</t>
  </si>
  <si>
    <t>S378</t>
  </si>
  <si>
    <t>S379</t>
  </si>
  <si>
    <t>S381</t>
  </si>
  <si>
    <t>S382</t>
  </si>
  <si>
    <t>S385</t>
  </si>
  <si>
    <t>S386</t>
  </si>
  <si>
    <t>S387</t>
  </si>
  <si>
    <t>S388</t>
  </si>
  <si>
    <t>V175</t>
  </si>
  <si>
    <t>S389</t>
  </si>
  <si>
    <t>S391</t>
  </si>
  <si>
    <t>S392</t>
  </si>
  <si>
    <t>S393</t>
  </si>
  <si>
    <t>S394</t>
  </si>
  <si>
    <t>S395</t>
  </si>
  <si>
    <t>S396</t>
  </si>
  <si>
    <t>S398</t>
  </si>
  <si>
    <t>V176</t>
  </si>
  <si>
    <t>S400</t>
  </si>
  <si>
    <t>S355</t>
  </si>
  <si>
    <t>V177</t>
  </si>
  <si>
    <t>S402</t>
  </si>
  <si>
    <t>S401</t>
  </si>
  <si>
    <t>S403</t>
  </si>
  <si>
    <t>S405</t>
  </si>
  <si>
    <t>S406</t>
  </si>
  <si>
    <t>S404</t>
  </si>
  <si>
    <t>S407</t>
  </si>
  <si>
    <t>S408</t>
  </si>
  <si>
    <t>V178</t>
  </si>
  <si>
    <t>SE409</t>
  </si>
  <si>
    <t>SE410</t>
  </si>
  <si>
    <t>SE411</t>
  </si>
  <si>
    <t>SE412</t>
  </si>
  <si>
    <t>SE414</t>
  </si>
  <si>
    <t>SE413</t>
  </si>
  <si>
    <t>SE415</t>
  </si>
  <si>
    <t>SE416</t>
  </si>
  <si>
    <t>SE417</t>
  </si>
  <si>
    <t>SE418</t>
  </si>
  <si>
    <t>SE419</t>
  </si>
  <si>
    <t>SE420</t>
  </si>
  <si>
    <t>SE421</t>
  </si>
  <si>
    <t>SE422</t>
  </si>
  <si>
    <t>SV179</t>
  </si>
  <si>
    <t>SE423</t>
  </si>
  <si>
    <t>SE424</t>
  </si>
  <si>
    <t>SV180</t>
  </si>
  <si>
    <t>SV181</t>
  </si>
  <si>
    <t>S334</t>
  </si>
  <si>
    <t>SV182</t>
  </si>
  <si>
    <t>V169</t>
  </si>
  <si>
    <t>S371</t>
  </si>
  <si>
    <t>SE425</t>
  </si>
  <si>
    <t>SE426</t>
  </si>
  <si>
    <t>SE427</t>
  </si>
  <si>
    <t>SE428</t>
  </si>
  <si>
    <t>SE429</t>
  </si>
  <si>
    <t>SV183</t>
  </si>
  <si>
    <t>SE430</t>
  </si>
  <si>
    <t>SE431</t>
  </si>
  <si>
    <t>SV184</t>
  </si>
  <si>
    <t>SE434</t>
  </si>
  <si>
    <t>SE432</t>
  </si>
  <si>
    <t>SE433</t>
  </si>
  <si>
    <t>SE435</t>
  </si>
  <si>
    <t>SE436</t>
  </si>
  <si>
    <t>SE437</t>
  </si>
  <si>
    <t>SE438</t>
  </si>
  <si>
    <t>SE439</t>
  </si>
  <si>
    <t>CODE</t>
  </si>
  <si>
    <t>NAME</t>
  </si>
  <si>
    <t>Client</t>
  </si>
  <si>
    <t>Bill Rate</t>
  </si>
  <si>
    <t>Bill Rate Type</t>
  </si>
  <si>
    <t>Monthly Bill Rate (Converted)</t>
  </si>
  <si>
    <t>Liew Kok Kiang</t>
  </si>
  <si>
    <t>Exxon Mobil</t>
  </si>
  <si>
    <t>Nyu Cheau Jiun</t>
  </si>
  <si>
    <t>Facebook</t>
  </si>
  <si>
    <t>Total Loaded Pay Rate cost</t>
  </si>
  <si>
    <t>Loaded Pay Rate</t>
  </si>
  <si>
    <t xml:space="preserve">GP per month </t>
  </si>
  <si>
    <t>GPM per month</t>
  </si>
  <si>
    <t>Thariq -</t>
  </si>
  <si>
    <t>NCS</t>
  </si>
  <si>
    <t>Arnil G Duyaguit</t>
  </si>
  <si>
    <t>AXA</t>
  </si>
  <si>
    <t>Loh Khang Teng</t>
  </si>
  <si>
    <t>Josephine Phua</t>
  </si>
  <si>
    <t>Johnson &amp; Johnson - SGP</t>
  </si>
  <si>
    <t>Anisha Ramkorun</t>
  </si>
  <si>
    <t>VISA - SGP</t>
  </si>
  <si>
    <t>Tara Begum Sheik</t>
  </si>
  <si>
    <t>Intel</t>
  </si>
  <si>
    <t>Sahadevudu Thota</t>
  </si>
  <si>
    <t>SGD/hr</t>
  </si>
  <si>
    <t>SGD/Mth</t>
  </si>
  <si>
    <t>Julia Looi Chia Ling</t>
  </si>
  <si>
    <t>Cisco</t>
  </si>
  <si>
    <t>Trisha Saili</t>
  </si>
  <si>
    <t>Si Jia Lim</t>
  </si>
  <si>
    <t>Yong Lee Tay</t>
  </si>
  <si>
    <t>Reza Khan Bin Mohammed Suleman Khan</t>
  </si>
  <si>
    <t>Udhayakumar Rajkumar</t>
  </si>
  <si>
    <t>IBM</t>
  </si>
  <si>
    <t>Monica Chandra</t>
  </si>
  <si>
    <t>Citibank</t>
  </si>
  <si>
    <t>Muhammad Faizal Bin Jufri</t>
  </si>
  <si>
    <t>Ramya Karuppaiya</t>
  </si>
  <si>
    <t>Hye Seung Yeo</t>
  </si>
  <si>
    <t>Soujanya Lakshmi Machavarapu</t>
  </si>
  <si>
    <t>Mohammad Adam Shah Bin Juraimi</t>
  </si>
  <si>
    <t>Mohammed Samiulla</t>
  </si>
  <si>
    <t>Himanshu Jain</t>
  </si>
  <si>
    <t>Muhammad Nor Izzati Bin Azhar</t>
  </si>
  <si>
    <t>Chin Kai Chuan Kenneth</t>
  </si>
  <si>
    <t>Shreya Ravi</t>
  </si>
  <si>
    <t>Symantec</t>
  </si>
  <si>
    <t>Senthilkumar Arjunan</t>
  </si>
  <si>
    <t>Dharanikota Venkata Krishna</t>
  </si>
  <si>
    <t>Haeriyana Binti Hassan</t>
  </si>
  <si>
    <t>Yi Zhou</t>
  </si>
  <si>
    <t>Nimmi Prabhat</t>
  </si>
  <si>
    <t>Intuit</t>
  </si>
  <si>
    <t>Sri Vittal Nellore</t>
  </si>
  <si>
    <t>Sai Tin Ching</t>
  </si>
  <si>
    <t>Jino John</t>
  </si>
  <si>
    <t>Hui Koon Lim</t>
  </si>
  <si>
    <t>Sri Ansyakirah Binte Anwar</t>
  </si>
  <si>
    <t>Raja Priya Murugesan</t>
  </si>
  <si>
    <t>Gan Teck Yew, Jimmy</t>
  </si>
  <si>
    <t>Vivek Kumar</t>
  </si>
  <si>
    <t>Nurfadilah Binte Mohd Zakariya</t>
  </si>
  <si>
    <t>Jaswinder Singh Sidhu S/O Jaggit Singh</t>
  </si>
  <si>
    <t>Siti Nur'ain Binte Abdul Aziz</t>
  </si>
  <si>
    <t>Muhammad Shafie Bin Alias</t>
  </si>
  <si>
    <t>Goldman Sachs</t>
  </si>
  <si>
    <t>Poh Hiang Lim</t>
  </si>
  <si>
    <t>Si Bei Tan</t>
  </si>
  <si>
    <t>Khamsia Binte Sidik</t>
  </si>
  <si>
    <t>Raquibur Rahman</t>
  </si>
  <si>
    <t>Tiara Ermelda Abdul Rahman</t>
  </si>
  <si>
    <t>Su Su Hlaing</t>
  </si>
  <si>
    <t>Niharika Kumari</t>
  </si>
  <si>
    <t>Muhammad Syaiful Aizat Bin Asahar</t>
  </si>
  <si>
    <t>Zaw Lin Htet</t>
  </si>
  <si>
    <t>Nazario II Concepcion Terrado</t>
  </si>
  <si>
    <t>Ranjeet Kaur</t>
  </si>
  <si>
    <t>Sayidatul Afiqa Binte Sawal</t>
  </si>
  <si>
    <t>Koh Sheng Yang Victor</t>
  </si>
  <si>
    <t>Tan Wan (Jessy) Peng</t>
  </si>
  <si>
    <t>Mohamed Umar Gul Mohamed</t>
  </si>
  <si>
    <t>Aalok Doshi</t>
  </si>
  <si>
    <t>Chinnaiyan Cholarajan</t>
  </si>
  <si>
    <t>Vaanmathy A/P Rajan</t>
  </si>
  <si>
    <t>Divya Venkatesh Babu</t>
  </si>
  <si>
    <t>Ahmad Faisal Bin Bakhri</t>
  </si>
  <si>
    <t>Deepa Shunmugiah</t>
  </si>
  <si>
    <t>Mohamed Farley Bin Mohamed Sani</t>
  </si>
  <si>
    <t>Teo Yiyang</t>
  </si>
  <si>
    <t>Rozita Binte Pardi</t>
  </si>
  <si>
    <t>Lim Su Khim</t>
  </si>
  <si>
    <t>Khalish Bin Ramli</t>
  </si>
  <si>
    <t>Maitili Ponnusamy</t>
  </si>
  <si>
    <t>Thunaiselvam Ramasamy</t>
  </si>
  <si>
    <t>You Sun Lim (Christy)</t>
  </si>
  <si>
    <t>Shruthi Bhaskar</t>
  </si>
  <si>
    <t>Edirimuni Chamini Navodya Rodrigo</t>
  </si>
  <si>
    <t>Joshua Kim Hui Lim</t>
  </si>
  <si>
    <t>Muhammad Firdaus Bin Abd Hazais</t>
  </si>
  <si>
    <t>Abhishek Shivarathri</t>
  </si>
  <si>
    <t>Saravanan Arjunan</t>
  </si>
  <si>
    <t>Rajanala Narendra</t>
  </si>
  <si>
    <t>Jeric Lacra</t>
  </si>
  <si>
    <t>Lalitha Gumpu</t>
  </si>
  <si>
    <t>Wipro</t>
  </si>
  <si>
    <t>Seetha Devi D/O Ramkaran</t>
  </si>
  <si>
    <t>Wee Foong Chin</t>
  </si>
  <si>
    <t>Muhammad Effendi Bin Sulaiman</t>
  </si>
  <si>
    <t>Noorul Aisha Binte Mohamed Bazil</t>
  </si>
  <si>
    <t>Salini D/O Murugayah</t>
  </si>
  <si>
    <t>Darwin Ramos David</t>
  </si>
  <si>
    <t>Manorathna Acharige Tharushi Nimna Manorathna</t>
  </si>
  <si>
    <t>Peh Hui Ting</t>
  </si>
  <si>
    <t>Musliyani Suriyani Binte Mahmood</t>
  </si>
  <si>
    <t>Vinod Kumar</t>
  </si>
  <si>
    <t>Khor Ai Lee</t>
  </si>
  <si>
    <t>Shu Shin Ho</t>
  </si>
  <si>
    <t>Tan Xiang Wei</t>
  </si>
  <si>
    <t>Nur Atiqah Binte Abdul Halim</t>
  </si>
  <si>
    <t>Amir Shazwan Bin Abdul Ghani</t>
  </si>
  <si>
    <t>Michael Antony Ananthi</t>
  </si>
  <si>
    <t>Mohammad Thahasin S/o Akhbar Ali</t>
  </si>
  <si>
    <t>ExxonMobil Global Services Company</t>
  </si>
  <si>
    <t>Pro Unlimited - Facebook Inc</t>
  </si>
  <si>
    <t>NCS Pte. Ltd.</t>
  </si>
  <si>
    <t>AXA Insurance Pte Ltd</t>
  </si>
  <si>
    <t>Kelly - Johnson &amp; Johnson Services Inc.</t>
  </si>
  <si>
    <t>Visa Worldwide Pte. Limited</t>
  </si>
  <si>
    <t>Kelly - Intel Corporation</t>
  </si>
  <si>
    <t>Cisco Systems (USA) Pte Ltd</t>
  </si>
  <si>
    <t>IBM Singapore Pte Ltd</t>
  </si>
  <si>
    <t>Citibank N.A. Singapore</t>
  </si>
  <si>
    <t>Symantec Asia Pacific Pte Ltd</t>
  </si>
  <si>
    <t>Intuit Singapore Private Limited</t>
  </si>
  <si>
    <t>Goldman Sachs (Singapore) Pte</t>
  </si>
  <si>
    <t>Wipro Limited Singapore</t>
  </si>
  <si>
    <t>Clientid</t>
  </si>
  <si>
    <t>8%</t>
  </si>
  <si>
    <t>16%</t>
  </si>
  <si>
    <t>11%</t>
  </si>
  <si>
    <t>5%</t>
  </si>
  <si>
    <t>75%</t>
  </si>
  <si>
    <t>24%</t>
  </si>
  <si>
    <t>84%</t>
  </si>
  <si>
    <t>6%</t>
  </si>
  <si>
    <t>9%</t>
  </si>
  <si>
    <t>17%</t>
  </si>
  <si>
    <t>14%</t>
  </si>
  <si>
    <t>7%</t>
  </si>
  <si>
    <t>31%</t>
  </si>
  <si>
    <t>13%</t>
  </si>
  <si>
    <t>10%</t>
  </si>
  <si>
    <t>12%</t>
  </si>
  <si>
    <t>15%</t>
  </si>
  <si>
    <t>20%</t>
  </si>
  <si>
    <t>3%</t>
  </si>
  <si>
    <t>28%</t>
  </si>
  <si>
    <t>21%</t>
  </si>
  <si>
    <t>81%</t>
  </si>
  <si>
    <t>27%</t>
  </si>
  <si>
    <t>39%</t>
  </si>
  <si>
    <t>23%</t>
  </si>
  <si>
    <t>48%</t>
  </si>
  <si>
    <t>4%</t>
  </si>
  <si>
    <t>18%</t>
  </si>
  <si>
    <t>26%</t>
  </si>
  <si>
    <t>-1%</t>
  </si>
  <si>
    <t>19%</t>
  </si>
  <si>
    <t>0%</t>
  </si>
  <si>
    <t>100%</t>
  </si>
  <si>
    <t>33%</t>
  </si>
  <si>
    <t>25%</t>
  </si>
  <si>
    <t>45%</t>
  </si>
  <si>
    <t>32%</t>
  </si>
  <si>
    <t>Text</t>
  </si>
  <si>
    <t>insert into HC_Recruiter_GPGPM_IHD (Empcode,Name,ClientID,BillRate,BillRateType,MonthlyBillRate,TotalLoadedPRCost,LoadedPR,GPperMonth,GPMperMonth,Flag) Values</t>
  </si>
</sst>
</file>

<file path=xl/styles.xml><?xml version="1.0" encoding="utf-8"?>
<styleSheet xmlns="http://schemas.openxmlformats.org/spreadsheetml/2006/main">
  <numFmts count="4">
    <numFmt numFmtId="43" formatCode="_(* #,##0.00_);_(* \(#,##0.00\);_(* &quot;-&quot;??_);_(@_)"/>
    <numFmt numFmtId="164" formatCode="_(* #,##0_);_(* \(#,##0\);_(* &quot;-&quot;??_);_(@_)"/>
    <numFmt numFmtId="165" formatCode="_ * #,##0.00_ ;_ * \-#,##0.00_ ;_ * &quot;-&quot;??_ ;_ @_ "/>
    <numFmt numFmtId="166" formatCode="[$-3409]dd\-mmm\-yy;@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0"/>
      <name val="Arial"/>
    </font>
    <font>
      <sz val="10"/>
      <name val="Arial"/>
      <family val="2"/>
    </font>
    <font>
      <sz val="11"/>
      <color indexed="8"/>
      <name val="Calibri"/>
      <family val="2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0">
    <xf numFmtId="0" fontId="0" fillId="0" borderId="0"/>
    <xf numFmtId="9" fontId="1" fillId="0" borderId="0" applyFont="0" applyFill="0" applyBorder="0" applyAlignment="0" applyProtection="0"/>
    <xf numFmtId="0" fontId="7" fillId="0" borderId="0"/>
    <xf numFmtId="0" fontId="1" fillId="0" borderId="0"/>
    <xf numFmtId="43" fontId="8" fillId="0" borderId="0" applyFont="0" applyFill="0" applyBorder="0" applyAlignment="0" applyProtection="0"/>
    <xf numFmtId="0" fontId="8" fillId="0" borderId="0"/>
    <xf numFmtId="0" fontId="1" fillId="0" borderId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9" fillId="0" borderId="0"/>
    <xf numFmtId="166" fontId="1" fillId="0" borderId="0"/>
    <xf numFmtId="166" fontId="1" fillId="0" borderId="0"/>
    <xf numFmtId="0" fontId="6" fillId="0" borderId="0"/>
    <xf numFmtId="0" fontId="8" fillId="0" borderId="0"/>
    <xf numFmtId="0" fontId="8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</cellStyleXfs>
  <cellXfs count="38">
    <xf numFmtId="0" fontId="0" fillId="0" borderId="0" xfId="0"/>
    <xf numFmtId="0" fontId="0" fillId="2" borderId="2" xfId="0" applyFill="1" applyBorder="1"/>
    <xf numFmtId="0" fontId="0" fillId="0" borderId="2" xfId="0" applyBorder="1"/>
    <xf numFmtId="2" fontId="0" fillId="2" borderId="2" xfId="0" applyNumberFormat="1" applyFill="1" applyBorder="1"/>
    <xf numFmtId="9" fontId="0" fillId="2" borderId="2" xfId="1" applyFont="1" applyFill="1" applyBorder="1"/>
    <xf numFmtId="0" fontId="2" fillId="2" borderId="2" xfId="0" applyFont="1" applyFill="1" applyBorder="1"/>
    <xf numFmtId="0" fontId="2" fillId="0" borderId="2" xfId="0" applyFont="1" applyBorder="1"/>
    <xf numFmtId="2" fontId="0" fillId="0" borderId="0" xfId="0" applyNumberFormat="1"/>
    <xf numFmtId="0" fontId="7" fillId="0" borderId="0" xfId="2"/>
    <xf numFmtId="0" fontId="4" fillId="0" borderId="0" xfId="2" applyFont="1" applyFill="1" applyBorder="1" applyAlignment="1">
      <alignment horizontal="center" vertical="center"/>
    </xf>
    <xf numFmtId="0" fontId="3" fillId="0" borderId="1" xfId="2" applyFont="1" applyFill="1" applyBorder="1" applyAlignment="1">
      <alignment horizontal="center"/>
    </xf>
    <xf numFmtId="0" fontId="7" fillId="0" borderId="0" xfId="2" applyAlignment="1">
      <alignment horizontal="center"/>
    </xf>
    <xf numFmtId="0" fontId="3" fillId="2" borderId="1" xfId="2" applyFont="1" applyFill="1" applyBorder="1" applyAlignment="1">
      <alignment horizontal="center"/>
    </xf>
    <xf numFmtId="0" fontId="4" fillId="2" borderId="1" xfId="2" applyFont="1" applyFill="1" applyBorder="1" applyAlignment="1">
      <alignment horizontal="center"/>
    </xf>
    <xf numFmtId="0" fontId="3" fillId="0" borderId="2" xfId="2" applyFont="1" applyFill="1" applyBorder="1" applyAlignment="1">
      <alignment horizontal="center"/>
    </xf>
    <xf numFmtId="0" fontId="3" fillId="2" borderId="2" xfId="2" applyFont="1" applyFill="1" applyBorder="1" applyAlignment="1">
      <alignment horizontal="center"/>
    </xf>
    <xf numFmtId="0" fontId="7" fillId="0" borderId="2" xfId="2" applyBorder="1"/>
    <xf numFmtId="0" fontId="7" fillId="0" borderId="2" xfId="2" applyBorder="1" applyAlignment="1">
      <alignment horizontal="center"/>
    </xf>
    <xf numFmtId="0" fontId="4" fillId="2" borderId="2" xfId="2" applyFont="1" applyFill="1" applyBorder="1" applyAlignment="1">
      <alignment horizontal="center"/>
    </xf>
    <xf numFmtId="0" fontId="4" fillId="0" borderId="2" xfId="2" applyFont="1" applyFill="1" applyBorder="1" applyAlignment="1">
      <alignment horizontal="center" vertical="center"/>
    </xf>
    <xf numFmtId="9" fontId="6" fillId="0" borderId="2" xfId="1" applyFont="1" applyFill="1" applyBorder="1" applyAlignment="1"/>
    <xf numFmtId="0" fontId="5" fillId="0" borderId="2" xfId="2" applyFont="1" applyBorder="1" applyAlignment="1">
      <alignment horizontal="center" vertical="center" wrapText="1"/>
    </xf>
    <xf numFmtId="0" fontId="5" fillId="0" borderId="2" xfId="2" applyFont="1" applyFill="1" applyBorder="1" applyAlignment="1">
      <alignment horizontal="center" vertical="center" wrapText="1"/>
    </xf>
    <xf numFmtId="0" fontId="10" fillId="0" borderId="2" xfId="2" applyFont="1" applyFill="1" applyBorder="1"/>
    <xf numFmtId="0" fontId="4" fillId="0" borderId="2" xfId="2" applyFont="1" applyBorder="1" applyAlignment="1">
      <alignment horizontal="left"/>
    </xf>
    <xf numFmtId="0" fontId="6" fillId="0" borderId="2" xfId="2" applyFont="1" applyFill="1" applyBorder="1" applyAlignment="1"/>
    <xf numFmtId="164" fontId="6" fillId="0" borderId="2" xfId="4" applyNumberFormat="1" applyFont="1" applyFill="1" applyBorder="1" applyAlignment="1"/>
    <xf numFmtId="164" fontId="6" fillId="0" borderId="2" xfId="4" applyNumberFormat="1" applyFont="1" applyFill="1" applyBorder="1" applyAlignment="1">
      <alignment horizontal="center"/>
    </xf>
    <xf numFmtId="0" fontId="6" fillId="0" borderId="2" xfId="2" applyFont="1" applyFill="1" applyBorder="1" applyAlignment="1">
      <alignment horizontal="left"/>
    </xf>
    <xf numFmtId="9" fontId="6" fillId="0" borderId="2" xfId="8" applyFont="1" applyFill="1" applyBorder="1" applyAlignment="1">
      <alignment horizontal="center"/>
    </xf>
    <xf numFmtId="0" fontId="4" fillId="0" borderId="2" xfId="2" applyFont="1" applyBorder="1" applyAlignment="1">
      <alignment horizontal="center"/>
    </xf>
    <xf numFmtId="0" fontId="4" fillId="0" borderId="2" xfId="2" applyFont="1" applyFill="1" applyBorder="1" applyAlignment="1"/>
    <xf numFmtId="0" fontId="3" fillId="0" borderId="2" xfId="2" applyFont="1" applyFill="1" applyBorder="1" applyAlignment="1">
      <alignment horizontal="center"/>
    </xf>
    <xf numFmtId="0" fontId="4" fillId="0" borderId="2" xfId="2" applyFont="1" applyBorder="1" applyAlignment="1"/>
    <xf numFmtId="0" fontId="3" fillId="2" borderId="2" xfId="2" applyFont="1" applyFill="1" applyBorder="1" applyAlignment="1">
      <alignment horizontal="center"/>
    </xf>
    <xf numFmtId="164" fontId="6" fillId="0" borderId="2" xfId="4" applyNumberFormat="1" applyFont="1" applyFill="1" applyBorder="1" applyAlignment="1">
      <alignment horizontal="center"/>
    </xf>
    <xf numFmtId="49" fontId="0" fillId="0" borderId="0" xfId="0" applyNumberFormat="1"/>
    <xf numFmtId="0" fontId="5" fillId="2" borderId="2" xfId="2" applyFont="1" applyFill="1" applyBorder="1" applyAlignment="1">
      <alignment horizontal="center" vertical="center" wrapText="1"/>
    </xf>
  </cellXfs>
  <cellStyles count="20">
    <cellStyle name="%" xfId="11"/>
    <cellStyle name="Comma 2" xfId="10"/>
    <cellStyle name="Comma 3" xfId="17"/>
    <cellStyle name="Comma 4" xfId="4"/>
    <cellStyle name="Normal" xfId="0" builtinId="0"/>
    <cellStyle name="Normal 2" xfId="3"/>
    <cellStyle name="Normal 2 3" xfId="12"/>
    <cellStyle name="Normal 2 4" xfId="13"/>
    <cellStyle name="Normal 3" xfId="5"/>
    <cellStyle name="Normal 4" xfId="6"/>
    <cellStyle name="Normal 5" xfId="9"/>
    <cellStyle name="Normal 5 2" xfId="14"/>
    <cellStyle name="Normal 6" xfId="15"/>
    <cellStyle name="Normal 7" xfId="18"/>
    <cellStyle name="Normal 8" xfId="19"/>
    <cellStyle name="Normal 9" xfId="2"/>
    <cellStyle name="Percent" xfId="1" builtinId="5"/>
    <cellStyle name="Percent 2" xfId="7"/>
    <cellStyle name="Percent 3" xfId="8"/>
    <cellStyle name="Style 1" xfId="1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L100"/>
  <sheetViews>
    <sheetView workbookViewId="0">
      <selection activeCell="A2" sqref="A2:A100"/>
    </sheetView>
  </sheetViews>
  <sheetFormatPr defaultRowHeight="15"/>
  <cols>
    <col min="1" max="1" width="5.7109375" bestFit="1" customWidth="1"/>
    <col min="2" max="2" width="16.140625" bestFit="1" customWidth="1"/>
    <col min="3" max="3" width="21.5703125" bestFit="1" customWidth="1"/>
    <col min="4" max="4" width="8" bestFit="1" customWidth="1"/>
    <col min="5" max="5" width="5.28515625" bestFit="1" customWidth="1"/>
    <col min="6" max="6" width="8" bestFit="1" customWidth="1"/>
    <col min="7" max="7" width="12" bestFit="1" customWidth="1"/>
    <col min="8" max="8" width="25.28515625" bestFit="1" customWidth="1"/>
    <col min="9" max="9" width="23.42578125" bestFit="1" customWidth="1"/>
    <col min="10" max="11" width="14.7109375" bestFit="1" customWidth="1"/>
    <col min="12" max="12" width="13.85546875" bestFit="1" customWidth="1"/>
  </cols>
  <sheetData>
    <row r="1" spans="1:12">
      <c r="A1" s="5" t="s">
        <v>99</v>
      </c>
      <c r="B1" s="6" t="s">
        <v>100</v>
      </c>
      <c r="C1" s="6" t="s">
        <v>101</v>
      </c>
      <c r="D1" s="6"/>
      <c r="E1" s="6"/>
      <c r="F1" s="6" t="s">
        <v>102</v>
      </c>
      <c r="G1" s="6" t="s">
        <v>103</v>
      </c>
      <c r="H1" s="5" t="s">
        <v>104</v>
      </c>
      <c r="I1" s="6" t="s">
        <v>109</v>
      </c>
      <c r="J1" s="5" t="s">
        <v>110</v>
      </c>
      <c r="K1" s="5" t="s">
        <v>111</v>
      </c>
      <c r="L1" s="5" t="s">
        <v>112</v>
      </c>
    </row>
    <row r="2" spans="1:12">
      <c r="A2" s="12" t="s">
        <v>0</v>
      </c>
      <c r="B2" s="2" t="s">
        <v>105</v>
      </c>
      <c r="C2" s="2" t="s">
        <v>106</v>
      </c>
      <c r="D2" s="2">
        <v>10207</v>
      </c>
      <c r="E2" s="2"/>
      <c r="F2" s="2">
        <v>59</v>
      </c>
      <c r="G2" s="2" t="s">
        <v>125</v>
      </c>
      <c r="H2" s="3">
        <v>9912</v>
      </c>
      <c r="I2" s="2">
        <v>1156.25</v>
      </c>
      <c r="J2" s="1">
        <v>8306.25</v>
      </c>
      <c r="K2" s="3">
        <v>731.31217074296364</v>
      </c>
      <c r="L2" s="4">
        <v>8.0919185608528288E-2</v>
      </c>
    </row>
    <row r="3" spans="1:12">
      <c r="A3" s="10" t="s">
        <v>1</v>
      </c>
      <c r="B3" s="2" t="s">
        <v>107</v>
      </c>
      <c r="C3" s="2" t="s">
        <v>108</v>
      </c>
      <c r="D3" s="2">
        <v>6321.24</v>
      </c>
      <c r="E3" s="2">
        <v>0</v>
      </c>
      <c r="F3" s="2">
        <v>6321.24</v>
      </c>
      <c r="G3" s="2" t="s">
        <v>126</v>
      </c>
      <c r="H3" s="3">
        <v>6321.24</v>
      </c>
      <c r="I3" s="2">
        <v>866.75</v>
      </c>
      <c r="J3" s="1">
        <v>5166.75</v>
      </c>
      <c r="K3" s="3">
        <v>1012.2620999999999</v>
      </c>
      <c r="L3" s="4">
        <v>0.16382264407606517</v>
      </c>
    </row>
    <row r="4" spans="1:12">
      <c r="A4" s="10" t="s">
        <v>2</v>
      </c>
      <c r="B4" s="2" t="s">
        <v>113</v>
      </c>
      <c r="C4" s="2" t="s">
        <v>114</v>
      </c>
      <c r="D4" s="2">
        <v>2726</v>
      </c>
      <c r="E4" s="2">
        <v>0</v>
      </c>
      <c r="F4" s="2">
        <v>2726</v>
      </c>
      <c r="G4" s="2" t="s">
        <v>126</v>
      </c>
      <c r="H4" s="3">
        <v>2726</v>
      </c>
      <c r="I4" s="2">
        <v>420</v>
      </c>
      <c r="J4" s="1">
        <v>2420</v>
      </c>
      <c r="K4" s="3">
        <v>306</v>
      </c>
      <c r="L4" s="4">
        <v>0.11225238444607484</v>
      </c>
    </row>
    <row r="5" spans="1:12">
      <c r="A5" s="10" t="s">
        <v>3</v>
      </c>
      <c r="B5" s="2"/>
      <c r="C5" s="2"/>
      <c r="D5" s="2"/>
      <c r="E5" s="2"/>
      <c r="F5" s="2"/>
      <c r="G5" s="2"/>
      <c r="H5" s="3"/>
      <c r="I5" s="2"/>
      <c r="J5" s="1"/>
      <c r="K5" s="3"/>
      <c r="L5" s="4"/>
    </row>
    <row r="6" spans="1:12">
      <c r="A6" s="10" t="s">
        <v>4</v>
      </c>
      <c r="B6" s="2" t="s">
        <v>115</v>
      </c>
      <c r="C6" s="2" t="s">
        <v>116</v>
      </c>
      <c r="D6" s="2">
        <v>8024.74</v>
      </c>
      <c r="E6" s="2">
        <v>0</v>
      </c>
      <c r="F6" s="2">
        <v>8024.74</v>
      </c>
      <c r="G6" s="2" t="s">
        <v>126</v>
      </c>
      <c r="H6" s="3">
        <v>8024.74</v>
      </c>
      <c r="I6" s="2">
        <v>160</v>
      </c>
      <c r="J6" s="1">
        <v>6760</v>
      </c>
      <c r="K6" s="3">
        <v>1264.7399999999998</v>
      </c>
      <c r="L6" s="4">
        <v>0.1576051062090485</v>
      </c>
    </row>
    <row r="7" spans="1:12">
      <c r="A7" s="10" t="s">
        <v>5</v>
      </c>
      <c r="B7" s="2" t="s">
        <v>117</v>
      </c>
      <c r="C7" s="2" t="s">
        <v>114</v>
      </c>
      <c r="D7" s="2">
        <v>2667</v>
      </c>
      <c r="E7" s="2">
        <v>0</v>
      </c>
      <c r="F7" s="2">
        <v>2667</v>
      </c>
      <c r="G7" s="2" t="s">
        <v>126</v>
      </c>
      <c r="H7" s="3">
        <v>2667</v>
      </c>
      <c r="I7" s="2">
        <v>437.25</v>
      </c>
      <c r="J7" s="1">
        <v>2537.25</v>
      </c>
      <c r="K7" s="3">
        <v>129.75</v>
      </c>
      <c r="L7" s="4">
        <v>4.8650168728908885E-2</v>
      </c>
    </row>
    <row r="8" spans="1:12">
      <c r="A8" s="10" t="s">
        <v>6</v>
      </c>
      <c r="B8" s="2" t="s">
        <v>118</v>
      </c>
      <c r="C8" s="2" t="s">
        <v>119</v>
      </c>
      <c r="D8" s="2">
        <v>508.3</v>
      </c>
      <c r="E8" s="2">
        <v>0</v>
      </c>
      <c r="F8" s="2">
        <v>508.3</v>
      </c>
      <c r="G8" s="2" t="s">
        <v>126</v>
      </c>
      <c r="H8" s="3">
        <v>508.3</v>
      </c>
      <c r="I8" s="2">
        <v>125</v>
      </c>
      <c r="J8" s="1">
        <v>125</v>
      </c>
      <c r="K8" s="3">
        <v>383.3</v>
      </c>
      <c r="L8" s="4">
        <v>0.75408223490064918</v>
      </c>
    </row>
    <row r="9" spans="1:12">
      <c r="A9" s="10" t="s">
        <v>7</v>
      </c>
      <c r="B9" s="2" t="s">
        <v>120</v>
      </c>
      <c r="C9" s="2" t="s">
        <v>121</v>
      </c>
      <c r="D9" s="2" t="e">
        <v>#N/A</v>
      </c>
      <c r="E9" s="2" t="e">
        <v>#N/A</v>
      </c>
      <c r="F9" s="2">
        <v>7444</v>
      </c>
      <c r="G9" s="2" t="s">
        <v>126</v>
      </c>
      <c r="H9" s="3">
        <v>7444</v>
      </c>
      <c r="I9" s="2">
        <v>935.25000000000011</v>
      </c>
      <c r="J9" s="1">
        <v>5635.25</v>
      </c>
      <c r="K9" s="3">
        <v>1808.75</v>
      </c>
      <c r="L9" s="4">
        <v>0.24298092423428264</v>
      </c>
    </row>
    <row r="10" spans="1:12">
      <c r="A10" s="10" t="s">
        <v>8</v>
      </c>
      <c r="B10" s="2" t="s">
        <v>122</v>
      </c>
      <c r="C10" s="2" t="s">
        <v>123</v>
      </c>
      <c r="D10" s="2">
        <v>800</v>
      </c>
      <c r="E10" s="2">
        <v>0</v>
      </c>
      <c r="F10" s="2">
        <v>800</v>
      </c>
      <c r="G10" s="2" t="s">
        <v>126</v>
      </c>
      <c r="H10" s="3">
        <v>800</v>
      </c>
      <c r="I10" s="2">
        <v>125</v>
      </c>
      <c r="J10" s="1">
        <v>125</v>
      </c>
      <c r="K10" s="3">
        <v>675</v>
      </c>
      <c r="L10" s="4">
        <v>0.84375</v>
      </c>
    </row>
    <row r="11" spans="1:12">
      <c r="A11" s="10" t="s">
        <v>9</v>
      </c>
      <c r="B11" s="2" t="s">
        <v>124</v>
      </c>
      <c r="C11" s="2" t="s">
        <v>106</v>
      </c>
      <c r="D11" s="2">
        <v>10207</v>
      </c>
      <c r="E11" s="2"/>
      <c r="F11" s="2">
        <v>59</v>
      </c>
      <c r="G11" s="2" t="s">
        <v>125</v>
      </c>
      <c r="H11" s="3">
        <v>9912</v>
      </c>
      <c r="I11" s="2">
        <v>1156.25</v>
      </c>
      <c r="J11" s="1">
        <v>8456.25</v>
      </c>
      <c r="K11" s="3">
        <v>581.31217074296364</v>
      </c>
      <c r="L11" s="4">
        <v>6.4321789411842564E-2</v>
      </c>
    </row>
    <row r="12" spans="1:12">
      <c r="A12" s="10" t="s">
        <v>10</v>
      </c>
      <c r="K12" s="7">
        <f>SUM(K2:K11)</f>
        <v>6892.4264414859272</v>
      </c>
    </row>
    <row r="13" spans="1:12">
      <c r="A13" s="10" t="s">
        <v>11</v>
      </c>
    </row>
    <row r="14" spans="1:12">
      <c r="A14" s="10" t="s">
        <v>12</v>
      </c>
    </row>
    <row r="15" spans="1:12">
      <c r="A15" s="10" t="s">
        <v>13</v>
      </c>
    </row>
    <row r="16" spans="1:12">
      <c r="A16" s="10" t="s">
        <v>14</v>
      </c>
    </row>
    <row r="17" spans="1:1">
      <c r="A17" s="10" t="s">
        <v>15</v>
      </c>
    </row>
    <row r="18" spans="1:1">
      <c r="A18" s="10" t="s">
        <v>16</v>
      </c>
    </row>
    <row r="19" spans="1:1">
      <c r="A19" s="10" t="s">
        <v>17</v>
      </c>
    </row>
    <row r="20" spans="1:1">
      <c r="A20" s="10" t="s">
        <v>18</v>
      </c>
    </row>
    <row r="21" spans="1:1">
      <c r="A21" s="10" t="s">
        <v>19</v>
      </c>
    </row>
    <row r="22" spans="1:1">
      <c r="A22" s="10" t="s">
        <v>20</v>
      </c>
    </row>
    <row r="23" spans="1:1">
      <c r="A23" s="10" t="s">
        <v>21</v>
      </c>
    </row>
    <row r="24" spans="1:1">
      <c r="A24" s="10" t="s">
        <v>22</v>
      </c>
    </row>
    <row r="25" spans="1:1">
      <c r="A25" s="10" t="s">
        <v>23</v>
      </c>
    </row>
    <row r="26" spans="1:1">
      <c r="A26" s="10" t="s">
        <v>24</v>
      </c>
    </row>
    <row r="27" spans="1:1">
      <c r="A27" s="10" t="s">
        <v>25</v>
      </c>
    </row>
    <row r="28" spans="1:1">
      <c r="A28" s="10" t="s">
        <v>26</v>
      </c>
    </row>
    <row r="29" spans="1:1">
      <c r="A29" s="8" t="s">
        <v>27</v>
      </c>
    </row>
    <row r="30" spans="1:1">
      <c r="A30" s="8" t="s">
        <v>28</v>
      </c>
    </row>
    <row r="31" spans="1:1">
      <c r="A31" s="8" t="s">
        <v>29</v>
      </c>
    </row>
    <row r="32" spans="1:1">
      <c r="A32" s="8" t="s">
        <v>30</v>
      </c>
    </row>
    <row r="33" spans="1:1">
      <c r="A33" s="8" t="s">
        <v>31</v>
      </c>
    </row>
    <row r="34" spans="1:1">
      <c r="A34" s="8" t="s">
        <v>32</v>
      </c>
    </row>
    <row r="35" spans="1:1">
      <c r="A35" s="11" t="s">
        <v>33</v>
      </c>
    </row>
    <row r="36" spans="1:1">
      <c r="A36" s="8" t="s">
        <v>34</v>
      </c>
    </row>
    <row r="37" spans="1:1">
      <c r="A37" s="11" t="s">
        <v>35</v>
      </c>
    </row>
    <row r="38" spans="1:1">
      <c r="A38" s="8" t="s">
        <v>36</v>
      </c>
    </row>
    <row r="39" spans="1:1">
      <c r="A39" s="8" t="s">
        <v>37</v>
      </c>
    </row>
    <row r="40" spans="1:1">
      <c r="A40" s="11" t="s">
        <v>38</v>
      </c>
    </row>
    <row r="41" spans="1:1">
      <c r="A41" s="8" t="s">
        <v>39</v>
      </c>
    </row>
    <row r="42" spans="1:1">
      <c r="A42" s="8" t="s">
        <v>40</v>
      </c>
    </row>
    <row r="43" spans="1:1">
      <c r="A43" s="8" t="s">
        <v>41</v>
      </c>
    </row>
    <row r="44" spans="1:1">
      <c r="A44" s="10" t="s">
        <v>42</v>
      </c>
    </row>
    <row r="45" spans="1:1">
      <c r="A45" s="10" t="s">
        <v>43</v>
      </c>
    </row>
    <row r="46" spans="1:1">
      <c r="A46" s="10" t="s">
        <v>44</v>
      </c>
    </row>
    <row r="47" spans="1:1">
      <c r="A47" s="10" t="s">
        <v>45</v>
      </c>
    </row>
    <row r="48" spans="1:1">
      <c r="A48" s="10" t="s">
        <v>46</v>
      </c>
    </row>
    <row r="49" spans="1:1">
      <c r="A49" s="10" t="s">
        <v>47</v>
      </c>
    </row>
    <row r="50" spans="1:1">
      <c r="A50" s="9" t="s">
        <v>48</v>
      </c>
    </row>
    <row r="51" spans="1:1">
      <c r="A51" s="10" t="s">
        <v>49</v>
      </c>
    </row>
    <row r="52" spans="1:1">
      <c r="A52" s="10" t="s">
        <v>50</v>
      </c>
    </row>
    <row r="53" spans="1:1">
      <c r="A53" s="10" t="s">
        <v>51</v>
      </c>
    </row>
    <row r="54" spans="1:1">
      <c r="A54" s="10" t="s">
        <v>52</v>
      </c>
    </row>
    <row r="55" spans="1:1">
      <c r="A55" s="10" t="s">
        <v>53</v>
      </c>
    </row>
    <row r="56" spans="1:1">
      <c r="A56" s="10" t="s">
        <v>54</v>
      </c>
    </row>
    <row r="57" spans="1:1">
      <c r="A57" s="10" t="s">
        <v>55</v>
      </c>
    </row>
    <row r="58" spans="1:1">
      <c r="A58" s="10" t="s">
        <v>56</v>
      </c>
    </row>
    <row r="59" spans="1:1">
      <c r="A59" s="10" t="s">
        <v>57</v>
      </c>
    </row>
    <row r="60" spans="1:1">
      <c r="A60" s="10" t="s">
        <v>58</v>
      </c>
    </row>
    <row r="61" spans="1:1">
      <c r="A61" s="10" t="s">
        <v>59</v>
      </c>
    </row>
    <row r="62" spans="1:1">
      <c r="A62" s="10" t="s">
        <v>60</v>
      </c>
    </row>
    <row r="63" spans="1:1">
      <c r="A63" s="10" t="s">
        <v>61</v>
      </c>
    </row>
    <row r="64" spans="1:1">
      <c r="A64" s="10" t="s">
        <v>62</v>
      </c>
    </row>
    <row r="65" spans="1:1">
      <c r="A65" s="10" t="s">
        <v>63</v>
      </c>
    </row>
    <row r="66" spans="1:1">
      <c r="A66" s="10" t="s">
        <v>64</v>
      </c>
    </row>
    <row r="67" spans="1:1">
      <c r="A67" s="10" t="s">
        <v>65</v>
      </c>
    </row>
    <row r="68" spans="1:1">
      <c r="A68" s="10" t="s">
        <v>66</v>
      </c>
    </row>
    <row r="69" spans="1:1">
      <c r="A69" s="10" t="s">
        <v>67</v>
      </c>
    </row>
    <row r="70" spans="1:1">
      <c r="A70" s="12" t="s">
        <v>68</v>
      </c>
    </row>
    <row r="71" spans="1:1">
      <c r="A71" s="12" t="s">
        <v>69</v>
      </c>
    </row>
    <row r="72" spans="1:1">
      <c r="A72" s="12" t="s">
        <v>70</v>
      </c>
    </row>
    <row r="73" spans="1:1">
      <c r="A73" s="12" t="s">
        <v>71</v>
      </c>
    </row>
    <row r="74" spans="1:1">
      <c r="A74" s="12" t="s">
        <v>72</v>
      </c>
    </row>
    <row r="75" spans="1:1">
      <c r="A75" s="12" t="s">
        <v>73</v>
      </c>
    </row>
    <row r="76" spans="1:1">
      <c r="A76" s="12" t="s">
        <v>74</v>
      </c>
    </row>
    <row r="77" spans="1:1">
      <c r="A77" s="12" t="s">
        <v>75</v>
      </c>
    </row>
    <row r="78" spans="1:1">
      <c r="A78" s="12" t="s">
        <v>76</v>
      </c>
    </row>
    <row r="79" spans="1:1">
      <c r="A79" s="12" t="s">
        <v>77</v>
      </c>
    </row>
    <row r="80" spans="1:1">
      <c r="A80" s="13" t="s">
        <v>78</v>
      </c>
    </row>
    <row r="81" spans="1:1">
      <c r="A81" s="13" t="s">
        <v>79</v>
      </c>
    </row>
    <row r="82" spans="1:1">
      <c r="A82" s="14" t="s">
        <v>80</v>
      </c>
    </row>
    <row r="83" spans="1:1">
      <c r="A83" s="14" t="s">
        <v>81</v>
      </c>
    </row>
    <row r="84" spans="1:1">
      <c r="A84" s="14" t="s">
        <v>82</v>
      </c>
    </row>
    <row r="85" spans="1:1">
      <c r="A85" s="14" t="s">
        <v>83</v>
      </c>
    </row>
    <row r="86" spans="1:1">
      <c r="A86" s="14" t="s">
        <v>84</v>
      </c>
    </row>
    <row r="87" spans="1:1">
      <c r="A87" s="14" t="s">
        <v>85</v>
      </c>
    </row>
    <row r="88" spans="1:1">
      <c r="A88" s="14" t="s">
        <v>86</v>
      </c>
    </row>
    <row r="89" spans="1:1">
      <c r="A89" s="14" t="s">
        <v>87</v>
      </c>
    </row>
    <row r="90" spans="1:1">
      <c r="A90" s="14" t="s">
        <v>88</v>
      </c>
    </row>
    <row r="91" spans="1:1">
      <c r="A91" s="14" t="s">
        <v>89</v>
      </c>
    </row>
    <row r="92" spans="1:1">
      <c r="A92" s="14" t="s">
        <v>90</v>
      </c>
    </row>
    <row r="93" spans="1:1">
      <c r="A93" s="15" t="s">
        <v>91</v>
      </c>
    </row>
    <row r="94" spans="1:1">
      <c r="A94" s="15" t="s">
        <v>92</v>
      </c>
    </row>
    <row r="95" spans="1:1">
      <c r="A95" s="15" t="s">
        <v>93</v>
      </c>
    </row>
    <row r="96" spans="1:1">
      <c r="A96" s="15" t="s">
        <v>94</v>
      </c>
    </row>
    <row r="97" spans="1:1">
      <c r="A97" s="15" t="s">
        <v>95</v>
      </c>
    </row>
    <row r="98" spans="1:1">
      <c r="A98" s="15" t="s">
        <v>96</v>
      </c>
    </row>
    <row r="99" spans="1:1">
      <c r="A99" s="15" t="s">
        <v>97</v>
      </c>
    </row>
    <row r="100" spans="1:1">
      <c r="A100" s="15" t="s">
        <v>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100"/>
  <sheetViews>
    <sheetView zoomScale="90" zoomScaleNormal="90" workbookViewId="0">
      <selection activeCell="G34" sqref="G34"/>
    </sheetView>
  </sheetViews>
  <sheetFormatPr defaultRowHeight="15"/>
  <cols>
    <col min="1" max="1" width="6" bestFit="1" customWidth="1"/>
    <col min="2" max="2" width="43.140625" bestFit="1" customWidth="1"/>
    <col min="3" max="3" width="21.5703125" bestFit="1" customWidth="1"/>
    <col min="4" max="4" width="21.5703125" customWidth="1"/>
    <col min="5" max="5" width="9" bestFit="1" customWidth="1"/>
    <col min="6" max="6" width="18.5703125" customWidth="1"/>
    <col min="7" max="8" width="23.42578125" customWidth="1"/>
    <col min="9" max="9" width="8.28515625" bestFit="1" customWidth="1"/>
    <col min="10" max="10" width="6.7109375" bestFit="1" customWidth="1"/>
    <col min="11" max="11" width="8.28515625" bestFit="1" customWidth="1"/>
    <col min="12" max="12" width="9.140625" style="36"/>
    <col min="13" max="13" width="86.28515625" bestFit="1" customWidth="1"/>
  </cols>
  <sheetData>
    <row r="1" spans="1:13" ht="60">
      <c r="A1" s="22" t="s">
        <v>99</v>
      </c>
      <c r="B1" s="21" t="s">
        <v>100</v>
      </c>
      <c r="C1" s="21" t="s">
        <v>101</v>
      </c>
      <c r="D1" s="37" t="s">
        <v>237</v>
      </c>
      <c r="E1" s="21" t="s">
        <v>102</v>
      </c>
      <c r="F1" s="21" t="s">
        <v>103</v>
      </c>
      <c r="G1" s="21" t="s">
        <v>104</v>
      </c>
      <c r="H1" s="21" t="s">
        <v>109</v>
      </c>
      <c r="I1" s="21" t="s">
        <v>110</v>
      </c>
      <c r="J1" s="21" t="s">
        <v>111</v>
      </c>
      <c r="K1" s="21" t="s">
        <v>112</v>
      </c>
      <c r="L1" s="36" t="s">
        <v>275</v>
      </c>
    </row>
    <row r="2" spans="1:13">
      <c r="A2" s="25" t="s">
        <v>0</v>
      </c>
      <c r="B2" s="25" t="s">
        <v>105</v>
      </c>
      <c r="C2" s="25" t="s">
        <v>106</v>
      </c>
      <c r="D2" s="25">
        <f>VLOOKUP(C2,Sheet1!B:C,2,0)</f>
        <v>261</v>
      </c>
      <c r="E2" s="25">
        <v>59</v>
      </c>
      <c r="F2" s="25" t="s">
        <v>125</v>
      </c>
      <c r="G2" s="25">
        <v>9912</v>
      </c>
      <c r="H2" s="35">
        <v>1156.25</v>
      </c>
      <c r="I2" s="25">
        <v>8306.25</v>
      </c>
      <c r="J2" s="25">
        <v>731.31217074296364</v>
      </c>
      <c r="K2" s="20">
        <v>8.0919185608528288E-2</v>
      </c>
      <c r="L2" s="36" t="s">
        <v>238</v>
      </c>
      <c r="M2" t="str">
        <f>"XXX ('"&amp;A2&amp;"','"&amp;B2&amp;"','"&amp;D2&amp;"','"&amp;E2&amp;"','"&amp;F2&amp;"','"&amp;G2&amp;"','"&amp;H2&amp;"','"&amp;I2&amp;"','"&amp;J2&amp;"','"&amp;L2&amp;"',1)"</f>
        <v>XXX ('S342','Liew Kok Kiang','261','59','SGD/hr','9912','1156.25','8306.25','731.312170742964','8%',1)</v>
      </c>
    </row>
    <row r="3" spans="1:13">
      <c r="A3" s="32" t="s">
        <v>1</v>
      </c>
      <c r="B3" s="25" t="s">
        <v>107</v>
      </c>
      <c r="C3" s="25" t="s">
        <v>108</v>
      </c>
      <c r="D3" s="25">
        <f>VLOOKUP(C3,Sheet1!B:C,2,0)</f>
        <v>262</v>
      </c>
      <c r="E3" s="26">
        <v>6321.24</v>
      </c>
      <c r="F3" s="25" t="s">
        <v>126</v>
      </c>
      <c r="G3" s="30">
        <v>6321.24</v>
      </c>
      <c r="H3" s="35">
        <v>866.75</v>
      </c>
      <c r="I3" s="27">
        <v>5166.75</v>
      </c>
      <c r="J3" s="27">
        <v>1012.2620999999999</v>
      </c>
      <c r="K3" s="29">
        <v>0.16382264407606517</v>
      </c>
      <c r="L3" s="36" t="s">
        <v>239</v>
      </c>
      <c r="M3" t="str">
        <f t="shared" ref="M3:M66" si="0">"XXX ('"&amp;A3&amp;"','"&amp;B3&amp;"','"&amp;D3&amp;"','"&amp;E3&amp;"','"&amp;F3&amp;"','"&amp;G3&amp;"','"&amp;H3&amp;"','"&amp;I3&amp;"','"&amp;J3&amp;"','"&amp;L3&amp;"',1)"</f>
        <v>XXX ('S343','Nyu Cheau Jiun','262','6321.24','SGD/Mth','6321.24','866.75','5166.75','1012.2621','16%',1)</v>
      </c>
    </row>
    <row r="4" spans="1:13">
      <c r="A4" s="32" t="s">
        <v>2</v>
      </c>
      <c r="B4" s="25" t="s">
        <v>113</v>
      </c>
      <c r="C4" s="25" t="s">
        <v>114</v>
      </c>
      <c r="D4" s="25">
        <f>VLOOKUP(C4,Sheet1!B:C,2,0)</f>
        <v>329</v>
      </c>
      <c r="E4" s="26">
        <v>2726</v>
      </c>
      <c r="F4" s="25" t="s">
        <v>126</v>
      </c>
      <c r="G4" s="30">
        <v>2726</v>
      </c>
      <c r="H4" s="35">
        <v>420</v>
      </c>
      <c r="I4" s="27">
        <v>2420</v>
      </c>
      <c r="J4" s="27">
        <v>306</v>
      </c>
      <c r="K4" s="29">
        <v>0.11225238444607484</v>
      </c>
      <c r="L4" s="36" t="s">
        <v>240</v>
      </c>
      <c r="M4" t="str">
        <f t="shared" si="0"/>
        <v>XXX ('S346','Thariq -','329','2726','SGD/Mth','2726','420','2420','306','11%',1)</v>
      </c>
    </row>
    <row r="5" spans="1:13">
      <c r="A5" s="32" t="s">
        <v>3</v>
      </c>
      <c r="B5" s="25" t="s">
        <v>115</v>
      </c>
      <c r="C5" s="25" t="s">
        <v>116</v>
      </c>
      <c r="D5" s="25">
        <f>VLOOKUP(C5,Sheet1!B:C,2,0)</f>
        <v>910</v>
      </c>
      <c r="E5" s="26">
        <v>8024.74</v>
      </c>
      <c r="F5" s="25" t="s">
        <v>126</v>
      </c>
      <c r="G5" s="30">
        <v>8024.74</v>
      </c>
      <c r="H5" s="35">
        <v>160</v>
      </c>
      <c r="I5" s="27">
        <v>6760</v>
      </c>
      <c r="J5" s="27">
        <v>1264.7399999999998</v>
      </c>
      <c r="K5" s="29">
        <v>0.1576051062090485</v>
      </c>
      <c r="L5" s="36" t="s">
        <v>239</v>
      </c>
      <c r="M5" t="str">
        <f t="shared" si="0"/>
        <v>XXX ('V164','Arnil G Duyaguit','910','8024.74','SGD/Mth','8024.74','160','6760','1264.74','16%',1)</v>
      </c>
    </row>
    <row r="6" spans="1:13">
      <c r="A6" s="32" t="s">
        <v>4</v>
      </c>
      <c r="B6" s="25" t="s">
        <v>117</v>
      </c>
      <c r="C6" s="25" t="s">
        <v>114</v>
      </c>
      <c r="D6" s="25">
        <f>VLOOKUP(C6,Sheet1!B:C,2,0)</f>
        <v>329</v>
      </c>
      <c r="E6" s="26">
        <v>2667</v>
      </c>
      <c r="F6" s="25" t="s">
        <v>126</v>
      </c>
      <c r="G6" s="30">
        <v>2667</v>
      </c>
      <c r="H6" s="35">
        <v>437.25</v>
      </c>
      <c r="I6" s="27">
        <v>2537.25</v>
      </c>
      <c r="J6" s="27">
        <v>129.75</v>
      </c>
      <c r="K6" s="29">
        <v>4.8650168728908885E-2</v>
      </c>
      <c r="L6" s="36" t="s">
        <v>241</v>
      </c>
      <c r="M6" t="str">
        <f t="shared" si="0"/>
        <v>XXX ('S350','Loh Khang Teng','329','2667','SGD/Mth','2667','437.25','2537.25','129.75','5%',1)</v>
      </c>
    </row>
    <row r="7" spans="1:13">
      <c r="A7" s="32" t="s">
        <v>5</v>
      </c>
      <c r="B7" s="25" t="s">
        <v>118</v>
      </c>
      <c r="C7" s="25" t="s">
        <v>119</v>
      </c>
      <c r="D7" s="25">
        <f>VLOOKUP(C7,Sheet1!B:C,2,0)</f>
        <v>242</v>
      </c>
      <c r="E7" s="26">
        <v>508.3</v>
      </c>
      <c r="F7" s="25" t="s">
        <v>126</v>
      </c>
      <c r="G7" s="30">
        <v>508.3</v>
      </c>
      <c r="H7" s="35">
        <v>125</v>
      </c>
      <c r="I7" s="27">
        <v>125</v>
      </c>
      <c r="J7" s="27">
        <v>383.3</v>
      </c>
      <c r="K7" s="29">
        <v>0.75408223490064918</v>
      </c>
      <c r="L7" s="36" t="s">
        <v>242</v>
      </c>
      <c r="M7" t="str">
        <f t="shared" si="0"/>
        <v>XXX ('V165','Josephine Phua','242','508.3','SGD/Mth','508.3','125','125','383.3','75%',1)</v>
      </c>
    </row>
    <row r="8" spans="1:13">
      <c r="A8" s="32" t="s">
        <v>6</v>
      </c>
      <c r="B8" s="25" t="s">
        <v>120</v>
      </c>
      <c r="C8" s="25" t="s">
        <v>121</v>
      </c>
      <c r="D8" s="25">
        <f>VLOOKUP(C8,Sheet1!B:C,2,0)</f>
        <v>236</v>
      </c>
      <c r="E8" s="26">
        <v>7444</v>
      </c>
      <c r="F8" s="25" t="s">
        <v>126</v>
      </c>
      <c r="G8" s="30">
        <v>7444</v>
      </c>
      <c r="H8" s="35">
        <v>935.25000000000011</v>
      </c>
      <c r="I8" s="27">
        <v>5635.25</v>
      </c>
      <c r="J8" s="27">
        <v>1808.75</v>
      </c>
      <c r="K8" s="29">
        <v>0.24298092423428264</v>
      </c>
      <c r="L8" s="36" t="s">
        <v>243</v>
      </c>
      <c r="M8" t="str">
        <f t="shared" si="0"/>
        <v>XXX ('S352','Anisha Ramkorun','236','7444','SGD/Mth','7444','935.25','5635.25','1808.75','24%',1)</v>
      </c>
    </row>
    <row r="9" spans="1:13">
      <c r="A9" s="32" t="s">
        <v>7</v>
      </c>
      <c r="B9" s="25" t="s">
        <v>122</v>
      </c>
      <c r="C9" s="25" t="s">
        <v>123</v>
      </c>
      <c r="D9" s="25">
        <f>VLOOKUP(C9,Sheet1!B:C,2,0)</f>
        <v>446</v>
      </c>
      <c r="E9" s="26">
        <v>800</v>
      </c>
      <c r="F9" s="25" t="s">
        <v>126</v>
      </c>
      <c r="G9" s="30">
        <v>800</v>
      </c>
      <c r="H9" s="35">
        <v>125</v>
      </c>
      <c r="I9" s="27">
        <v>125</v>
      </c>
      <c r="J9" s="27">
        <v>675</v>
      </c>
      <c r="K9" s="29">
        <v>0.84375</v>
      </c>
      <c r="L9" s="36" t="s">
        <v>244</v>
      </c>
      <c r="M9" t="str">
        <f t="shared" si="0"/>
        <v>XXX ('V167','Tara Begum Sheik','446','800','SGD/Mth','800','125','125','675','84%',1)</v>
      </c>
    </row>
    <row r="10" spans="1:13">
      <c r="A10" s="32" t="s">
        <v>8</v>
      </c>
      <c r="B10" s="25" t="s">
        <v>124</v>
      </c>
      <c r="C10" s="25" t="s">
        <v>106</v>
      </c>
      <c r="D10" s="25">
        <f>VLOOKUP(C10,Sheet1!B:C,2,0)</f>
        <v>261</v>
      </c>
      <c r="E10" s="26">
        <v>59</v>
      </c>
      <c r="F10" s="25" t="s">
        <v>125</v>
      </c>
      <c r="G10" s="30">
        <v>9912</v>
      </c>
      <c r="H10" s="35">
        <v>1156.25</v>
      </c>
      <c r="I10" s="27">
        <v>8456.25</v>
      </c>
      <c r="J10" s="27">
        <v>581.31217074296364</v>
      </c>
      <c r="K10" s="29">
        <v>6.4321789411842564E-2</v>
      </c>
      <c r="L10" s="36" t="s">
        <v>245</v>
      </c>
      <c r="M10" t="str">
        <f t="shared" si="0"/>
        <v>XXX ('S356','Sahadevudu Thota','261','59','SGD/hr','9912','1156.25','8456.25','581.312170742964','6%',1)</v>
      </c>
    </row>
    <row r="11" spans="1:13">
      <c r="A11" s="32" t="s">
        <v>9</v>
      </c>
      <c r="B11" s="25" t="s">
        <v>127</v>
      </c>
      <c r="C11" s="25" t="s">
        <v>128</v>
      </c>
      <c r="D11" s="25">
        <f>VLOOKUP(C11,Sheet1!B:C,2,0)</f>
        <v>484</v>
      </c>
      <c r="E11" s="26">
        <v>7047</v>
      </c>
      <c r="F11" s="25" t="s">
        <v>126</v>
      </c>
      <c r="G11" s="30">
        <v>7047</v>
      </c>
      <c r="H11" s="35">
        <v>1020.2500000000001</v>
      </c>
      <c r="I11" s="27">
        <v>6220.25</v>
      </c>
      <c r="J11" s="27">
        <v>615.34000000000015</v>
      </c>
      <c r="K11" s="29">
        <v>9.0020027532371039E-2</v>
      </c>
      <c r="L11" s="36" t="s">
        <v>246</v>
      </c>
      <c r="M11" t="str">
        <f t="shared" si="0"/>
        <v>XXX ('S357','Julia Looi Chia Ling','484','7047','SGD/Mth','7047','1020.25','6220.25','615.34','9%',1)</v>
      </c>
    </row>
    <row r="12" spans="1:13">
      <c r="A12" s="32" t="s">
        <v>10</v>
      </c>
      <c r="B12" s="25" t="s">
        <v>129</v>
      </c>
      <c r="C12" s="25" t="s">
        <v>108</v>
      </c>
      <c r="D12" s="25">
        <f>VLOOKUP(C12,Sheet1!B:C,2,0)</f>
        <v>262</v>
      </c>
      <c r="E12" s="26">
        <v>4410</v>
      </c>
      <c r="F12" s="25" t="s">
        <v>126</v>
      </c>
      <c r="G12" s="30">
        <v>4410</v>
      </c>
      <c r="H12" s="35">
        <v>642.5</v>
      </c>
      <c r="I12" s="27">
        <v>3642.5</v>
      </c>
      <c r="J12" s="27">
        <v>668.27499999999964</v>
      </c>
      <c r="K12" s="29">
        <v>0.15502432857200843</v>
      </c>
      <c r="L12" s="36" t="s">
        <v>239</v>
      </c>
      <c r="M12" t="str">
        <f t="shared" si="0"/>
        <v>XXX ('S358','Trisha Saili','262','4410','SGD/Mth','4410','642.5','3642.5','668.275','16%',1)</v>
      </c>
    </row>
    <row r="13" spans="1:13">
      <c r="A13" s="32" t="s">
        <v>11</v>
      </c>
      <c r="B13" s="25" t="s">
        <v>130</v>
      </c>
      <c r="C13" s="25" t="s">
        <v>108</v>
      </c>
      <c r="D13" s="25">
        <f>VLOOKUP(C13,Sheet1!B:C,2,0)</f>
        <v>262</v>
      </c>
      <c r="E13" s="26">
        <v>8082</v>
      </c>
      <c r="F13" s="25" t="s">
        <v>126</v>
      </c>
      <c r="G13" s="30">
        <v>8082</v>
      </c>
      <c r="H13" s="35">
        <v>1071.25</v>
      </c>
      <c r="I13" s="27">
        <v>6571.25</v>
      </c>
      <c r="J13" s="27">
        <v>1328.9049999999997</v>
      </c>
      <c r="K13" s="29">
        <v>0.16821252241253493</v>
      </c>
      <c r="L13" s="36" t="s">
        <v>247</v>
      </c>
      <c r="M13" t="str">
        <f t="shared" si="0"/>
        <v>XXX ('S359','Si Jia Lim','262','8082','SGD/Mth','8082','1071.25','6571.25','1328.905','17%',1)</v>
      </c>
    </row>
    <row r="14" spans="1:13">
      <c r="A14" s="32" t="s">
        <v>12</v>
      </c>
      <c r="B14" s="25" t="s">
        <v>131</v>
      </c>
      <c r="C14" s="25" t="s">
        <v>114</v>
      </c>
      <c r="D14" s="25">
        <f>VLOOKUP(C14,Sheet1!B:C,2,0)</f>
        <v>329</v>
      </c>
      <c r="E14" s="26">
        <v>6109</v>
      </c>
      <c r="F14" s="25" t="s">
        <v>126</v>
      </c>
      <c r="G14" s="30">
        <v>6109</v>
      </c>
      <c r="H14" s="35">
        <v>834</v>
      </c>
      <c r="I14" s="27">
        <v>5234</v>
      </c>
      <c r="J14" s="27">
        <v>875</v>
      </c>
      <c r="K14" s="29">
        <v>0.14323129808479293</v>
      </c>
      <c r="L14" s="36" t="s">
        <v>248</v>
      </c>
      <c r="M14" t="str">
        <f t="shared" si="0"/>
        <v>XXX ('S360','Yong Lee Tay','329','6109','SGD/Mth','6109','834','5234','875','14%',1)</v>
      </c>
    </row>
    <row r="15" spans="1:13">
      <c r="A15" s="32" t="s">
        <v>13</v>
      </c>
      <c r="B15" s="25" t="s">
        <v>132</v>
      </c>
      <c r="C15" s="25" t="s">
        <v>114</v>
      </c>
      <c r="D15" s="25">
        <f>VLOOKUP(C15,Sheet1!B:C,2,0)</f>
        <v>329</v>
      </c>
      <c r="E15" s="26">
        <v>7961</v>
      </c>
      <c r="F15" s="25" t="s">
        <v>126</v>
      </c>
      <c r="G15" s="30">
        <v>7961</v>
      </c>
      <c r="H15" s="35">
        <v>1106.25</v>
      </c>
      <c r="I15" s="27">
        <v>7406.25</v>
      </c>
      <c r="J15" s="27">
        <v>554.75</v>
      </c>
      <c r="K15" s="29">
        <v>6.9683456852154255E-2</v>
      </c>
      <c r="L15" s="36" t="s">
        <v>249</v>
      </c>
      <c r="M15" t="str">
        <f t="shared" si="0"/>
        <v>XXX ('S361','Reza Khan Bin Mohammed Suleman Khan','329','7961','SGD/Mth','7961','1106.25','7406.25','554.75','7%',1)</v>
      </c>
    </row>
    <row r="16" spans="1:13">
      <c r="A16" s="32" t="s">
        <v>14</v>
      </c>
      <c r="B16" s="25" t="s">
        <v>133</v>
      </c>
      <c r="C16" s="25" t="s">
        <v>134</v>
      </c>
      <c r="D16" s="25">
        <f>VLOOKUP(C16,Sheet1!B:C,2,0)</f>
        <v>241</v>
      </c>
      <c r="E16" s="26">
        <v>7150</v>
      </c>
      <c r="F16" s="25" t="s">
        <v>126</v>
      </c>
      <c r="G16" s="30">
        <v>7150</v>
      </c>
      <c r="H16" s="35">
        <v>136.25</v>
      </c>
      <c r="I16" s="27">
        <v>6536.25</v>
      </c>
      <c r="J16" s="27">
        <v>613.75</v>
      </c>
      <c r="K16" s="29">
        <v>8.5839160839160836E-2</v>
      </c>
      <c r="L16" s="36" t="s">
        <v>246</v>
      </c>
      <c r="M16" t="str">
        <f t="shared" si="0"/>
        <v>XXX ('S362','Udhayakumar Rajkumar','241','7150','SGD/Mth','7150','136.25','6536.25','613.75','9%',1)</v>
      </c>
    </row>
    <row r="17" spans="1:13">
      <c r="A17" s="32" t="s">
        <v>15</v>
      </c>
      <c r="B17" s="25" t="s">
        <v>135</v>
      </c>
      <c r="C17" s="25" t="s">
        <v>136</v>
      </c>
      <c r="D17" s="25">
        <f>VLOOKUP(C17,Sheet1!B:C,2,0)</f>
        <v>842</v>
      </c>
      <c r="E17" s="26">
        <v>2706</v>
      </c>
      <c r="F17" s="25" t="s">
        <v>126</v>
      </c>
      <c r="G17" s="30">
        <v>2706</v>
      </c>
      <c r="H17" s="35">
        <v>470.68</v>
      </c>
      <c r="I17" s="27">
        <v>2474.6799999999998</v>
      </c>
      <c r="J17" s="27">
        <v>231.32000000000016</v>
      </c>
      <c r="K17" s="29">
        <v>8.5484109386548476E-2</v>
      </c>
      <c r="L17" s="36" t="s">
        <v>246</v>
      </c>
      <c r="M17" t="str">
        <f t="shared" si="0"/>
        <v>XXX ('S364','Monica Chandra','842','2706','SGD/Mth','2706','470.68','2474.68','231.32','9%',1)</v>
      </c>
    </row>
    <row r="18" spans="1:13">
      <c r="A18" s="32" t="s">
        <v>16</v>
      </c>
      <c r="B18" s="25" t="s">
        <v>137</v>
      </c>
      <c r="C18" s="25" t="s">
        <v>114</v>
      </c>
      <c r="D18" s="25">
        <f>VLOOKUP(C18,Sheet1!B:C,2,0)</f>
        <v>329</v>
      </c>
      <c r="E18" s="26">
        <v>3075</v>
      </c>
      <c r="F18" s="25" t="s">
        <v>126</v>
      </c>
      <c r="G18" s="30">
        <v>3075</v>
      </c>
      <c r="H18" s="35">
        <v>489.00000000000006</v>
      </c>
      <c r="I18" s="27">
        <v>2889</v>
      </c>
      <c r="J18" s="27">
        <v>186</v>
      </c>
      <c r="K18" s="29">
        <v>6.0487804878048779E-2</v>
      </c>
      <c r="L18" s="36" t="s">
        <v>245</v>
      </c>
      <c r="M18" t="str">
        <f t="shared" si="0"/>
        <v>XXX ('S366','Muhammad Faizal Bin Jufri','329','3075','SGD/Mth','3075','489','2889','186','6%',1)</v>
      </c>
    </row>
    <row r="19" spans="1:13">
      <c r="A19" s="32" t="s">
        <v>17</v>
      </c>
      <c r="B19" s="25" t="s">
        <v>138</v>
      </c>
      <c r="C19" s="25" t="s">
        <v>106</v>
      </c>
      <c r="D19" s="25">
        <f>VLOOKUP(C19,Sheet1!B:C,2,0)</f>
        <v>261</v>
      </c>
      <c r="E19" s="26">
        <v>39</v>
      </c>
      <c r="F19" s="25" t="s">
        <v>125</v>
      </c>
      <c r="G19" s="30">
        <v>6552</v>
      </c>
      <c r="H19" s="35">
        <v>711.5</v>
      </c>
      <c r="I19" s="27">
        <v>4111.5</v>
      </c>
      <c r="J19" s="27">
        <v>1862.4817738809415</v>
      </c>
      <c r="K19" s="29">
        <v>0.31176556012004664</v>
      </c>
      <c r="L19" s="36" t="s">
        <v>250</v>
      </c>
      <c r="M19" t="str">
        <f t="shared" si="0"/>
        <v>XXX ('S367','Ramya Karuppaiya','261','39','SGD/hr','6552','711.5','4111.5','1862.48177388094','31%',1)</v>
      </c>
    </row>
    <row r="20" spans="1:13">
      <c r="A20" s="32" t="s">
        <v>18</v>
      </c>
      <c r="B20" s="25" t="s">
        <v>139</v>
      </c>
      <c r="C20" s="25" t="s">
        <v>128</v>
      </c>
      <c r="D20" s="25">
        <f>VLOOKUP(C20,Sheet1!B:C,2,0)</f>
        <v>484</v>
      </c>
      <c r="E20" s="26">
        <v>8111.25</v>
      </c>
      <c r="F20" s="25" t="s">
        <v>126</v>
      </c>
      <c r="G20" s="30">
        <v>8111.25</v>
      </c>
      <c r="H20" s="35">
        <v>1156.25</v>
      </c>
      <c r="I20" s="27">
        <v>7156.25</v>
      </c>
      <c r="J20" s="27">
        <v>711.66250000000036</v>
      </c>
      <c r="K20" s="29">
        <v>9.0451247392494563E-2</v>
      </c>
      <c r="L20" s="36" t="s">
        <v>246</v>
      </c>
      <c r="M20" t="str">
        <f t="shared" si="0"/>
        <v>XXX ('S368','Hye Seung Yeo','484','8111.25','SGD/Mth','8111.25','1156.25','7156.25','711.6625','9%',1)</v>
      </c>
    </row>
    <row r="21" spans="1:13">
      <c r="A21" s="32" t="s">
        <v>19</v>
      </c>
      <c r="B21" s="25" t="s">
        <v>140</v>
      </c>
      <c r="C21" s="25" t="s">
        <v>114</v>
      </c>
      <c r="D21" s="25">
        <f>VLOOKUP(C21,Sheet1!B:C,2,0)</f>
        <v>329</v>
      </c>
      <c r="E21" s="26">
        <v>3134</v>
      </c>
      <c r="F21" s="25" t="s">
        <v>126</v>
      </c>
      <c r="G21" s="30">
        <v>3134</v>
      </c>
      <c r="H21" s="35">
        <v>489.00000000000006</v>
      </c>
      <c r="I21" s="27">
        <v>2889</v>
      </c>
      <c r="J21" s="27">
        <v>245</v>
      </c>
      <c r="K21" s="29">
        <v>7.8174856413529031E-2</v>
      </c>
      <c r="L21" s="36" t="s">
        <v>238</v>
      </c>
      <c r="M21" t="str">
        <f t="shared" si="0"/>
        <v>XXX ('S370','Soujanya Lakshmi Machavarapu','329','3134','SGD/Mth','3134','489','2889','245','8%',1)</v>
      </c>
    </row>
    <row r="22" spans="1:13">
      <c r="A22" s="32" t="s">
        <v>20</v>
      </c>
      <c r="B22" s="25" t="s">
        <v>141</v>
      </c>
      <c r="C22" s="25" t="s">
        <v>114</v>
      </c>
      <c r="D22" s="25">
        <f>VLOOKUP(C22,Sheet1!B:C,2,0)</f>
        <v>329</v>
      </c>
      <c r="E22" s="26">
        <v>3114</v>
      </c>
      <c r="F22" s="25" t="s">
        <v>126</v>
      </c>
      <c r="G22" s="30">
        <v>3114</v>
      </c>
      <c r="H22" s="35">
        <v>489.00000000000006</v>
      </c>
      <c r="I22" s="27">
        <v>2889</v>
      </c>
      <c r="J22" s="27">
        <v>225</v>
      </c>
      <c r="K22" s="29">
        <v>7.2254335260115612E-2</v>
      </c>
      <c r="L22" s="36" t="s">
        <v>249</v>
      </c>
      <c r="M22" t="str">
        <f t="shared" si="0"/>
        <v>XXX ('S372','Mohammad Adam Shah Bin Juraimi','329','3114','SGD/Mth','3114','489','2889','225','7%',1)</v>
      </c>
    </row>
    <row r="23" spans="1:13">
      <c r="A23" s="32" t="s">
        <v>21</v>
      </c>
      <c r="B23" s="25" t="s">
        <v>142</v>
      </c>
      <c r="C23" s="25" t="s">
        <v>114</v>
      </c>
      <c r="D23" s="25">
        <f>VLOOKUP(C23,Sheet1!B:C,2,0)</f>
        <v>329</v>
      </c>
      <c r="E23" s="26">
        <v>7313</v>
      </c>
      <c r="F23" s="25" t="s">
        <v>126</v>
      </c>
      <c r="G23" s="30">
        <v>7313</v>
      </c>
      <c r="H23" s="35">
        <v>160</v>
      </c>
      <c r="I23" s="27">
        <v>6660</v>
      </c>
      <c r="J23" s="27">
        <v>653</v>
      </c>
      <c r="K23" s="29">
        <v>8.9293039792150961E-2</v>
      </c>
      <c r="L23" s="36" t="s">
        <v>246</v>
      </c>
      <c r="M23" t="str">
        <f t="shared" si="0"/>
        <v>XXX ('V170','Mohammed Samiulla','329','7313','SGD/Mth','7313','160','6660','653','9%',1)</v>
      </c>
    </row>
    <row r="24" spans="1:13">
      <c r="A24" s="32" t="s">
        <v>22</v>
      </c>
      <c r="B24" s="25" t="s">
        <v>143</v>
      </c>
      <c r="C24" s="25" t="s">
        <v>114</v>
      </c>
      <c r="D24" s="25">
        <f>VLOOKUP(C24,Sheet1!B:C,2,0)</f>
        <v>329</v>
      </c>
      <c r="E24" s="26">
        <v>7080</v>
      </c>
      <c r="F24" s="25" t="s">
        <v>126</v>
      </c>
      <c r="G24" s="30">
        <v>7080</v>
      </c>
      <c r="H24" s="35">
        <v>160</v>
      </c>
      <c r="I24" s="27">
        <v>6660</v>
      </c>
      <c r="J24" s="27">
        <v>420</v>
      </c>
      <c r="K24" s="29">
        <v>5.9322033898305086E-2</v>
      </c>
      <c r="L24" s="36" t="s">
        <v>245</v>
      </c>
      <c r="M24" t="str">
        <f t="shared" si="0"/>
        <v>XXX ('V171','Himanshu Jain','329','7080','SGD/Mth','7080','160','6660','420','6%',1)</v>
      </c>
    </row>
    <row r="25" spans="1:13">
      <c r="A25" s="32" t="s">
        <v>23</v>
      </c>
      <c r="B25" s="25" t="s">
        <v>144</v>
      </c>
      <c r="C25" s="25" t="s">
        <v>114</v>
      </c>
      <c r="D25" s="25">
        <f>VLOOKUP(C25,Sheet1!B:C,2,0)</f>
        <v>329</v>
      </c>
      <c r="E25" s="26">
        <v>2900</v>
      </c>
      <c r="F25" s="25" t="s">
        <v>126</v>
      </c>
      <c r="G25" s="30">
        <v>2900</v>
      </c>
      <c r="H25" s="35">
        <v>437.25</v>
      </c>
      <c r="I25" s="27">
        <v>2537.25</v>
      </c>
      <c r="J25" s="27">
        <v>362.75</v>
      </c>
      <c r="K25" s="29">
        <v>0.12508620689655173</v>
      </c>
      <c r="L25" s="36" t="s">
        <v>251</v>
      </c>
      <c r="M25" t="str">
        <f t="shared" si="0"/>
        <v>XXX ('S373','Muhammad Nor Izzati Bin Azhar','329','2900','SGD/Mth','2900','437.25','2537.25','362.75','13%',1)</v>
      </c>
    </row>
    <row r="26" spans="1:13">
      <c r="A26" s="32" t="s">
        <v>24</v>
      </c>
      <c r="B26" s="25" t="s">
        <v>145</v>
      </c>
      <c r="C26" s="25" t="s">
        <v>114</v>
      </c>
      <c r="D26" s="25">
        <f>VLOOKUP(C26,Sheet1!B:C,2,0)</f>
        <v>329</v>
      </c>
      <c r="E26" s="26">
        <v>3075</v>
      </c>
      <c r="F26" s="25" t="s">
        <v>126</v>
      </c>
      <c r="G26" s="30">
        <v>3075</v>
      </c>
      <c r="H26" s="35">
        <v>471.75</v>
      </c>
      <c r="I26" s="27">
        <v>2771.75</v>
      </c>
      <c r="J26" s="27">
        <v>303.25</v>
      </c>
      <c r="K26" s="29">
        <v>9.8617886178861788E-2</v>
      </c>
      <c r="L26" s="36" t="s">
        <v>252</v>
      </c>
      <c r="M26" t="str">
        <f t="shared" si="0"/>
        <v>XXX ('S374','Chin Kai Chuan Kenneth','329','3075','SGD/Mth','3075','471.75','2771.75','303.25','10%',1)</v>
      </c>
    </row>
    <row r="27" spans="1:13">
      <c r="A27" s="32" t="s">
        <v>25</v>
      </c>
      <c r="B27" s="25" t="s">
        <v>146</v>
      </c>
      <c r="C27" s="25" t="s">
        <v>147</v>
      </c>
      <c r="D27" s="25">
        <f>VLOOKUP(C27,Sheet1!B:C,2,0)</f>
        <v>615</v>
      </c>
      <c r="E27" s="26">
        <v>3457</v>
      </c>
      <c r="F27" s="25" t="s">
        <v>126</v>
      </c>
      <c r="G27" s="30">
        <v>3457</v>
      </c>
      <c r="H27" s="35">
        <v>556.25</v>
      </c>
      <c r="I27" s="27">
        <v>3056.25</v>
      </c>
      <c r="J27" s="27">
        <v>400.75</v>
      </c>
      <c r="K27" s="29">
        <v>0.11592421174428695</v>
      </c>
      <c r="L27" s="36" t="s">
        <v>253</v>
      </c>
      <c r="M27" t="str">
        <f t="shared" si="0"/>
        <v>XXX ('S375','Shreya Ravi','615','3457','SGD/Mth','3457','556.25','3056.25','400.75','12%',1)</v>
      </c>
    </row>
    <row r="28" spans="1:13">
      <c r="A28" s="32" t="s">
        <v>26</v>
      </c>
      <c r="B28" s="25" t="s">
        <v>148</v>
      </c>
      <c r="C28" s="25" t="s">
        <v>123</v>
      </c>
      <c r="D28" s="25">
        <f>VLOOKUP(C28,Sheet1!B:C,2,0)</f>
        <v>446</v>
      </c>
      <c r="E28" s="26">
        <v>9217.65</v>
      </c>
      <c r="F28" s="25" t="s">
        <v>126</v>
      </c>
      <c r="G28" s="30">
        <v>9217.65</v>
      </c>
      <c r="H28" s="35">
        <v>160</v>
      </c>
      <c r="I28" s="27">
        <v>7860</v>
      </c>
      <c r="J28" s="27">
        <v>1357.6499999999996</v>
      </c>
      <c r="K28" s="29">
        <v>0.14728808318823125</v>
      </c>
      <c r="L28" s="36" t="s">
        <v>254</v>
      </c>
      <c r="M28" t="str">
        <f t="shared" si="0"/>
        <v>XXX ('V172','Senthilkumar Arjunan','446','9217.65','SGD/Mth','9217.65','160','7860','1357.65','15%',1)</v>
      </c>
    </row>
    <row r="29" spans="1:13">
      <c r="A29" s="16" t="s">
        <v>27</v>
      </c>
      <c r="B29" s="16" t="s">
        <v>149</v>
      </c>
      <c r="C29" s="28" t="s">
        <v>134</v>
      </c>
      <c r="D29" s="25">
        <f>VLOOKUP(C29,Sheet1!B:C,2,0)</f>
        <v>241</v>
      </c>
      <c r="E29" s="26">
        <v>6500</v>
      </c>
      <c r="F29" s="25" t="s">
        <v>126</v>
      </c>
      <c r="G29" s="30">
        <v>6500</v>
      </c>
      <c r="H29" s="35">
        <v>466.25</v>
      </c>
      <c r="I29" s="27">
        <v>5466.25</v>
      </c>
      <c r="J29" s="27">
        <v>1033.75</v>
      </c>
      <c r="K29" s="29">
        <v>0.15903846153846155</v>
      </c>
      <c r="L29" s="36" t="s">
        <v>239</v>
      </c>
      <c r="M29" t="str">
        <f t="shared" si="0"/>
        <v>XXX ('S376','Dharanikota Venkata Krishna','241','6500','SGD/Mth','6500','466.25','5466.25','1033.75','16%',1)</v>
      </c>
    </row>
    <row r="30" spans="1:13">
      <c r="A30" s="16" t="s">
        <v>28</v>
      </c>
      <c r="B30" s="16" t="s">
        <v>150</v>
      </c>
      <c r="C30" s="28" t="s">
        <v>136</v>
      </c>
      <c r="D30" s="25">
        <f>VLOOKUP(C30,Sheet1!B:C,2,0)</f>
        <v>842</v>
      </c>
      <c r="E30" s="26">
        <v>19.489999999999998</v>
      </c>
      <c r="F30" s="25" t="s">
        <v>125</v>
      </c>
      <c r="G30" s="30">
        <v>3274.3199999999997</v>
      </c>
      <c r="H30" s="35">
        <v>556.25</v>
      </c>
      <c r="I30" s="27">
        <v>3056.25</v>
      </c>
      <c r="J30" s="27">
        <v>218.06999999999971</v>
      </c>
      <c r="K30" s="29">
        <v>6.6600087957194076E-2</v>
      </c>
      <c r="L30" s="36" t="s">
        <v>249</v>
      </c>
      <c r="M30" t="str">
        <f t="shared" si="0"/>
        <v>XXX ('S377','Haeriyana Binti Hassan','842','19.49','SGD/hr','3274.32','556.25','3056.25','218.07','7%',1)</v>
      </c>
    </row>
    <row r="31" spans="1:13">
      <c r="A31" s="16" t="s">
        <v>29</v>
      </c>
      <c r="B31" s="16" t="s">
        <v>151</v>
      </c>
      <c r="C31" s="28" t="s">
        <v>134</v>
      </c>
      <c r="D31" s="25">
        <f>VLOOKUP(C31,Sheet1!B:C,2,0)</f>
        <v>241</v>
      </c>
      <c r="E31" s="26">
        <v>3800</v>
      </c>
      <c r="F31" s="25" t="s">
        <v>126</v>
      </c>
      <c r="G31" s="30">
        <v>3800</v>
      </c>
      <c r="H31" s="35">
        <v>573.5</v>
      </c>
      <c r="I31" s="27">
        <v>3173.5</v>
      </c>
      <c r="J31" s="27">
        <v>626.5</v>
      </c>
      <c r="K31" s="29">
        <v>0.16486842105263158</v>
      </c>
      <c r="L31" s="36" t="s">
        <v>239</v>
      </c>
      <c r="M31" t="str">
        <f t="shared" si="0"/>
        <v>XXX ('S378','Yi Zhou','241','3800','SGD/Mth','3800','573.5','3173.5','626.5','16%',1)</v>
      </c>
    </row>
    <row r="32" spans="1:13">
      <c r="A32" s="16" t="s">
        <v>30</v>
      </c>
      <c r="B32" s="16" t="s">
        <v>152</v>
      </c>
      <c r="C32" s="28" t="s">
        <v>153</v>
      </c>
      <c r="D32" s="25">
        <f>VLOOKUP(C32,Sheet1!B:C,2,0)</f>
        <v>700</v>
      </c>
      <c r="E32" s="26">
        <v>4120</v>
      </c>
      <c r="F32" s="25" t="s">
        <v>126</v>
      </c>
      <c r="G32" s="30">
        <v>4120</v>
      </c>
      <c r="H32" s="35">
        <v>642.5</v>
      </c>
      <c r="I32" s="27">
        <v>3642.5</v>
      </c>
      <c r="J32" s="27">
        <v>477.5</v>
      </c>
      <c r="K32" s="29">
        <v>0.11589805825242719</v>
      </c>
      <c r="L32" s="36" t="s">
        <v>253</v>
      </c>
      <c r="M32" t="str">
        <f t="shared" si="0"/>
        <v>XXX ('S379','Nimmi Prabhat','700','4120','SGD/Mth','4120','642.5','3642.5','477.5','12%',1)</v>
      </c>
    </row>
    <row r="33" spans="1:13">
      <c r="A33" s="16" t="s">
        <v>31</v>
      </c>
      <c r="B33" s="16" t="s">
        <v>154</v>
      </c>
      <c r="C33" s="25" t="s">
        <v>121</v>
      </c>
      <c r="D33" s="25">
        <f>VLOOKUP(C33,Sheet1!B:C,2,0)</f>
        <v>236</v>
      </c>
      <c r="E33" s="26">
        <v>53.4</v>
      </c>
      <c r="F33" s="25" t="s">
        <v>125</v>
      </c>
      <c r="G33" s="30">
        <v>8971.1999999999989</v>
      </c>
      <c r="H33" s="35">
        <v>1156.25</v>
      </c>
      <c r="I33" s="27">
        <v>7156.25</v>
      </c>
      <c r="J33" s="27">
        <v>1814.9499999999989</v>
      </c>
      <c r="K33" s="29">
        <v>0.20230849830568923</v>
      </c>
      <c r="L33" s="36" t="s">
        <v>255</v>
      </c>
      <c r="M33" t="str">
        <f t="shared" si="0"/>
        <v>XXX ('S381','Sri Vittal Nellore','236','53.4','SGD/hr','8971.2','1156.25','7156.25','1814.95','20%',1)</v>
      </c>
    </row>
    <row r="34" spans="1:13">
      <c r="A34" s="16" t="s">
        <v>32</v>
      </c>
      <c r="B34" s="16" t="s">
        <v>155</v>
      </c>
      <c r="C34" s="25" t="s">
        <v>123</v>
      </c>
      <c r="D34" s="25">
        <f>VLOOKUP(C34,Sheet1!B:C,2,0)</f>
        <v>446</v>
      </c>
      <c r="E34" s="26">
        <v>3227.4</v>
      </c>
      <c r="F34" s="25" t="s">
        <v>126</v>
      </c>
      <c r="G34" s="30">
        <v>3227.4</v>
      </c>
      <c r="H34" s="35">
        <v>564.75</v>
      </c>
      <c r="I34" s="27">
        <v>3114.75</v>
      </c>
      <c r="J34" s="27">
        <v>112.65000000000009</v>
      </c>
      <c r="K34" s="29">
        <v>3.4904257296895363E-2</v>
      </c>
      <c r="L34" s="36" t="s">
        <v>256</v>
      </c>
      <c r="M34" t="str">
        <f t="shared" si="0"/>
        <v>XXX ('S382','Sai Tin Ching','446','3227.4','SGD/Mth','3227.4','564.75','3114.75','112.65','3%',1)</v>
      </c>
    </row>
    <row r="35" spans="1:13">
      <c r="A35" s="17" t="s">
        <v>33</v>
      </c>
      <c r="B35" s="16" t="s">
        <v>156</v>
      </c>
      <c r="C35" s="28" t="s">
        <v>114</v>
      </c>
      <c r="D35" s="25">
        <f>VLOOKUP(C35,Sheet1!B:C,2,0)</f>
        <v>329</v>
      </c>
      <c r="E35" s="26">
        <v>3087</v>
      </c>
      <c r="F35" s="25" t="s">
        <v>126</v>
      </c>
      <c r="G35" s="30">
        <v>3087</v>
      </c>
      <c r="H35" s="35">
        <v>131.75</v>
      </c>
      <c r="I35" s="27">
        <v>2831.75</v>
      </c>
      <c r="J35" s="27">
        <v>255.25</v>
      </c>
      <c r="K35" s="29">
        <v>8.2685455134434732E-2</v>
      </c>
      <c r="L35" s="36" t="s">
        <v>238</v>
      </c>
      <c r="M35" t="str">
        <f t="shared" si="0"/>
        <v>XXX ('S385','Jino John','329','3087','SGD/Mth','3087','131.75','2831.75','255.25','8%',1)</v>
      </c>
    </row>
    <row r="36" spans="1:13">
      <c r="A36" s="16" t="s">
        <v>34</v>
      </c>
      <c r="B36" s="16" t="s">
        <v>157</v>
      </c>
      <c r="C36" s="25" t="s">
        <v>121</v>
      </c>
      <c r="D36" s="25">
        <f>VLOOKUP(C36,Sheet1!B:C,2,0)</f>
        <v>236</v>
      </c>
      <c r="E36" s="26">
        <v>11651.62</v>
      </c>
      <c r="F36" s="25" t="s">
        <v>126</v>
      </c>
      <c r="G36" s="30">
        <v>11651.62</v>
      </c>
      <c r="H36" s="35">
        <v>1156.25</v>
      </c>
      <c r="I36" s="27">
        <v>10656.25</v>
      </c>
      <c r="J36" s="27">
        <v>995.3700000000008</v>
      </c>
      <c r="K36" s="29">
        <v>8.5427605774991006E-2</v>
      </c>
      <c r="L36" s="36" t="s">
        <v>246</v>
      </c>
      <c r="M36" t="str">
        <f t="shared" si="0"/>
        <v>XXX ('S386','Hui Koon Lim','236','11651.62','SGD/Mth','11651.62','1156.25','10656.25','995.370000000001','9%',1)</v>
      </c>
    </row>
    <row r="37" spans="1:13">
      <c r="A37" s="17" t="s">
        <v>35</v>
      </c>
      <c r="B37" s="16" t="s">
        <v>158</v>
      </c>
      <c r="C37" s="28" t="s">
        <v>114</v>
      </c>
      <c r="D37" s="25">
        <f>VLOOKUP(C37,Sheet1!B:C,2,0)</f>
        <v>329</v>
      </c>
      <c r="E37" s="26">
        <v>4000</v>
      </c>
      <c r="F37" s="25" t="s">
        <v>126</v>
      </c>
      <c r="G37" s="30">
        <v>4000</v>
      </c>
      <c r="H37" s="35">
        <v>489.00000000000006</v>
      </c>
      <c r="I37" s="27">
        <v>2889</v>
      </c>
      <c r="J37" s="27">
        <v>1111</v>
      </c>
      <c r="K37" s="29">
        <v>0.27775</v>
      </c>
      <c r="L37" s="36" t="s">
        <v>257</v>
      </c>
      <c r="M37" t="str">
        <f t="shared" si="0"/>
        <v>XXX ('S387','Sri Ansyakirah Binte Anwar','329','4000','SGD/Mth','4000','489','2889','1111','28%',1)</v>
      </c>
    </row>
    <row r="38" spans="1:13">
      <c r="A38" s="16" t="s">
        <v>36</v>
      </c>
      <c r="B38" s="16" t="s">
        <v>159</v>
      </c>
      <c r="C38" s="28" t="s">
        <v>106</v>
      </c>
      <c r="D38" s="25">
        <f>VLOOKUP(C38,Sheet1!B:C,2,0)</f>
        <v>261</v>
      </c>
      <c r="E38" s="26">
        <v>59</v>
      </c>
      <c r="F38" s="25" t="s">
        <v>125</v>
      </c>
      <c r="G38" s="30">
        <v>9912</v>
      </c>
      <c r="H38" s="35">
        <v>1156.25</v>
      </c>
      <c r="I38" s="27">
        <v>7156.25</v>
      </c>
      <c r="J38" s="27">
        <v>1881.3121707429636</v>
      </c>
      <c r="K38" s="29">
        <v>0.20816588978311878</v>
      </c>
      <c r="L38" s="36" t="s">
        <v>258</v>
      </c>
      <c r="M38" t="str">
        <f t="shared" si="0"/>
        <v>XXX ('S388','Raja Priya Murugesan','261','59','SGD/hr','9912','1156.25','7156.25','1881.31217074296','21%',1)</v>
      </c>
    </row>
    <row r="39" spans="1:13">
      <c r="A39" s="16" t="s">
        <v>37</v>
      </c>
      <c r="B39" s="16" t="s">
        <v>160</v>
      </c>
      <c r="C39" s="25" t="s">
        <v>119</v>
      </c>
      <c r="D39" s="25">
        <f>VLOOKUP(C39,Sheet1!B:C,2,0)</f>
        <v>242</v>
      </c>
      <c r="E39" s="26">
        <v>660.79</v>
      </c>
      <c r="F39" s="25" t="s">
        <v>126</v>
      </c>
      <c r="G39" s="30">
        <v>660.79</v>
      </c>
      <c r="H39" s="35">
        <v>125</v>
      </c>
      <c r="I39" s="27">
        <v>125</v>
      </c>
      <c r="J39" s="27">
        <v>535.79</v>
      </c>
      <c r="K39" s="29">
        <v>0.81083248838511479</v>
      </c>
      <c r="L39" s="36" t="s">
        <v>259</v>
      </c>
      <c r="M39" t="str">
        <f t="shared" si="0"/>
        <v>XXX ('V175','Gan Teck Yew, Jimmy','242','660.79','SGD/Mth','660.79','125','125','535.79','81%',1)</v>
      </c>
    </row>
    <row r="40" spans="1:13">
      <c r="A40" s="17" t="s">
        <v>38</v>
      </c>
      <c r="B40" s="16" t="s">
        <v>161</v>
      </c>
      <c r="C40" s="28" t="s">
        <v>114</v>
      </c>
      <c r="D40" s="25">
        <f>VLOOKUP(C40,Sheet1!B:C,2,0)</f>
        <v>329</v>
      </c>
      <c r="E40" s="26">
        <v>7041.25</v>
      </c>
      <c r="F40" s="25" t="s">
        <v>126</v>
      </c>
      <c r="G40" s="30">
        <v>7041.25</v>
      </c>
      <c r="H40" s="35">
        <v>466.25</v>
      </c>
      <c r="I40" s="27">
        <v>5166.25</v>
      </c>
      <c r="J40" s="27">
        <v>1875</v>
      </c>
      <c r="K40" s="29">
        <v>0.2662879460323096</v>
      </c>
      <c r="L40" s="36" t="s">
        <v>260</v>
      </c>
      <c r="M40" t="str">
        <f t="shared" si="0"/>
        <v>XXX ('S389','Vivek Kumar','329','7041.25','SGD/Mth','7041.25','466.25','5166.25','1875','27%',1)</v>
      </c>
    </row>
    <row r="41" spans="1:13">
      <c r="A41" s="16" t="s">
        <v>39</v>
      </c>
      <c r="B41" s="16" t="s">
        <v>162</v>
      </c>
      <c r="C41" s="28" t="s">
        <v>136</v>
      </c>
      <c r="D41" s="25">
        <f>VLOOKUP(C41,Sheet1!B:C,2,0)</f>
        <v>842</v>
      </c>
      <c r="E41" s="26">
        <v>2843.1039999999998</v>
      </c>
      <c r="F41" s="25" t="s">
        <v>126</v>
      </c>
      <c r="G41" s="30">
        <v>2843.1039999999998</v>
      </c>
      <c r="H41" s="35">
        <v>488.32508000000001</v>
      </c>
      <c r="I41" s="27">
        <v>2594.6490800000001</v>
      </c>
      <c r="J41" s="27">
        <v>248.45491999999967</v>
      </c>
      <c r="K41" s="29">
        <v>8.7388614697175931E-2</v>
      </c>
      <c r="L41" s="36" t="s">
        <v>246</v>
      </c>
      <c r="M41" t="str">
        <f t="shared" si="0"/>
        <v>XXX ('S391','Nurfadilah Binte Mohd Zakariya','842','2843.104','SGD/Mth','2843.104','488.32508','2594.64908','248.45492','9%',1)</v>
      </c>
    </row>
    <row r="42" spans="1:13">
      <c r="A42" s="16" t="s">
        <v>40</v>
      </c>
      <c r="B42" s="16" t="s">
        <v>163</v>
      </c>
      <c r="C42" s="28" t="s">
        <v>136</v>
      </c>
      <c r="D42" s="25">
        <f>VLOOKUP(C42,Sheet1!B:C,2,0)</f>
        <v>842</v>
      </c>
      <c r="E42" s="26">
        <v>10831.53</v>
      </c>
      <c r="F42" s="25" t="s">
        <v>126</v>
      </c>
      <c r="G42" s="30">
        <v>10831.53</v>
      </c>
      <c r="H42" s="35">
        <v>1156.25</v>
      </c>
      <c r="I42" s="27">
        <v>9179.25</v>
      </c>
      <c r="J42" s="27">
        <v>1652.2800000000007</v>
      </c>
      <c r="K42" s="29">
        <v>0.15254354647958326</v>
      </c>
      <c r="L42" s="36" t="s">
        <v>254</v>
      </c>
      <c r="M42" t="str">
        <f t="shared" si="0"/>
        <v>XXX ('S392','Jaswinder Singh Sidhu S/O Jaggit Singh','842','10831.53','SGD/Mth','10831.53','1156.25','9179.25','1652.28','15%',1)</v>
      </c>
    </row>
    <row r="43" spans="1:13">
      <c r="A43" s="16" t="s">
        <v>41</v>
      </c>
      <c r="B43" s="16" t="s">
        <v>164</v>
      </c>
      <c r="C43" s="28" t="s">
        <v>108</v>
      </c>
      <c r="D43" s="25">
        <f>VLOOKUP(C43,Sheet1!B:C,2,0)</f>
        <v>262</v>
      </c>
      <c r="E43" s="26">
        <v>8082.25</v>
      </c>
      <c r="F43" s="25" t="s">
        <v>126</v>
      </c>
      <c r="G43" s="30">
        <v>8082.25</v>
      </c>
      <c r="H43" s="35">
        <v>1071.25</v>
      </c>
      <c r="I43" s="27">
        <v>6571.25</v>
      </c>
      <c r="J43" s="27">
        <v>1329.149375</v>
      </c>
      <c r="K43" s="29">
        <v>0.16823825124663397</v>
      </c>
      <c r="L43" s="36" t="s">
        <v>247</v>
      </c>
      <c r="M43" t="str">
        <f t="shared" si="0"/>
        <v>XXX ('S393','Siti Nur'ain Binte Abdul Aziz','262','8082.25','SGD/Mth','8082.25','1071.25','6571.25','1329.149375','17%',1)</v>
      </c>
    </row>
    <row r="44" spans="1:13">
      <c r="A44" s="32" t="s">
        <v>42</v>
      </c>
      <c r="B44" s="25" t="s">
        <v>165</v>
      </c>
      <c r="C44" s="25" t="s">
        <v>166</v>
      </c>
      <c r="D44" s="25">
        <f>VLOOKUP(C44,Sheet1!B:C,2,0)</f>
        <v>239</v>
      </c>
      <c r="E44" s="26">
        <v>37.770000000000003</v>
      </c>
      <c r="F44" s="25" t="s">
        <v>125</v>
      </c>
      <c r="G44" s="30">
        <v>6345.3600000000006</v>
      </c>
      <c r="H44" s="35">
        <v>789</v>
      </c>
      <c r="I44" s="27">
        <v>4639</v>
      </c>
      <c r="J44" s="27">
        <v>1267.1334194739275</v>
      </c>
      <c r="K44" s="29">
        <v>0.21454534286270727</v>
      </c>
      <c r="L44" s="36" t="s">
        <v>258</v>
      </c>
      <c r="M44" t="str">
        <f t="shared" si="0"/>
        <v>XXX ('S394','Muhammad Shafie Bin Alias','239','37.77','SGD/hr','6345.36','789','4639','1267.13341947393','21%',1)</v>
      </c>
    </row>
    <row r="45" spans="1:13">
      <c r="A45" s="32" t="s">
        <v>43</v>
      </c>
      <c r="B45" s="25" t="s">
        <v>167</v>
      </c>
      <c r="C45" s="25" t="s">
        <v>128</v>
      </c>
      <c r="D45" s="25">
        <f>VLOOKUP(C45,Sheet1!B:C,2,0)</f>
        <v>484</v>
      </c>
      <c r="E45" s="26">
        <v>5983</v>
      </c>
      <c r="F45" s="25" t="s">
        <v>126</v>
      </c>
      <c r="G45" s="30">
        <v>5983</v>
      </c>
      <c r="H45" s="35">
        <v>884</v>
      </c>
      <c r="I45" s="27">
        <v>5284</v>
      </c>
      <c r="J45" s="27">
        <v>519.51000000000022</v>
      </c>
      <c r="K45" s="29">
        <v>8.9516516728669407E-2</v>
      </c>
      <c r="L45" s="36" t="s">
        <v>246</v>
      </c>
      <c r="M45" t="str">
        <f t="shared" si="0"/>
        <v>XXX ('S395','Poh Hiang Lim','484','5983','SGD/Mth','5983','884','5284','519.51','9%',1)</v>
      </c>
    </row>
    <row r="46" spans="1:13">
      <c r="A46" s="32" t="s">
        <v>44</v>
      </c>
      <c r="B46" s="25" t="s">
        <v>168</v>
      </c>
      <c r="C46" s="25" t="s">
        <v>121</v>
      </c>
      <c r="D46" s="25">
        <f>VLOOKUP(C46,Sheet1!B:C,2,0)</f>
        <v>236</v>
      </c>
      <c r="E46" s="26">
        <v>12622.58</v>
      </c>
      <c r="F46" s="25" t="s">
        <v>126</v>
      </c>
      <c r="G46" s="30">
        <v>12622.58</v>
      </c>
      <c r="H46" s="35">
        <v>1156.25</v>
      </c>
      <c r="I46" s="27">
        <v>7756.25</v>
      </c>
      <c r="J46" s="27">
        <v>4866.33</v>
      </c>
      <c r="K46" s="29">
        <v>0.38552577999109533</v>
      </c>
      <c r="L46" s="36" t="s">
        <v>261</v>
      </c>
      <c r="M46" t="str">
        <f t="shared" si="0"/>
        <v>XXX ('S396','Si Bei Tan','236','12622.58','SGD/Mth','12622.58','1156.25','7756.25','4866.33','39%',1)</v>
      </c>
    </row>
    <row r="47" spans="1:13">
      <c r="A47" s="32" t="s">
        <v>45</v>
      </c>
      <c r="B47" s="25" t="s">
        <v>169</v>
      </c>
      <c r="C47" s="25" t="s">
        <v>136</v>
      </c>
      <c r="D47" s="25">
        <f>VLOOKUP(C47,Sheet1!B:C,2,0)</f>
        <v>842</v>
      </c>
      <c r="E47" s="26">
        <v>33.5</v>
      </c>
      <c r="F47" s="25" t="s">
        <v>125</v>
      </c>
      <c r="G47" s="30">
        <v>5628</v>
      </c>
      <c r="H47" s="35">
        <v>866.75</v>
      </c>
      <c r="I47" s="27">
        <v>5166.75</v>
      </c>
      <c r="J47" s="27">
        <v>461.25</v>
      </c>
      <c r="K47" s="29">
        <v>8.1956289978678043E-2</v>
      </c>
      <c r="L47" s="36" t="s">
        <v>238</v>
      </c>
      <c r="M47" t="str">
        <f t="shared" si="0"/>
        <v>XXX ('S398','Khamsia Binte Sidik','842','33.5','SGD/hr','5628','866.75','5166.75','461.25','8%',1)</v>
      </c>
    </row>
    <row r="48" spans="1:13">
      <c r="A48" s="32" t="s">
        <v>46</v>
      </c>
      <c r="B48" s="25" t="s">
        <v>170</v>
      </c>
      <c r="C48" s="25" t="s">
        <v>114</v>
      </c>
      <c r="D48" s="25">
        <f>VLOOKUP(C48,Sheet1!B:C,2,0)</f>
        <v>329</v>
      </c>
      <c r="E48" s="26">
        <v>6941</v>
      </c>
      <c r="F48" s="25" t="s">
        <v>126</v>
      </c>
      <c r="G48" s="30">
        <v>6941</v>
      </c>
      <c r="H48" s="35">
        <v>160</v>
      </c>
      <c r="I48" s="27">
        <v>6450</v>
      </c>
      <c r="J48" s="27">
        <v>491</v>
      </c>
      <c r="K48" s="29">
        <v>7.0739086586947122E-2</v>
      </c>
      <c r="L48" s="36" t="s">
        <v>249</v>
      </c>
      <c r="M48" t="str">
        <f t="shared" si="0"/>
        <v>XXX ('V176','Raquibur Rahman','329','6941','SGD/Mth','6941','160','6450','491','7%',1)</v>
      </c>
    </row>
    <row r="49" spans="1:13">
      <c r="A49" s="32" t="s">
        <v>47</v>
      </c>
      <c r="B49" s="25" t="s">
        <v>171</v>
      </c>
      <c r="C49" s="25" t="s">
        <v>108</v>
      </c>
      <c r="D49" s="25">
        <f>VLOOKUP(C49,Sheet1!B:C,2,0)</f>
        <v>262</v>
      </c>
      <c r="E49" s="26">
        <v>7055</v>
      </c>
      <c r="F49" s="25" t="s">
        <v>126</v>
      </c>
      <c r="G49" s="30">
        <v>7055</v>
      </c>
      <c r="H49" s="35">
        <v>952.25000000000011</v>
      </c>
      <c r="I49" s="27">
        <v>5752.25</v>
      </c>
      <c r="J49" s="27">
        <v>1144.0124999999998</v>
      </c>
      <c r="K49" s="29">
        <v>0.16588876946026923</v>
      </c>
      <c r="L49" s="36" t="s">
        <v>247</v>
      </c>
      <c r="M49" t="str">
        <f t="shared" si="0"/>
        <v>XXX ('S400','Tiara Ermelda Abdul Rahman','262','7055','SGD/Mth','7055','952.25','5752.25','1144.0125','17%',1)</v>
      </c>
    </row>
    <row r="50" spans="1:13">
      <c r="A50" s="19" t="s">
        <v>48</v>
      </c>
      <c r="B50" s="23" t="s">
        <v>172</v>
      </c>
      <c r="C50" s="25" t="s">
        <v>114</v>
      </c>
      <c r="D50" s="25">
        <f>VLOOKUP(C50,Sheet1!B:C,2,0)</f>
        <v>329</v>
      </c>
      <c r="E50" s="26">
        <v>4764</v>
      </c>
      <c r="F50" s="25" t="s">
        <v>126</v>
      </c>
      <c r="G50" s="30">
        <v>4764</v>
      </c>
      <c r="H50" s="35">
        <v>463</v>
      </c>
      <c r="I50" s="27">
        <v>3663</v>
      </c>
      <c r="J50" s="27">
        <v>1101</v>
      </c>
      <c r="K50" s="29">
        <v>0.23110831234256926</v>
      </c>
      <c r="L50" s="36" t="s">
        <v>262</v>
      </c>
      <c r="M50" t="str">
        <f t="shared" si="0"/>
        <v>XXX ('S355','Su Su Hlaing','329','4764','SGD/Mth','4764','463','3663','1101','23%',1)</v>
      </c>
    </row>
    <row r="51" spans="1:13">
      <c r="A51" s="32" t="s">
        <v>49</v>
      </c>
      <c r="B51" s="25" t="s">
        <v>173</v>
      </c>
      <c r="C51" s="25" t="s">
        <v>114</v>
      </c>
      <c r="D51" s="25">
        <f>VLOOKUP(C51,Sheet1!B:C,2,0)</f>
        <v>329</v>
      </c>
      <c r="E51" s="26">
        <v>3989</v>
      </c>
      <c r="F51" s="25" t="s">
        <v>126</v>
      </c>
      <c r="G51" s="30">
        <v>3989</v>
      </c>
      <c r="H51" s="35">
        <v>160</v>
      </c>
      <c r="I51" s="27">
        <v>3610</v>
      </c>
      <c r="J51" s="27">
        <v>379</v>
      </c>
      <c r="K51" s="29">
        <v>9.5011281022812741E-2</v>
      </c>
      <c r="L51" s="36" t="s">
        <v>252</v>
      </c>
      <c r="M51" t="str">
        <f t="shared" si="0"/>
        <v>XXX ('V177','Niharika Kumari','329','3989','SGD/Mth','3989','160','3610','379','10%',1)</v>
      </c>
    </row>
    <row r="52" spans="1:13">
      <c r="A52" s="32" t="s">
        <v>50</v>
      </c>
      <c r="B52" s="25" t="s">
        <v>174</v>
      </c>
      <c r="C52" s="25" t="s">
        <v>114</v>
      </c>
      <c r="D52" s="25">
        <f>VLOOKUP(C52,Sheet1!B:C,2,0)</f>
        <v>329</v>
      </c>
      <c r="E52" s="26">
        <v>2900</v>
      </c>
      <c r="F52" s="25" t="s">
        <v>126</v>
      </c>
      <c r="G52" s="30">
        <v>2900</v>
      </c>
      <c r="H52" s="35">
        <v>454.5</v>
      </c>
      <c r="I52" s="27">
        <v>2654.5</v>
      </c>
      <c r="J52" s="27">
        <v>245.5</v>
      </c>
      <c r="K52" s="29">
        <v>8.4655172413793098E-2</v>
      </c>
      <c r="L52" s="36" t="s">
        <v>238</v>
      </c>
      <c r="M52" t="str">
        <f t="shared" si="0"/>
        <v>XXX ('S402','Muhammad Syaiful Aizat Bin Asahar','329','2900','SGD/Mth','2900','454.5','2654.5','245.5','8%',1)</v>
      </c>
    </row>
    <row r="53" spans="1:13">
      <c r="A53" s="32" t="s">
        <v>51</v>
      </c>
      <c r="B53" s="25" t="s">
        <v>175</v>
      </c>
      <c r="C53" s="25" t="s">
        <v>114</v>
      </c>
      <c r="D53" s="25">
        <f>VLOOKUP(C53,Sheet1!B:C,2,0)</f>
        <v>329</v>
      </c>
      <c r="E53" s="26">
        <v>6986.25</v>
      </c>
      <c r="F53" s="25" t="s">
        <v>126</v>
      </c>
      <c r="G53" s="30">
        <v>6986.25</v>
      </c>
      <c r="H53" s="35">
        <v>885.25000000000011</v>
      </c>
      <c r="I53" s="27">
        <v>5585.25</v>
      </c>
      <c r="J53" s="27">
        <v>1401</v>
      </c>
      <c r="K53" s="29">
        <v>0.2005367686527107</v>
      </c>
      <c r="L53" s="36" t="s">
        <v>255</v>
      </c>
      <c r="M53" t="str">
        <f t="shared" si="0"/>
        <v>XXX ('S401','Zaw Lin Htet','329','6986.25','SGD/Mth','6986.25','885.25','5585.25','1401','20%',1)</v>
      </c>
    </row>
    <row r="54" spans="1:13">
      <c r="A54" s="32" t="s">
        <v>52</v>
      </c>
      <c r="B54" s="25" t="s">
        <v>176</v>
      </c>
      <c r="C54" s="25" t="s">
        <v>114</v>
      </c>
      <c r="D54" s="25">
        <f>VLOOKUP(C54,Sheet1!B:C,2,0)</f>
        <v>329</v>
      </c>
      <c r="E54" s="26">
        <v>6211.25</v>
      </c>
      <c r="F54" s="25" t="s">
        <v>126</v>
      </c>
      <c r="G54" s="30">
        <v>6211.25</v>
      </c>
      <c r="H54" s="35">
        <v>466.25</v>
      </c>
      <c r="I54" s="27">
        <v>5366.25</v>
      </c>
      <c r="J54" s="27">
        <v>845</v>
      </c>
      <c r="K54" s="29">
        <v>0.13604346951096799</v>
      </c>
      <c r="L54" s="36" t="s">
        <v>248</v>
      </c>
      <c r="M54" t="str">
        <f t="shared" si="0"/>
        <v>XXX ('S403','Nazario II Concepcion Terrado','329','6211.25','SGD/Mth','6211.25','466.25','5366.25','845','14%',1)</v>
      </c>
    </row>
    <row r="55" spans="1:13">
      <c r="A55" s="32" t="s">
        <v>53</v>
      </c>
      <c r="B55" s="25" t="s">
        <v>177</v>
      </c>
      <c r="C55" s="25" t="s">
        <v>114</v>
      </c>
      <c r="D55" s="25">
        <f>VLOOKUP(C55,Sheet1!B:C,2,0)</f>
        <v>329</v>
      </c>
      <c r="E55" s="26">
        <v>3016.75</v>
      </c>
      <c r="F55" s="25" t="s">
        <v>126</v>
      </c>
      <c r="G55" s="30">
        <v>3016.75</v>
      </c>
      <c r="H55" s="35">
        <v>471.75</v>
      </c>
      <c r="I55" s="27">
        <v>2771.75</v>
      </c>
      <c r="J55" s="27">
        <v>245</v>
      </c>
      <c r="K55" s="29">
        <v>8.1213226153973653E-2</v>
      </c>
      <c r="L55" s="36" t="s">
        <v>238</v>
      </c>
      <c r="M55" t="str">
        <f t="shared" si="0"/>
        <v>XXX ('S405','Ranjeet Kaur','329','3016.75','SGD/Mth','3016.75','471.75','2771.75','245','8%',1)</v>
      </c>
    </row>
    <row r="56" spans="1:13">
      <c r="A56" s="32" t="s">
        <v>54</v>
      </c>
      <c r="B56" s="25" t="s">
        <v>178</v>
      </c>
      <c r="C56" s="25" t="s">
        <v>114</v>
      </c>
      <c r="D56" s="25">
        <f>VLOOKUP(C56,Sheet1!B:C,2,0)</f>
        <v>329</v>
      </c>
      <c r="E56" s="26">
        <v>3016.75</v>
      </c>
      <c r="F56" s="25" t="s">
        <v>126</v>
      </c>
      <c r="G56" s="30">
        <v>3016.75</v>
      </c>
      <c r="H56" s="35">
        <v>454.5</v>
      </c>
      <c r="I56" s="27">
        <v>2654.5</v>
      </c>
      <c r="J56" s="27">
        <v>362.25</v>
      </c>
      <c r="K56" s="29">
        <v>0.12007955581337532</v>
      </c>
      <c r="L56" s="36" t="s">
        <v>253</v>
      </c>
      <c r="M56" t="str">
        <f t="shared" si="0"/>
        <v>XXX ('S406','Sayidatul Afiqa Binte Sawal','329','3016.75','SGD/Mth','3016.75','454.5','2654.5','362.25','12%',1)</v>
      </c>
    </row>
    <row r="57" spans="1:13">
      <c r="A57" s="32" t="s">
        <v>55</v>
      </c>
      <c r="B57" s="25" t="s">
        <v>179</v>
      </c>
      <c r="C57" s="25" t="s">
        <v>114</v>
      </c>
      <c r="D57" s="25">
        <f>VLOOKUP(C57,Sheet1!B:C,2,0)</f>
        <v>329</v>
      </c>
      <c r="E57" s="26">
        <v>3016.75</v>
      </c>
      <c r="F57" s="25" t="s">
        <v>126</v>
      </c>
      <c r="G57" s="30">
        <v>3016.75</v>
      </c>
      <c r="H57" s="35">
        <v>454.5</v>
      </c>
      <c r="I57" s="27">
        <v>2654.5</v>
      </c>
      <c r="J57" s="27">
        <v>362.25</v>
      </c>
      <c r="K57" s="29">
        <v>0.12007955581337532</v>
      </c>
      <c r="L57" s="36" t="s">
        <v>253</v>
      </c>
      <c r="M57" t="str">
        <f t="shared" si="0"/>
        <v>XXX ('S404','Koh Sheng Yang Victor','329','3016.75','SGD/Mth','3016.75','454.5','2654.5','362.25','12%',1)</v>
      </c>
    </row>
    <row r="58" spans="1:13">
      <c r="A58" s="32" t="s">
        <v>56</v>
      </c>
      <c r="B58" s="25" t="s">
        <v>180</v>
      </c>
      <c r="C58" s="25" t="s">
        <v>128</v>
      </c>
      <c r="D58" s="25">
        <f>VLOOKUP(C58,Sheet1!B:C,2,0)</f>
        <v>484</v>
      </c>
      <c r="E58" s="26">
        <v>6781</v>
      </c>
      <c r="F58" s="25" t="s">
        <v>126</v>
      </c>
      <c r="G58" s="30">
        <v>6781</v>
      </c>
      <c r="H58" s="35">
        <v>986.25000000000011</v>
      </c>
      <c r="I58" s="27">
        <v>5986.25</v>
      </c>
      <c r="J58" s="27">
        <v>591.31999999999971</v>
      </c>
      <c r="K58" s="29">
        <v>8.9899461351228449E-2</v>
      </c>
      <c r="L58" s="36" t="s">
        <v>246</v>
      </c>
      <c r="M58" t="str">
        <f t="shared" si="0"/>
        <v>XXX ('S407','Tan Wan (Jessy) Peng','484','6781','SGD/Mth','6781','986.25','5986.25','591.32','9%',1)</v>
      </c>
    </row>
    <row r="59" spans="1:13">
      <c r="A59" s="32" t="s">
        <v>57</v>
      </c>
      <c r="B59" s="25" t="s">
        <v>181</v>
      </c>
      <c r="C59" s="25" t="s">
        <v>114</v>
      </c>
      <c r="D59" s="25">
        <f>VLOOKUP(C59,Sheet1!B:C,2,0)</f>
        <v>329</v>
      </c>
      <c r="E59" s="26">
        <v>8061</v>
      </c>
      <c r="F59" s="25" t="s">
        <v>126</v>
      </c>
      <c r="G59" s="30">
        <v>8061</v>
      </c>
      <c r="H59" s="35">
        <v>1089.25</v>
      </c>
      <c r="I59" s="27">
        <v>6989.25</v>
      </c>
      <c r="J59" s="27">
        <v>1071.75</v>
      </c>
      <c r="K59" s="29">
        <v>0.13295496836620765</v>
      </c>
      <c r="L59" s="36" t="s">
        <v>251</v>
      </c>
      <c r="M59" t="str">
        <f t="shared" si="0"/>
        <v>XXX ('S408','Mohamed Umar Gul Mohamed','329','8061','SGD/Mth','8061','1089.25','6989.25','1071.75','13%',1)</v>
      </c>
    </row>
    <row r="60" spans="1:13">
      <c r="A60" s="32" t="s">
        <v>58</v>
      </c>
      <c r="B60" s="25" t="s">
        <v>182</v>
      </c>
      <c r="C60" s="25" t="s">
        <v>128</v>
      </c>
      <c r="D60" s="25">
        <f>VLOOKUP(C60,Sheet1!B:C,2,0)</f>
        <v>484</v>
      </c>
      <c r="E60" s="26">
        <v>7011</v>
      </c>
      <c r="F60" s="25" t="s">
        <v>126</v>
      </c>
      <c r="G60" s="30">
        <v>7011</v>
      </c>
      <c r="H60" s="35">
        <v>35</v>
      </c>
      <c r="I60" s="27">
        <v>6621.45</v>
      </c>
      <c r="J60" s="27">
        <v>179.22000000000025</v>
      </c>
      <c r="K60" s="29">
        <v>2.6353285779195323E-2</v>
      </c>
      <c r="L60" s="36" t="s">
        <v>256</v>
      </c>
      <c r="M60" t="str">
        <f t="shared" si="0"/>
        <v>XXX ('V178','Aalok Doshi','484','7011','SGD/Mth','7011','35','6621.45','179.22','3%',1)</v>
      </c>
    </row>
    <row r="61" spans="1:13">
      <c r="A61" s="32" t="s">
        <v>59</v>
      </c>
      <c r="B61" s="25" t="s">
        <v>183</v>
      </c>
      <c r="C61" s="24" t="s">
        <v>106</v>
      </c>
      <c r="D61" s="25">
        <f>VLOOKUP(C61,Sheet1!B:C,2,0)</f>
        <v>261</v>
      </c>
      <c r="E61" s="30">
        <v>59</v>
      </c>
      <c r="F61" s="30" t="s">
        <v>125</v>
      </c>
      <c r="G61" s="30">
        <v>9912</v>
      </c>
      <c r="H61" s="35">
        <v>1071.25</v>
      </c>
      <c r="I61" s="27">
        <v>6571.25</v>
      </c>
      <c r="J61" s="27">
        <v>2466.3121707429636</v>
      </c>
      <c r="K61" s="29">
        <v>0.27289573495019309</v>
      </c>
      <c r="L61" s="36" t="s">
        <v>260</v>
      </c>
      <c r="M61" t="str">
        <f t="shared" si="0"/>
        <v>XXX ('SE409','Chinnaiyan Cholarajan','261','59','SGD/hr','9912','1071.25','6571.25','2466.31217074296','27%',1)</v>
      </c>
    </row>
    <row r="62" spans="1:13">
      <c r="A62" s="32" t="s">
        <v>60</v>
      </c>
      <c r="B62" s="25" t="s">
        <v>184</v>
      </c>
      <c r="C62" s="24" t="s">
        <v>114</v>
      </c>
      <c r="D62" s="25">
        <f>VLOOKUP(C62,Sheet1!B:C,2,0)</f>
        <v>329</v>
      </c>
      <c r="E62" s="30">
        <v>3630.81</v>
      </c>
      <c r="F62" s="30" t="s">
        <v>126</v>
      </c>
      <c r="G62" s="30">
        <v>3630.81</v>
      </c>
      <c r="H62" s="35">
        <v>529.25</v>
      </c>
      <c r="I62" s="27">
        <v>1904.25</v>
      </c>
      <c r="J62" s="27">
        <v>1726.56</v>
      </c>
      <c r="K62" s="29">
        <v>0.47553025357977974</v>
      </c>
      <c r="L62" s="36" t="s">
        <v>263</v>
      </c>
      <c r="M62" t="str">
        <f t="shared" si="0"/>
        <v>XXX ('SE410','Vaanmathy A/P Rajan','329','3630.81','SGD/Mth','3630.81','529.25','1904.25','1726.56','48%',1)</v>
      </c>
    </row>
    <row r="63" spans="1:13">
      <c r="A63" s="32" t="s">
        <v>61</v>
      </c>
      <c r="B63" s="25" t="s">
        <v>185</v>
      </c>
      <c r="C63" s="24" t="s">
        <v>136</v>
      </c>
      <c r="D63" s="25">
        <f>VLOOKUP(C63,Sheet1!B:C,2,0)</f>
        <v>842</v>
      </c>
      <c r="E63" s="30">
        <v>3979</v>
      </c>
      <c r="F63" s="30" t="s">
        <v>126</v>
      </c>
      <c r="G63" s="30">
        <v>3979</v>
      </c>
      <c r="H63" s="35">
        <v>633.24</v>
      </c>
      <c r="I63" s="27">
        <v>3580.24</v>
      </c>
      <c r="J63" s="27">
        <v>398.76000000000022</v>
      </c>
      <c r="K63" s="29">
        <v>0.10021613470721293</v>
      </c>
      <c r="L63" s="36" t="s">
        <v>252</v>
      </c>
      <c r="M63" t="str">
        <f t="shared" si="0"/>
        <v>XXX ('SE411','Divya Venkatesh Babu','842','3979','SGD/Mth','3979','633.24','3580.24','398.76','10%',1)</v>
      </c>
    </row>
    <row r="64" spans="1:13">
      <c r="A64" s="32" t="s">
        <v>62</v>
      </c>
      <c r="B64" s="25" t="s">
        <v>186</v>
      </c>
      <c r="C64" s="24" t="s">
        <v>114</v>
      </c>
      <c r="D64" s="25">
        <f>VLOOKUP(C64,Sheet1!B:C,2,0)</f>
        <v>329</v>
      </c>
      <c r="E64" s="30">
        <v>2899.5</v>
      </c>
      <c r="F64" s="30" t="s">
        <v>126</v>
      </c>
      <c r="G64" s="30">
        <v>2899.5</v>
      </c>
      <c r="H64" s="35">
        <v>437.25</v>
      </c>
      <c r="I64" s="27">
        <v>2537.25</v>
      </c>
      <c r="J64" s="27">
        <v>362.25</v>
      </c>
      <c r="K64" s="29">
        <v>0.12493533367822038</v>
      </c>
      <c r="L64" s="36" t="s">
        <v>253</v>
      </c>
      <c r="M64" t="str">
        <f t="shared" si="0"/>
        <v>XXX ('SE412','Ahmad Faisal Bin Bakhri','329','2899.5','SGD/Mth','2899.5','437.25','2537.25','362.25','12%',1)</v>
      </c>
    </row>
    <row r="65" spans="1:13">
      <c r="A65" s="32" t="s">
        <v>63</v>
      </c>
      <c r="B65" s="25" t="s">
        <v>187</v>
      </c>
      <c r="C65" s="24" t="s">
        <v>134</v>
      </c>
      <c r="D65" s="25">
        <f>VLOOKUP(C65,Sheet1!B:C,2,0)</f>
        <v>241</v>
      </c>
      <c r="E65" s="30">
        <v>4000</v>
      </c>
      <c r="F65" s="30" t="s">
        <v>126</v>
      </c>
      <c r="G65" s="30">
        <v>4000</v>
      </c>
      <c r="H65" s="35">
        <v>659.75</v>
      </c>
      <c r="I65" s="27">
        <v>3759.75</v>
      </c>
      <c r="J65" s="27">
        <v>240.25</v>
      </c>
      <c r="K65" s="29">
        <v>6.0062499999999998E-2</v>
      </c>
      <c r="L65" s="36" t="s">
        <v>245</v>
      </c>
      <c r="M65" t="str">
        <f t="shared" si="0"/>
        <v>XXX ('SE414','Deepa Shunmugiah','241','4000','SGD/Mth','4000','659.75','3759.75','240.25','6%',1)</v>
      </c>
    </row>
    <row r="66" spans="1:13">
      <c r="A66" s="32" t="s">
        <v>64</v>
      </c>
      <c r="B66" s="25" t="s">
        <v>188</v>
      </c>
      <c r="C66" s="24" t="s">
        <v>114</v>
      </c>
      <c r="D66" s="25">
        <f>VLOOKUP(C66,Sheet1!B:C,2,0)</f>
        <v>329</v>
      </c>
      <c r="E66" s="30">
        <v>4788.25</v>
      </c>
      <c r="F66" s="30" t="s">
        <v>126</v>
      </c>
      <c r="G66" s="30">
        <v>4788.25</v>
      </c>
      <c r="H66" s="35">
        <v>704.5</v>
      </c>
      <c r="I66" s="27">
        <v>4354.5</v>
      </c>
      <c r="J66" s="27">
        <v>433.75</v>
      </c>
      <c r="K66" s="29">
        <v>9.0586331123061664E-2</v>
      </c>
      <c r="L66" s="36" t="s">
        <v>246</v>
      </c>
      <c r="M66" t="str">
        <f t="shared" si="0"/>
        <v>XXX ('SE413','Mohamed Farley Bin Mohamed Sani','329','4788.25','SGD/Mth','4788.25','704.5','4354.5','433.75','9%',1)</v>
      </c>
    </row>
    <row r="67" spans="1:13">
      <c r="A67" s="32" t="s">
        <v>65</v>
      </c>
      <c r="B67" s="25" t="s">
        <v>189</v>
      </c>
      <c r="C67" s="24" t="s">
        <v>128</v>
      </c>
      <c r="D67" s="25">
        <f>VLOOKUP(C67,Sheet1!B:C,2,0)</f>
        <v>484</v>
      </c>
      <c r="E67" s="30">
        <v>6515</v>
      </c>
      <c r="F67" s="30" t="s">
        <v>126</v>
      </c>
      <c r="G67" s="30">
        <v>6515</v>
      </c>
      <c r="H67" s="35">
        <v>952.25000000000011</v>
      </c>
      <c r="I67" s="27">
        <v>5752.25</v>
      </c>
      <c r="J67" s="27">
        <v>567.30000000000018</v>
      </c>
      <c r="K67" s="29">
        <v>8.9769050011472368E-2</v>
      </c>
      <c r="L67" s="36" t="s">
        <v>246</v>
      </c>
      <c r="M67" t="str">
        <f t="shared" ref="M67:M100" si="1">"XXX ('"&amp;A67&amp;"','"&amp;B67&amp;"','"&amp;D67&amp;"','"&amp;E67&amp;"','"&amp;F67&amp;"','"&amp;G67&amp;"','"&amp;H67&amp;"','"&amp;I67&amp;"','"&amp;J67&amp;"','"&amp;L67&amp;"',1)"</f>
        <v>XXX ('SE415','Teo Yiyang','484','6515','SGD/Mth','6515','952.25','5752.25','567.3','9%',1)</v>
      </c>
    </row>
    <row r="68" spans="1:13">
      <c r="A68" s="32" t="s">
        <v>66</v>
      </c>
      <c r="B68" s="25" t="s">
        <v>190</v>
      </c>
      <c r="C68" s="24" t="s">
        <v>136</v>
      </c>
      <c r="D68" s="25">
        <f>VLOOKUP(C68,Sheet1!B:C,2,0)</f>
        <v>842</v>
      </c>
      <c r="E68" s="30">
        <v>3226</v>
      </c>
      <c r="F68" s="30" t="s">
        <v>126</v>
      </c>
      <c r="G68" s="30">
        <v>3226</v>
      </c>
      <c r="H68" s="35">
        <v>537.04999999999995</v>
      </c>
      <c r="I68" s="27">
        <v>2927.05</v>
      </c>
      <c r="J68" s="27">
        <v>298.94999999999982</v>
      </c>
      <c r="K68" s="29">
        <v>9.2668939863608121E-2</v>
      </c>
      <c r="L68" s="36" t="s">
        <v>246</v>
      </c>
      <c r="M68" t="str">
        <f t="shared" si="1"/>
        <v>XXX ('SE416','Rozita Binte Pardi','842','3226','SGD/Mth','3226','537.05','2927.05','298.95','9%',1)</v>
      </c>
    </row>
    <row r="69" spans="1:13">
      <c r="A69" s="32" t="s">
        <v>67</v>
      </c>
      <c r="B69" s="25" t="s">
        <v>191</v>
      </c>
      <c r="C69" s="24" t="s">
        <v>128</v>
      </c>
      <c r="D69" s="25">
        <f>VLOOKUP(C69,Sheet1!B:C,2,0)</f>
        <v>484</v>
      </c>
      <c r="E69" s="30">
        <v>9685.6200000000008</v>
      </c>
      <c r="F69" s="30" t="s">
        <v>126</v>
      </c>
      <c r="G69" s="30">
        <v>9685.6200000000008</v>
      </c>
      <c r="H69" s="35">
        <v>1156.25</v>
      </c>
      <c r="I69" s="27">
        <v>9057.5</v>
      </c>
      <c r="J69" s="27">
        <v>337.55140000000029</v>
      </c>
      <c r="K69" s="29">
        <v>3.5928637921023007E-2</v>
      </c>
      <c r="L69" s="36" t="s">
        <v>264</v>
      </c>
      <c r="M69" t="str">
        <f t="shared" si="1"/>
        <v>XXX ('SE417','Lim Su Khim','484','9685.62','SGD/Mth','9685.62','1156.25','9057.5','337.5514','4%',1)</v>
      </c>
    </row>
    <row r="70" spans="1:13">
      <c r="A70" s="34" t="s">
        <v>68</v>
      </c>
      <c r="B70" s="25" t="s">
        <v>192</v>
      </c>
      <c r="C70" s="24" t="s">
        <v>114</v>
      </c>
      <c r="D70" s="25">
        <f>VLOOKUP(C70,Sheet1!B:C,2,0)</f>
        <v>329</v>
      </c>
      <c r="E70" s="30">
        <v>2724</v>
      </c>
      <c r="F70" s="30" t="s">
        <v>126</v>
      </c>
      <c r="G70" s="30">
        <v>2724</v>
      </c>
      <c r="H70" s="35">
        <v>394</v>
      </c>
      <c r="I70" s="27">
        <v>2244</v>
      </c>
      <c r="J70" s="27">
        <v>480</v>
      </c>
      <c r="K70" s="29">
        <v>0.1762114537444934</v>
      </c>
      <c r="L70" s="36" t="s">
        <v>265</v>
      </c>
      <c r="M70" t="str">
        <f t="shared" si="1"/>
        <v>XXX ('SE418','Khalish Bin Ramli','329','2724','SGD/Mth','2724','394','2244','480','18%',1)</v>
      </c>
    </row>
    <row r="71" spans="1:13">
      <c r="A71" s="34" t="s">
        <v>69</v>
      </c>
      <c r="B71" s="25" t="s">
        <v>193</v>
      </c>
      <c r="C71" s="24" t="s">
        <v>114</v>
      </c>
      <c r="D71" s="25">
        <f>VLOOKUP(C71,Sheet1!B:C,2,0)</f>
        <v>329</v>
      </c>
      <c r="E71" s="30">
        <v>2725</v>
      </c>
      <c r="F71" s="30" t="s">
        <v>126</v>
      </c>
      <c r="G71" s="30">
        <v>2725</v>
      </c>
      <c r="H71" s="35">
        <v>529.5</v>
      </c>
      <c r="I71" s="27">
        <v>2004.5</v>
      </c>
      <c r="J71" s="27">
        <v>720.5</v>
      </c>
      <c r="K71" s="29">
        <v>0.26440366972477064</v>
      </c>
      <c r="L71" s="36" t="s">
        <v>266</v>
      </c>
      <c r="M71" t="str">
        <f t="shared" si="1"/>
        <v>XXX ('SE419','Maitili Ponnusamy','329','2725','SGD/Mth','2725','529.5','2004.5','720.5','26%',1)</v>
      </c>
    </row>
    <row r="72" spans="1:13">
      <c r="A72" s="34" t="s">
        <v>70</v>
      </c>
      <c r="B72" s="25" t="s">
        <v>194</v>
      </c>
      <c r="C72" s="24" t="s">
        <v>128</v>
      </c>
      <c r="D72" s="25">
        <f>VLOOKUP(C72,Sheet1!B:C,2,0)</f>
        <v>484</v>
      </c>
      <c r="E72" s="30">
        <v>36851</v>
      </c>
      <c r="F72" s="30" t="s">
        <v>126</v>
      </c>
      <c r="G72" s="30">
        <v>36851</v>
      </c>
      <c r="H72" s="35">
        <v>261.25</v>
      </c>
      <c r="I72" s="27">
        <v>36261.25</v>
      </c>
      <c r="J72" s="27">
        <v>-515.77999999999884</v>
      </c>
      <c r="K72" s="29">
        <v>-1.4429240963959875E-2</v>
      </c>
      <c r="L72" s="36" t="s">
        <v>267</v>
      </c>
      <c r="M72" t="str">
        <f t="shared" si="1"/>
        <v>XXX ('SE420','Thunaiselvam Ramasamy','484','36851','SGD/Mth','36851','261.25','36261.25','-515.779999999999','-1%',1)</v>
      </c>
    </row>
    <row r="73" spans="1:13">
      <c r="A73" s="34" t="s">
        <v>71</v>
      </c>
      <c r="B73" s="25" t="s">
        <v>195</v>
      </c>
      <c r="C73" s="24" t="s">
        <v>123</v>
      </c>
      <c r="D73" s="25">
        <f>VLOOKUP(C73,Sheet1!B:C,2,0)</f>
        <v>446</v>
      </c>
      <c r="E73" s="30">
        <v>9487</v>
      </c>
      <c r="F73" s="30" t="s">
        <v>126</v>
      </c>
      <c r="G73" s="30">
        <v>9487</v>
      </c>
      <c r="H73" s="35">
        <v>1122.25</v>
      </c>
      <c r="I73" s="27">
        <v>6922.25</v>
      </c>
      <c r="J73" s="27">
        <v>2564.75</v>
      </c>
      <c r="K73" s="29">
        <v>0.27034362812269419</v>
      </c>
      <c r="L73" s="36" t="s">
        <v>260</v>
      </c>
      <c r="M73" t="str">
        <f t="shared" si="1"/>
        <v>XXX ('SE421','You Sun Lim (Christy)','446','9487','SGD/Mth','9487','1122.25','6922.25','2564.75','27%',1)</v>
      </c>
    </row>
    <row r="74" spans="1:13">
      <c r="A74" s="34" t="s">
        <v>72</v>
      </c>
      <c r="B74" s="25" t="s">
        <v>196</v>
      </c>
      <c r="C74" s="24" t="s">
        <v>136</v>
      </c>
      <c r="D74" s="25">
        <f>VLOOKUP(C74,Sheet1!B:C,2,0)</f>
        <v>842</v>
      </c>
      <c r="E74" s="30">
        <v>2773.76</v>
      </c>
      <c r="F74" s="30" t="s">
        <v>126</v>
      </c>
      <c r="G74" s="30">
        <v>2773.76</v>
      </c>
      <c r="H74" s="35">
        <v>479.18</v>
      </c>
      <c r="I74" s="27">
        <v>2533.1799999999998</v>
      </c>
      <c r="J74" s="27">
        <v>240.58000000000038</v>
      </c>
      <c r="K74" s="29">
        <v>8.6734252422704328E-2</v>
      </c>
      <c r="L74" s="36" t="s">
        <v>246</v>
      </c>
      <c r="M74" t="str">
        <f t="shared" si="1"/>
        <v>XXX ('SE422','Shruthi Bhaskar','842','2773.76','SGD/Mth','2773.76','479.18','2533.18','240.58','9%',1)</v>
      </c>
    </row>
    <row r="75" spans="1:13">
      <c r="A75" s="34" t="s">
        <v>73</v>
      </c>
      <c r="B75" s="25" t="s">
        <v>197</v>
      </c>
      <c r="C75" s="24" t="s">
        <v>106</v>
      </c>
      <c r="D75" s="25">
        <f>VLOOKUP(C75,Sheet1!B:C,2,0)</f>
        <v>261</v>
      </c>
      <c r="E75" s="30">
        <v>10384</v>
      </c>
      <c r="F75" s="30" t="s">
        <v>126</v>
      </c>
      <c r="G75" s="30">
        <v>10384</v>
      </c>
      <c r="H75" s="35">
        <v>35</v>
      </c>
      <c r="I75" s="27">
        <v>5285</v>
      </c>
      <c r="J75" s="27">
        <v>4901.7039999999997</v>
      </c>
      <c r="K75" s="29">
        <v>0.4811864563847148</v>
      </c>
      <c r="L75" s="36" t="s">
        <v>263</v>
      </c>
      <c r="M75" t="str">
        <f t="shared" si="1"/>
        <v>XXX ('SV179','Edirimuni Chamini Navodya Rodrigo','261','10384','SGD/Mth','10384','35','5285','4901.704','48%',1)</v>
      </c>
    </row>
    <row r="76" spans="1:13">
      <c r="A76" s="34" t="s">
        <v>74</v>
      </c>
      <c r="B76" s="25" t="s">
        <v>198</v>
      </c>
      <c r="C76" s="24" t="s">
        <v>136</v>
      </c>
      <c r="D76" s="25">
        <f>VLOOKUP(C76,Sheet1!B:C,2,0)</f>
        <v>842</v>
      </c>
      <c r="E76" s="30">
        <v>4455</v>
      </c>
      <c r="F76" s="30" t="s">
        <v>126</v>
      </c>
      <c r="G76" s="30">
        <v>4455</v>
      </c>
      <c r="H76" s="35">
        <v>694.25</v>
      </c>
      <c r="I76" s="27">
        <v>3994.25</v>
      </c>
      <c r="J76" s="27">
        <v>460.75</v>
      </c>
      <c r="K76" s="29">
        <v>0.10342312008978675</v>
      </c>
      <c r="L76" s="36" t="s">
        <v>252</v>
      </c>
      <c r="M76" t="str">
        <f t="shared" si="1"/>
        <v>XXX ('SE423','Joshua Kim Hui Lim','842','4455','SGD/Mth','4455','694.25','3994.25','460.75','10%',1)</v>
      </c>
    </row>
    <row r="77" spans="1:13">
      <c r="A77" s="34" t="s">
        <v>75</v>
      </c>
      <c r="B77" s="25" t="s">
        <v>199</v>
      </c>
      <c r="C77" s="24" t="s">
        <v>114</v>
      </c>
      <c r="D77" s="25">
        <f>VLOOKUP(C77,Sheet1!B:C,2,0)</f>
        <v>329</v>
      </c>
      <c r="E77" s="30">
        <v>3134</v>
      </c>
      <c r="F77" s="30" t="s">
        <v>126</v>
      </c>
      <c r="G77" s="30">
        <v>3134</v>
      </c>
      <c r="H77" s="35">
        <v>471.75</v>
      </c>
      <c r="I77" s="27">
        <v>2771.75</v>
      </c>
      <c r="J77" s="27">
        <v>362.25</v>
      </c>
      <c r="K77" s="29">
        <v>0.11558710912571793</v>
      </c>
      <c r="L77" s="36" t="s">
        <v>253</v>
      </c>
      <c r="M77" t="str">
        <f t="shared" si="1"/>
        <v>XXX ('SE424','Muhammad Firdaus Bin Abd Hazais','329','3134','SGD/Mth','3134','471.75','2771.75','362.25','12%',1)</v>
      </c>
    </row>
    <row r="78" spans="1:13">
      <c r="A78" s="34" t="s">
        <v>76</v>
      </c>
      <c r="B78" s="25" t="s">
        <v>200</v>
      </c>
      <c r="C78" s="24" t="s">
        <v>121</v>
      </c>
      <c r="D78" s="25">
        <f>VLOOKUP(C78,Sheet1!B:C,2,0)</f>
        <v>236</v>
      </c>
      <c r="E78" s="30">
        <v>15535</v>
      </c>
      <c r="F78" s="30" t="s">
        <v>126</v>
      </c>
      <c r="G78" s="30">
        <v>15535</v>
      </c>
      <c r="H78" s="35">
        <v>160</v>
      </c>
      <c r="I78" s="27">
        <v>11184</v>
      </c>
      <c r="J78" s="27">
        <v>4351</v>
      </c>
      <c r="K78" s="29">
        <v>0.28007724493080144</v>
      </c>
      <c r="L78" s="36" t="s">
        <v>257</v>
      </c>
      <c r="M78" t="str">
        <f t="shared" si="1"/>
        <v>XXX ('SV180','Abhishek Shivarathri','236','15535','SGD/Mth','15535','160','11184','4351','28%',1)</v>
      </c>
    </row>
    <row r="79" spans="1:13">
      <c r="A79" s="34" t="s">
        <v>77</v>
      </c>
      <c r="B79" s="25" t="s">
        <v>201</v>
      </c>
      <c r="C79" s="24" t="s">
        <v>123</v>
      </c>
      <c r="D79" s="25">
        <f>VLOOKUP(C79,Sheet1!B:C,2,0)</f>
        <v>446</v>
      </c>
      <c r="E79" s="30">
        <v>10758</v>
      </c>
      <c r="F79" s="30" t="s">
        <v>126</v>
      </c>
      <c r="G79" s="30">
        <v>10758</v>
      </c>
      <c r="H79" s="35">
        <v>160</v>
      </c>
      <c r="I79" s="27">
        <v>8716.25</v>
      </c>
      <c r="J79" s="27">
        <v>2041.75</v>
      </c>
      <c r="K79" s="29">
        <v>0.189788994236847</v>
      </c>
      <c r="L79" s="36" t="s">
        <v>268</v>
      </c>
      <c r="M79" t="str">
        <f t="shared" si="1"/>
        <v>XXX ('SV181','Saravanan Arjunan','446','10758','SGD/Mth','10758','160','8716.25','2041.75','19%',1)</v>
      </c>
    </row>
    <row r="80" spans="1:13">
      <c r="A80" s="18" t="s">
        <v>78</v>
      </c>
      <c r="B80" s="31" t="s">
        <v>202</v>
      </c>
      <c r="C80" s="24" t="s">
        <v>106</v>
      </c>
      <c r="D80" s="25">
        <f>VLOOKUP(C80,Sheet1!B:C,2,0)</f>
        <v>261</v>
      </c>
      <c r="E80" s="30">
        <v>9408</v>
      </c>
      <c r="F80" s="30" t="s">
        <v>126</v>
      </c>
      <c r="G80" s="30">
        <v>9408</v>
      </c>
      <c r="H80" s="35">
        <v>1156.25</v>
      </c>
      <c r="I80" s="27">
        <v>8560.25</v>
      </c>
      <c r="J80" s="27">
        <v>17.775111213659329</v>
      </c>
      <c r="K80" s="29">
        <v>2.072168241897863E-3</v>
      </c>
      <c r="L80" s="36" t="s">
        <v>269</v>
      </c>
      <c r="M80" t="str">
        <f t="shared" si="1"/>
        <v>XXX ('S334','Rajanala Narendra','261','9408','SGD/Mth','9408','1156.25','8560.25','17.7751112136593','0%',1)</v>
      </c>
    </row>
    <row r="81" spans="1:13">
      <c r="A81" s="18" t="s">
        <v>79</v>
      </c>
      <c r="B81" s="31" t="s">
        <v>203</v>
      </c>
      <c r="C81" s="24" t="s">
        <v>119</v>
      </c>
      <c r="D81" s="25">
        <f>VLOOKUP(C81,Sheet1!B:C,2,0)</f>
        <v>242</v>
      </c>
      <c r="E81" s="30">
        <v>965.77</v>
      </c>
      <c r="F81" s="30" t="s">
        <v>126</v>
      </c>
      <c r="G81" s="30">
        <v>965.77</v>
      </c>
      <c r="H81" s="35">
        <v>0</v>
      </c>
      <c r="I81" s="27">
        <v>0</v>
      </c>
      <c r="J81" s="27">
        <v>965.77</v>
      </c>
      <c r="K81" s="29">
        <v>1</v>
      </c>
      <c r="L81" s="36" t="s">
        <v>270</v>
      </c>
      <c r="M81" t="str">
        <f t="shared" si="1"/>
        <v>XXX ('SV182','Jeric Lacra','242','965.77','SGD/Mth','965.77','0','0','965.77','100%',1)</v>
      </c>
    </row>
    <row r="82" spans="1:13">
      <c r="A82" s="32" t="s">
        <v>80</v>
      </c>
      <c r="B82" s="33" t="s">
        <v>204</v>
      </c>
      <c r="C82" s="24" t="s">
        <v>205</v>
      </c>
      <c r="D82" s="25">
        <f>VLOOKUP(C82,Sheet1!B:C,2,0)</f>
        <v>378</v>
      </c>
      <c r="E82" s="30">
        <v>7500</v>
      </c>
      <c r="F82" s="30" t="s">
        <v>126</v>
      </c>
      <c r="G82" s="30">
        <v>7500</v>
      </c>
      <c r="H82" s="35">
        <v>160</v>
      </c>
      <c r="I82" s="27">
        <v>7160</v>
      </c>
      <c r="J82" s="27">
        <v>340</v>
      </c>
      <c r="K82" s="29">
        <v>4.5333333333333337E-2</v>
      </c>
      <c r="L82" s="36" t="s">
        <v>241</v>
      </c>
      <c r="M82" t="str">
        <f t="shared" si="1"/>
        <v>XXX ('V169','Lalitha Gumpu','378','7500','SGD/Mth','7500','160','7160','340','5%',1)</v>
      </c>
    </row>
    <row r="83" spans="1:13">
      <c r="A83" s="32" t="s">
        <v>81</v>
      </c>
      <c r="B83" s="33" t="s">
        <v>206</v>
      </c>
      <c r="C83" s="24" t="s">
        <v>166</v>
      </c>
      <c r="D83" s="25">
        <f>VLOOKUP(C83,Sheet1!B:C,2,0)</f>
        <v>239</v>
      </c>
      <c r="E83" s="30">
        <v>5464</v>
      </c>
      <c r="F83" s="30" t="s">
        <v>126</v>
      </c>
      <c r="G83" s="30">
        <v>5464</v>
      </c>
      <c r="H83" s="35">
        <v>728.75</v>
      </c>
      <c r="I83" s="27">
        <v>4228.75</v>
      </c>
      <c r="J83" s="27">
        <v>857.03126442085795</v>
      </c>
      <c r="K83" s="29">
        <v>0.16851516411381726</v>
      </c>
      <c r="L83" s="36" t="s">
        <v>247</v>
      </c>
      <c r="M83" t="str">
        <f t="shared" si="1"/>
        <v>XXX ('S371','Seetha Devi D/O Ramkaran','239','5464','SGD/Mth','5464','728.75','4228.75','857.031264420858','17%',1)</v>
      </c>
    </row>
    <row r="84" spans="1:13">
      <c r="A84" s="32" t="s">
        <v>82</v>
      </c>
      <c r="B84" s="33" t="s">
        <v>207</v>
      </c>
      <c r="C84" s="24" t="s">
        <v>114</v>
      </c>
      <c r="D84" s="25">
        <f>VLOOKUP(C84,Sheet1!B:C,2,0)</f>
        <v>329</v>
      </c>
      <c r="E84" s="30">
        <v>7134.75</v>
      </c>
      <c r="F84" s="30" t="s">
        <v>126</v>
      </c>
      <c r="G84" s="30">
        <v>7134.75</v>
      </c>
      <c r="H84" s="35">
        <v>936.25000000000011</v>
      </c>
      <c r="I84" s="27">
        <v>5936.25</v>
      </c>
      <c r="J84" s="27">
        <v>1198.5</v>
      </c>
      <c r="K84" s="29">
        <v>0.16798065804688322</v>
      </c>
      <c r="L84" s="36" t="s">
        <v>247</v>
      </c>
      <c r="M84" t="str">
        <f t="shared" si="1"/>
        <v>XXX ('SE425','Wee Foong Chin','329','7134.75','SGD/Mth','7134.75','936.25','5936.25','1198.5','17%',1)</v>
      </c>
    </row>
    <row r="85" spans="1:13">
      <c r="A85" s="32" t="s">
        <v>83</v>
      </c>
      <c r="B85" s="33" t="s">
        <v>208</v>
      </c>
      <c r="C85" s="24" t="s">
        <v>108</v>
      </c>
      <c r="D85" s="25">
        <f>VLOOKUP(C85,Sheet1!B:C,2,0)</f>
        <v>262</v>
      </c>
      <c r="E85" s="30">
        <v>5086</v>
      </c>
      <c r="F85" s="30" t="s">
        <v>126</v>
      </c>
      <c r="G85" s="30">
        <v>5086</v>
      </c>
      <c r="H85" s="35">
        <v>721.7</v>
      </c>
      <c r="I85" s="27">
        <v>4181.7</v>
      </c>
      <c r="J85" s="27">
        <v>789.86499999999978</v>
      </c>
      <c r="K85" s="29">
        <v>0.15887653083083492</v>
      </c>
      <c r="L85" s="36" t="s">
        <v>239</v>
      </c>
      <c r="M85" t="str">
        <f t="shared" si="1"/>
        <v>XXX ('SE426','Muhammad Effendi Bin Sulaiman','262','5086','SGD/Mth','5086','721.7','4181.7','789.865','16%',1)</v>
      </c>
    </row>
    <row r="86" spans="1:13">
      <c r="A86" s="32" t="s">
        <v>84</v>
      </c>
      <c r="B86" s="33" t="s">
        <v>209</v>
      </c>
      <c r="C86" s="24" t="s">
        <v>108</v>
      </c>
      <c r="D86" s="25">
        <f>VLOOKUP(C86,Sheet1!B:C,2,0)</f>
        <v>262</v>
      </c>
      <c r="E86" s="30">
        <v>5998</v>
      </c>
      <c r="F86" s="30" t="s">
        <v>126</v>
      </c>
      <c r="G86" s="30">
        <v>5998</v>
      </c>
      <c r="H86" s="35">
        <v>828.6</v>
      </c>
      <c r="I86" s="27">
        <v>4908.6000000000004</v>
      </c>
      <c r="J86" s="27">
        <v>954.44499999999971</v>
      </c>
      <c r="K86" s="29">
        <v>0.16278998370300751</v>
      </c>
      <c r="L86" s="36" t="s">
        <v>239</v>
      </c>
      <c r="M86" t="str">
        <f t="shared" si="1"/>
        <v>XXX ('SE427','Noorul Aisha Binte Mohamed Bazil','262','5998','SGD/Mth','5998','828.6','4908.6','954.445','16%',1)</v>
      </c>
    </row>
    <row r="87" spans="1:13">
      <c r="A87" s="32" t="s">
        <v>85</v>
      </c>
      <c r="B87" s="33" t="s">
        <v>210</v>
      </c>
      <c r="C87" s="24" t="s">
        <v>108</v>
      </c>
      <c r="D87" s="25">
        <f>VLOOKUP(C87,Sheet1!B:C,2,0)</f>
        <v>262</v>
      </c>
      <c r="E87" s="30">
        <v>5586</v>
      </c>
      <c r="F87" s="30" t="s">
        <v>126</v>
      </c>
      <c r="G87" s="30">
        <v>5586</v>
      </c>
      <c r="H87" s="35">
        <v>780.5</v>
      </c>
      <c r="I87" s="27">
        <v>4580.5</v>
      </c>
      <c r="J87" s="27">
        <v>879.8149999999996</v>
      </c>
      <c r="K87" s="29">
        <v>0.16112898248544263</v>
      </c>
      <c r="L87" s="36" t="s">
        <v>239</v>
      </c>
      <c r="M87" t="str">
        <f t="shared" si="1"/>
        <v>XXX ('SE428','Salini D/O Murugayah','262','5586','SGD/Mth','5586','780.5','4580.5','879.815','16%',1)</v>
      </c>
    </row>
    <row r="88" spans="1:13">
      <c r="A88" s="32" t="s">
        <v>86</v>
      </c>
      <c r="B88" s="33" t="s">
        <v>211</v>
      </c>
      <c r="C88" s="24" t="s">
        <v>121</v>
      </c>
      <c r="D88" s="25">
        <f>VLOOKUP(C88,Sheet1!B:C,2,0)</f>
        <v>236</v>
      </c>
      <c r="E88" s="30">
        <v>8253.23</v>
      </c>
      <c r="F88" s="30" t="s">
        <v>126</v>
      </c>
      <c r="G88" s="30">
        <v>8253.23</v>
      </c>
      <c r="H88" s="35">
        <v>1156.25</v>
      </c>
      <c r="I88" s="27">
        <v>7656.25</v>
      </c>
      <c r="J88" s="27">
        <v>596.97999999999956</v>
      </c>
      <c r="K88" s="29">
        <v>7.2332892697767978E-2</v>
      </c>
      <c r="L88" s="36" t="s">
        <v>249</v>
      </c>
      <c r="M88" t="str">
        <f t="shared" si="1"/>
        <v>XXX ('SE429','Darwin Ramos David','236','8253.23','SGD/Mth','8253.23','1156.25','7656.25','596.98','7%',1)</v>
      </c>
    </row>
    <row r="89" spans="1:13">
      <c r="A89" s="32" t="s">
        <v>87</v>
      </c>
      <c r="B89" s="33" t="s">
        <v>212</v>
      </c>
      <c r="C89" s="24" t="s">
        <v>134</v>
      </c>
      <c r="D89" s="25">
        <f>VLOOKUP(C89,Sheet1!B:C,2,0)</f>
        <v>241</v>
      </c>
      <c r="E89" s="30">
        <v>4000</v>
      </c>
      <c r="F89" s="30" t="s">
        <v>126</v>
      </c>
      <c r="G89" s="30">
        <v>4000</v>
      </c>
      <c r="H89" s="35">
        <v>35</v>
      </c>
      <c r="I89" s="27">
        <v>3435</v>
      </c>
      <c r="J89" s="27">
        <v>565</v>
      </c>
      <c r="K89" s="29">
        <v>0.14124999999999999</v>
      </c>
      <c r="L89" s="36" t="s">
        <v>248</v>
      </c>
      <c r="M89" t="str">
        <f t="shared" si="1"/>
        <v>XXX ('SV183','Manorathna Acharige Tharushi Nimna Manorathna','241','4000','SGD/Mth','4000','35','3435','565','14%',1)</v>
      </c>
    </row>
    <row r="90" spans="1:13">
      <c r="A90" s="32" t="s">
        <v>88</v>
      </c>
      <c r="B90" s="33" t="s">
        <v>213</v>
      </c>
      <c r="C90" s="24" t="s">
        <v>136</v>
      </c>
      <c r="D90" s="25">
        <f>VLOOKUP(C90,Sheet1!B:C,2,0)</f>
        <v>842</v>
      </c>
      <c r="E90" s="30">
        <v>7301.92</v>
      </c>
      <c r="F90" s="30" t="s">
        <v>126</v>
      </c>
      <c r="G90" s="30">
        <v>7301.92</v>
      </c>
      <c r="H90" s="35">
        <v>1055.7511</v>
      </c>
      <c r="I90" s="27">
        <v>6464.5810999999994</v>
      </c>
      <c r="J90" s="27">
        <v>837.33890000000065</v>
      </c>
      <c r="K90" s="29">
        <v>0.11467379812432903</v>
      </c>
      <c r="L90" s="36" t="s">
        <v>240</v>
      </c>
      <c r="M90" t="str">
        <f t="shared" si="1"/>
        <v>XXX ('SE430','Peh Hui Ting','842','7301.92','SGD/Mth','7301.92','1055.7511','6464.5811','837.338900000001','11%',1)</v>
      </c>
    </row>
    <row r="91" spans="1:13">
      <c r="A91" s="32" t="s">
        <v>89</v>
      </c>
      <c r="B91" s="33" t="s">
        <v>214</v>
      </c>
      <c r="C91" s="24" t="s">
        <v>123</v>
      </c>
      <c r="D91" s="25">
        <f>VLOOKUP(C91,Sheet1!B:C,2,0)</f>
        <v>446</v>
      </c>
      <c r="E91" s="30">
        <v>6552.6</v>
      </c>
      <c r="F91" s="30" t="s">
        <v>126</v>
      </c>
      <c r="G91" s="30">
        <v>6552.6</v>
      </c>
      <c r="H91" s="35">
        <v>918.25</v>
      </c>
      <c r="I91" s="27">
        <v>5518.25</v>
      </c>
      <c r="J91" s="27">
        <v>1034.3500000000004</v>
      </c>
      <c r="K91" s="29">
        <v>0.15785337118090534</v>
      </c>
      <c r="L91" s="36" t="s">
        <v>239</v>
      </c>
      <c r="M91" t="str">
        <f t="shared" si="1"/>
        <v>XXX ('SE431','Musliyani Suriyani Binte Mahmood','446','6552.6','SGD/Mth','6552.6','918.25','5518.25','1034.35','16%',1)</v>
      </c>
    </row>
    <row r="92" spans="1:13">
      <c r="A92" s="32" t="s">
        <v>90</v>
      </c>
      <c r="B92" s="33" t="s">
        <v>215</v>
      </c>
      <c r="C92" s="24" t="s">
        <v>123</v>
      </c>
      <c r="D92" s="25">
        <f>VLOOKUP(C92,Sheet1!B:C,2,0)</f>
        <v>446</v>
      </c>
      <c r="E92" s="30">
        <v>10758</v>
      </c>
      <c r="F92" s="30" t="s">
        <v>126</v>
      </c>
      <c r="G92" s="30">
        <v>10758</v>
      </c>
      <c r="H92" s="35">
        <v>160</v>
      </c>
      <c r="I92" s="27">
        <v>7860</v>
      </c>
      <c r="J92" s="27">
        <v>2898</v>
      </c>
      <c r="K92" s="29">
        <v>0.26938092582264361</v>
      </c>
      <c r="L92" s="36" t="s">
        <v>260</v>
      </c>
      <c r="M92" t="str">
        <f t="shared" si="1"/>
        <v>XXX ('SV184','Vinod Kumar','446','10758','SGD/Mth','10758','160','7860','2898','27%',1)</v>
      </c>
    </row>
    <row r="93" spans="1:13">
      <c r="A93" s="34" t="s">
        <v>91</v>
      </c>
      <c r="B93" s="33" t="s">
        <v>202</v>
      </c>
      <c r="C93" s="24" t="s">
        <v>106</v>
      </c>
      <c r="D93" s="25">
        <f>VLOOKUP(C93,Sheet1!B:C,2,0)</f>
        <v>261</v>
      </c>
      <c r="E93" s="30">
        <v>9408</v>
      </c>
      <c r="F93" s="30" t="s">
        <v>126</v>
      </c>
      <c r="G93" s="30">
        <v>9408</v>
      </c>
      <c r="H93" s="35">
        <v>261.25</v>
      </c>
      <c r="I93" s="27">
        <v>7061.25</v>
      </c>
      <c r="J93" s="27">
        <v>1516.7751112136593</v>
      </c>
      <c r="K93" s="29">
        <v>0.17682101550750284</v>
      </c>
      <c r="L93" s="36" t="s">
        <v>265</v>
      </c>
      <c r="M93" t="str">
        <f t="shared" si="1"/>
        <v>XXX ('SE434','Rajanala Narendra','261','9408','SGD/Mth','9408','261.25','7061.25','1516.77511121366','18%',1)</v>
      </c>
    </row>
    <row r="94" spans="1:13">
      <c r="A94" s="34" t="s">
        <v>92</v>
      </c>
      <c r="B94" s="33" t="s">
        <v>216</v>
      </c>
      <c r="C94" s="24" t="s">
        <v>121</v>
      </c>
      <c r="D94" s="25">
        <f>VLOOKUP(C94,Sheet1!B:C,2,0)</f>
        <v>236</v>
      </c>
      <c r="E94" s="30">
        <v>11651.62</v>
      </c>
      <c r="F94" s="30" t="s">
        <v>126</v>
      </c>
      <c r="G94" s="30">
        <v>11651.62</v>
      </c>
      <c r="H94" s="35">
        <v>261.25</v>
      </c>
      <c r="I94" s="27">
        <v>7761.25</v>
      </c>
      <c r="J94" s="27">
        <v>3890.3700000000008</v>
      </c>
      <c r="K94" s="29">
        <v>0.33389090959025447</v>
      </c>
      <c r="L94" s="36" t="s">
        <v>271</v>
      </c>
      <c r="M94" t="str">
        <f t="shared" si="1"/>
        <v>XXX ('SE432','Khor Ai Lee','236','11651.62','SGD/Mth','11651.62','261.25','7761.25','3890.37','33%',1)</v>
      </c>
    </row>
    <row r="95" spans="1:13">
      <c r="A95" s="34" t="s">
        <v>93</v>
      </c>
      <c r="B95" s="33" t="s">
        <v>217</v>
      </c>
      <c r="C95" s="24" t="s">
        <v>114</v>
      </c>
      <c r="D95" s="25">
        <f>VLOOKUP(C95,Sheet1!B:C,2,0)</f>
        <v>329</v>
      </c>
      <c r="E95" s="30">
        <v>2900</v>
      </c>
      <c r="F95" s="30" t="s">
        <v>126</v>
      </c>
      <c r="G95" s="30">
        <v>2900</v>
      </c>
      <c r="H95" s="35">
        <v>130.5</v>
      </c>
      <c r="I95" s="27">
        <v>2330.5</v>
      </c>
      <c r="J95" s="27">
        <v>569.5</v>
      </c>
      <c r="K95" s="29">
        <v>0.19637931034482758</v>
      </c>
      <c r="L95" s="36" t="s">
        <v>255</v>
      </c>
      <c r="M95" t="str">
        <f t="shared" si="1"/>
        <v>XXX ('SE433','Shu Shin Ho','329','2900','SGD/Mth','2900','130.5','2330.5','569.5','20%',1)</v>
      </c>
    </row>
    <row r="96" spans="1:13">
      <c r="A96" s="34" t="s">
        <v>94</v>
      </c>
      <c r="B96" s="33" t="s">
        <v>218</v>
      </c>
      <c r="C96" s="24" t="s">
        <v>136</v>
      </c>
      <c r="D96" s="25">
        <f>VLOOKUP(C96,Sheet1!B:C,2,0)</f>
        <v>842</v>
      </c>
      <c r="E96" s="30">
        <v>4119</v>
      </c>
      <c r="F96" s="30" t="s">
        <v>126</v>
      </c>
      <c r="G96" s="30">
        <v>4119</v>
      </c>
      <c r="H96" s="35">
        <v>257.5</v>
      </c>
      <c r="I96" s="27">
        <v>3308.5</v>
      </c>
      <c r="J96" s="27">
        <v>810.5</v>
      </c>
      <c r="K96" s="29">
        <v>0.19677106093712066</v>
      </c>
      <c r="L96" s="36" t="s">
        <v>255</v>
      </c>
      <c r="M96" t="str">
        <f t="shared" si="1"/>
        <v>XXX ('SE435','Tan Xiang Wei','842','4119','SGD/Mth','4119','257.5','3308.5','810.5','20%',1)</v>
      </c>
    </row>
    <row r="97" spans="1:13">
      <c r="A97" s="34" t="s">
        <v>95</v>
      </c>
      <c r="B97" s="33" t="s">
        <v>219</v>
      </c>
      <c r="C97" s="24" t="s">
        <v>108</v>
      </c>
      <c r="D97" s="25">
        <f>VLOOKUP(C97,Sheet1!B:C,2,0)</f>
        <v>262</v>
      </c>
      <c r="E97" s="30">
        <v>4998.1899999999996</v>
      </c>
      <c r="F97" s="30" t="s">
        <v>126</v>
      </c>
      <c r="G97" s="30">
        <v>4998.1899999999996</v>
      </c>
      <c r="H97" s="35">
        <v>258.5</v>
      </c>
      <c r="I97" s="27">
        <v>3658.5</v>
      </c>
      <c r="J97" s="27">
        <v>1227.2307249999994</v>
      </c>
      <c r="K97" s="29">
        <v>0.2511867301078079</v>
      </c>
      <c r="L97" s="36" t="s">
        <v>272</v>
      </c>
      <c r="M97" t="str">
        <f t="shared" si="1"/>
        <v>XXX ('SE436','Nur Atiqah Binte Abdul Halim','262','4998.19','SGD/Mth','4998.19','258.5','3658.5','1227.230725','25%',1)</v>
      </c>
    </row>
    <row r="98" spans="1:13">
      <c r="A98" s="34" t="s">
        <v>96</v>
      </c>
      <c r="B98" s="33" t="s">
        <v>220</v>
      </c>
      <c r="C98" s="24" t="s">
        <v>106</v>
      </c>
      <c r="D98" s="25">
        <f>VLOOKUP(C98,Sheet1!B:C,2,0)</f>
        <v>261</v>
      </c>
      <c r="E98" s="30">
        <v>7416.36</v>
      </c>
      <c r="F98" s="30" t="s">
        <v>126</v>
      </c>
      <c r="G98" s="30">
        <v>7416.36</v>
      </c>
      <c r="H98" s="35">
        <v>258.5</v>
      </c>
      <c r="I98" s="27">
        <v>3708.5</v>
      </c>
      <c r="J98" s="27">
        <v>3053.5878309736963</v>
      </c>
      <c r="K98" s="29">
        <v>0.4515747069990364</v>
      </c>
      <c r="L98" s="36" t="s">
        <v>273</v>
      </c>
      <c r="M98" t="str">
        <f t="shared" si="1"/>
        <v>XXX ('SE437','Amir Shazwan Bin Abdul Ghani','261','7416.36','SGD/Mth','7416.36','258.5','3708.5','3053.5878309737','45%',1)</v>
      </c>
    </row>
    <row r="99" spans="1:13">
      <c r="A99" s="34" t="s">
        <v>97</v>
      </c>
      <c r="B99" s="33" t="s">
        <v>221</v>
      </c>
      <c r="C99" s="24" t="s">
        <v>106</v>
      </c>
      <c r="D99" s="25">
        <f>VLOOKUP(C99,Sheet1!B:C,2,0)</f>
        <v>261</v>
      </c>
      <c r="E99" s="30">
        <v>9152</v>
      </c>
      <c r="F99" s="30" t="s">
        <v>126</v>
      </c>
      <c r="G99" s="30">
        <v>9152</v>
      </c>
      <c r="H99" s="35">
        <v>261.25</v>
      </c>
      <c r="I99" s="27">
        <v>5711.25</v>
      </c>
      <c r="J99" s="27">
        <v>2633.3594619289343</v>
      </c>
      <c r="K99" s="29">
        <v>0.31557611820460302</v>
      </c>
      <c r="L99" s="36" t="s">
        <v>274</v>
      </c>
      <c r="M99" t="str">
        <f t="shared" si="1"/>
        <v>XXX ('SE438','Michael Antony Ananthi','261','9152','SGD/Mth','9152','261.25','5711.25','2633.35946192893','32%',1)</v>
      </c>
    </row>
    <row r="100" spans="1:13">
      <c r="A100" s="34" t="s">
        <v>98</v>
      </c>
      <c r="B100" s="33" t="s">
        <v>222</v>
      </c>
      <c r="C100" s="24" t="s">
        <v>114</v>
      </c>
      <c r="D100" s="25">
        <f>VLOOKUP(C100,Sheet1!B:C,2,0)</f>
        <v>329</v>
      </c>
      <c r="E100" s="30">
        <v>2782.25</v>
      </c>
      <c r="F100" s="30" t="s">
        <v>126</v>
      </c>
      <c r="G100" s="30">
        <v>2782.25</v>
      </c>
      <c r="H100" s="35">
        <v>129.75</v>
      </c>
      <c r="I100" s="27">
        <v>2079.75</v>
      </c>
      <c r="J100" s="27">
        <v>702.5</v>
      </c>
      <c r="K100" s="29">
        <v>0.25249348548836376</v>
      </c>
      <c r="L100" s="36" t="s">
        <v>272</v>
      </c>
      <c r="M100" t="str">
        <f t="shared" si="1"/>
        <v>XXX ('SE439','Mohammad Thahasin S/o Akhbar Ali','329','2782.25','SGD/Mth','2782.25','129.75','2079.75','702.5','25%',1)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1:D18"/>
  <sheetViews>
    <sheetView tabSelected="1" workbookViewId="0">
      <selection activeCell="B18" sqref="B18"/>
    </sheetView>
  </sheetViews>
  <sheetFormatPr defaultRowHeight="15"/>
  <cols>
    <col min="2" max="2" width="30.5703125" customWidth="1"/>
    <col min="4" max="4" width="36" bestFit="1" customWidth="1"/>
  </cols>
  <sheetData>
    <row r="1" spans="2:4">
      <c r="B1" s="25" t="s">
        <v>106</v>
      </c>
      <c r="C1">
        <v>261</v>
      </c>
      <c r="D1" t="s">
        <v>223</v>
      </c>
    </row>
    <row r="2" spans="2:4">
      <c r="B2" s="25" t="s">
        <v>108</v>
      </c>
      <c r="C2">
        <v>262</v>
      </c>
      <c r="D2" t="s">
        <v>224</v>
      </c>
    </row>
    <row r="3" spans="2:4">
      <c r="B3" s="25" t="s">
        <v>114</v>
      </c>
      <c r="C3">
        <v>329</v>
      </c>
      <c r="D3" t="s">
        <v>225</v>
      </c>
    </row>
    <row r="4" spans="2:4">
      <c r="B4" s="25" t="s">
        <v>116</v>
      </c>
      <c r="C4">
        <v>910</v>
      </c>
      <c r="D4" t="s">
        <v>226</v>
      </c>
    </row>
    <row r="5" spans="2:4">
      <c r="B5" s="25" t="s">
        <v>119</v>
      </c>
      <c r="C5">
        <v>242</v>
      </c>
      <c r="D5" t="s">
        <v>227</v>
      </c>
    </row>
    <row r="6" spans="2:4">
      <c r="B6" s="25" t="s">
        <v>121</v>
      </c>
      <c r="C6">
        <v>236</v>
      </c>
      <c r="D6" t="s">
        <v>228</v>
      </c>
    </row>
    <row r="7" spans="2:4">
      <c r="B7" s="25" t="s">
        <v>123</v>
      </c>
      <c r="C7">
        <v>446</v>
      </c>
      <c r="D7" t="s">
        <v>229</v>
      </c>
    </row>
    <row r="8" spans="2:4">
      <c r="B8" s="25" t="s">
        <v>128</v>
      </c>
      <c r="C8">
        <v>484</v>
      </c>
      <c r="D8" t="s">
        <v>230</v>
      </c>
    </row>
    <row r="9" spans="2:4">
      <c r="B9" s="25" t="s">
        <v>134</v>
      </c>
      <c r="C9">
        <v>241</v>
      </c>
      <c r="D9" t="s">
        <v>231</v>
      </c>
    </row>
    <row r="10" spans="2:4">
      <c r="B10" s="25" t="s">
        <v>136</v>
      </c>
      <c r="C10">
        <v>842</v>
      </c>
      <c r="D10" t="s">
        <v>232</v>
      </c>
    </row>
    <row r="11" spans="2:4">
      <c r="B11" s="25" t="s">
        <v>147</v>
      </c>
      <c r="C11">
        <v>615</v>
      </c>
      <c r="D11" t="s">
        <v>233</v>
      </c>
    </row>
    <row r="12" spans="2:4">
      <c r="B12" s="28" t="s">
        <v>153</v>
      </c>
      <c r="C12">
        <v>700</v>
      </c>
      <c r="D12" t="s">
        <v>234</v>
      </c>
    </row>
    <row r="13" spans="2:4">
      <c r="B13" s="25" t="s">
        <v>166</v>
      </c>
      <c r="C13">
        <v>239</v>
      </c>
      <c r="D13" t="s">
        <v>235</v>
      </c>
    </row>
    <row r="14" spans="2:4">
      <c r="B14" s="24" t="s">
        <v>205</v>
      </c>
      <c r="C14">
        <v>378</v>
      </c>
      <c r="D14" t="s">
        <v>236</v>
      </c>
    </row>
    <row r="18" spans="2:2">
      <c r="B18" t="s">
        <v>276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sqref="A1:B1"/>
    </sheetView>
  </sheetViews>
  <sheetFormatPr defaultRowHeight="15"/>
  <cols>
    <col min="1" max="1" width="4" bestFit="1" customWidth="1"/>
    <col min="2" max="2" width="34.85546875" bestFit="1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Sheet3</vt:lpstr>
      <vt:lpstr>Sheet4</vt:lpstr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Sitakanta Shial</dc:creator>
  <cp:lastModifiedBy>shreya.bhattacharya</cp:lastModifiedBy>
  <dcterms:created xsi:type="dcterms:W3CDTF">2018-08-07T07:08:46Z</dcterms:created>
  <dcterms:modified xsi:type="dcterms:W3CDTF">2018-08-08T04:40:17Z</dcterms:modified>
</cp:coreProperties>
</file>