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timeline calcs" sheetId="2" r:id="rId2"/>
  </sheets>
  <calcPr calcId="152511"/>
</workbook>
</file>

<file path=xl/calcChain.xml><?xml version="1.0" encoding="utf-8"?>
<calcChain xmlns="http://schemas.openxmlformats.org/spreadsheetml/2006/main">
  <c r="B22" i="2" l="1"/>
  <c r="B23" i="2" s="1"/>
  <c r="B21" i="1" l="1"/>
  <c r="B19" i="1"/>
  <c r="B18" i="1"/>
  <c r="B15" i="1"/>
  <c r="B4" i="1"/>
  <c r="B5" i="1" s="1"/>
  <c r="B6" i="1" s="1"/>
  <c r="B8" i="1" s="1"/>
  <c r="B10" i="1" s="1"/>
  <c r="B16" i="1" l="1"/>
  <c r="B17" i="1" s="1"/>
  <c r="B22" i="1" l="1"/>
  <c r="B23" i="1" s="1"/>
</calcChain>
</file>

<file path=xl/sharedStrings.xml><?xml version="1.0" encoding="utf-8"?>
<sst xmlns="http://schemas.openxmlformats.org/spreadsheetml/2006/main" count="68" uniqueCount="52">
  <si>
    <t xml:space="preserve">Target monthly compensation before tax to crowd member </t>
  </si>
  <si>
    <t>Numbers are assumed ones and can be modified</t>
  </si>
  <si>
    <t>Average time per microtask in minutes</t>
  </si>
  <si>
    <t>Number of minutes in a month</t>
  </si>
  <si>
    <t>Constant, based on 8 core work hours per day, 5 days a week</t>
  </si>
  <si>
    <t>Number of microtasks per month</t>
  </si>
  <si>
    <t>Target monthly compensation per microtask before tax</t>
  </si>
  <si>
    <t>INR</t>
  </si>
  <si>
    <t>minutes</t>
  </si>
  <si>
    <t>% of requirement microtasks (not associated with LOC)</t>
  </si>
  <si>
    <t>% of logic microtasks (yielding LOC) that yield only 1 LOC</t>
  </si>
  <si>
    <t>% of logic microtasks (yielding LOC) that yield 2 LOC</t>
  </si>
  <si>
    <t>%</t>
  </si>
  <si>
    <t>LOC</t>
  </si>
  <si>
    <t>microtasks</t>
  </si>
  <si>
    <t>Units</t>
  </si>
  <si>
    <t>Remarks</t>
  </si>
  <si>
    <t>minutes per month</t>
  </si>
  <si>
    <t>Maximum estimated size of project in LOC</t>
  </si>
  <si>
    <t>SPOC compensation % per microtask</t>
  </si>
  <si>
    <t>Target monthly compensation per microtask before tax including SPOC cost</t>
  </si>
  <si>
    <t>Target profit for crowdsourcing vendor</t>
  </si>
  <si>
    <t>Cost to customer per microtask</t>
  </si>
  <si>
    <t>Maximum number of microtasks in project</t>
  </si>
  <si>
    <t>Maximum Cost of project to customer</t>
  </si>
  <si>
    <t>Cost to customer per line of code</t>
  </si>
  <si>
    <t>Number of LOC per crowd member per hour (excluding SPOC activity)</t>
  </si>
  <si>
    <t>SAMPLE CORRELATION WITH LOC ESTIMATION</t>
  </si>
  <si>
    <t>Includes req analysis and design</t>
  </si>
  <si>
    <t>Number of logic microtasks per LOC</t>
  </si>
  <si>
    <t>Percentage may depend on technology and how automated the crowdsourcing vendor's processes are.</t>
  </si>
  <si>
    <t>Assuming that established IT service companies will invest only in case the project margin is at least 25%.</t>
  </si>
  <si>
    <t>Total number of microtasks per LOC</t>
  </si>
  <si>
    <t>Number of LOCs per logic microtask</t>
  </si>
  <si>
    <t>lines of code</t>
  </si>
  <si>
    <t>logic microtasks</t>
  </si>
  <si>
    <t>lines of code per hour</t>
  </si>
  <si>
    <t>This is on the higher side. Once this project management model catches on, this amount may be determined by market forces, labour unions and ultimately government laws.</t>
  </si>
  <si>
    <t>This is on the lower side.</t>
  </si>
  <si>
    <t>Average time taken per microtask including review and defect fix</t>
  </si>
  <si>
    <t>Number of microtasks</t>
  </si>
  <si>
    <t>assumption, to be refined by data from initial projects</t>
  </si>
  <si>
    <t>Includes test automation LOC.
Customer guarantees compensation till this size. Crowdsourcing vendor acts as guide but cannot bear the financial risks of underestimation.</t>
  </si>
  <si>
    <t>Formula: number of microtasks =  (2 raised to (total time/time per microtask)) -1</t>
  </si>
  <si>
    <t>Let number of microtasks be x</t>
  </si>
  <si>
    <t>x+1 =  2 ^ (total time/time per microtask)</t>
  </si>
  <si>
    <t>total time/time per microtask = logToTheBase2(x+1)</t>
  </si>
  <si>
    <t>total time = time per microtask * logToTheBase2(1+number of microtasks)</t>
  </si>
  <si>
    <t>Number of microtasks previously calculated</t>
  </si>
  <si>
    <t>total time for the project</t>
  </si>
  <si>
    <t>Assumptions: SPOCs do not become bottleneck; multiple SPOCs for the same or different roles will be utilized as found necessary.</t>
  </si>
  <si>
    <t>(few days in reality based on SPOC bandwidth and limited crowd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</si>
</sst>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B21" sqref="B21"/>
    </sheetView>
  </sheetViews>
  <sheetFormatPr defaultRowHeight="15" x14ac:dyDescent="0.25"/>
  <cols>
    <col min="1" max="1" width="69.5703125" customWidth="1"/>
    <col min="2" max="2" width="49.5703125" style="1" customWidth="1"/>
    <col min="3" max="3" width="20.5703125" bestFit="1" customWidth="1"/>
    <col min="4" max="4" width="49.85546875" bestFit="1" customWidth="1"/>
  </cols>
  <sheetData>
    <row r="1" spans="1:4" x14ac:dyDescent="0.25">
      <c r="B1" s="1" t="s">
        <v>1</v>
      </c>
      <c r="C1" t="s">
        <v>15</v>
      </c>
      <c r="D1" t="s">
        <v>16</v>
      </c>
    </row>
    <row r="2" spans="1:4" ht="60" x14ac:dyDescent="0.25">
      <c r="A2" t="s">
        <v>0</v>
      </c>
      <c r="B2" s="1">
        <v>200000</v>
      </c>
      <c r="C2" t="s">
        <v>7</v>
      </c>
      <c r="D2" s="2" t="s">
        <v>37</v>
      </c>
    </row>
    <row r="3" spans="1:4" x14ac:dyDescent="0.25">
      <c r="A3" t="s">
        <v>2</v>
      </c>
      <c r="B3" s="1">
        <v>1</v>
      </c>
      <c r="C3" t="s">
        <v>8</v>
      </c>
      <c r="D3" t="s">
        <v>38</v>
      </c>
    </row>
    <row r="4" spans="1:4" ht="30" x14ac:dyDescent="0.25">
      <c r="A4" t="s">
        <v>3</v>
      </c>
      <c r="B4" s="1">
        <f>(365.24/12)*(5/7)*(8*60)</f>
        <v>10435.428571428571</v>
      </c>
      <c r="C4" t="s">
        <v>17</v>
      </c>
      <c r="D4" s="2" t="s">
        <v>4</v>
      </c>
    </row>
    <row r="5" spans="1:4" x14ac:dyDescent="0.25">
      <c r="A5" t="s">
        <v>5</v>
      </c>
      <c r="B5" s="1">
        <f>B4/B3</f>
        <v>10435.428571428571</v>
      </c>
      <c r="C5" t="s">
        <v>14</v>
      </c>
    </row>
    <row r="6" spans="1:4" x14ac:dyDescent="0.25">
      <c r="A6" t="s">
        <v>6</v>
      </c>
      <c r="B6" s="3">
        <f>B2/B5</f>
        <v>19.165480232176105</v>
      </c>
      <c r="C6" t="s">
        <v>7</v>
      </c>
    </row>
    <row r="7" spans="1:4" ht="45" x14ac:dyDescent="0.25">
      <c r="A7" t="s">
        <v>19</v>
      </c>
      <c r="B7" s="1">
        <v>15</v>
      </c>
      <c r="C7" t="s">
        <v>12</v>
      </c>
      <c r="D7" s="2" t="s">
        <v>30</v>
      </c>
    </row>
    <row r="8" spans="1:4" x14ac:dyDescent="0.25">
      <c r="A8" t="s">
        <v>20</v>
      </c>
      <c r="B8" s="1">
        <f>B6*100/(100-B7)</f>
        <v>22.547623802560125</v>
      </c>
      <c r="C8" t="s">
        <v>7</v>
      </c>
    </row>
    <row r="9" spans="1:4" ht="45" x14ac:dyDescent="0.25">
      <c r="A9" t="s">
        <v>21</v>
      </c>
      <c r="B9" s="1">
        <v>25</v>
      </c>
      <c r="C9" t="s">
        <v>12</v>
      </c>
      <c r="D9" s="2" t="s">
        <v>31</v>
      </c>
    </row>
    <row r="10" spans="1:4" x14ac:dyDescent="0.25">
      <c r="A10" t="s">
        <v>22</v>
      </c>
      <c r="B10" s="1">
        <f>B8*100/(100-B9)</f>
        <v>30.063498403413497</v>
      </c>
      <c r="C10" t="s">
        <v>7</v>
      </c>
    </row>
    <row r="12" spans="1:4" x14ac:dyDescent="0.25">
      <c r="A12" s="4" t="s">
        <v>27</v>
      </c>
    </row>
    <row r="13" spans="1:4" x14ac:dyDescent="0.25">
      <c r="A13" t="s">
        <v>9</v>
      </c>
      <c r="B13" s="1">
        <v>50</v>
      </c>
      <c r="C13" t="s">
        <v>12</v>
      </c>
      <c r="D13" t="s">
        <v>41</v>
      </c>
    </row>
    <row r="14" spans="1:4" x14ac:dyDescent="0.25">
      <c r="A14" t="s">
        <v>10</v>
      </c>
      <c r="B14" s="1">
        <v>60</v>
      </c>
      <c r="C14" t="s">
        <v>12</v>
      </c>
      <c r="D14" t="s">
        <v>41</v>
      </c>
    </row>
    <row r="15" spans="1:4" x14ac:dyDescent="0.25">
      <c r="A15" t="s">
        <v>11</v>
      </c>
      <c r="B15" s="1">
        <f>100-B14</f>
        <v>40</v>
      </c>
      <c r="C15" t="s">
        <v>12</v>
      </c>
    </row>
    <row r="16" spans="1:4" x14ac:dyDescent="0.25">
      <c r="A16" t="s">
        <v>33</v>
      </c>
      <c r="B16" s="1">
        <f>((1*B14)+(2*B15))/100</f>
        <v>1.4</v>
      </c>
      <c r="C16" t="s">
        <v>34</v>
      </c>
    </row>
    <row r="17" spans="1:4" x14ac:dyDescent="0.25">
      <c r="A17" t="s">
        <v>29</v>
      </c>
      <c r="B17" s="1">
        <f>1/B16</f>
        <v>0.7142857142857143</v>
      </c>
      <c r="C17" t="s">
        <v>35</v>
      </c>
    </row>
    <row r="18" spans="1:4" x14ac:dyDescent="0.25">
      <c r="A18" t="s">
        <v>32</v>
      </c>
      <c r="B18" s="1">
        <f>B17*100/(100-B13)</f>
        <v>1.4285714285714286</v>
      </c>
      <c r="C18" t="s">
        <v>14</v>
      </c>
    </row>
    <row r="19" spans="1:4" x14ac:dyDescent="0.25">
      <c r="A19" t="s">
        <v>26</v>
      </c>
      <c r="B19" s="1">
        <f>(60/B3)/B18</f>
        <v>42</v>
      </c>
      <c r="C19" t="s">
        <v>36</v>
      </c>
    </row>
    <row r="20" spans="1:4" ht="60" x14ac:dyDescent="0.25">
      <c r="A20" t="s">
        <v>18</v>
      </c>
      <c r="B20" s="1">
        <v>4000</v>
      </c>
      <c r="C20" t="s">
        <v>13</v>
      </c>
      <c r="D20" s="2" t="s">
        <v>42</v>
      </c>
    </row>
    <row r="21" spans="1:4" x14ac:dyDescent="0.25">
      <c r="A21" t="s">
        <v>23</v>
      </c>
      <c r="B21" s="1">
        <f>B20*B18</f>
        <v>5714.2857142857147</v>
      </c>
      <c r="C21" t="s">
        <v>14</v>
      </c>
    </row>
    <row r="22" spans="1:4" x14ac:dyDescent="0.25">
      <c r="A22" t="s">
        <v>24</v>
      </c>
      <c r="B22" s="1">
        <f>B21*B10</f>
        <v>171791.41944807713</v>
      </c>
      <c r="C22" t="s">
        <v>7</v>
      </c>
      <c r="D22" t="s">
        <v>28</v>
      </c>
    </row>
    <row r="23" spans="1:4" x14ac:dyDescent="0.25">
      <c r="A23" t="s">
        <v>25</v>
      </c>
      <c r="B23" s="1">
        <f>B22/B20</f>
        <v>42.947854862019284</v>
      </c>
      <c r="C23" t="s">
        <v>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5" x14ac:dyDescent="0.25"/>
  <cols>
    <col min="1" max="1" width="73.5703125" customWidth="1"/>
    <col min="4" max="4" width="62.85546875" bestFit="1" customWidth="1"/>
  </cols>
  <sheetData>
    <row r="1" spans="1:3" ht="30" x14ac:dyDescent="0.25">
      <c r="A1" s="2" t="s">
        <v>50</v>
      </c>
    </row>
    <row r="2" spans="1:3" ht="45" x14ac:dyDescent="0.25">
      <c r="A2" s="2" t="s">
        <v>39</v>
      </c>
      <c r="B2">
        <v>5</v>
      </c>
      <c r="C2" t="s">
        <v>8</v>
      </c>
    </row>
    <row r="4" spans="1:3" x14ac:dyDescent="0.25">
      <c r="A4" t="s">
        <v>40</v>
      </c>
      <c r="B4" t="s">
        <v>8</v>
      </c>
    </row>
    <row r="5" spans="1:3" x14ac:dyDescent="0.25">
      <c r="A5">
        <v>1</v>
      </c>
      <c r="B5">
        <v>5</v>
      </c>
    </row>
    <row r="6" spans="1:3" x14ac:dyDescent="0.25">
      <c r="A6">
        <v>3</v>
      </c>
      <c r="B6">
        <v>10</v>
      </c>
    </row>
    <row r="7" spans="1:3" x14ac:dyDescent="0.25">
      <c r="A7">
        <v>7</v>
      </c>
      <c r="B7">
        <v>15</v>
      </c>
    </row>
    <row r="8" spans="1:3" x14ac:dyDescent="0.25">
      <c r="A8">
        <v>15</v>
      </c>
      <c r="B8">
        <v>20</v>
      </c>
    </row>
    <row r="9" spans="1:3" x14ac:dyDescent="0.25">
      <c r="A9">
        <v>31</v>
      </c>
      <c r="B9">
        <v>25</v>
      </c>
    </row>
    <row r="10" spans="1:3" x14ac:dyDescent="0.25">
      <c r="A10">
        <v>63</v>
      </c>
      <c r="B10">
        <v>30</v>
      </c>
    </row>
    <row r="11" spans="1:3" x14ac:dyDescent="0.25">
      <c r="A11">
        <v>127</v>
      </c>
      <c r="B11">
        <v>35</v>
      </c>
    </row>
    <row r="12" spans="1:3" x14ac:dyDescent="0.25">
      <c r="A12">
        <v>255</v>
      </c>
      <c r="B12">
        <v>40</v>
      </c>
    </row>
    <row r="13" spans="1:3" x14ac:dyDescent="0.25">
      <c r="A13">
        <v>511</v>
      </c>
      <c r="B13">
        <v>45</v>
      </c>
    </row>
    <row r="14" spans="1:3" x14ac:dyDescent="0.25">
      <c r="A14">
        <v>1023</v>
      </c>
      <c r="B14">
        <v>50</v>
      </c>
    </row>
    <row r="15" spans="1:3" x14ac:dyDescent="0.25">
      <c r="A15">
        <v>2047</v>
      </c>
      <c r="B15">
        <v>55</v>
      </c>
    </row>
    <row r="16" spans="1:3" x14ac:dyDescent="0.25">
      <c r="A16">
        <v>4096</v>
      </c>
      <c r="B16">
        <v>60</v>
      </c>
    </row>
    <row r="17" spans="1:4" x14ac:dyDescent="0.25">
      <c r="A17" t="s">
        <v>43</v>
      </c>
    </row>
    <row r="18" spans="1:4" x14ac:dyDescent="0.25">
      <c r="A18" t="s">
        <v>44</v>
      </c>
    </row>
    <row r="19" spans="1:4" x14ac:dyDescent="0.25">
      <c r="A19" t="s">
        <v>45</v>
      </c>
    </row>
    <row r="20" spans="1:4" x14ac:dyDescent="0.25">
      <c r="A20" t="s">
        <v>46</v>
      </c>
    </row>
    <row r="21" spans="1:4" x14ac:dyDescent="0.25">
      <c r="A21" t="s">
        <v>47</v>
      </c>
    </row>
    <row r="22" spans="1:4" x14ac:dyDescent="0.25">
      <c r="A22" t="s">
        <v>48</v>
      </c>
      <c r="B22" s="1">
        <f>Sheet1!B21</f>
        <v>5714.2857142857147</v>
      </c>
      <c r="C22" t="s">
        <v>14</v>
      </c>
    </row>
    <row r="23" spans="1:4" x14ac:dyDescent="0.25">
      <c r="A23" t="s">
        <v>49</v>
      </c>
      <c r="B23" s="5">
        <f>B2*LOG(1+B22,2)</f>
        <v>62.403049535176564</v>
      </c>
      <c r="C23" t="s">
        <v>8</v>
      </c>
      <c r="D23" t="s">
        <v>51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timeline calcs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2017-05-02T07:09:42Z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96552cf9-dade-4c79-aef1-f16049fb364e</vt:lpwstr>
  </property>
</Properties>
</file>