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illes.DESKTOP-ST9RFMB\Documents\Enseignement - Temp\2021-02 INF 1088 - Gestion de projets informatiques\"/>
    </mc:Choice>
  </mc:AlternateContent>
  <xr:revisionPtr revIDLastSave="0" documentId="13_ncr:1_{FC2CF948-A32F-465D-9E7D-280CA170131A}" xr6:coauthVersionLast="45" xr6:coauthVersionMax="45" xr10:uidLastSave="{00000000-0000-0000-0000-000000000000}"/>
  <bookViews>
    <workbookView xWindow="-28920" yWindow="-120" windowWidth="29040" windowHeight="17640" activeTab="1" xr2:uid="{00000000-000D-0000-FFFF-FFFF00000000}"/>
  </bookViews>
  <sheets>
    <sheet name="Gantt suivi" sheetId="1" r:id="rId1"/>
    <sheet name="Suivi d'avancement" sheetId="2" r:id="rId2"/>
    <sheet name="Budget" sheetId="3" r:id="rId3"/>
  </sheets>
  <definedNames>
    <definedName name="période_sélectionnée">'Gantt suivi'!$H$2</definedName>
    <definedName name="PériodeDansPlan">'Gantt suivi'!A$4=MEDIAN('Gantt suivi'!A$4,'Gantt suivi'!$C1,'Gantt suivi'!$C1+'Gantt suivi'!$D1-1)</definedName>
    <definedName name="PériodeDansRéel">'Gantt suivi'!A$4=MEDIAN('Gantt suivi'!A$4,'Gantt suivi'!$E1,'Gantt suivi'!$E1+'Gantt suivi'!$F1-1)</definedName>
    <definedName name="Plan">PériodeDansPlan*('Gantt suivi'!$C1&gt;0)</definedName>
    <definedName name="PourcentageAccompli">PourcentageAccompliAuDelà*PériodeDansPlan</definedName>
    <definedName name="PourcentageAccompliAuDelà">('Gantt suivi'!A$4=MEDIAN('Gantt suivi'!A$4,'Gantt suivi'!$E1,'Gantt suivi'!$E1+'Gantt suivi'!$F1)*('Gantt suivi'!$E1&gt;0))*(('Gantt suivi'!A$4&lt;(INT('Gantt suivi'!$E1+'Gantt suivi'!$F1*'Gantt suivi'!$G1)))+('Gantt suivi'!A$4='Gantt suivi'!$E1))*('Gantt suivi'!$G1&gt;0)</definedName>
    <definedName name="_xlnm.Print_Titles" localSheetId="0">'Gantt suivi'!$3:$4</definedName>
    <definedName name="Réel">(PériodeDansRéel*('Gantt suivi'!$E1&gt;0))*PériodeDansPlan</definedName>
    <definedName name="RéelAuDelà">PériodeDansRéel*('Gantt suivi'!$E1&gt;0)</definedName>
    <definedName name="TitreRégion..BO60">'Gantt suivi'!$B$3:$B$4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I4" i="3"/>
  <c r="H11" i="3"/>
  <c r="H4" i="3"/>
  <c r="F5" i="3"/>
  <c r="F6" i="3"/>
  <c r="F7" i="3"/>
  <c r="F8" i="3"/>
  <c r="F9" i="3"/>
  <c r="F4" i="3"/>
  <c r="J11" i="2"/>
  <c r="E5" i="2"/>
  <c r="E6" i="2"/>
  <c r="E7" i="2"/>
  <c r="E8" i="2"/>
  <c r="F8" i="2" s="1"/>
  <c r="E9" i="2"/>
  <c r="E4" i="2"/>
  <c r="F5" i="2"/>
  <c r="F6" i="2"/>
  <c r="F7" i="2"/>
  <c r="F9" i="2"/>
  <c r="F4" i="2"/>
  <c r="F11" i="2" s="1"/>
  <c r="D11" i="2"/>
  <c r="C11" i="2"/>
  <c r="G11" i="3"/>
  <c r="D11" i="3"/>
  <c r="C11" i="3"/>
  <c r="B11" i="3"/>
  <c r="E11" i="3" l="1"/>
  <c r="F11" i="3"/>
  <c r="E11" i="2"/>
</calcChain>
</file>

<file path=xl/sharedStrings.xml><?xml version="1.0" encoding="utf-8"?>
<sst xmlns="http://schemas.openxmlformats.org/spreadsheetml/2006/main" count="62" uniqueCount="44">
  <si>
    <t>Planificateur de projet</t>
  </si>
  <si>
    <t>Sélectionnez une période à mettre en évidence à droite.  Une légende décrivant le graphique suit.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</si>
  <si>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</si>
  <si>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</si>
  <si>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</si>
  <si>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</si>
  <si>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</si>
  <si>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</si>
  <si>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</si>
  <si>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</si>
  <si>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</si>
  <si>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</si>
  <si>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</si>
  <si>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</si>
  <si>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</si>
  <si>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Tâche</t>
  </si>
  <si>
    <t>Statut</t>
  </si>
  <si>
    <t>Durée planifié</t>
  </si>
  <si>
    <t>Durée réelle</t>
  </si>
  <si>
    <t>Durée restante</t>
  </si>
  <si>
    <t>Avancement</t>
  </si>
  <si>
    <t>Date de fin planifié</t>
  </si>
  <si>
    <t>Date de fin réelle</t>
  </si>
  <si>
    <t>Date de fin prévue</t>
  </si>
  <si>
    <t>Retard (avance)</t>
  </si>
  <si>
    <t>A</t>
  </si>
  <si>
    <t>B</t>
  </si>
  <si>
    <t>C</t>
  </si>
  <si>
    <t>D</t>
  </si>
  <si>
    <t>E</t>
  </si>
  <si>
    <t>F</t>
  </si>
  <si>
    <t>Total</t>
  </si>
  <si>
    <t>Coût fixe planifié</t>
  </si>
  <si>
    <t>Coût en ressources planifié</t>
  </si>
  <si>
    <t>Coût total planifié</t>
  </si>
  <si>
    <t>Coût planifié à ce jour</t>
  </si>
  <si>
    <t>Coût réel</t>
  </si>
  <si>
    <t>Variation</t>
  </si>
  <si>
    <t>Écart</t>
  </si>
  <si>
    <t>Terminé</t>
  </si>
  <si>
    <t>En cours</t>
  </si>
  <si>
    <t>à venir</t>
  </si>
  <si>
    <t>Budget - Le contrôle des coûts</t>
  </si>
  <si>
    <t>Le tableau de suivi d'avancement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</si>
</sst>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0.24994659260841701"/>
      <name val="Corbel"/>
      <family val="2"/>
      <scheme val="major"/>
    </font>
    <font>
      <sz val="18"/>
      <color theme="1" tint="0.24994659260841701"/>
      <name val="Corbel"/>
      <family val="2"/>
      <scheme val="maj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7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1" fillId="0" borderId="2" xfId="3">
      <alignment horizontal="center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5" xfId="10" applyBorder="1">
      <alignment horizontal="center" vertical="center" wrapText="1"/>
    </xf>
    <xf numFmtId="0" fontId="11" fillId="0" borderId="2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9" fontId="0" fillId="0" borderId="0" xfId="23" applyFont="1" applyAlignment="1">
      <alignment horizontal="center" vertical="center"/>
    </xf>
    <xf numFmtId="166" fontId="0" fillId="0" borderId="0" xfId="21" applyFont="1" applyAlignment="1">
      <alignment horizontal="center" vertical="center"/>
    </xf>
    <xf numFmtId="0" fontId="26" fillId="0" borderId="0" xfId="0" applyFo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4" xfId="0" applyFont="1" applyBorder="1">
      <alignment horizontal="center" vertical="center"/>
    </xf>
    <xf numFmtId="9" fontId="26" fillId="0" borderId="14" xfId="0" applyNumberFormat="1" applyFont="1" applyBorder="1">
      <alignment horizontal="center" vertical="center"/>
    </xf>
    <xf numFmtId="166" fontId="26" fillId="0" borderId="14" xfId="0" applyNumberFormat="1" applyFont="1" applyBorder="1">
      <alignment horizontal="center" vertical="center"/>
    </xf>
    <xf numFmtId="0" fontId="0" fillId="0" borderId="14" xfId="0" applyBorder="1">
      <alignment horizontal="center" vertical="center"/>
    </xf>
    <xf numFmtId="9" fontId="0" fillId="0" borderId="14" xfId="23" applyFont="1" applyBorder="1" applyAlignment="1">
      <alignment horizontal="center" vertical="center"/>
    </xf>
    <xf numFmtId="166" fontId="0" fillId="0" borderId="14" xfId="2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 wrapText="1"/>
    </xf>
    <xf numFmtId="9" fontId="0" fillId="0" borderId="16" xfId="23" applyFont="1" applyBorder="1" applyAlignment="1">
      <alignment horizontal="center" vertical="center"/>
    </xf>
    <xf numFmtId="9" fontId="0" fillId="0" borderId="15" xfId="23" applyFont="1" applyBorder="1" applyAlignment="1">
      <alignment horizontal="center" vertical="center"/>
    </xf>
    <xf numFmtId="0" fontId="0" fillId="0" borderId="16" xfId="0" applyBorder="1">
      <alignment horizontal="center" vertical="center"/>
    </xf>
    <xf numFmtId="0" fontId="26" fillId="0" borderId="15" xfId="0" applyFont="1" applyBorder="1">
      <alignment horizontal="center" vertical="center"/>
    </xf>
    <xf numFmtId="0" fontId="26" fillId="0" borderId="16" xfId="0" applyFont="1" applyBorder="1">
      <alignment horizontal="center" vertical="center"/>
    </xf>
    <xf numFmtId="0" fontId="0" fillId="0" borderId="15" xfId="0" applyBorder="1">
      <alignment horizontal="center" vertical="center"/>
    </xf>
    <xf numFmtId="0" fontId="27" fillId="0" borderId="0" xfId="0" applyFont="1" applyAlignment="1">
      <alignment horizontal="left" vertical="center"/>
    </xf>
  </cellXfs>
  <cellStyles count="59">
    <cellStyle name="% achevé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ontrôle de mise en évidence de la période" xfId="7" xr:uid="{00000000-0005-0000-0000-00001C000000}"/>
    <cellStyle name="Currency" xfId="21" builtinId="4" customBuiltin="1"/>
    <cellStyle name="Currency [0]" xfId="22" builtinId="7" customBuiltin="1"/>
    <cellStyle name="Devoir" xfId="2" xr:uid="{00000000-0005-0000-0000-00001D000000}"/>
    <cellStyle name="En-têtes de période" xfId="3" xr:uid="{00000000-0005-0000-0000-00001E000000}"/>
    <cellStyle name="En-têtes de projet" xfId="4" xr:uid="{00000000-0005-0000-0000-00001F000000}"/>
    <cellStyle name="Étiquette" xfId="5" xr:uid="{00000000-0005-0000-0000-000021000000}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égende de ce qui a été accompli" xfId="15" xr:uid="{00000000-0005-0000-0000-000023000000}"/>
    <cellStyle name="Légende de ce qui a été accompli (au-delà du plan)" xfId="17" xr:uid="{00000000-0005-0000-0000-000024000000}"/>
    <cellStyle name="Légende du % accompli (au-delà du plan)" xfId="18" xr:uid="{00000000-0005-0000-0000-000025000000}"/>
    <cellStyle name="Légende du plan" xfId="14" xr:uid="{00000000-0005-0000-0000-000026000000}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ourcentage accompli" xfId="6" xr:uid="{00000000-0005-0000-0000-00002F000000}"/>
    <cellStyle name="Title" xfId="8" builtinId="15" customBuiltin="1"/>
    <cellStyle name="Total" xfId="34" builtinId="25" customBuiltin="1"/>
    <cellStyle name="Valeur de la période" xfId="13" xr:uid="{00000000-0005-0000-0000-000039000000}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495300</xdr:colOff>
      <xdr:row>15</xdr:row>
      <xdr:rowOff>0</xdr:rowOff>
    </xdr:from>
    <xdr:to>
      <xdr:col>6</xdr:col>
      <xdr:colOff>762000</xdr:colOff>
      <xdr:row>23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043847-B4B4-41D2-B144-217C52149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3152775"/>
          <a:ext cx="3609975" cy="16383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16</xdr:row>
      <xdr:rowOff>76200</xdr:rowOff>
    </xdr:from>
    <xdr:to>
      <xdr:col>6</xdr:col>
      <xdr:colOff>704850</xdr:colOff>
      <xdr:row>25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1BC17-BF7F-4768-B696-FF55D33E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3771900"/>
          <a:ext cx="3609975" cy="16383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0"/>
  <sheetViews>
    <sheetView showGridLines="0" topLeftCell="A2" zoomScale="80" zoomScaleNormal="80" zoomScaleSheetLayoutView="80" workbookViewId="0">
      <selection activeCell="G10" sqref="G10"/>
    </sheetView>
  </sheetViews>
  <sheetFormatPr defaultColWidth="2.75" defaultRowHeight="30" customHeight="1" x14ac:dyDescent="0.3"/>
  <cols>
    <col min="1" max="1" width="2.625" customWidth="1"/>
    <col min="2" max="2" width="19" style="2" customWidth="1"/>
    <col min="3" max="6" width="14" style="1" customWidth="1"/>
    <col min="7" max="7" width="26.25" style="4" customWidth="1"/>
    <col min="8" max="27" width="2.75" style="1"/>
  </cols>
  <sheetData>
    <row r="1" spans="2:43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43" ht="21" customHeight="1" thickTop="1" thickBot="1" x14ac:dyDescent="0.3">
      <c r="B2" s="33" t="s">
        <v>1</v>
      </c>
      <c r="C2" s="33"/>
      <c r="D2" s="33"/>
      <c r="E2" s="33"/>
      <c r="F2" s="33"/>
      <c r="G2" s="5" t="s">
        <v>7</v>
      </c>
      <c r="H2" s="14">
        <v>1</v>
      </c>
      <c r="J2" s="15"/>
      <c r="K2" s="25" t="s">
        <v>10</v>
      </c>
      <c r="L2" s="26"/>
      <c r="M2" s="26"/>
      <c r="N2" s="26"/>
      <c r="O2" s="27"/>
      <c r="P2" s="16"/>
      <c r="Q2" s="25" t="s">
        <v>11</v>
      </c>
      <c r="R2" s="28"/>
      <c r="S2" s="28"/>
      <c r="T2" s="27"/>
      <c r="U2" s="17"/>
      <c r="V2" s="29" t="s">
        <v>12</v>
      </c>
      <c r="W2" s="30"/>
      <c r="X2" s="30"/>
      <c r="Y2" s="31"/>
      <c r="Z2" s="18"/>
      <c r="AA2" s="21" t="s">
        <v>13</v>
      </c>
      <c r="AB2" s="22"/>
      <c r="AC2" s="22"/>
      <c r="AD2" s="22"/>
      <c r="AE2" s="22"/>
      <c r="AF2" s="22"/>
      <c r="AG2" s="32"/>
      <c r="AH2" s="19"/>
      <c r="AI2" s="21" t="s">
        <v>14</v>
      </c>
      <c r="AJ2" s="22"/>
      <c r="AK2" s="22"/>
      <c r="AL2" s="22"/>
      <c r="AM2" s="22"/>
      <c r="AN2" s="22"/>
      <c r="AO2" s="22"/>
      <c r="AP2" s="22"/>
      <c r="AQ2" s="22"/>
    </row>
    <row r="3" spans="2:43" s="11" customFormat="1" ht="39.950000000000003" customHeight="1" thickTop="1" x14ac:dyDescent="0.25">
      <c r="B3" s="34" t="s">
        <v>2</v>
      </c>
      <c r="C3" s="36" t="s">
        <v>3</v>
      </c>
      <c r="D3" s="36" t="s">
        <v>4</v>
      </c>
      <c r="E3" s="36" t="s">
        <v>5</v>
      </c>
      <c r="F3" s="36" t="s">
        <v>6</v>
      </c>
      <c r="G3" s="23" t="s">
        <v>8</v>
      </c>
      <c r="H3" s="20" t="s">
        <v>9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3" ht="15.75" customHeight="1" x14ac:dyDescent="0.25">
      <c r="B4" s="35"/>
      <c r="C4" s="24"/>
      <c r="D4" s="24"/>
      <c r="E4" s="24"/>
      <c r="F4" s="24"/>
      <c r="G4" s="2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</row>
    <row r="5" spans="2:43" ht="30" customHeight="1" x14ac:dyDescent="0.3">
      <c r="B5" s="6" t="s">
        <v>25</v>
      </c>
      <c r="C5" s="7">
        <v>1</v>
      </c>
      <c r="D5" s="7">
        <v>2</v>
      </c>
      <c r="E5" s="7">
        <v>1</v>
      </c>
      <c r="F5" s="7">
        <v>2</v>
      </c>
      <c r="G5" s="8">
        <v>1</v>
      </c>
    </row>
    <row r="6" spans="2:43" ht="30" customHeight="1" x14ac:dyDescent="0.3">
      <c r="B6" s="6" t="s">
        <v>26</v>
      </c>
      <c r="C6" s="7">
        <v>2</v>
      </c>
      <c r="D6" s="7">
        <v>5</v>
      </c>
      <c r="E6" s="7">
        <v>2</v>
      </c>
      <c r="F6" s="7">
        <v>5</v>
      </c>
      <c r="G6" s="8">
        <v>1</v>
      </c>
    </row>
    <row r="7" spans="2:43" ht="30" customHeight="1" x14ac:dyDescent="0.3">
      <c r="B7" s="6" t="s">
        <v>27</v>
      </c>
      <c r="C7" s="7">
        <v>5</v>
      </c>
      <c r="D7" s="7">
        <v>5</v>
      </c>
      <c r="E7" s="7">
        <v>5</v>
      </c>
      <c r="F7" s="7">
        <v>4</v>
      </c>
      <c r="G7" s="8">
        <v>1</v>
      </c>
    </row>
    <row r="8" spans="2:43" ht="30" customHeight="1" x14ac:dyDescent="0.3">
      <c r="B8" s="6" t="s">
        <v>28</v>
      </c>
      <c r="C8" s="7">
        <v>5</v>
      </c>
      <c r="D8" s="7">
        <v>3</v>
      </c>
      <c r="E8" s="7">
        <v>5</v>
      </c>
      <c r="F8" s="7">
        <v>3</v>
      </c>
      <c r="G8" s="8">
        <v>1</v>
      </c>
    </row>
    <row r="9" spans="2:43" ht="30" customHeight="1" x14ac:dyDescent="0.3">
      <c r="B9" s="6" t="s">
        <v>29</v>
      </c>
      <c r="C9" s="7">
        <v>11</v>
      </c>
      <c r="D9" s="7">
        <v>4</v>
      </c>
      <c r="E9" s="7">
        <v>10</v>
      </c>
      <c r="F9" s="7">
        <v>4</v>
      </c>
      <c r="G9" s="8">
        <v>0.25</v>
      </c>
    </row>
    <row r="10" spans="2:43" ht="30" customHeight="1" x14ac:dyDescent="0.3">
      <c r="B10" s="6" t="s">
        <v>30</v>
      </c>
      <c r="C10" s="7">
        <v>15</v>
      </c>
      <c r="D10" s="7">
        <v>2</v>
      </c>
      <c r="E10" s="7">
        <v>15</v>
      </c>
      <c r="F10" s="7">
        <v>2</v>
      </c>
      <c r="G10" s="8">
        <v>0</v>
      </c>
    </row>
  </sheetData>
  <mergeCells count="12">
    <mergeCell ref="B2:F2"/>
    <mergeCell ref="B3:B4"/>
    <mergeCell ref="C3:C4"/>
    <mergeCell ref="D3:D4"/>
    <mergeCell ref="E3:E4"/>
    <mergeCell ref="F3:F4"/>
    <mergeCell ref="AI2:AQ2"/>
    <mergeCell ref="G3:G4"/>
    <mergeCell ref="K2:O2"/>
    <mergeCell ref="Q2:T2"/>
    <mergeCell ref="V2:Y2"/>
    <mergeCell ref="AA2:AG2"/>
  </mergeCells>
  <conditionalFormatting sqref="H5:AB10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1:AB11">
    <cfRule type="expression" dxfId="1" priority="2">
      <formula>TRUE</formula>
    </cfRule>
  </conditionalFormatting>
  <conditionalFormatting sqref="H4:AB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niveau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e devoir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80C6-1826-4528-8C28-8BC9FDD19FFA}">
  <dimension ref="A1:J11"/>
  <sheetViews>
    <sheetView tabSelected="1" workbookViewId="0">
      <selection activeCell="C15" sqref="C15"/>
    </sheetView>
  </sheetViews>
  <sheetFormatPr defaultRowHeight="15" x14ac:dyDescent="0.25"/>
  <cols>
    <col min="2" max="6" width="14.625" customWidth="1"/>
    <col min="7" max="7" width="17.375" bestFit="1" customWidth="1"/>
    <col min="8" max="8" width="15.625" bestFit="1" customWidth="1"/>
    <col min="9" max="9" width="16.875" bestFit="1" customWidth="1"/>
    <col min="10" max="10" width="14.625" customWidth="1"/>
  </cols>
  <sheetData>
    <row r="1" spans="1:10" ht="23.25" x14ac:dyDescent="0.25">
      <c r="D1" s="54" t="s">
        <v>43</v>
      </c>
    </row>
    <row r="2" spans="1:10" x14ac:dyDescent="0.25">
      <c r="A2" s="44"/>
      <c r="B2" s="44"/>
      <c r="C2" s="44"/>
      <c r="D2" s="44"/>
      <c r="E2" s="44"/>
      <c r="F2" s="44"/>
      <c r="G2" s="44"/>
      <c r="H2" s="44"/>
      <c r="I2" s="44"/>
      <c r="J2" s="44"/>
    </row>
    <row r="3" spans="1:10" s="39" customFormat="1" ht="29.25" customHeight="1" x14ac:dyDescent="0.25">
      <c r="A3" s="39" t="s">
        <v>15</v>
      </c>
      <c r="B3" s="39" t="s">
        <v>16</v>
      </c>
      <c r="C3" s="39" t="s">
        <v>17</v>
      </c>
      <c r="D3" s="39" t="s">
        <v>18</v>
      </c>
      <c r="E3" s="39" t="s">
        <v>19</v>
      </c>
      <c r="F3" s="39" t="s">
        <v>20</v>
      </c>
      <c r="G3" s="39" t="s">
        <v>21</v>
      </c>
      <c r="H3" s="39" t="s">
        <v>22</v>
      </c>
      <c r="I3" s="39" t="s">
        <v>23</v>
      </c>
      <c r="J3" s="52" t="s">
        <v>24</v>
      </c>
    </row>
    <row r="4" spans="1:10" x14ac:dyDescent="0.25">
      <c r="A4" t="s">
        <v>25</v>
      </c>
      <c r="B4" t="s">
        <v>39</v>
      </c>
      <c r="C4">
        <v>2</v>
      </c>
      <c r="D4">
        <v>2</v>
      </c>
      <c r="E4">
        <f>C4-D4</f>
        <v>0</v>
      </c>
      <c r="F4" s="37">
        <f>(D4/(D4+E4))</f>
        <v>1</v>
      </c>
      <c r="J4" s="50"/>
    </row>
    <row r="5" spans="1:10" x14ac:dyDescent="0.25">
      <c r="A5" t="s">
        <v>26</v>
      </c>
      <c r="B5" t="s">
        <v>39</v>
      </c>
      <c r="C5">
        <v>3</v>
      </c>
      <c r="D5">
        <v>3</v>
      </c>
      <c r="E5">
        <f t="shared" ref="E5:E9" si="0">C5-D5</f>
        <v>0</v>
      </c>
      <c r="F5" s="37">
        <f t="shared" ref="F5:F9" si="1">(D5/(D5+E5))</f>
        <v>1</v>
      </c>
      <c r="J5" s="50"/>
    </row>
    <row r="6" spans="1:10" x14ac:dyDescent="0.25">
      <c r="A6" t="s">
        <v>27</v>
      </c>
      <c r="B6" t="s">
        <v>39</v>
      </c>
      <c r="C6">
        <v>6</v>
      </c>
      <c r="D6">
        <v>5</v>
      </c>
      <c r="E6">
        <f t="shared" si="0"/>
        <v>1</v>
      </c>
      <c r="F6" s="37">
        <f t="shared" si="1"/>
        <v>0.83333333333333337</v>
      </c>
      <c r="J6" s="50"/>
    </row>
    <row r="7" spans="1:10" x14ac:dyDescent="0.25">
      <c r="A7" t="s">
        <v>28</v>
      </c>
      <c r="B7" t="s">
        <v>39</v>
      </c>
      <c r="E7">
        <f t="shared" si="0"/>
        <v>0</v>
      </c>
      <c r="F7" s="37" t="e">
        <f t="shared" si="1"/>
        <v>#DIV/0!</v>
      </c>
      <c r="J7" s="50"/>
    </row>
    <row r="8" spans="1:10" x14ac:dyDescent="0.25">
      <c r="A8" t="s">
        <v>29</v>
      </c>
      <c r="B8" t="s">
        <v>40</v>
      </c>
      <c r="E8">
        <f t="shared" si="0"/>
        <v>0</v>
      </c>
      <c r="F8" s="37" t="e">
        <f t="shared" si="1"/>
        <v>#DIV/0!</v>
      </c>
      <c r="J8" s="50"/>
    </row>
    <row r="9" spans="1:10" x14ac:dyDescent="0.25">
      <c r="A9" s="44" t="s">
        <v>30</v>
      </c>
      <c r="B9" s="44" t="s">
        <v>41</v>
      </c>
      <c r="C9" s="44"/>
      <c r="D9" s="44"/>
      <c r="E9" s="44">
        <f t="shared" si="0"/>
        <v>0</v>
      </c>
      <c r="F9" s="45" t="e">
        <f t="shared" si="1"/>
        <v>#DIV/0!</v>
      </c>
      <c r="G9" s="44"/>
      <c r="H9" s="44"/>
      <c r="I9" s="44"/>
      <c r="J9" s="53"/>
    </row>
    <row r="10" spans="1:10" x14ac:dyDescent="0.25">
      <c r="J10" s="50"/>
    </row>
    <row r="11" spans="1:10" s="39" customFormat="1" ht="15.75" x14ac:dyDescent="0.25">
      <c r="A11" s="41" t="s">
        <v>31</v>
      </c>
      <c r="B11" s="41"/>
      <c r="C11" s="41">
        <f>SUM(C4:C9)</f>
        <v>11</v>
      </c>
      <c r="D11" s="41">
        <f t="shared" ref="D11:E11" si="2">SUM(D4:D9)</f>
        <v>10</v>
      </c>
      <c r="E11" s="41">
        <f t="shared" si="2"/>
        <v>1</v>
      </c>
      <c r="F11" s="42" t="e">
        <f>AVERAGE(F4:F9)</f>
        <v>#DIV/0!</v>
      </c>
      <c r="G11" s="41"/>
      <c r="H11" s="41"/>
      <c r="I11" s="41"/>
      <c r="J11" s="51">
        <f>SUM(J4:J9)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7273-D482-4023-8139-212C2A65A3E7}">
  <dimension ref="A1:I11"/>
  <sheetViews>
    <sheetView workbookViewId="0">
      <selection activeCell="N16" sqref="N16"/>
    </sheetView>
  </sheetViews>
  <sheetFormatPr defaultRowHeight="15" x14ac:dyDescent="0.25"/>
  <cols>
    <col min="1" max="9" width="14.625" customWidth="1"/>
  </cols>
  <sheetData>
    <row r="1" spans="1:9" ht="23.25" x14ac:dyDescent="0.25">
      <c r="D1" s="54" t="s">
        <v>42</v>
      </c>
    </row>
    <row r="2" spans="1:9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s="39" customFormat="1" ht="57" customHeight="1" x14ac:dyDescent="0.25">
      <c r="A3" s="40" t="s">
        <v>15</v>
      </c>
      <c r="B3" s="40" t="s">
        <v>20</v>
      </c>
      <c r="C3" s="40" t="s">
        <v>32</v>
      </c>
      <c r="D3" s="40" t="s">
        <v>33</v>
      </c>
      <c r="E3" s="40" t="s">
        <v>34</v>
      </c>
      <c r="F3" s="40" t="s">
        <v>35</v>
      </c>
      <c r="G3" s="40" t="s">
        <v>36</v>
      </c>
      <c r="H3" s="40" t="s">
        <v>38</v>
      </c>
      <c r="I3" s="47" t="s">
        <v>37</v>
      </c>
    </row>
    <row r="4" spans="1:9" x14ac:dyDescent="0.25">
      <c r="A4" t="s">
        <v>25</v>
      </c>
      <c r="B4" s="37">
        <v>1</v>
      </c>
      <c r="C4" s="38">
        <v>5000</v>
      </c>
      <c r="D4" s="38"/>
      <c r="E4" s="38">
        <f>C4+D4</f>
        <v>5000</v>
      </c>
      <c r="F4" s="38">
        <f>C4*B4</f>
        <v>5000</v>
      </c>
      <c r="G4" s="38"/>
      <c r="H4" s="38">
        <f>G4-F4</f>
        <v>-5000</v>
      </c>
      <c r="I4" s="48">
        <f>H4/F4</f>
        <v>-1</v>
      </c>
    </row>
    <row r="5" spans="1:9" x14ac:dyDescent="0.25">
      <c r="A5" t="s">
        <v>26</v>
      </c>
      <c r="B5" s="37">
        <v>1</v>
      </c>
      <c r="C5" s="38">
        <v>0</v>
      </c>
      <c r="D5" s="38"/>
      <c r="E5" s="38">
        <f t="shared" ref="E5:E9" si="0">C5+D5</f>
        <v>0</v>
      </c>
      <c r="F5" s="38">
        <f t="shared" ref="F5:F9" si="1">C5*B5</f>
        <v>0</v>
      </c>
      <c r="G5" s="38"/>
      <c r="H5" s="38"/>
      <c r="I5" s="48"/>
    </row>
    <row r="6" spans="1:9" x14ac:dyDescent="0.25">
      <c r="A6" t="s">
        <v>27</v>
      </c>
      <c r="B6" s="37">
        <v>1</v>
      </c>
      <c r="C6" s="38">
        <v>0</v>
      </c>
      <c r="D6" s="38"/>
      <c r="E6" s="38">
        <f t="shared" si="0"/>
        <v>0</v>
      </c>
      <c r="F6" s="38">
        <f t="shared" si="1"/>
        <v>0</v>
      </c>
      <c r="G6" s="38"/>
      <c r="H6" s="38"/>
      <c r="I6" s="48"/>
    </row>
    <row r="7" spans="1:9" x14ac:dyDescent="0.25">
      <c r="A7" t="s">
        <v>28</v>
      </c>
      <c r="B7" s="37">
        <v>1</v>
      </c>
      <c r="C7" s="38">
        <v>2600</v>
      </c>
      <c r="D7" s="38"/>
      <c r="E7" s="38">
        <f t="shared" si="0"/>
        <v>2600</v>
      </c>
      <c r="F7" s="38">
        <f t="shared" si="1"/>
        <v>2600</v>
      </c>
      <c r="G7" s="38"/>
      <c r="H7" s="38"/>
      <c r="I7" s="48"/>
    </row>
    <row r="8" spans="1:9" x14ac:dyDescent="0.25">
      <c r="A8" t="s">
        <v>29</v>
      </c>
      <c r="B8" s="37">
        <v>0.25</v>
      </c>
      <c r="C8" s="38">
        <v>1400</v>
      </c>
      <c r="D8" s="38"/>
      <c r="E8" s="38">
        <f t="shared" si="0"/>
        <v>1400</v>
      </c>
      <c r="F8" s="38">
        <f t="shared" si="1"/>
        <v>350</v>
      </c>
      <c r="G8" s="38"/>
      <c r="H8" s="38"/>
      <c r="I8" s="48"/>
    </row>
    <row r="9" spans="1:9" x14ac:dyDescent="0.25">
      <c r="A9" s="44" t="s">
        <v>30</v>
      </c>
      <c r="B9" s="45">
        <v>0</v>
      </c>
      <c r="C9" s="46">
        <v>500</v>
      </c>
      <c r="D9" s="46"/>
      <c r="E9" s="38">
        <f t="shared" si="0"/>
        <v>500</v>
      </c>
      <c r="F9" s="46">
        <f t="shared" si="1"/>
        <v>0</v>
      </c>
      <c r="G9" s="46"/>
      <c r="H9" s="46"/>
      <c r="I9" s="49"/>
    </row>
    <row r="10" spans="1:9" x14ac:dyDescent="0.25">
      <c r="I10" s="50"/>
    </row>
    <row r="11" spans="1:9" s="39" customFormat="1" ht="15.75" x14ac:dyDescent="0.25">
      <c r="A11" s="41" t="s">
        <v>31</v>
      </c>
      <c r="B11" s="42">
        <f>AVERAGE(B4:B9)</f>
        <v>0.70833333333333337</v>
      </c>
      <c r="C11" s="43">
        <f>SUM(C4:C9)</f>
        <v>9500</v>
      </c>
      <c r="D11" s="43">
        <f>SUM(D4:D9)</f>
        <v>0</v>
      </c>
      <c r="E11" s="43">
        <f t="shared" ref="E11:G11" si="2">SUM(E4:E9)</f>
        <v>9500</v>
      </c>
      <c r="F11" s="43">
        <f t="shared" si="2"/>
        <v>7950</v>
      </c>
      <c r="G11" s="43">
        <f t="shared" si="2"/>
        <v>0</v>
      </c>
      <c r="H11" s="43">
        <f>SUM(H4:H9)</f>
        <v>-5000</v>
      </c>
      <c r="I11" s="51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Gantt suivi</vt:lpstr>
      <vt:lpstr>Suivi d'avancement</vt:lpstr>
      <vt:lpstr>Budget</vt:lpstr>
      <vt:lpstr>période_sélectionnée</vt:lpstr>
      <vt:lpstr>'Gantt suivi'!Print_Titles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Gilles</dc:creator>
  <cp:lastModifiedBy>Gilles</cp:lastModifiedBy>
  <dcterms:created xsi:type="dcterms:W3CDTF">2016-12-05T05:14:59Z</dcterms:created>
  <dcterms:modified xsi:type="dcterms:W3CDTF">2021-03-24T12:49:49Z</dcterms:modified>
</cp:coreProperties>
</file>