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b359\Desktop\"/>
    </mc:Choice>
  </mc:AlternateContent>
  <bookViews>
    <workbookView xWindow="1890" yWindow="0" windowWidth="27855" windowHeight="14595" activeTab="8" xr2:uid="{00000000-000D-0000-FFFF-FFFF00000000}"/>
  </bookViews>
  <sheets>
    <sheet name="DigiKey" sheetId="1" r:id="rId1"/>
    <sheet name="Futek" sheetId="3" r:id="rId2"/>
    <sheet name="8020" sheetId="4" r:id="rId3"/>
    <sheet name="Waterjet" sheetId="5" r:id="rId4"/>
    <sheet name="Souq" sheetId="6" r:id="rId5"/>
    <sheet name="Amazon" sheetId="7" r:id="rId6"/>
    <sheet name="McMaster Carr" sheetId="8" r:id="rId7"/>
    <sheet name="Archive_Electronic Inventory 20" sheetId="2" r:id="rId8"/>
    <sheet name="Machining Part for POT attachm" sheetId="9" r:id="rId9"/>
  </sheets>
  <calcPr calcId="171027"/>
</workbook>
</file>

<file path=xl/calcChain.xml><?xml version="1.0" encoding="utf-8"?>
<calcChain xmlns="http://schemas.openxmlformats.org/spreadsheetml/2006/main">
  <c r="I14" i="8" l="1"/>
  <c r="I13" i="8"/>
  <c r="I12" i="8"/>
  <c r="I11" i="8"/>
  <c r="I10" i="8"/>
  <c r="I9" i="8"/>
  <c r="I8" i="8"/>
  <c r="I7" i="8"/>
  <c r="I6" i="8"/>
  <c r="I5" i="8"/>
  <c r="I4" i="8"/>
  <c r="I3" i="8"/>
  <c r="I2" i="8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23" i="4" s="1"/>
  <c r="J4" i="4"/>
  <c r="J3" i="4"/>
  <c r="J2" i="4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F32" i="2"/>
  <c r="J31" i="2"/>
  <c r="J30" i="2"/>
  <c r="J29" i="2"/>
  <c r="F29" i="2"/>
  <c r="F28" i="2"/>
  <c r="J28" i="2" s="1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55" i="2" s="1"/>
  <c r="J56" i="2" s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F34" i="1"/>
  <c r="J33" i="1"/>
  <c r="J31" i="1"/>
  <c r="J30" i="1"/>
  <c r="F29" i="1"/>
  <c r="J29" i="1" s="1"/>
  <c r="F28" i="1"/>
  <c r="J28" i="1" s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54" i="1" l="1"/>
</calcChain>
</file>

<file path=xl/sharedStrings.xml><?xml version="1.0" encoding="utf-8"?>
<sst xmlns="http://schemas.openxmlformats.org/spreadsheetml/2006/main" count="781" uniqueCount="370">
  <si>
    <t>Categories</t>
  </si>
  <si>
    <t>Item Description</t>
  </si>
  <si>
    <t>URL</t>
  </si>
  <si>
    <t>Quantity (per board)</t>
  </si>
  <si>
    <t>In stock</t>
  </si>
  <si>
    <t>Sufficiency (max number of devices which can be built)</t>
  </si>
  <si>
    <t>Unit Price</t>
  </si>
  <si>
    <t>Digikey URL</t>
  </si>
  <si>
    <t>Manufacturer Part Number</t>
  </si>
  <si>
    <t>Price</t>
  </si>
  <si>
    <t>Load Cell</t>
  </si>
  <si>
    <t>Manufacturer</t>
  </si>
  <si>
    <t>POT related?</t>
  </si>
  <si>
    <t>25 lbs S-beam Load, w/ overload protection</t>
  </si>
  <si>
    <t>Miscellaneous</t>
  </si>
  <si>
    <t>http://www.futek.com/product.aspx?stock=FSH01020</t>
  </si>
  <si>
    <t>PCB</t>
  </si>
  <si>
    <t>Eurocircuit</t>
  </si>
  <si>
    <t>BOX ABS GRAY 8.7"L X 5.91"W</t>
  </si>
  <si>
    <t>https://www.digikey.com/product-detail/en/hammond-manufacturing/1591XXFGY/HM1049-ND/2094787</t>
  </si>
  <si>
    <t>1591XXFGY</t>
  </si>
  <si>
    <t>Hammond Manufacturing</t>
  </si>
  <si>
    <t>Button</t>
  </si>
  <si>
    <t>https://www.digikey.com/products/en?keywords=cwi281-ND</t>
  </si>
  <si>
    <t>GPB556A05BB</t>
  </si>
  <si>
    <t>CW Industries</t>
  </si>
  <si>
    <t>MIscellaneous</t>
  </si>
  <si>
    <t>USB Flash Drive</t>
  </si>
  <si>
    <t>http://www.digikey.com/scripts/DkSearch/dksus.dll?Detail&amp;itemSeq=227931601&amp;uq=636303342633967611</t>
  </si>
  <si>
    <t>1582-1016-ND</t>
  </si>
  <si>
    <t>Apacer Memory America</t>
  </si>
  <si>
    <t>Micro SD Card w/ Adaptor</t>
  </si>
  <si>
    <t>http://www.digikey.com/scripts/DkSearch/dksus.dll?Detail&amp;itemSeq=227931634&amp;uq=636303342633967611</t>
  </si>
  <si>
    <t>1582-1020-ND</t>
  </si>
  <si>
    <t>HDMI 4 Pi: 7" Display (no Touch) w/Mini Driver - 800x480 HDMI</t>
  </si>
  <si>
    <t>https://www.adafruit.com/product/1933</t>
  </si>
  <si>
    <t>N/A</t>
  </si>
  <si>
    <t>ANT GPS EXT 3-5V 28DB 5M SMA</t>
  </si>
  <si>
    <t>http://www.digikey.com/scripts/DkSearch/dksus.dll?Detail&amp;itemSeq=229125442&amp;uq=636315520363269108</t>
  </si>
  <si>
    <t>Adafruit Industries LLC</t>
  </si>
  <si>
    <t>CABLE SMA TO U.FL 15CM</t>
  </si>
  <si>
    <t>http://www.digikey.com/scripts/DkSearch/dksus.dll?Detail&amp;itemSeq=229125441&amp;uq=636315520363259107</t>
  </si>
  <si>
    <t>Category</t>
  </si>
  <si>
    <t>TAPE VHB CLEAR 1/2" GEN PURPOSE</t>
  </si>
  <si>
    <t>http://www.digikey.com/scripts/DkSearch/dksus.dll?Detail&amp;itemSeq=229349202&amp;uq=636318075294050937</t>
  </si>
  <si>
    <t>1/2-5-4910</t>
  </si>
  <si>
    <t xml:space="preserve">3M </t>
  </si>
  <si>
    <t>Part name</t>
  </si>
  <si>
    <t>CBL USB A RCPT IP67 300MM</t>
  </si>
  <si>
    <t>http://www.digikey.com/scripts/DkSearch/dksus.dll?Detail&amp;itemSeq=229347808&amp;uq=636318075294040936</t>
  </si>
  <si>
    <t>80/20 URL</t>
  </si>
  <si>
    <t>UA-30PMF-SD7B30</t>
  </si>
  <si>
    <t>Amphenol LTW</t>
  </si>
  <si>
    <t>Part number</t>
  </si>
  <si>
    <t>Resistor/Capacitor/Diode/Ferrite Bead</t>
  </si>
  <si>
    <t>RES 1K OHM 1/2W 5% CF MINI</t>
  </si>
  <si>
    <t>Quantity per device</t>
  </si>
  <si>
    <t>Quatity in stock</t>
  </si>
  <si>
    <t>Note</t>
  </si>
  <si>
    <t>Price (unit)</t>
  </si>
  <si>
    <t>Price (subtotal)</t>
  </si>
  <si>
    <t>80/20</t>
  </si>
  <si>
    <t>25mm X 25mm T-Slotted Profile - Four Open T-Slots - 1500 mm</t>
  </si>
  <si>
    <t>https://8020.net/shop/25-2525.html</t>
  </si>
  <si>
    <t>https://www.digikey.com/product-detail/en/stackpole-electronics-inc/CFM12JT1K00/S1KHCT-ND/2617564</t>
  </si>
  <si>
    <t>25-2525-1300-CL</t>
  </si>
  <si>
    <t>CFM12JT1K00</t>
  </si>
  <si>
    <t>Stackpole Electronics Inc.</t>
  </si>
  <si>
    <t>25mm X 25mm T-Slotted Profile - Four Open T-Slots - 7.5 in</t>
  </si>
  <si>
    <t>25-2525-300-CL</t>
  </si>
  <si>
    <t>RES 150 OHM 1/2W 5% CF MINI</t>
  </si>
  <si>
    <t>https://www.digikey.com/product-detail/en/stackpole-electronics-inc/CFM12JT150R/S150HCT-ND/2617556</t>
  </si>
  <si>
    <t>25mm X 25mm T-Slotted Profile - Four Open T-Slots - 150 mm,  with one access hole at 100 mm</t>
  </si>
  <si>
    <t>CFM12JT150R</t>
  </si>
  <si>
    <t>CAP ALUM 220UF 20% 25V THRU HOLE</t>
  </si>
  <si>
    <t>25-2525-100-CL</t>
  </si>
  <si>
    <t>https://www.digikey.com/product-detail/en/wurth-electronics-inc/860080474010/732-9026-1-ND/5728969</t>
  </si>
  <si>
    <t>Wurth Electronics Inc.</t>
  </si>
  <si>
    <t>S-Beam Only</t>
  </si>
  <si>
    <t>RES 240 OHM 1/2W 5% CF MINI</t>
  </si>
  <si>
    <t>https://www.digikey.com/product-detail/en/stackpole-electronics-inc/CFM12JT240R/S240HCT-ND/2617580</t>
  </si>
  <si>
    <t>25mm X 25mm T-Slotted Profile - Four Open T-Slots - 200 mm</t>
  </si>
  <si>
    <t>CFM12JT240R</t>
  </si>
  <si>
    <t>25-2525-200-CL</t>
  </si>
  <si>
    <t>RES 270 OHM 1/2W 5% CF MINI</t>
  </si>
  <si>
    <t>https://www.digikey.com/product-detail/en/stackpole-electronics-inc/CFM12JT270R/S270HCT-ND/2617583</t>
  </si>
  <si>
    <t>CFM12JT270R</t>
  </si>
  <si>
    <t>RES 470 OHM 1/2W 5% CF MINI</t>
  </si>
  <si>
    <t>https://www.digikey.com/product-detail/en/stackpole-electronics-inc/CFM12JT470R/S470HCT-ND/2617620</t>
  </si>
  <si>
    <t>CFM12JT470R</t>
  </si>
  <si>
    <t>25mm X 25mm T-Slotted Profile - Four Open T-Slots - 100 mm</t>
  </si>
  <si>
    <t>RES 620 OHM 1/2W 5% CF MINI</t>
  </si>
  <si>
    <t>https://www.digikey.com/product-detail/en/stackpole-electronics-inc/CFM12JT620R/S620HCT-ND/2617635</t>
  </si>
  <si>
    <t>CFM12JT620R</t>
  </si>
  <si>
    <t>DIODE GEN PURP 1KV 1A DO41</t>
  </si>
  <si>
    <t>https://www.digikey.com/product-detail/en/fairchild-on-semiconductor/1N4007/1N4007FSCT-ND/965481</t>
  </si>
  <si>
    <t>1N4007</t>
  </si>
  <si>
    <t>Bi-Axial Only</t>
  </si>
  <si>
    <t>Fairchild/ON Semiconductor</t>
  </si>
  <si>
    <t>FERRITE BEAD 835 OHM AXIAL 1LN</t>
  </si>
  <si>
    <t>http://www.digikey.com/product-detail/en/laird-signal-integrity-products/28C0236-0BS-10/240-2509-ND/1015871</t>
  </si>
  <si>
    <t>25mm X 25mm T-Slotted Profile - Four Open T-Slots - 200 mm, with two access holes at 10 and 41.8 mm</t>
  </si>
  <si>
    <t>28C0236-0BS-10</t>
  </si>
  <si>
    <t>Laird-Signal Integrity Products</t>
  </si>
  <si>
    <t>CAP CER 0.1UF 50V X7R RADIAL</t>
  </si>
  <si>
    <t>http://www.digikey.com/product-detail/en/kemet/C320C104J5R5TA7301/399-9867-1-ND/3726105</t>
  </si>
  <si>
    <t xml:space="preserve">25mm X 25mm T-Slotted Profile - Four Open T-Slots - 5 in </t>
  </si>
  <si>
    <t>C320C104J5R5TA7301</t>
  </si>
  <si>
    <t>KEMET</t>
  </si>
  <si>
    <t>25-2525</t>
  </si>
  <si>
    <t>Connectors</t>
  </si>
  <si>
    <t>TERM BLOCK 4POS SIDE ENT 2.54MM</t>
  </si>
  <si>
    <t>25mm X 25mm T-Slotted Profile - Four Open T-Slots - 500 mm</t>
  </si>
  <si>
    <t>https://www.digikey.com/product-detail/en/te-connectivity-amp-connectors/282834-4/A98335-ND/1153265</t>
  </si>
  <si>
    <t>282834-4</t>
  </si>
  <si>
    <t>25mm X 25mm T-Slotted Profile - Four Open T-Slots - 250 mm</t>
  </si>
  <si>
    <t>TE Connectivity AMP Connectors</t>
  </si>
  <si>
    <t>25mm X 75mm T-Slotted Profile - Eight Open T-Slots - 400 mm</t>
  </si>
  <si>
    <t>https://8020.net/25-2576.html</t>
  </si>
  <si>
    <t>25-2576</t>
  </si>
  <si>
    <t>25 Series 4 Hole - Tee Flat Plate</t>
  </si>
  <si>
    <t>https://8020.net/25-4141.html</t>
  </si>
  <si>
    <t>25-4141</t>
  </si>
  <si>
    <t>25 Series Standard 0 Degree Dynamic Pivot Assembly with Dual Straight Arms</t>
  </si>
  <si>
    <t>TERM BLOCK 3POS SIDE ENT 2.54MM</t>
  </si>
  <si>
    <t>https://8020.net/25-4180.html</t>
  </si>
  <si>
    <t>https://www.digikey.com/product-detail/en/te-connectivity-amp-connectors/282834-3/A98334-ND/1153264</t>
  </si>
  <si>
    <t>25-4180</t>
  </si>
  <si>
    <t>282834-3</t>
  </si>
  <si>
    <t>25 Series Standard 90 Degree Dynamic Pivot Assembly with Dual Straight Arms</t>
  </si>
  <si>
    <t>CONN IC DIP SOCKET 8POS TIN</t>
  </si>
  <si>
    <t>http://www.digikey.com/product-detail/en/assmann-wsw-components/A-08-LC-TT/AE9986-ND/821740</t>
  </si>
  <si>
    <t>A 08-LC-TT</t>
  </si>
  <si>
    <t>Assmann WSW Components</t>
  </si>
  <si>
    <t>https://8020.net/shop/25-4183.html#product_tabs_description_tabbed</t>
  </si>
  <si>
    <t>CONN RCPT 40POS VERT T/H</t>
  </si>
  <si>
    <t>http://www.digikey.com/product-detail/en/te-connectivity-amp-connectors/2-215307-0/A106399-ND/1149668</t>
  </si>
  <si>
    <t>2-215307-0</t>
  </si>
  <si>
    <t>25-4183</t>
  </si>
  <si>
    <t>CONN HEADER 32POS SOCKET 2.54MM</t>
  </si>
  <si>
    <t>https://www.digikey.com/product-detail/en/wurth-electronics-inc/61303211821/732-2860-ND/2508629</t>
  </si>
  <si>
    <t>25 Series “L” Handle Linear Bearing Brake Kit</t>
  </si>
  <si>
    <t>https://8020.net/freetextsearch/search/result/?keyword=25-6850</t>
  </si>
  <si>
    <t>CONN HEADER 40 POS 2.54</t>
  </si>
  <si>
    <t>https://www.digikey.com/product-detail/en/wurth-electronics-inc/61304011121/732-5334-ND/4846884</t>
  </si>
  <si>
    <t>25-6850</t>
  </si>
  <si>
    <t>HOOK-UP STRND 600V 28AWG RED</t>
  </si>
  <si>
    <t>https://www.digikey.com/product-detail/en/daburn-electronics/2200-28RD-100/W2228R-100-ND/4834622</t>
  </si>
  <si>
    <t>2200/28RD-100</t>
  </si>
  <si>
    <t>Daburn Electronics</t>
  </si>
  <si>
    <t>HOOK-UP STRND 600V 28AWG BLK</t>
  </si>
  <si>
    <t>25 Series 3 Slot Mount - Single Flange Short Standard Linear Bearing with Brake Holes</t>
  </si>
  <si>
    <t>https://www.digikey.com/product-detail/en/daburn-electronics/2200-28BK-100/W2228B-100-ND/4834634</t>
  </si>
  <si>
    <t>https://8020.net/25-6415.html</t>
  </si>
  <si>
    <t>2200/28BK-100</t>
  </si>
  <si>
    <t>25-6415</t>
  </si>
  <si>
    <t>M6 Slide-in Economy T-nut - Centered Thread</t>
  </si>
  <si>
    <t>https://8020.net/shop/25-1961.html</t>
  </si>
  <si>
    <t>TERM BLOCK 5POS SIDE ENT 2.54MM</t>
  </si>
  <si>
    <t>https://www.digikey.com/product-detail/en/te-connectivity-amp-connectors/282834-5/A98336-ND/1153266</t>
  </si>
  <si>
    <t>25-1961</t>
  </si>
  <si>
    <t>282834-5</t>
  </si>
  <si>
    <t>M6 Double Slide-in Economy T-nut</t>
  </si>
  <si>
    <t>https://8020.net/25-1962.html</t>
  </si>
  <si>
    <t>25-1962</t>
  </si>
  <si>
    <t>TERM BLOCK 8POS SIDE ENT 2.54MM</t>
  </si>
  <si>
    <t>http://www.digikey.com/scripts/DkSearch/dksus.dll?Detail&amp;itemSeq=227931106&amp;uq=636303342633967611</t>
  </si>
  <si>
    <t>M6 x 10.00mm Button Head Socket Cap Screw (BHSCS)</t>
  </si>
  <si>
    <t>https://8020.net/13-6310.html</t>
  </si>
  <si>
    <t>13-6310</t>
  </si>
  <si>
    <t>277-1279-ND</t>
  </si>
  <si>
    <t>M6 x 20.00mm Button Head Socket Cap Screw (BHSCS)</t>
  </si>
  <si>
    <t>https://8020.net/13-6320.html</t>
  </si>
  <si>
    <t>CABLE 3COND 24AWG SLATE 100'</t>
  </si>
  <si>
    <t>13-6320</t>
  </si>
  <si>
    <t>https://www.digikey.com/product-detail/en/alpha-wire/78023-SL005/78023-SL005-ND/4988181</t>
  </si>
  <si>
    <t>10 Series 6 Hole - Tee Flat Plate</t>
  </si>
  <si>
    <t>https://8020.net/4123.html</t>
  </si>
  <si>
    <t>78023 SL005</t>
  </si>
  <si>
    <t>Alpha Wire</t>
  </si>
  <si>
    <t>10 Series 4 Hole - 30 Degree Angled Flat Plate</t>
  </si>
  <si>
    <t>https://www.digikey.com/product-detail/en/amphenol-ltw/UA-30PMF-SD7B30/APC1748-ND/5253142</t>
  </si>
  <si>
    <t>https://8020.net/4143.html</t>
  </si>
  <si>
    <t>CONN PLUG 3POS INLINE SKT</t>
  </si>
  <si>
    <t>https://www.digikey.com/product-detail/en/conxall-switchcraft/16282-3SG-311/SC1205-ND/526170</t>
  </si>
  <si>
    <t>16282-3SG-311</t>
  </si>
  <si>
    <t>Conxall/Switchcraft</t>
  </si>
  <si>
    <t>CABLE USB-A TO MICRO USB-B .5M</t>
  </si>
  <si>
    <t>https://www.digikey.com/product-detail/en/cnc-tech/102-1392-BL-00050/1175-1694-ND/4485896</t>
  </si>
  <si>
    <t>CONN RCPT 3POS PNL MNT PIN</t>
  </si>
  <si>
    <t>https://www.digikey.com/product-detail/en/conxall-switchcraft/17282-3PG-300/SC1208-ND/526173</t>
  </si>
  <si>
    <t>17282-3PG-300</t>
  </si>
  <si>
    <t>CABLE USB EXTENSION A 10"</t>
  </si>
  <si>
    <t>102-1392-BL-00050</t>
  </si>
  <si>
    <t>Pleaes refer to the 8020 ready to go carts for updated part list (Z:\Devices\Complete Device Documentation\Part List and Inventory)</t>
  </si>
  <si>
    <t>https://www.digikey.com/product-detail/en/tripp-lite/U005-10I/TL401-ND/1533759</t>
  </si>
  <si>
    <t>CNC Tech</t>
  </si>
  <si>
    <t>U005-10I</t>
  </si>
  <si>
    <t>Tripp Lite</t>
  </si>
  <si>
    <t>Support</t>
  </si>
  <si>
    <t>HEX STANDOFF M2.5 ALUMINUM 10MM</t>
  </si>
  <si>
    <t>https://www.digikey.com/product-detail/en/keystone-electronics/24423/36-24423-ND/1532934</t>
  </si>
  <si>
    <t>24423</t>
  </si>
  <si>
    <t>Keystone Electronics</t>
  </si>
  <si>
    <t>Version Note(parts for which design?)</t>
  </si>
  <si>
    <t>Purpose</t>
  </si>
  <si>
    <t>Lead Time</t>
  </si>
  <si>
    <t>Comment</t>
  </si>
  <si>
    <t>Associated processes/tools</t>
  </si>
  <si>
    <t>HEX STANDOFF M2.5 ALUMINUM 5MM</t>
  </si>
  <si>
    <t>https://www.digikey.com/product-detail/en/keystone-electronics/24420/36-24420-ND/1532931</t>
  </si>
  <si>
    <t>Waterjetting</t>
  </si>
  <si>
    <t>Foot plate left</t>
  </si>
  <si>
    <t>HEX STANDOFF M2.5 ALUMINUM 10MM (extended)</t>
  </si>
  <si>
    <t>http://www.digikey.com/product-detail/en/keystone-electronics/24331/36-24331-ND/1532906</t>
  </si>
  <si>
    <t>24331</t>
  </si>
  <si>
    <t>MACHINE SCREW PAN SLOTTED M2.5 6MM</t>
  </si>
  <si>
    <t>https://www.digikey.com/product-detail/en/keystone-electronics/29301/36-29301-ND/1532984</t>
  </si>
  <si>
    <t>OK</t>
  </si>
  <si>
    <t>29301</t>
  </si>
  <si>
    <t>BRD SUPRT SNAP LOCK NYLON 10.5MM</t>
  </si>
  <si>
    <t>https://www.digikey.com/product-detail/en/wurth-electronics-inc/709653500/732-10361-ND/6174580</t>
  </si>
  <si>
    <t>BOARD SUPRT SNAP LOCK NYLON 11MM</t>
  </si>
  <si>
    <t>https://www.digikey.com/product-detail/en/wurth-electronics-inc/709670110/732-10378-ND/6174597</t>
  </si>
  <si>
    <t>Breakout Boards</t>
  </si>
  <si>
    <t>GPS BREAKOUT 66CH W/10HZ UPDATES</t>
  </si>
  <si>
    <t>Foot plate right</t>
  </si>
  <si>
    <t>https://www.digikey.com/products/en/rf-if-and-rfid/rf-evaluation-and-development-kits-boards/859?k=adafruit%20746</t>
  </si>
  <si>
    <t>Adafruit</t>
  </si>
  <si>
    <t>ADS1115 16BIT ADC 4CH PROG GAIN</t>
  </si>
  <si>
    <t>https://www.digikey.com/product-detail/en/adafruit-industries-llc/1085/1528-1461-ND/5761229</t>
  </si>
  <si>
    <t>BREAKOUT ACCEL/MAG/GYR/TEMP 9DOF</t>
  </si>
  <si>
    <t>https://www.digikey.com/products/en/development-boards-kits-programmers/evaluation-boards-sensors/795?k=adafruit%202021</t>
  </si>
  <si>
    <t>SENSOR HUMID/TEMP 5V I2C 2% MOD</t>
  </si>
  <si>
    <t>https://www.digikey.com/products/en/sensors-transducers/humidity-moisture-sensors/529?k=adafruit%201293</t>
  </si>
  <si>
    <t>LOGIC LEVEL CONVERTER - BI-DIREC</t>
  </si>
  <si>
    <t>https://www.digikey.com/product-detail/en/sparkfun-electronics/BOB-12009/1568-1209-ND/5673795</t>
  </si>
  <si>
    <t>BOB-12009</t>
  </si>
  <si>
    <t>SparkFun Electronics</t>
  </si>
  <si>
    <t>Processor/Computers</t>
  </si>
  <si>
    <t>ATMEGA328 ARDUINO PRO MINI 5V</t>
  </si>
  <si>
    <t>http://www.digikey.com/product-detail/en/sparkfun-electronics/DEV-11113/1568-1055-ND/5140820</t>
  </si>
  <si>
    <t>DEV-11113</t>
  </si>
  <si>
    <t>Souq URL</t>
  </si>
  <si>
    <t>Coin Battery</t>
  </si>
  <si>
    <t>https://uae.souq.com/ae-en/maxell-cr1220-0-5-ampere-lithium-batteries-100-pieces-11408727/i/</t>
  </si>
  <si>
    <t>155 AED for 100</t>
  </si>
  <si>
    <t>1.55 AED</t>
  </si>
  <si>
    <t>SINGLE BOARD COMPUTER 1.2GHZ 1GB</t>
  </si>
  <si>
    <t>https://www.digikey.com/product-detail/en/raspberry-pi/RASPBERRY%20PI%203/1690-1000-ND/6152799</t>
  </si>
  <si>
    <t>RASPBERRY PI 3</t>
  </si>
  <si>
    <t>Raspberry Pi</t>
  </si>
  <si>
    <t>Integrated Circuits</t>
  </si>
  <si>
    <t>IC OPAMP INSTR 1MHZ 8DIP</t>
  </si>
  <si>
    <t>http://www.digikey.com/product-detail/en/texas-instruments/INA114AP/INA114AP-ND/251078</t>
  </si>
  <si>
    <t>INA114AP</t>
  </si>
  <si>
    <t>Texas Instruments</t>
  </si>
  <si>
    <t>Amazon URL</t>
  </si>
  <si>
    <t>.5ft Super Thin / Ultra Slim 36AWG HDMI Male-Male High Speed v1.4 Cable w/ Ethernet (1.5 Feet | 0.45m)</t>
  </si>
  <si>
    <t>https://www.amazon.com/dp/B00CKZK4G8/ref=twister_B00M0CWVAI?_encoding=UTF8&amp;th=1</t>
  </si>
  <si>
    <t>BCC-1.5FT-THIN-HDMI</t>
  </si>
  <si>
    <t>BuyCheapCables</t>
  </si>
  <si>
    <t>Loctite Heavy Duty Threadlocker, 0.2 oz, Blue 242, Single</t>
  </si>
  <si>
    <t>https://www.amazon.com/Loctite-Heavy-Duty-Threadlocker-Single/dp/B000I1RSNS/ref=sr_1_1?ie=UTF8&amp;qid=1495090699&amp;sr=8-1&amp;keywords=lock+tight</t>
  </si>
  <si>
    <t>IC REG LINEAR ADJ 1.5A TO220AB</t>
  </si>
  <si>
    <t>http://www.digikey.com/product-detail/en/on-semiconductor/LM317TG/LM317TGOS-ND/918508</t>
  </si>
  <si>
    <t>LM317TG</t>
  </si>
  <si>
    <t>ON Semiconductor</t>
  </si>
  <si>
    <t>IC OPAMP GP 1MHZ 8DIP</t>
  </si>
  <si>
    <t>http://www.digikey.com/product-detail/en/texas-instruments/UA741CP/296-11107-5-ND/382197</t>
  </si>
  <si>
    <t>UA741CP</t>
  </si>
  <si>
    <t>Supplier</t>
  </si>
  <si>
    <t>DC/DC CONVERTER 12V 1W</t>
  </si>
  <si>
    <t>https://www.digikey.com/product-detail/en/cui-inc/PDS1-S5-S12-S/102-2753-ND/4009677</t>
  </si>
  <si>
    <t>Unit to purchase for 20 devices</t>
  </si>
  <si>
    <t>DC/DC CONVERTER 9V 1W</t>
  </si>
  <si>
    <t>Unit</t>
  </si>
  <si>
    <t>PDS1-S5-S12-S</t>
  </si>
  <si>
    <t>https://www.digikey.com/products/en?keywords=PDS1-S5-S9-S</t>
  </si>
  <si>
    <t>Total Price</t>
  </si>
  <si>
    <t>CUI. Inc</t>
  </si>
  <si>
    <t>Necessary?</t>
  </si>
  <si>
    <t>PDS1-S5-S9-S</t>
  </si>
  <si>
    <t>Sensors</t>
  </si>
  <si>
    <t>Screen and Protection Installation</t>
  </si>
  <si>
    <t>POT 10K OHM 2.25W CARBON LINEAR</t>
  </si>
  <si>
    <t>https://www.digikey.com/product-detail/en/JA1N056S103UA/JA1N056S103UA-ND/1956283</t>
  </si>
  <si>
    <t>LDPE Sheet 12" x 12" x 1/8"</t>
  </si>
  <si>
    <t>8657K112</t>
  </si>
  <si>
    <t>https://www.mcmaster.com/#8657K112</t>
  </si>
  <si>
    <t>JA1N056S103UA</t>
  </si>
  <si>
    <t>Honeywell Sensing and Productivity Solutions</t>
  </si>
  <si>
    <t>each panel</t>
  </si>
  <si>
    <t>Lasercut screen holder</t>
  </si>
  <si>
    <t>Total</t>
  </si>
  <si>
    <t>Medium-Strength Steel Thin Hex Nut Class 04, Zinc-Plated, M6 x 1 mm Thread</t>
  </si>
  <si>
    <t>90695A038</t>
  </si>
  <si>
    <t>https://www.mcmaster.com/#90695a038/=17pysmj</t>
  </si>
  <si>
    <t>Total w/ POT acc</t>
  </si>
  <si>
    <t>each pack of 100</t>
  </si>
  <si>
    <t>Hex Drive Rounded Head Screw, Black-Oxide Alloy Steel, M6 x 1 mm Thread, 25 mm Long</t>
  </si>
  <si>
    <t>91239A327</t>
  </si>
  <si>
    <t>https://www.mcmaster.com/#91239a327/=17pysz5</t>
  </si>
  <si>
    <t>each pack of 50</t>
  </si>
  <si>
    <t>Legend</t>
  </si>
  <si>
    <t>Color</t>
  </si>
  <si>
    <t>18-8 Stainless Steel Oversized Washer</t>
  </si>
  <si>
    <t>91116A250</t>
  </si>
  <si>
    <t>https://www.mcmaster.com/#91116a250/=17v4f5e</t>
  </si>
  <si>
    <t>each pack of 25</t>
  </si>
  <si>
    <t>Ruler and Battery Fixture</t>
  </si>
  <si>
    <t>Super-Adhesive Back General Purpose Hook &amp; Loop 2" Wide x 5' Long, Black</t>
  </si>
  <si>
    <t>94985K911</t>
  </si>
  <si>
    <t>https://www.mcmaster.com/#94985K911</t>
  </si>
  <si>
    <t>2-4 inches</t>
  </si>
  <si>
    <t>each roll 5ft</t>
  </si>
  <si>
    <t>Adhere battery to 8020 profile/box</t>
  </si>
  <si>
    <t>Adhesive-Back Ruler, Reads Left to Right, Yellow Steel, 3 M Length, 1/2" Width</t>
  </si>
  <si>
    <t>1909A72</t>
  </si>
  <si>
    <t>https://www.mcmaster.com/#1909a72/=17xjfez</t>
  </si>
  <si>
    <t>each</t>
  </si>
  <si>
    <t>For reading measurement height</t>
  </si>
  <si>
    <t>PCB Installation</t>
  </si>
  <si>
    <t>Steel Phillips Rounded Head Screw, M2.5 x 0.45 mm Thread, 5 mm Long</t>
  </si>
  <si>
    <t>92005A066</t>
  </si>
  <si>
    <t>https://www.mcmaster.com/#92005a061/=18f3kpl</t>
  </si>
  <si>
    <t>Miscellanous</t>
  </si>
  <si>
    <t>Install PCB, M2.5</t>
  </si>
  <si>
    <t>Abrasion-Resistant Cushioning Washer for Number 10 Screw Size, 0.188" ID, 0.562" OD</t>
  </si>
  <si>
    <t>90131A101</t>
  </si>
  <si>
    <t>https://www.mcmaster.com/#90131a101/=17d16vg</t>
  </si>
  <si>
    <t>each pack of 10</t>
  </si>
  <si>
    <t>Install PCB, rubber washer</t>
  </si>
  <si>
    <t>316 Stainless Steel Split Lock Washer for M2.5 Screw Size, 2.9 mm ID, 5.1 mm OD</t>
  </si>
  <si>
    <t>92153A411</t>
  </si>
  <si>
    <t>https://www.mcmaster.com/#92153a411/=17d1834</t>
  </si>
  <si>
    <t>Install PCB, lock washer</t>
  </si>
  <si>
    <t>Tem&amp;Humidity Sensor Installation</t>
  </si>
  <si>
    <t>Hex Drive Rounded Head Screw, Black-Oxide Alloy Steel, M6 x 1 mm Thread, 14 mm Long</t>
  </si>
  <si>
    <t>91239A319</t>
  </si>
  <si>
    <t>https://www.mcmaster.com/#91239a319/=17pyzeh</t>
  </si>
  <si>
    <t>Install temperature &amp; humidity sensor mounting bracket</t>
  </si>
  <si>
    <t>Tools</t>
  </si>
  <si>
    <t>Ball-End L-Key 4 mm Size</t>
  </si>
  <si>
    <t>5503A42</t>
  </si>
  <si>
    <t>https://www.mcmaster.com/#5503a42/=17pyzrq</t>
  </si>
  <si>
    <t>For all button head M6 screws</t>
  </si>
  <si>
    <t>Ball-End L-Key 5 mm Size</t>
  </si>
  <si>
    <t>5503A44</t>
  </si>
  <si>
    <t>https://www.mcmaster.com/#5503a44/=17pz027</t>
  </si>
  <si>
    <t>For all(2) socket head M6 screws</t>
  </si>
  <si>
    <t>Other</t>
  </si>
  <si>
    <t>Cord Grip</t>
  </si>
  <si>
    <t>8302K212</t>
  </si>
  <si>
    <t>https://www.mcmaster.com/#8302k212/=17v4q6c</t>
  </si>
  <si>
    <t>POT(Device Version 1)  related?</t>
  </si>
  <si>
    <t>Item</t>
  </si>
  <si>
    <t>Part number (Current revision)</t>
  </si>
  <si>
    <t>Manufacturing process(es)</t>
  </si>
  <si>
    <t>Base rotary sensor bracket</t>
  </si>
  <si>
    <t>BASE_ROT_BR_R1</t>
  </si>
  <si>
    <t>Milling</t>
  </si>
  <si>
    <t>Ready for review, revised, previous iteration made by Michael</t>
  </si>
  <si>
    <t>Arm rotary sensor bracket plate</t>
  </si>
  <si>
    <t>ARM_ROT_BR_R1</t>
  </si>
  <si>
    <t>Water jet + bend</t>
  </si>
  <si>
    <t>Ready for review, previously made by Michael</t>
  </si>
  <si>
    <t>Arm rotary sensor bracket standoff</t>
  </si>
  <si>
    <t>ARM_ROT_BR_ST_R1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</si>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</sst>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$]#,##0.00"/>
    <numFmt numFmtId="165" formatCode="m/d"/>
    <numFmt numFmtId="166" formatCode="&quot;$&quot;#,##0.00"/>
  </numFmts>
  <fonts count="29">
    <font>
      <sz val="10"/>
      <color rgb="FF000000"/>
      <name val="Arial"/>
    </font>
    <font>
      <sz val="10"/>
      <name val="Roboto"/>
    </font>
    <font>
      <sz val="10"/>
      <name val="Arial"/>
    </font>
    <font>
      <sz val="10"/>
      <color rgb="FF000000"/>
      <name val="Roboto"/>
    </font>
    <font>
      <u/>
      <sz val="10"/>
      <color rgb="FF000000"/>
      <name val="Roboto"/>
    </font>
    <font>
      <u/>
      <sz val="10"/>
      <color rgb="FF0000FF"/>
      <name val="Roboto"/>
    </font>
    <font>
      <u/>
      <sz val="10"/>
      <color rgb="FF000000"/>
      <name val="Roboto"/>
    </font>
    <font>
      <u/>
      <sz val="10"/>
      <color rgb="FF1155CC"/>
      <name val="Roboto"/>
    </font>
    <font>
      <u/>
      <sz val="10"/>
      <color rgb="FF000000"/>
      <name val="Roboto"/>
    </font>
    <font>
      <u/>
      <sz val="10"/>
      <color rgb="FF1155CC"/>
      <name val="Roboto"/>
    </font>
    <font>
      <u/>
      <sz val="10"/>
      <color rgb="FF000000"/>
      <name val="Roboto"/>
    </font>
    <font>
      <u/>
      <sz val="10"/>
      <color rgb="FF000000"/>
      <name val="Roboto"/>
    </font>
    <font>
      <u/>
      <sz val="10"/>
      <color rgb="FF000000"/>
      <name val="Roboto"/>
    </font>
    <font>
      <u/>
      <sz val="10"/>
      <color rgb="FF1155CC"/>
      <name val="Roboto"/>
    </font>
    <font>
      <u/>
      <sz val="10"/>
      <color rgb="FF000000"/>
      <name val="Roboto"/>
    </font>
    <font>
      <u/>
      <sz val="10"/>
      <color rgb="FF000000"/>
      <name val="Roboto"/>
    </font>
    <font>
      <u/>
      <sz val="10"/>
      <color rgb="FF1155CC"/>
      <name val="Roboto"/>
    </font>
    <font>
      <u/>
      <sz val="10"/>
      <color rgb="FF1155CC"/>
      <name val="Roboto"/>
    </font>
    <font>
      <u/>
      <sz val="10"/>
      <color rgb="FF1155CC"/>
      <name val="Roboto"/>
    </font>
    <font>
      <b/>
      <sz val="10"/>
      <name val="Arial"/>
    </font>
    <font>
      <sz val="10"/>
      <name val="Arial"/>
    </font>
    <font>
      <u/>
      <sz val="10"/>
      <color rgb="FF000000"/>
      <name val="Roboto"/>
    </font>
    <font>
      <sz val="11"/>
      <name val="Arial"/>
    </font>
    <font>
      <u/>
      <sz val="10"/>
      <color rgb="FF000000"/>
      <name val="Roboto"/>
    </font>
    <font>
      <u/>
      <sz val="10"/>
      <color rgb="FF000000"/>
      <name val="Roboto"/>
    </font>
    <font>
      <u/>
      <sz val="10"/>
      <color rgb="FF000000"/>
      <name val="Roboto"/>
    </font>
    <font>
      <u/>
      <sz val="10"/>
      <color rgb="FF000000"/>
      <name val="Roboto"/>
    </font>
    <font>
      <u/>
      <sz val="10"/>
      <color rgb="FF0000FF"/>
      <name val="Roboto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69138"/>
        <bgColor rgb="FFE69138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77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2" xfId="0" applyFont="1" applyFill="1" applyBorder="1" applyAlignment="1"/>
    <xf numFmtId="0" fontId="1" fillId="3" borderId="2" xfId="0" applyFont="1" applyFill="1" applyBorder="1" applyAlignment="1"/>
    <xf numFmtId="164" fontId="2" fillId="4" borderId="0" xfId="0" applyNumberFormat="1" applyFont="1" applyFill="1" applyAlignment="1">
      <alignment horizontal="center" wrapText="1"/>
    </xf>
    <xf numFmtId="164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2" fillId="0" borderId="0" xfId="0" applyFont="1" applyAlignment="1"/>
    <xf numFmtId="0" fontId="2" fillId="2" borderId="1" xfId="0" applyFont="1" applyFill="1" applyBorder="1" applyAlignment="1"/>
    <xf numFmtId="0" fontId="3" fillId="6" borderId="3" xfId="0" applyFont="1" applyFill="1" applyBorder="1" applyAlignment="1"/>
    <xf numFmtId="0" fontId="4" fillId="6" borderId="3" xfId="0" applyFont="1" applyFill="1" applyBorder="1" applyAlignment="1"/>
    <xf numFmtId="0" fontId="3" fillId="6" borderId="3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44" fontId="3" fillId="6" borderId="3" xfId="0" applyNumberFormat="1" applyFont="1" applyFill="1" applyBorder="1" applyAlignment="1">
      <alignment horizontal="right"/>
    </xf>
    <xf numFmtId="0" fontId="2" fillId="6" borderId="0" xfId="0" applyFont="1" applyFill="1" applyAlignment="1"/>
    <xf numFmtId="0" fontId="2" fillId="2" borderId="1" xfId="0" applyFont="1" applyFill="1" applyBorder="1" applyAlignment="1"/>
    <xf numFmtId="0" fontId="3" fillId="6" borderId="3" xfId="0" applyFont="1" applyFill="1" applyBorder="1" applyAlignment="1"/>
    <xf numFmtId="0" fontId="5" fillId="5" borderId="3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right"/>
    </xf>
    <xf numFmtId="44" fontId="3" fillId="6" borderId="3" xfId="0" applyNumberFormat="1" applyFont="1" applyFill="1" applyBorder="1" applyAlignment="1">
      <alignment horizontal="right"/>
    </xf>
    <xf numFmtId="0" fontId="6" fillId="6" borderId="3" xfId="0" applyFont="1" applyFill="1" applyBorder="1" applyAlignment="1"/>
    <xf numFmtId="0" fontId="3" fillId="6" borderId="3" xfId="0" applyFont="1" applyFill="1" applyBorder="1" applyAlignment="1"/>
    <xf numFmtId="0" fontId="1" fillId="4" borderId="4" xfId="0" applyFont="1" applyFill="1" applyBorder="1" applyAlignment="1">
      <alignment horizontal="center" wrapText="1"/>
    </xf>
    <xf numFmtId="165" fontId="3" fillId="6" borderId="3" xfId="0" applyNumberFormat="1" applyFont="1" applyFill="1" applyBorder="1" applyAlignment="1"/>
    <xf numFmtId="0" fontId="1" fillId="4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left" wrapText="1"/>
    </xf>
    <xf numFmtId="0" fontId="2" fillId="7" borderId="0" xfId="0" applyFont="1" applyFill="1" applyAlignment="1"/>
    <xf numFmtId="166" fontId="1" fillId="4" borderId="2" xfId="0" applyNumberFormat="1" applyFont="1" applyFill="1" applyBorder="1" applyAlignment="1">
      <alignment horizontal="center" wrapText="1"/>
    </xf>
    <xf numFmtId="0" fontId="2" fillId="8" borderId="0" xfId="0" applyFont="1" applyFill="1" applyAlignment="1"/>
    <xf numFmtId="0" fontId="1" fillId="4" borderId="5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left"/>
    </xf>
    <xf numFmtId="0" fontId="3" fillId="7" borderId="3" xfId="0" applyFont="1" applyFill="1" applyBorder="1" applyAlignment="1"/>
    <xf numFmtId="0" fontId="7" fillId="5" borderId="3" xfId="0" applyFont="1" applyFill="1" applyBorder="1" applyAlignment="1">
      <alignment horizontal="center"/>
    </xf>
    <xf numFmtId="0" fontId="8" fillId="7" borderId="3" xfId="0" applyFont="1" applyFill="1" applyBorder="1" applyAlignment="1"/>
    <xf numFmtId="49" fontId="1" fillId="5" borderId="3" xfId="0" applyNumberFormat="1" applyFont="1" applyFill="1" applyBorder="1" applyAlignment="1">
      <alignment horizontal="left"/>
    </xf>
    <xf numFmtId="0" fontId="1" fillId="5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166" fontId="1" fillId="5" borderId="3" xfId="0" applyNumberFormat="1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right"/>
    </xf>
    <xf numFmtId="166" fontId="2" fillId="5" borderId="0" xfId="0" applyNumberFormat="1" applyFont="1" applyFill="1" applyAlignment="1"/>
    <xf numFmtId="0" fontId="3" fillId="7" borderId="3" xfId="0" applyFont="1" applyFill="1" applyBorder="1" applyAlignment="1">
      <alignment horizontal="right"/>
    </xf>
    <xf numFmtId="0" fontId="2" fillId="5" borderId="0" xfId="0" applyFont="1" applyFill="1" applyAlignment="1"/>
    <xf numFmtId="44" fontId="3" fillId="7" borderId="3" xfId="0" applyNumberFormat="1" applyFont="1" applyFill="1" applyBorder="1" applyAlignment="1">
      <alignment horizontal="right"/>
    </xf>
    <xf numFmtId="0" fontId="9" fillId="5" borderId="3" xfId="0" applyFont="1" applyFill="1" applyBorder="1" applyAlignment="1">
      <alignment horizontal="left"/>
    </xf>
    <xf numFmtId="0" fontId="3" fillId="7" borderId="3" xfId="0" applyFont="1" applyFill="1" applyBorder="1" applyAlignment="1"/>
    <xf numFmtId="0" fontId="1" fillId="5" borderId="3" xfId="0" applyFont="1" applyFill="1" applyBorder="1" applyAlignment="1">
      <alignment horizontal="left"/>
    </xf>
    <xf numFmtId="0" fontId="10" fillId="7" borderId="3" xfId="0" applyFont="1" applyFill="1" applyBorder="1" applyAlignment="1"/>
    <xf numFmtId="0" fontId="3" fillId="5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right"/>
    </xf>
    <xf numFmtId="0" fontId="1" fillId="5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49" fontId="3" fillId="5" borderId="3" xfId="0" applyNumberFormat="1" applyFont="1" applyFill="1" applyBorder="1" applyAlignment="1">
      <alignment horizontal="left"/>
    </xf>
    <xf numFmtId="0" fontId="1" fillId="5" borderId="3" xfId="0" applyFont="1" applyFill="1" applyBorder="1" applyAlignment="1">
      <alignment horizontal="center"/>
    </xf>
    <xf numFmtId="166" fontId="2" fillId="5" borderId="0" xfId="0" applyNumberFormat="1" applyFont="1" applyFill="1" applyAlignment="1">
      <alignment horizontal="right"/>
    </xf>
    <xf numFmtId="0" fontId="3" fillId="7" borderId="3" xfId="0" applyFont="1" applyFill="1" applyBorder="1" applyAlignment="1">
      <alignment horizontal="right"/>
    </xf>
    <xf numFmtId="0" fontId="3" fillId="9" borderId="3" xfId="0" applyFont="1" applyFill="1" applyBorder="1" applyAlignment="1"/>
    <xf numFmtId="49" fontId="1" fillId="5" borderId="3" xfId="0" applyNumberFormat="1" applyFont="1" applyFill="1" applyBorder="1" applyAlignment="1">
      <alignment horizontal="left"/>
    </xf>
    <xf numFmtId="0" fontId="11" fillId="9" borderId="3" xfId="0" applyFont="1" applyFill="1" applyBorder="1" applyAlignment="1"/>
    <xf numFmtId="0" fontId="3" fillId="9" borderId="3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right"/>
    </xf>
    <xf numFmtId="0" fontId="3" fillId="9" borderId="3" xfId="0" applyFont="1" applyFill="1" applyBorder="1" applyAlignment="1">
      <alignment horizontal="right"/>
    </xf>
    <xf numFmtId="0" fontId="3" fillId="9" borderId="3" xfId="0" applyFont="1" applyFill="1" applyBorder="1" applyAlignment="1">
      <alignment horizontal="right"/>
    </xf>
    <xf numFmtId="166" fontId="1" fillId="5" borderId="3" xfId="0" applyNumberFormat="1" applyFont="1" applyFill="1" applyBorder="1" applyAlignment="1">
      <alignment horizontal="center"/>
    </xf>
    <xf numFmtId="44" fontId="3" fillId="9" borderId="3" xfId="0" applyNumberFormat="1" applyFont="1" applyFill="1" applyBorder="1" applyAlignment="1">
      <alignment horizontal="right"/>
    </xf>
    <xf numFmtId="166" fontId="1" fillId="5" borderId="3" xfId="0" applyNumberFormat="1" applyFont="1" applyFill="1" applyBorder="1" applyAlignment="1">
      <alignment horizontal="center" wrapText="1"/>
    </xf>
    <xf numFmtId="0" fontId="2" fillId="9" borderId="0" xfId="0" applyFont="1" applyFill="1" applyAlignment="1"/>
    <xf numFmtId="0" fontId="3" fillId="5" borderId="3" xfId="0" applyFont="1" applyFill="1" applyBorder="1" applyAlignment="1">
      <alignment horizontal="left"/>
    </xf>
    <xf numFmtId="0" fontId="12" fillId="5" borderId="3" xfId="0" applyFont="1" applyFill="1" applyBorder="1" applyAlignment="1"/>
    <xf numFmtId="0" fontId="3" fillId="5" borderId="3" xfId="0" applyFont="1" applyFill="1" applyBorder="1" applyAlignment="1">
      <alignment horizontal="left"/>
    </xf>
    <xf numFmtId="0" fontId="13" fillId="5" borderId="3" xfId="0" applyFont="1" applyFill="1" applyBorder="1" applyAlignment="1"/>
    <xf numFmtId="0" fontId="1" fillId="5" borderId="3" xfId="0" applyFont="1" applyFill="1" applyBorder="1" applyAlignment="1">
      <alignment horizontal="center"/>
    </xf>
    <xf numFmtId="166" fontId="1" fillId="5" borderId="3" xfId="0" applyNumberFormat="1" applyFont="1" applyFill="1" applyBorder="1" applyAlignment="1">
      <alignment horizontal="center"/>
    </xf>
    <xf numFmtId="0" fontId="14" fillId="9" borderId="3" xfId="0" applyFont="1" applyFill="1" applyBorder="1" applyAlignment="1"/>
    <xf numFmtId="0" fontId="2" fillId="2" borderId="0" xfId="0" applyFont="1" applyFill="1" applyAlignment="1"/>
    <xf numFmtId="49" fontId="15" fillId="9" borderId="3" xfId="0" applyNumberFormat="1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right"/>
    </xf>
    <xf numFmtId="0" fontId="16" fillId="9" borderId="3" xfId="0" applyFont="1" applyFill="1" applyBorder="1" applyAlignment="1">
      <alignment horizontal="left"/>
    </xf>
    <xf numFmtId="0" fontId="1" fillId="9" borderId="0" xfId="0" applyFont="1" applyFill="1" applyAlignment="1">
      <alignment horizontal="left"/>
    </xf>
    <xf numFmtId="49" fontId="3" fillId="9" borderId="3" xfId="0" applyNumberFormat="1" applyFont="1" applyFill="1" applyBorder="1" applyAlignment="1">
      <alignment horizontal="left"/>
    </xf>
    <xf numFmtId="0" fontId="17" fillId="5" borderId="3" xfId="0" applyFont="1" applyFill="1" applyBorder="1" applyAlignment="1">
      <alignment horizontal="left"/>
    </xf>
    <xf numFmtId="0" fontId="18" fillId="9" borderId="3" xfId="0" applyFont="1" applyFill="1" applyBorder="1" applyAlignment="1">
      <alignment horizontal="left"/>
    </xf>
    <xf numFmtId="166" fontId="20" fillId="0" borderId="0" xfId="0" applyNumberFormat="1" applyFont="1"/>
    <xf numFmtId="0" fontId="3" fillId="10" borderId="3" xfId="0" applyFont="1" applyFill="1" applyBorder="1" applyAlignment="1"/>
    <xf numFmtId="0" fontId="21" fillId="10" borderId="3" xfId="0" applyFont="1" applyFill="1" applyBorder="1" applyAlignment="1"/>
    <xf numFmtId="0" fontId="1" fillId="9" borderId="0" xfId="0" applyFont="1" applyFill="1" applyAlignment="1">
      <alignment horizontal="right"/>
    </xf>
    <xf numFmtId="49" fontId="3" fillId="10" borderId="3" xfId="0" applyNumberFormat="1" applyFont="1" applyFill="1" applyBorder="1" applyAlignment="1"/>
    <xf numFmtId="0" fontId="3" fillId="10" borderId="3" xfId="0" applyFont="1" applyFill="1" applyBorder="1" applyAlignment="1">
      <alignment horizontal="right"/>
    </xf>
    <xf numFmtId="0" fontId="3" fillId="10" borderId="3" xfId="0" applyFont="1" applyFill="1" applyBorder="1" applyAlignment="1">
      <alignment horizontal="right"/>
    </xf>
    <xf numFmtId="166" fontId="1" fillId="4" borderId="2" xfId="0" applyNumberFormat="1" applyFont="1" applyFill="1" applyBorder="1" applyAlignment="1">
      <alignment horizontal="center" wrapText="1"/>
    </xf>
    <xf numFmtId="44" fontId="3" fillId="10" borderId="3" xfId="0" applyNumberFormat="1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44" fontId="3" fillId="10" borderId="3" xfId="0" applyNumberFormat="1" applyFont="1" applyFill="1" applyBorder="1" applyAlignment="1">
      <alignment horizontal="right"/>
    </xf>
    <xf numFmtId="0" fontId="22" fillId="10" borderId="0" xfId="0" applyFont="1" applyFill="1" applyAlignment="1"/>
    <xf numFmtId="0" fontId="1" fillId="11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2" fillId="10" borderId="0" xfId="0" applyFont="1" applyFill="1" applyAlignment="1"/>
    <xf numFmtId="0" fontId="3" fillId="10" borderId="3" xfId="0" applyFont="1" applyFill="1" applyBorder="1" applyAlignment="1">
      <alignment horizontal="left"/>
    </xf>
    <xf numFmtId="0" fontId="2" fillId="11" borderId="2" xfId="0" applyFont="1" applyFill="1" applyBorder="1" applyAlignment="1"/>
    <xf numFmtId="166" fontId="2" fillId="11" borderId="2" xfId="0" applyNumberFormat="1" applyFont="1" applyFill="1" applyBorder="1" applyAlignment="1"/>
    <xf numFmtId="0" fontId="2" fillId="11" borderId="0" xfId="0" applyFont="1" applyFill="1" applyAlignment="1"/>
    <xf numFmtId="0" fontId="3" fillId="12" borderId="3" xfId="0" applyFont="1" applyFill="1" applyBorder="1" applyAlignment="1"/>
    <xf numFmtId="0" fontId="1" fillId="11" borderId="3" xfId="0" applyFont="1" applyFill="1" applyBorder="1" applyAlignment="1">
      <alignment horizontal="left"/>
    </xf>
    <xf numFmtId="0" fontId="23" fillId="12" borderId="3" xfId="0" applyFont="1" applyFill="1" applyBorder="1" applyAlignment="1"/>
    <xf numFmtId="0" fontId="1" fillId="11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left"/>
    </xf>
    <xf numFmtId="0" fontId="3" fillId="12" borderId="3" xfId="0" applyFont="1" applyFill="1" applyBorder="1" applyAlignment="1">
      <alignment horizontal="right"/>
    </xf>
    <xf numFmtId="0" fontId="3" fillId="12" borderId="3" xfId="0" applyFont="1" applyFill="1" applyBorder="1" applyAlignment="1">
      <alignment horizontal="right"/>
    </xf>
    <xf numFmtId="0" fontId="3" fillId="12" borderId="3" xfId="0" applyFont="1" applyFill="1" applyBorder="1" applyAlignment="1">
      <alignment horizontal="right"/>
    </xf>
    <xf numFmtId="44" fontId="3" fillId="12" borderId="3" xfId="0" applyNumberFormat="1" applyFont="1" applyFill="1" applyBorder="1" applyAlignment="1">
      <alignment horizontal="right"/>
    </xf>
    <xf numFmtId="0" fontId="1" fillId="11" borderId="3" xfId="0" applyFont="1" applyFill="1" applyBorder="1" applyAlignment="1">
      <alignment horizontal="center"/>
    </xf>
    <xf numFmtId="0" fontId="2" fillId="12" borderId="0" xfId="0" applyFont="1" applyFill="1" applyAlignment="1"/>
    <xf numFmtId="0" fontId="2" fillId="11" borderId="3" xfId="0" applyFont="1" applyFill="1" applyBorder="1" applyAlignment="1"/>
    <xf numFmtId="166" fontId="2" fillId="11" borderId="3" xfId="0" applyNumberFormat="1" applyFont="1" applyFill="1" applyBorder="1" applyAlignment="1"/>
    <xf numFmtId="0" fontId="3" fillId="13" borderId="3" xfId="0" applyFont="1" applyFill="1" applyBorder="1" applyAlignment="1"/>
    <xf numFmtId="0" fontId="24" fillId="13" borderId="3" xfId="0" applyFont="1" applyFill="1" applyBorder="1" applyAlignment="1"/>
    <xf numFmtId="0" fontId="1" fillId="3" borderId="5" xfId="0" applyFont="1" applyFill="1" applyBorder="1" applyAlignment="1"/>
    <xf numFmtId="0" fontId="3" fillId="13" borderId="3" xfId="0" applyFont="1" applyFill="1" applyBorder="1" applyAlignment="1">
      <alignment horizontal="left"/>
    </xf>
    <xf numFmtId="0" fontId="1" fillId="3" borderId="3" xfId="0" applyFont="1" applyFill="1" applyBorder="1" applyAlignment="1"/>
    <xf numFmtId="0" fontId="3" fillId="13" borderId="3" xfId="0" applyFont="1" applyFill="1" applyBorder="1" applyAlignment="1">
      <alignment horizontal="right"/>
    </xf>
    <xf numFmtId="49" fontId="1" fillId="3" borderId="3" xfId="0" applyNumberFormat="1" applyFont="1" applyFill="1" applyBorder="1" applyAlignment="1">
      <alignment horizontal="left"/>
    </xf>
    <xf numFmtId="0" fontId="3" fillId="13" borderId="3" xfId="0" applyFont="1" applyFill="1" applyBorder="1" applyAlignment="1">
      <alignment horizontal="right"/>
    </xf>
    <xf numFmtId="164" fontId="1" fillId="3" borderId="3" xfId="0" applyNumberFormat="1" applyFont="1" applyFill="1" applyBorder="1" applyAlignment="1"/>
    <xf numFmtId="0" fontId="3" fillId="6" borderId="5" xfId="0" applyFont="1" applyFill="1" applyBorder="1" applyAlignment="1"/>
    <xf numFmtId="0" fontId="3" fillId="13" borderId="3" xfId="0" applyFont="1" applyFill="1" applyBorder="1" applyAlignment="1">
      <alignment horizontal="right"/>
    </xf>
    <xf numFmtId="44" fontId="3" fillId="13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/>
    <xf numFmtId="0" fontId="2" fillId="13" borderId="0" xfId="0" applyFont="1" applyFill="1" applyAlignment="1"/>
    <xf numFmtId="0" fontId="3" fillId="0" borderId="3" xfId="0" applyFont="1" applyBorder="1" applyAlignment="1"/>
    <xf numFmtId="0" fontId="25" fillId="0" borderId="3" xfId="0" applyFont="1" applyBorder="1" applyAlignment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44" fontId="3" fillId="0" borderId="3" xfId="0" applyNumberFormat="1" applyFont="1" applyBorder="1" applyAlignment="1">
      <alignment horizontal="right"/>
    </xf>
    <xf numFmtId="0" fontId="2" fillId="0" borderId="0" xfId="0" applyFont="1" applyAlignment="1"/>
    <xf numFmtId="0" fontId="1" fillId="4" borderId="4" xfId="0" applyFont="1" applyFill="1" applyBorder="1" applyAlignment="1">
      <alignment horizontal="center" wrapText="1"/>
    </xf>
    <xf numFmtId="0" fontId="2" fillId="0" borderId="3" xfId="0" applyFont="1" applyBorder="1" applyAlignment="1"/>
    <xf numFmtId="0" fontId="20" fillId="0" borderId="0" xfId="0" applyFont="1" applyAlignment="1"/>
    <xf numFmtId="0" fontId="2" fillId="0" borderId="1" xfId="0" applyFont="1" applyBorder="1" applyAlignment="1"/>
    <xf numFmtId="0" fontId="1" fillId="4" borderId="6" xfId="0" applyFont="1" applyFill="1" applyBorder="1" applyAlignment="1">
      <alignment horizontal="center" wrapText="1"/>
    </xf>
    <xf numFmtId="0" fontId="26" fillId="0" borderId="3" xfId="0" applyFont="1" applyBorder="1" applyAlignment="1">
      <alignment horizontal="right"/>
    </xf>
    <xf numFmtId="0" fontId="2" fillId="0" borderId="0" xfId="0" applyFont="1" applyAlignment="1">
      <alignment horizontal="right"/>
    </xf>
    <xf numFmtId="44" fontId="2" fillId="0" borderId="0" xfId="0" applyNumberFormat="1" applyFont="1" applyAlignment="1">
      <alignment horizontal="right"/>
    </xf>
    <xf numFmtId="0" fontId="27" fillId="5" borderId="3" xfId="0" applyFont="1" applyFill="1" applyBorder="1" applyAlignment="1">
      <alignment horizontal="left"/>
    </xf>
    <xf numFmtId="0" fontId="2" fillId="3" borderId="0" xfId="0" applyFont="1" applyFill="1" applyAlignment="1"/>
    <xf numFmtId="0" fontId="2" fillId="3" borderId="1" xfId="0" applyFont="1" applyFill="1" applyBorder="1" applyAlignment="1"/>
    <xf numFmtId="0" fontId="2" fillId="3" borderId="3" xfId="0" applyFont="1" applyFill="1" applyBorder="1" applyAlignment="1"/>
    <xf numFmtId="0" fontId="2" fillId="0" borderId="1" xfId="0" applyFont="1" applyBorder="1" applyAlignment="1"/>
    <xf numFmtId="0" fontId="2" fillId="0" borderId="3" xfId="0" applyFont="1" applyBorder="1" applyAlignment="1"/>
    <xf numFmtId="0" fontId="2" fillId="13" borderId="1" xfId="0" applyFont="1" applyFill="1" applyBorder="1" applyAlignment="1"/>
    <xf numFmtId="0" fontId="2" fillId="13" borderId="3" xfId="0" applyFont="1" applyFill="1" applyBorder="1" applyAlignment="1"/>
    <xf numFmtId="0" fontId="2" fillId="12" borderId="1" xfId="0" applyFont="1" applyFill="1" applyBorder="1" applyAlignment="1"/>
    <xf numFmtId="0" fontId="2" fillId="12" borderId="3" xfId="0" applyFont="1" applyFill="1" applyBorder="1" applyAlignment="1"/>
    <xf numFmtId="0" fontId="2" fillId="10" borderId="1" xfId="0" applyFont="1" applyFill="1" applyBorder="1" applyAlignment="1"/>
    <xf numFmtId="0" fontId="2" fillId="10" borderId="3" xfId="0" applyFont="1" applyFill="1" applyBorder="1" applyAlignment="1"/>
    <xf numFmtId="0" fontId="2" fillId="9" borderId="1" xfId="0" applyFont="1" applyFill="1" applyBorder="1" applyAlignment="1"/>
    <xf numFmtId="0" fontId="2" fillId="9" borderId="3" xfId="0" applyFont="1" applyFill="1" applyBorder="1" applyAlignment="1"/>
    <xf numFmtId="0" fontId="2" fillId="6" borderId="1" xfId="0" applyFont="1" applyFill="1" applyBorder="1" applyAlignment="1"/>
    <xf numFmtId="0" fontId="2" fillId="7" borderId="1" xfId="0" applyFont="1" applyFill="1" applyBorder="1" applyAlignment="1"/>
    <xf numFmtId="0" fontId="2" fillId="7" borderId="3" xfId="0" applyFont="1" applyFill="1" applyBorder="1" applyAlignment="1"/>
    <xf numFmtId="0" fontId="19" fillId="0" borderId="0" xfId="0" applyFont="1" applyAlignment="1">
      <alignment horizontal="center"/>
    </xf>
    <xf numFmtId="0" fontId="0" fillId="0" borderId="0" xfId="0" applyFont="1" applyAlignment="1"/>
    <xf numFmtId="0" fontId="1" fillId="4" borderId="6" xfId="0" applyFont="1" applyFill="1" applyBorder="1" applyAlignment="1">
      <alignment horizontal="center" wrapText="1"/>
    </xf>
    <xf numFmtId="0" fontId="20" fillId="0" borderId="7" xfId="0" applyFont="1" applyBorder="1"/>
    <xf numFmtId="0" fontId="20" fillId="0" borderId="5" xfId="0" applyFont="1" applyBorder="1"/>
    <xf numFmtId="0" fontId="1" fillId="4" borderId="7" xfId="0" applyFont="1" applyFill="1" applyBorder="1" applyAlignment="1">
      <alignment horizontal="center"/>
    </xf>
    <xf numFmtId="0" fontId="28" fillId="14" borderId="8" xfId="0" applyFont="1" applyFill="1" applyBorder="1" applyAlignment="1">
      <alignment wrapText="1"/>
    </xf>
    <xf numFmtId="0" fontId="28" fillId="14" borderId="9" xfId="0" applyFont="1" applyFill="1" applyBorder="1" applyAlignment="1">
      <alignment wrapText="1"/>
    </xf>
    <xf numFmtId="0" fontId="28" fillId="0" borderId="10" xfId="0" applyFont="1" applyBorder="1" applyAlignment="1">
      <alignment wrapText="1"/>
    </xf>
    <xf numFmtId="0" fontId="28" fillId="0" borderId="1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scripts/DkSearch/dksus.dll?Detail&amp;itemSeq=229347808&amp;uq=636318075294040936" TargetMode="External"/><Relationship Id="rId18" Type="http://schemas.openxmlformats.org/officeDocument/2006/relationships/hyperlink" Target="https://www.digikey.com/product-detail/en/stackpole-electronics-inc/CFM12JT270R/S270HCT-ND/2617583" TargetMode="External"/><Relationship Id="rId26" Type="http://schemas.openxmlformats.org/officeDocument/2006/relationships/hyperlink" Target="http://www.digikey.com/product-detail/en/assmann-wsw-components/A-08-LC-TT/AE9986-ND/821740" TargetMode="External"/><Relationship Id="rId39" Type="http://schemas.openxmlformats.org/officeDocument/2006/relationships/hyperlink" Target="https://www.digikey.com/product-detail/en/alpha-wire/78023-SL005/78023-SL005-ND/4988181" TargetMode="External"/><Relationship Id="rId21" Type="http://schemas.openxmlformats.org/officeDocument/2006/relationships/hyperlink" Target="https://www.digikey.com/product-detail/en/fairchild-on-semiconductor/1N4007/1N4007FSCT-ND/965481" TargetMode="External"/><Relationship Id="rId34" Type="http://schemas.openxmlformats.org/officeDocument/2006/relationships/hyperlink" Target="https://www.digikey.com/product-detail/en/te-connectivity-amp-connectors/282834-5/A98336-ND/1153266" TargetMode="External"/><Relationship Id="rId42" Type="http://schemas.openxmlformats.org/officeDocument/2006/relationships/hyperlink" Target="https://www.digikey.com/en/supplier-centers/s/switchcraft-conxall" TargetMode="External"/><Relationship Id="rId47" Type="http://schemas.openxmlformats.org/officeDocument/2006/relationships/hyperlink" Target="http://www.digikey.com/en/supplier-centers/k/keystone-electronics" TargetMode="External"/><Relationship Id="rId50" Type="http://schemas.openxmlformats.org/officeDocument/2006/relationships/hyperlink" Target="https://www.digikey.com/product-detail/en/wurth-electronics-inc/709653500/732-10361-ND/6174580" TargetMode="External"/><Relationship Id="rId55" Type="http://schemas.openxmlformats.org/officeDocument/2006/relationships/hyperlink" Target="https://www.digikey.com/product-detail/en/adafruit-industries-llc/1085/1528-1461-ND/5761229" TargetMode="External"/><Relationship Id="rId63" Type="http://schemas.openxmlformats.org/officeDocument/2006/relationships/hyperlink" Target="http://www.digikey.com/product-detail/en/texas-instruments/UA741CP/296-11107-5-ND/382197" TargetMode="External"/><Relationship Id="rId7" Type="http://schemas.openxmlformats.org/officeDocument/2006/relationships/hyperlink" Target="http://www.digikey.com/scripts/DkSearch/dksus.dll?Detail&amp;itemSeq=227931634&amp;uq=636303342633967611" TargetMode="External"/><Relationship Id="rId2" Type="http://schemas.openxmlformats.org/officeDocument/2006/relationships/hyperlink" Target="https://www.digikey.com/en/supplier-centers/h/hammond-manufacturing" TargetMode="External"/><Relationship Id="rId16" Type="http://schemas.openxmlformats.org/officeDocument/2006/relationships/hyperlink" Target="https://www.digikey.com/product-detail/en/wurth-electronics-inc/860080474010/732-9026-1-ND/5728969" TargetMode="External"/><Relationship Id="rId20" Type="http://schemas.openxmlformats.org/officeDocument/2006/relationships/hyperlink" Target="https://www.digikey.com/product-detail/en/stackpole-electronics-inc/CFM12JT620R/S620HCT-ND/2617635" TargetMode="External"/><Relationship Id="rId29" Type="http://schemas.openxmlformats.org/officeDocument/2006/relationships/hyperlink" Target="https://www.digikey.com/en/supplier-centers/w/wurth-electronics" TargetMode="External"/><Relationship Id="rId41" Type="http://schemas.openxmlformats.org/officeDocument/2006/relationships/hyperlink" Target="https://www.digikey.com/product-detail/en/conxall-switchcraft/16282-3SG-311/SC1205-ND/526170" TargetMode="External"/><Relationship Id="rId54" Type="http://schemas.openxmlformats.org/officeDocument/2006/relationships/hyperlink" Target="https://www.digikey.com/products/en/rf-if-and-rfid/rf-evaluation-and-development-kits-boards/859?k=adafruit%20746" TargetMode="External"/><Relationship Id="rId62" Type="http://schemas.openxmlformats.org/officeDocument/2006/relationships/hyperlink" Target="http://www.digikey.com/product-detail/en/on-semiconductor/LM317TG/LM317TGOS-ND/918508" TargetMode="External"/><Relationship Id="rId1" Type="http://schemas.openxmlformats.org/officeDocument/2006/relationships/hyperlink" Target="https://www.digikey.com/product-detail/en/hammond-manufacturing/1591XXFGY/HM1049-ND/2094787" TargetMode="External"/><Relationship Id="rId6" Type="http://schemas.openxmlformats.org/officeDocument/2006/relationships/hyperlink" Target="http://www.digikey.com/en/supplier-centers/a/apacer" TargetMode="External"/><Relationship Id="rId11" Type="http://schemas.openxmlformats.org/officeDocument/2006/relationships/hyperlink" Target="http://www.digikey.com/scripts/DkSearch/dksus.dll?Detail&amp;itemSeq=229125441&amp;uq=636315520363259107" TargetMode="External"/><Relationship Id="rId24" Type="http://schemas.openxmlformats.org/officeDocument/2006/relationships/hyperlink" Target="https://www.digikey.com/product-detail/en/te-connectivity-amp-connectors/282834-4/A98335-ND/1153265" TargetMode="External"/><Relationship Id="rId32" Type="http://schemas.openxmlformats.org/officeDocument/2006/relationships/hyperlink" Target="https://www.digikey.com/product-detail/en/daburn-electronics/2200-28RD-100/W2228R-100-ND/4834622" TargetMode="External"/><Relationship Id="rId37" Type="http://schemas.openxmlformats.org/officeDocument/2006/relationships/hyperlink" Target="https://www.digikey.com/product-detail/en/cnc-tech/102-1392-BL-00050/1175-1694-ND/4485896" TargetMode="External"/><Relationship Id="rId40" Type="http://schemas.openxmlformats.org/officeDocument/2006/relationships/hyperlink" Target="https://www.digikey.com/en/supplier-centers/a/alpha-wire" TargetMode="External"/><Relationship Id="rId45" Type="http://schemas.openxmlformats.org/officeDocument/2006/relationships/hyperlink" Target="https://www.digikey.com/product-detail/en/keystone-electronics/24420/36-24420-ND/1532931" TargetMode="External"/><Relationship Id="rId53" Type="http://schemas.openxmlformats.org/officeDocument/2006/relationships/hyperlink" Target="https://www.digikey.com/en/supplier-centers/w/wurth-electronics" TargetMode="External"/><Relationship Id="rId58" Type="http://schemas.openxmlformats.org/officeDocument/2006/relationships/hyperlink" Target="https://www.digikey.com/product-detail/en/sparkfun-electronics/BOB-12009/1568-1209-ND/5673795" TargetMode="External"/><Relationship Id="rId66" Type="http://schemas.openxmlformats.org/officeDocument/2006/relationships/hyperlink" Target="https://www.digikey.com/en/supplier-centers/e/electro-corp" TargetMode="External"/><Relationship Id="rId5" Type="http://schemas.openxmlformats.org/officeDocument/2006/relationships/hyperlink" Target="http://www.digikey.com/scripts/DkSearch/dksus.dll?Detail&amp;itemSeq=227931601&amp;uq=636303342633967611" TargetMode="External"/><Relationship Id="rId15" Type="http://schemas.openxmlformats.org/officeDocument/2006/relationships/hyperlink" Target="https://www.digikey.com/product-detail/en/stackpole-electronics-inc/CFM12JT150R/S150HCT-ND/2617556" TargetMode="External"/><Relationship Id="rId23" Type="http://schemas.openxmlformats.org/officeDocument/2006/relationships/hyperlink" Target="http://www.digikey.com/product-detail/en/kemet/C320C104J5R5TA7301/399-9867-1-ND/3726105" TargetMode="External"/><Relationship Id="rId28" Type="http://schemas.openxmlformats.org/officeDocument/2006/relationships/hyperlink" Target="https://www.digikey.com/product-detail/en/wurth-electronics-inc/61303211821/732-2860-ND/2508629" TargetMode="External"/><Relationship Id="rId36" Type="http://schemas.openxmlformats.org/officeDocument/2006/relationships/hyperlink" Target="https://www.digikey.com/product-detail/en/amphenol-ltw/UA-30PMF-SD7B30/APC1748-ND/5253142" TargetMode="External"/><Relationship Id="rId49" Type="http://schemas.openxmlformats.org/officeDocument/2006/relationships/hyperlink" Target="http://www.digikey.com/en/supplier-centers/k/keystone-electronics" TargetMode="External"/><Relationship Id="rId57" Type="http://schemas.openxmlformats.org/officeDocument/2006/relationships/hyperlink" Target="https://www.digikey.com/products/en/sensors-transducers/humidity-moisture-sensors/529?k=adafruit%201293" TargetMode="External"/><Relationship Id="rId61" Type="http://schemas.openxmlformats.org/officeDocument/2006/relationships/hyperlink" Target="http://www.digikey.com/product-detail/en/texas-instruments/INA114AP/INA114AP-ND/251078" TargetMode="External"/><Relationship Id="rId10" Type="http://schemas.openxmlformats.org/officeDocument/2006/relationships/hyperlink" Target="http://www.digikey.com/scripts/DkSearch/dksus.dll?Detail&amp;itemSeq=229125442&amp;uq=636315520363269108" TargetMode="External"/><Relationship Id="rId19" Type="http://schemas.openxmlformats.org/officeDocument/2006/relationships/hyperlink" Target="https://www.digikey.com/product-detail/en/stackpole-electronics-inc/CFM12JT470R/S470HCT-ND/2617620" TargetMode="External"/><Relationship Id="rId31" Type="http://schemas.openxmlformats.org/officeDocument/2006/relationships/hyperlink" Target="https://www.digikey.com/en/supplier-centers/w/wurth-electronics" TargetMode="External"/><Relationship Id="rId44" Type="http://schemas.openxmlformats.org/officeDocument/2006/relationships/hyperlink" Target="https://www.digikey.com/en/supplier-centers/s/switchcraft-conxall" TargetMode="External"/><Relationship Id="rId52" Type="http://schemas.openxmlformats.org/officeDocument/2006/relationships/hyperlink" Target="https://www.digikey.com/product-detail/en/wurth-electronics-inc/709670110/732-10378-ND/6174597" TargetMode="External"/><Relationship Id="rId60" Type="http://schemas.openxmlformats.org/officeDocument/2006/relationships/hyperlink" Target="https://www.digikey.com/product-detail/en/raspberry-pi/RASPBERRY%20PI%203/1690-1000-ND/6152799" TargetMode="External"/><Relationship Id="rId65" Type="http://schemas.openxmlformats.org/officeDocument/2006/relationships/hyperlink" Target="https://www.digikey.com/product-detail/en/JA1N056S103UA/JA1N056S103UA-ND/1956283" TargetMode="External"/><Relationship Id="rId4" Type="http://schemas.openxmlformats.org/officeDocument/2006/relationships/hyperlink" Target="https://www.digikey.com/en/supplier-centers/c/cw-industries" TargetMode="External"/><Relationship Id="rId9" Type="http://schemas.openxmlformats.org/officeDocument/2006/relationships/hyperlink" Target="https://www.adafruit.com/product/1933" TargetMode="External"/><Relationship Id="rId14" Type="http://schemas.openxmlformats.org/officeDocument/2006/relationships/hyperlink" Target="https://www.digikey.com/product-detail/en/stackpole-electronics-inc/CFM12JT1K00/S1KHCT-ND/2617564" TargetMode="External"/><Relationship Id="rId22" Type="http://schemas.openxmlformats.org/officeDocument/2006/relationships/hyperlink" Target="http://www.digikey.com/product-detail/en/laird-signal-integrity-products/28C0236-0BS-10/240-2509-ND/1015871" TargetMode="External"/><Relationship Id="rId27" Type="http://schemas.openxmlformats.org/officeDocument/2006/relationships/hyperlink" Target="http://www.digikey.com/product-detail/en/te-connectivity-amp-connectors/2-215307-0/A106399-ND/1149668" TargetMode="External"/><Relationship Id="rId30" Type="http://schemas.openxmlformats.org/officeDocument/2006/relationships/hyperlink" Target="https://www.digikey.com/product-detail/en/wurth-electronics-inc/61304011121/732-5334-ND/4846884" TargetMode="External"/><Relationship Id="rId35" Type="http://schemas.openxmlformats.org/officeDocument/2006/relationships/hyperlink" Target="http://www.digikey.com/scripts/DkSearch/dksus.dll?Detail&amp;itemSeq=227931106&amp;uq=636303342633967611" TargetMode="External"/><Relationship Id="rId43" Type="http://schemas.openxmlformats.org/officeDocument/2006/relationships/hyperlink" Target="https://www.digikey.com/product-detail/en/conxall-switchcraft/17282-3PG-300/SC1208-ND/526173" TargetMode="External"/><Relationship Id="rId48" Type="http://schemas.openxmlformats.org/officeDocument/2006/relationships/hyperlink" Target="https://www.digikey.com/product-detail/en/keystone-electronics/29301/36-29301-ND/1532984" TargetMode="External"/><Relationship Id="rId56" Type="http://schemas.openxmlformats.org/officeDocument/2006/relationships/hyperlink" Target="https://www.digikey.com/products/en/development-boards-kits-programmers/evaluation-boards-sensors/795?k=adafruit%202021" TargetMode="External"/><Relationship Id="rId64" Type="http://schemas.openxmlformats.org/officeDocument/2006/relationships/hyperlink" Target="https://www.digikey.com/products/en?keywords=PDS1-S5-S9-S" TargetMode="External"/><Relationship Id="rId8" Type="http://schemas.openxmlformats.org/officeDocument/2006/relationships/hyperlink" Target="http://www.digikey.com/en/supplier-centers/a/apacer" TargetMode="External"/><Relationship Id="rId51" Type="http://schemas.openxmlformats.org/officeDocument/2006/relationships/hyperlink" Target="https://www.digikey.com/en/supplier-centers/w/wurth-electronics" TargetMode="External"/><Relationship Id="rId3" Type="http://schemas.openxmlformats.org/officeDocument/2006/relationships/hyperlink" Target="https://www.digikey.com/products/en?keywords=cwi281-ND" TargetMode="External"/><Relationship Id="rId12" Type="http://schemas.openxmlformats.org/officeDocument/2006/relationships/hyperlink" Target="http://www.digikey.com/scripts/DkSearch/dksus.dll?Detail&amp;itemSeq=229349202&amp;uq=636318075294050937" TargetMode="External"/><Relationship Id="rId17" Type="http://schemas.openxmlformats.org/officeDocument/2006/relationships/hyperlink" Target="https://www.digikey.com/product-detail/en/stackpole-electronics-inc/CFM12JT240R/S240HCT-ND/2617580" TargetMode="External"/><Relationship Id="rId25" Type="http://schemas.openxmlformats.org/officeDocument/2006/relationships/hyperlink" Target="https://www.digikey.com/product-detail/en/te-connectivity-amp-connectors/282834-3/A98334-ND/1153264" TargetMode="External"/><Relationship Id="rId33" Type="http://schemas.openxmlformats.org/officeDocument/2006/relationships/hyperlink" Target="https://www.digikey.com/product-detail/en/daburn-electronics/2200-28BK-100/W2228B-100-ND/4834634" TargetMode="External"/><Relationship Id="rId38" Type="http://schemas.openxmlformats.org/officeDocument/2006/relationships/hyperlink" Target="https://www.digikey.com/en/supplier-centers/c/cnc-tech" TargetMode="External"/><Relationship Id="rId46" Type="http://schemas.openxmlformats.org/officeDocument/2006/relationships/hyperlink" Target="http://www.digikey.com/product-detail/en/keystone-electronics/24331/36-24331-ND/1532906" TargetMode="External"/><Relationship Id="rId59" Type="http://schemas.openxmlformats.org/officeDocument/2006/relationships/hyperlink" Target="http://www.digikey.com/product-detail/en/sparkfun-electronics/DEV-11113/1568-1055-ND/51408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utek.com/product.aspx?stock=FSH0102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8020.net/shop/25-2525.html" TargetMode="External"/><Relationship Id="rId13" Type="http://schemas.openxmlformats.org/officeDocument/2006/relationships/hyperlink" Target="https://8020.net/shop/25-4183.html" TargetMode="External"/><Relationship Id="rId18" Type="http://schemas.openxmlformats.org/officeDocument/2006/relationships/hyperlink" Target="https://8020.net/13-6310.html" TargetMode="External"/><Relationship Id="rId3" Type="http://schemas.openxmlformats.org/officeDocument/2006/relationships/hyperlink" Target="https://8020.net/shop/25-2525.html" TargetMode="External"/><Relationship Id="rId21" Type="http://schemas.openxmlformats.org/officeDocument/2006/relationships/hyperlink" Target="https://8020.net/4143.html" TargetMode="External"/><Relationship Id="rId7" Type="http://schemas.openxmlformats.org/officeDocument/2006/relationships/hyperlink" Target="https://8020.net/shop/25-2525.html" TargetMode="External"/><Relationship Id="rId12" Type="http://schemas.openxmlformats.org/officeDocument/2006/relationships/hyperlink" Target="https://8020.net/25-4180.html" TargetMode="External"/><Relationship Id="rId17" Type="http://schemas.openxmlformats.org/officeDocument/2006/relationships/hyperlink" Target="https://8020.net/25-1962.html" TargetMode="External"/><Relationship Id="rId2" Type="http://schemas.openxmlformats.org/officeDocument/2006/relationships/hyperlink" Target="https://8020.net/shop/25-2525.html" TargetMode="External"/><Relationship Id="rId16" Type="http://schemas.openxmlformats.org/officeDocument/2006/relationships/hyperlink" Target="https://8020.net/shop/25-1961.html" TargetMode="External"/><Relationship Id="rId20" Type="http://schemas.openxmlformats.org/officeDocument/2006/relationships/hyperlink" Target="https://8020.net/4123.html" TargetMode="External"/><Relationship Id="rId1" Type="http://schemas.openxmlformats.org/officeDocument/2006/relationships/hyperlink" Target="https://8020.net/shop/25-2525.html" TargetMode="External"/><Relationship Id="rId6" Type="http://schemas.openxmlformats.org/officeDocument/2006/relationships/hyperlink" Target="https://8020.net/shop/25-2525.html" TargetMode="External"/><Relationship Id="rId11" Type="http://schemas.openxmlformats.org/officeDocument/2006/relationships/hyperlink" Target="https://8020.net/25-4141.html" TargetMode="External"/><Relationship Id="rId5" Type="http://schemas.openxmlformats.org/officeDocument/2006/relationships/hyperlink" Target="https://8020.net/shop/25-2525.html" TargetMode="External"/><Relationship Id="rId15" Type="http://schemas.openxmlformats.org/officeDocument/2006/relationships/hyperlink" Target="https://8020.net/25-6415.html" TargetMode="External"/><Relationship Id="rId10" Type="http://schemas.openxmlformats.org/officeDocument/2006/relationships/hyperlink" Target="https://8020.net/25-2576.html" TargetMode="External"/><Relationship Id="rId19" Type="http://schemas.openxmlformats.org/officeDocument/2006/relationships/hyperlink" Target="https://8020.net/13-6320.html" TargetMode="External"/><Relationship Id="rId4" Type="http://schemas.openxmlformats.org/officeDocument/2006/relationships/hyperlink" Target="https://8020.net/shop/25-2525.html" TargetMode="External"/><Relationship Id="rId9" Type="http://schemas.openxmlformats.org/officeDocument/2006/relationships/hyperlink" Target="https://8020.net/shop/25-2525.html" TargetMode="External"/><Relationship Id="rId14" Type="http://schemas.openxmlformats.org/officeDocument/2006/relationships/hyperlink" Target="https://8020.net/freetextsearch/search/result/?keyword=25-685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uae.souq.com/ae-en/maxell-cr1220-0-5-ampere-lithium-batteries-100-pieces-11408727/i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Loctite-Heavy-Duty-Threadlocker-Single/dp/B000I1RSNS/ref=sr_1_1?ie=UTF8&amp;qid=1495090699&amp;sr=8-1&amp;keywords=lock+tight" TargetMode="External"/><Relationship Id="rId1" Type="http://schemas.openxmlformats.org/officeDocument/2006/relationships/hyperlink" Target="https://www.amazon.com/dp/B00CKZK4G8/ref=twister_B00M0CWVAI?_encoding=UTF8&amp;th=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13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scripts/DkSearch/dksus.dll?Detail&amp;itemSeq=229347808&amp;uq=636318075294040936" TargetMode="External"/><Relationship Id="rId18" Type="http://schemas.openxmlformats.org/officeDocument/2006/relationships/hyperlink" Target="https://www.digikey.com/product-detail/en/stackpole-electronics-inc/CFM12JT270R/S270HCT-ND/2617583" TargetMode="External"/><Relationship Id="rId26" Type="http://schemas.openxmlformats.org/officeDocument/2006/relationships/hyperlink" Target="http://www.digikey.com/product-detail/en/assmann-wsw-components/A-08-LC-TT/AE9986-ND/821740" TargetMode="External"/><Relationship Id="rId39" Type="http://schemas.openxmlformats.org/officeDocument/2006/relationships/hyperlink" Target="https://www.digikey.com/en/supplier-centers/s/switchcraft-conxall" TargetMode="External"/><Relationship Id="rId21" Type="http://schemas.openxmlformats.org/officeDocument/2006/relationships/hyperlink" Target="https://www.digikey.com/product-detail/en/fairchild-on-semiconductor/1N4007/1N4007FSCT-ND/965481" TargetMode="External"/><Relationship Id="rId34" Type="http://schemas.openxmlformats.org/officeDocument/2006/relationships/hyperlink" Target="https://www.digikey.com/product-detail/en/te-connectivity-amp-connectors/282834-5/A98336-ND/1153266" TargetMode="External"/><Relationship Id="rId42" Type="http://schemas.openxmlformats.org/officeDocument/2006/relationships/hyperlink" Target="https://www.digikey.com/product-detail/en/tripp-lite/U005-10I/TL401-ND/1533759" TargetMode="External"/><Relationship Id="rId47" Type="http://schemas.openxmlformats.org/officeDocument/2006/relationships/hyperlink" Target="http://www.digikey.com/product-detail/en/keystone-electronics/24331/36-24331-ND/1532906" TargetMode="External"/><Relationship Id="rId50" Type="http://schemas.openxmlformats.org/officeDocument/2006/relationships/hyperlink" Target="http://www.digikey.com/en/supplier-centers/k/keystone-electronics" TargetMode="External"/><Relationship Id="rId55" Type="http://schemas.openxmlformats.org/officeDocument/2006/relationships/hyperlink" Target="https://www.digikey.com/products/en/rf-if-and-rfid/rf-evaluation-and-development-kits-boards/859?k=adafruit%20746" TargetMode="External"/><Relationship Id="rId63" Type="http://schemas.openxmlformats.org/officeDocument/2006/relationships/hyperlink" Target="http://www.digikey.com/product-detail/en/on-semiconductor/LM317TG/LM317TGOS-ND/918508" TargetMode="External"/><Relationship Id="rId68" Type="http://schemas.openxmlformats.org/officeDocument/2006/relationships/hyperlink" Target="https://www.digikey.com/en/supplier-centers/e/electro-corp" TargetMode="External"/><Relationship Id="rId7" Type="http://schemas.openxmlformats.org/officeDocument/2006/relationships/hyperlink" Target="http://www.digikey.com/scripts/DkSearch/dksus.dll?Detail&amp;itemSeq=227931634&amp;uq=636303342633967611" TargetMode="External"/><Relationship Id="rId2" Type="http://schemas.openxmlformats.org/officeDocument/2006/relationships/hyperlink" Target="https://www.digikey.com/en/supplier-centers/h/hammond-manufacturing" TargetMode="External"/><Relationship Id="rId16" Type="http://schemas.openxmlformats.org/officeDocument/2006/relationships/hyperlink" Target="https://www.digikey.com/product-detail/en/wurth-electronics-inc/860080474010/732-9026-1-ND/5728969" TargetMode="External"/><Relationship Id="rId29" Type="http://schemas.openxmlformats.org/officeDocument/2006/relationships/hyperlink" Target="https://www.digikey.com/en/supplier-centers/w/wurth-electronics" TargetMode="External"/><Relationship Id="rId1" Type="http://schemas.openxmlformats.org/officeDocument/2006/relationships/hyperlink" Target="https://www.digikey.com/product-detail/en/hammond-manufacturing/1591XXFGY/HM1049-ND/2094787" TargetMode="External"/><Relationship Id="rId6" Type="http://schemas.openxmlformats.org/officeDocument/2006/relationships/hyperlink" Target="http://www.digikey.com/en/supplier-centers/a/apacer" TargetMode="External"/><Relationship Id="rId11" Type="http://schemas.openxmlformats.org/officeDocument/2006/relationships/hyperlink" Target="http://www.digikey.com/scripts/DkSearch/dksus.dll?Detail&amp;itemSeq=229125441&amp;uq=636315520363259107" TargetMode="External"/><Relationship Id="rId24" Type="http://schemas.openxmlformats.org/officeDocument/2006/relationships/hyperlink" Target="https://www.digikey.com/product-detail/en/te-connectivity-amp-connectors/282834-4/A98335-ND/1153265" TargetMode="External"/><Relationship Id="rId32" Type="http://schemas.openxmlformats.org/officeDocument/2006/relationships/hyperlink" Target="https://www.digikey.com/product-detail/en/daburn-electronics/2200-28RD-100/W2228R-100-ND/4834622" TargetMode="External"/><Relationship Id="rId37" Type="http://schemas.openxmlformats.org/officeDocument/2006/relationships/hyperlink" Target="https://www.digikey.com/en/supplier-centers/a/alpha-wire" TargetMode="External"/><Relationship Id="rId40" Type="http://schemas.openxmlformats.org/officeDocument/2006/relationships/hyperlink" Target="https://www.digikey.com/product-detail/en/conxall-switchcraft/17282-3PG-300/SC1208-ND/526173" TargetMode="External"/><Relationship Id="rId45" Type="http://schemas.openxmlformats.org/officeDocument/2006/relationships/hyperlink" Target="https://www.digikey.com/en/supplier-centers/c/cnc-tech" TargetMode="External"/><Relationship Id="rId53" Type="http://schemas.openxmlformats.org/officeDocument/2006/relationships/hyperlink" Target="https://www.digikey.com/product-detail/en/wurth-electronics-inc/709670110/732-10378-ND/6174597" TargetMode="External"/><Relationship Id="rId58" Type="http://schemas.openxmlformats.org/officeDocument/2006/relationships/hyperlink" Target="https://www.digikey.com/products/en/sensors-transducers/humidity-moisture-sensors/529?k=adafruit%201293" TargetMode="External"/><Relationship Id="rId66" Type="http://schemas.openxmlformats.org/officeDocument/2006/relationships/hyperlink" Target="https://www.digikey.com/products/en?keywords=PDS1-S5-S9-S" TargetMode="External"/><Relationship Id="rId5" Type="http://schemas.openxmlformats.org/officeDocument/2006/relationships/hyperlink" Target="http://www.digikey.com/scripts/DkSearch/dksus.dll?Detail&amp;itemSeq=227931601&amp;uq=636303342633967611" TargetMode="External"/><Relationship Id="rId15" Type="http://schemas.openxmlformats.org/officeDocument/2006/relationships/hyperlink" Target="https://www.digikey.com/product-detail/en/stackpole-electronics-inc/CFM12JT150R/S150HCT-ND/2617556" TargetMode="External"/><Relationship Id="rId23" Type="http://schemas.openxmlformats.org/officeDocument/2006/relationships/hyperlink" Target="http://www.digikey.com/product-detail/en/kemet/C320C104J5R5TA7301/399-9867-1-ND/3726105" TargetMode="External"/><Relationship Id="rId28" Type="http://schemas.openxmlformats.org/officeDocument/2006/relationships/hyperlink" Target="https://www.digikey.com/product-detail/en/wurth-electronics-inc/61303211821/732-2860-ND/2508629" TargetMode="External"/><Relationship Id="rId36" Type="http://schemas.openxmlformats.org/officeDocument/2006/relationships/hyperlink" Target="https://www.digikey.com/product-detail/en/alpha-wire/78023-SL005/78023-SL005-ND/4988181" TargetMode="External"/><Relationship Id="rId49" Type="http://schemas.openxmlformats.org/officeDocument/2006/relationships/hyperlink" Target="https://www.digikey.com/product-detail/en/keystone-electronics/29301/36-29301-ND/1532984" TargetMode="External"/><Relationship Id="rId57" Type="http://schemas.openxmlformats.org/officeDocument/2006/relationships/hyperlink" Target="https://www.digikey.com/products/en/development-boards-kits-programmers/evaluation-boards-sensors/795?k=adafruit%202021" TargetMode="External"/><Relationship Id="rId61" Type="http://schemas.openxmlformats.org/officeDocument/2006/relationships/hyperlink" Target="https://www.digikey.com/product-detail/en/raspberry-pi/RASPBERRY%20PI%203/1690-1000-ND/6152799" TargetMode="External"/><Relationship Id="rId10" Type="http://schemas.openxmlformats.org/officeDocument/2006/relationships/hyperlink" Target="http://www.digikey.com/scripts/DkSearch/dksus.dll?Detail&amp;itemSeq=229125442&amp;uq=636315520363269108" TargetMode="External"/><Relationship Id="rId19" Type="http://schemas.openxmlformats.org/officeDocument/2006/relationships/hyperlink" Target="https://www.digikey.com/product-detail/en/stackpole-electronics-inc/CFM12JT470R/S470HCT-ND/2617620" TargetMode="External"/><Relationship Id="rId31" Type="http://schemas.openxmlformats.org/officeDocument/2006/relationships/hyperlink" Target="https://www.digikey.com/en/supplier-centers/w/wurth-electronics" TargetMode="External"/><Relationship Id="rId44" Type="http://schemas.openxmlformats.org/officeDocument/2006/relationships/hyperlink" Target="https://www.digikey.com/product-detail/en/cnc-tech/102-1392-BL-00050/1175-1694-ND/4485896" TargetMode="External"/><Relationship Id="rId52" Type="http://schemas.openxmlformats.org/officeDocument/2006/relationships/hyperlink" Target="https://www.digikey.com/en/supplier-centers/w/wurth-electronics" TargetMode="External"/><Relationship Id="rId60" Type="http://schemas.openxmlformats.org/officeDocument/2006/relationships/hyperlink" Target="http://www.digikey.com/product-detail/en/sparkfun-electronics/DEV-11113/1568-1055-ND/5140820" TargetMode="External"/><Relationship Id="rId65" Type="http://schemas.openxmlformats.org/officeDocument/2006/relationships/hyperlink" Target="https://www.digikey.com/product-detail/en/cui-inc/PDS1-S5-S12-S/102-2753-ND/4009677" TargetMode="External"/><Relationship Id="rId4" Type="http://schemas.openxmlformats.org/officeDocument/2006/relationships/hyperlink" Target="https://www.digikey.com/en/supplier-centers/c/cw-industries" TargetMode="External"/><Relationship Id="rId9" Type="http://schemas.openxmlformats.org/officeDocument/2006/relationships/hyperlink" Target="https://www.adafruit.com/product/1933" TargetMode="External"/><Relationship Id="rId14" Type="http://schemas.openxmlformats.org/officeDocument/2006/relationships/hyperlink" Target="https://www.digikey.com/product-detail/en/stackpole-electronics-inc/CFM12JT1K00/S1KHCT-ND/2617564" TargetMode="External"/><Relationship Id="rId22" Type="http://schemas.openxmlformats.org/officeDocument/2006/relationships/hyperlink" Target="http://www.digikey.com/product-detail/en/laird-signal-integrity-products/28C0236-0BS-10/240-2509-ND/1015871" TargetMode="External"/><Relationship Id="rId27" Type="http://schemas.openxmlformats.org/officeDocument/2006/relationships/hyperlink" Target="http://www.digikey.com/product-detail/en/te-connectivity-amp-connectors/2-215307-0/A106399-ND/1149668" TargetMode="External"/><Relationship Id="rId30" Type="http://schemas.openxmlformats.org/officeDocument/2006/relationships/hyperlink" Target="https://www.digikey.com/product-detail/en/wurth-electronics-inc/61304011121/732-5334-ND/4846884" TargetMode="External"/><Relationship Id="rId35" Type="http://schemas.openxmlformats.org/officeDocument/2006/relationships/hyperlink" Target="http://www.digikey.com/scripts/DkSearch/dksus.dll?Detail&amp;itemSeq=227931106&amp;uq=636303342633967611" TargetMode="External"/><Relationship Id="rId43" Type="http://schemas.openxmlformats.org/officeDocument/2006/relationships/hyperlink" Target="https://www.digikey.com/en/supplier-centers/t/tripp-lite" TargetMode="External"/><Relationship Id="rId48" Type="http://schemas.openxmlformats.org/officeDocument/2006/relationships/hyperlink" Target="http://www.digikey.com/en/supplier-centers/k/keystone-electronics" TargetMode="External"/><Relationship Id="rId56" Type="http://schemas.openxmlformats.org/officeDocument/2006/relationships/hyperlink" Target="https://www.digikey.com/product-detail/en/adafruit-industries-llc/1085/1528-1461-ND/5761229" TargetMode="External"/><Relationship Id="rId64" Type="http://schemas.openxmlformats.org/officeDocument/2006/relationships/hyperlink" Target="http://www.digikey.com/product-detail/en/texas-instruments/UA741CP/296-11107-5-ND/382197" TargetMode="External"/><Relationship Id="rId8" Type="http://schemas.openxmlformats.org/officeDocument/2006/relationships/hyperlink" Target="http://www.digikey.com/en/supplier-centers/a/apacer" TargetMode="External"/><Relationship Id="rId51" Type="http://schemas.openxmlformats.org/officeDocument/2006/relationships/hyperlink" Target="https://www.digikey.com/product-detail/en/wurth-electronics-inc/709653500/732-10361-ND/6174580" TargetMode="External"/><Relationship Id="rId3" Type="http://schemas.openxmlformats.org/officeDocument/2006/relationships/hyperlink" Target="https://www.digikey.com/products/en?keywords=cwi281-ND" TargetMode="External"/><Relationship Id="rId12" Type="http://schemas.openxmlformats.org/officeDocument/2006/relationships/hyperlink" Target="http://www.digikey.com/scripts/DkSearch/dksus.dll?Detail&amp;itemSeq=229349202&amp;uq=636318075294050937" TargetMode="External"/><Relationship Id="rId17" Type="http://schemas.openxmlformats.org/officeDocument/2006/relationships/hyperlink" Target="https://www.digikey.com/product-detail/en/stackpole-electronics-inc/CFM12JT240R/S240HCT-ND/2617580" TargetMode="External"/><Relationship Id="rId25" Type="http://schemas.openxmlformats.org/officeDocument/2006/relationships/hyperlink" Target="https://www.digikey.com/product-detail/en/te-connectivity-amp-connectors/282834-3/A98334-ND/1153264" TargetMode="External"/><Relationship Id="rId33" Type="http://schemas.openxmlformats.org/officeDocument/2006/relationships/hyperlink" Target="https://www.digikey.com/product-detail/en/daburn-electronics/2200-28BK-100/W2228B-100-ND/4834634" TargetMode="External"/><Relationship Id="rId38" Type="http://schemas.openxmlformats.org/officeDocument/2006/relationships/hyperlink" Target="https://www.digikey.com/product-detail/en/conxall-switchcraft/16282-3SG-311/SC1205-ND/526170" TargetMode="External"/><Relationship Id="rId46" Type="http://schemas.openxmlformats.org/officeDocument/2006/relationships/hyperlink" Target="https://www.digikey.com/product-detail/en/keystone-electronics/24423/36-24423-ND/1532934" TargetMode="External"/><Relationship Id="rId59" Type="http://schemas.openxmlformats.org/officeDocument/2006/relationships/hyperlink" Target="https://www.digikey.com/product-detail/en/sparkfun-electronics/BOB-12009/1568-1209-ND/5673795" TargetMode="External"/><Relationship Id="rId67" Type="http://schemas.openxmlformats.org/officeDocument/2006/relationships/hyperlink" Target="https://www.digikey.com/product-detail/en/JA1N056S103UA/JA1N056S103UA-ND/1956283" TargetMode="External"/><Relationship Id="rId20" Type="http://schemas.openxmlformats.org/officeDocument/2006/relationships/hyperlink" Target="https://www.digikey.com/product-detail/en/stackpole-electronics-inc/CFM12JT620R/S620HCT-ND/2617635" TargetMode="External"/><Relationship Id="rId41" Type="http://schemas.openxmlformats.org/officeDocument/2006/relationships/hyperlink" Target="https://www.digikey.com/en/supplier-centers/s/switchcraft-conxall" TargetMode="External"/><Relationship Id="rId54" Type="http://schemas.openxmlformats.org/officeDocument/2006/relationships/hyperlink" Target="https://www.digikey.com/en/supplier-centers/w/wurth-electronics" TargetMode="External"/><Relationship Id="rId62" Type="http://schemas.openxmlformats.org/officeDocument/2006/relationships/hyperlink" Target="http://www.digikey.com/product-detail/en/texas-instruments/INA114AP/INA114AP-ND/251078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opLeftCell="A19" workbookViewId="0">
      <selection activeCell="L8" sqref="L8"/>
    </sheetView>
  </sheetViews>
  <sheetFormatPr defaultColWidth="14.42578125" defaultRowHeight="15.75" customHeight="1"/>
  <cols>
    <col min="1" max="1" width="22.28515625" customWidth="1"/>
    <col min="2" max="2" width="55.85546875" customWidth="1"/>
  </cols>
  <sheetData>
    <row r="1" spans="1:11" ht="15.75" customHeight="1">
      <c r="A1" s="1" t="s">
        <v>0</v>
      </c>
      <c r="B1" s="2" t="s">
        <v>1</v>
      </c>
      <c r="C1" s="2" t="s">
        <v>7</v>
      </c>
      <c r="D1" s="6" t="s">
        <v>8</v>
      </c>
      <c r="E1" s="2" t="s">
        <v>11</v>
      </c>
      <c r="F1" s="2" t="s">
        <v>3</v>
      </c>
      <c r="G1" s="4" t="s">
        <v>4</v>
      </c>
      <c r="H1" s="4" t="s">
        <v>5</v>
      </c>
      <c r="I1" s="5" t="s">
        <v>6</v>
      </c>
      <c r="J1" s="2" t="s">
        <v>9</v>
      </c>
      <c r="K1" s="8" t="s">
        <v>355</v>
      </c>
    </row>
    <row r="2" spans="1:11" ht="15.75" customHeight="1">
      <c r="A2" s="9" t="s">
        <v>14</v>
      </c>
      <c r="B2" s="10" t="s">
        <v>16</v>
      </c>
      <c r="C2" s="11"/>
      <c r="D2" s="10" t="s">
        <v>17</v>
      </c>
      <c r="E2" s="11"/>
      <c r="F2" s="12">
        <v>1</v>
      </c>
      <c r="G2" s="13">
        <v>11</v>
      </c>
      <c r="H2" s="14"/>
      <c r="I2" s="15"/>
      <c r="J2" s="15"/>
      <c r="K2" s="16"/>
    </row>
    <row r="3" spans="1:11" ht="15.75" customHeight="1">
      <c r="A3" s="17" t="s">
        <v>14</v>
      </c>
      <c r="B3" s="18" t="s">
        <v>18</v>
      </c>
      <c r="C3" s="11" t="s">
        <v>19</v>
      </c>
      <c r="D3" s="18" t="s">
        <v>20</v>
      </c>
      <c r="E3" s="11" t="s">
        <v>21</v>
      </c>
      <c r="F3" s="20">
        <v>1</v>
      </c>
      <c r="G3" s="20">
        <v>0</v>
      </c>
      <c r="H3" s="20">
        <v>0</v>
      </c>
      <c r="I3" s="15">
        <v>14.21</v>
      </c>
      <c r="J3" s="15">
        <v>14.21</v>
      </c>
      <c r="K3" s="16"/>
    </row>
    <row r="4" spans="1:11" ht="15.75" customHeight="1">
      <c r="A4" s="17" t="s">
        <v>14</v>
      </c>
      <c r="B4" s="18" t="s">
        <v>22</v>
      </c>
      <c r="C4" s="11" t="s">
        <v>23</v>
      </c>
      <c r="D4" s="18" t="s">
        <v>24</v>
      </c>
      <c r="E4" s="11" t="s">
        <v>25</v>
      </c>
      <c r="F4" s="20">
        <v>8</v>
      </c>
      <c r="G4" s="20">
        <v>0</v>
      </c>
      <c r="H4" s="20">
        <v>0</v>
      </c>
      <c r="I4" s="15">
        <v>4.25</v>
      </c>
      <c r="J4" s="15">
        <v>4.25</v>
      </c>
      <c r="K4" s="16"/>
    </row>
    <row r="5" spans="1:11" ht="15.75" customHeight="1">
      <c r="A5" s="9" t="s">
        <v>26</v>
      </c>
      <c r="B5" s="10" t="s">
        <v>27</v>
      </c>
      <c r="C5" s="22" t="s">
        <v>28</v>
      </c>
      <c r="D5" s="18" t="s">
        <v>29</v>
      </c>
      <c r="E5" s="11" t="s">
        <v>30</v>
      </c>
      <c r="F5" s="12">
        <v>1</v>
      </c>
      <c r="G5" s="12">
        <v>0</v>
      </c>
      <c r="H5" s="12">
        <v>0</v>
      </c>
      <c r="I5" s="21">
        <v>13.7</v>
      </c>
      <c r="J5" s="21">
        <v>13.7</v>
      </c>
      <c r="K5" s="16"/>
    </row>
    <row r="6" spans="1:11" ht="15.75" customHeight="1">
      <c r="A6" s="9" t="s">
        <v>26</v>
      </c>
      <c r="B6" s="10" t="s">
        <v>31</v>
      </c>
      <c r="C6" s="22" t="s">
        <v>32</v>
      </c>
      <c r="D6" s="18" t="s">
        <v>33</v>
      </c>
      <c r="E6" s="11" t="s">
        <v>30</v>
      </c>
      <c r="F6" s="12">
        <v>1</v>
      </c>
      <c r="G6" s="12">
        <v>0</v>
      </c>
      <c r="H6" s="12">
        <v>0</v>
      </c>
      <c r="I6" s="21">
        <v>14.98</v>
      </c>
      <c r="J6" s="21">
        <v>14.98</v>
      </c>
      <c r="K6" s="16"/>
    </row>
    <row r="7" spans="1:11" ht="15.75" customHeight="1">
      <c r="A7" s="9" t="s">
        <v>14</v>
      </c>
      <c r="B7" s="10" t="s">
        <v>34</v>
      </c>
      <c r="C7" s="22" t="s">
        <v>35</v>
      </c>
      <c r="D7" s="10" t="s">
        <v>36</v>
      </c>
      <c r="E7" s="23" t="s">
        <v>36</v>
      </c>
      <c r="F7" s="12">
        <v>1</v>
      </c>
      <c r="G7" s="12">
        <v>0</v>
      </c>
      <c r="H7" s="12">
        <v>0</v>
      </c>
      <c r="I7" s="21">
        <v>69.95</v>
      </c>
      <c r="J7" s="21">
        <v>69.95</v>
      </c>
      <c r="K7" s="16"/>
    </row>
    <row r="8" spans="1:11" ht="15.75" customHeight="1">
      <c r="A8" s="9" t="s">
        <v>14</v>
      </c>
      <c r="B8" s="10" t="s">
        <v>37</v>
      </c>
      <c r="C8" s="22" t="s">
        <v>38</v>
      </c>
      <c r="D8" s="10">
        <v>960</v>
      </c>
      <c r="E8" s="10" t="s">
        <v>39</v>
      </c>
      <c r="F8" s="10">
        <v>1</v>
      </c>
      <c r="G8" s="10">
        <v>0</v>
      </c>
      <c r="H8" s="10">
        <v>0</v>
      </c>
      <c r="I8" s="21">
        <v>12.95</v>
      </c>
      <c r="J8" s="21">
        <v>12.95</v>
      </c>
      <c r="K8" s="16"/>
    </row>
    <row r="9" spans="1:11" ht="15.75" customHeight="1">
      <c r="A9" s="9" t="s">
        <v>14</v>
      </c>
      <c r="B9" s="10" t="s">
        <v>40</v>
      </c>
      <c r="C9" s="22" t="s">
        <v>41</v>
      </c>
      <c r="D9" s="10">
        <v>851</v>
      </c>
      <c r="E9" s="10" t="s">
        <v>39</v>
      </c>
      <c r="F9" s="10">
        <v>1</v>
      </c>
      <c r="G9" s="10">
        <v>0</v>
      </c>
      <c r="H9" s="10">
        <v>0</v>
      </c>
      <c r="I9" s="21">
        <v>3.95</v>
      </c>
      <c r="J9" s="21">
        <v>3.95</v>
      </c>
      <c r="K9" s="16"/>
    </row>
    <row r="10" spans="1:11" ht="15.75" customHeight="1">
      <c r="A10" s="9" t="s">
        <v>14</v>
      </c>
      <c r="B10" s="10" t="s">
        <v>43</v>
      </c>
      <c r="C10" s="22" t="s">
        <v>44</v>
      </c>
      <c r="D10" s="10" t="s">
        <v>45</v>
      </c>
      <c r="E10" s="10" t="s">
        <v>46</v>
      </c>
      <c r="F10" s="25">
        <v>42759</v>
      </c>
      <c r="G10" s="10">
        <v>0</v>
      </c>
      <c r="H10" s="10">
        <v>0</v>
      </c>
      <c r="I10" s="21">
        <v>21.26</v>
      </c>
      <c r="J10" s="21">
        <v>21.26</v>
      </c>
      <c r="K10" s="16"/>
    </row>
    <row r="11" spans="1:11" ht="15.75" customHeight="1">
      <c r="A11" s="9" t="s">
        <v>14</v>
      </c>
      <c r="B11" s="10" t="s">
        <v>48</v>
      </c>
      <c r="C11" s="22" t="s">
        <v>49</v>
      </c>
      <c r="D11" s="10" t="s">
        <v>51</v>
      </c>
      <c r="E11" s="10" t="s">
        <v>52</v>
      </c>
      <c r="F11" s="10">
        <v>1</v>
      </c>
      <c r="G11" s="10">
        <v>0</v>
      </c>
      <c r="H11" s="13">
        <v>0</v>
      </c>
      <c r="I11" s="21">
        <v>16.63</v>
      </c>
      <c r="J11" s="21">
        <v>16.63</v>
      </c>
      <c r="K11" s="29"/>
    </row>
    <row r="12" spans="1:11" ht="15.75" customHeight="1">
      <c r="A12" s="17" t="s">
        <v>54</v>
      </c>
      <c r="B12" s="34" t="s">
        <v>55</v>
      </c>
      <c r="C12" s="36" t="s">
        <v>64</v>
      </c>
      <c r="D12" s="39" t="s">
        <v>66</v>
      </c>
      <c r="E12" s="34" t="s">
        <v>67</v>
      </c>
      <c r="F12" s="42">
        <v>1</v>
      </c>
      <c r="G12" s="44">
        <v>26</v>
      </c>
      <c r="H12" s="44">
        <v>26</v>
      </c>
      <c r="I12" s="46">
        <v>0.1</v>
      </c>
      <c r="J12" s="46">
        <f t="shared" ref="J12:J25" si="0">I12*F12</f>
        <v>0.1</v>
      </c>
      <c r="K12" s="29"/>
    </row>
    <row r="13" spans="1:11" ht="15.75" customHeight="1">
      <c r="A13" s="17" t="s">
        <v>54</v>
      </c>
      <c r="B13" s="48" t="s">
        <v>70</v>
      </c>
      <c r="C13" s="50" t="s">
        <v>71</v>
      </c>
      <c r="D13" s="39" t="s">
        <v>73</v>
      </c>
      <c r="E13" s="34" t="s">
        <v>67</v>
      </c>
      <c r="F13" s="42">
        <v>3</v>
      </c>
      <c r="G13" s="44">
        <v>28</v>
      </c>
      <c r="H13" s="44">
        <v>9</v>
      </c>
      <c r="I13" s="46">
        <v>0.1</v>
      </c>
      <c r="J13" s="46">
        <f t="shared" si="0"/>
        <v>0.30000000000000004</v>
      </c>
      <c r="K13" s="29"/>
    </row>
    <row r="14" spans="1:11" ht="15.75" customHeight="1">
      <c r="A14" s="17" t="s">
        <v>54</v>
      </c>
      <c r="B14" s="34" t="s">
        <v>74</v>
      </c>
      <c r="C14" s="36" t="s">
        <v>76</v>
      </c>
      <c r="D14" s="39">
        <v>860080474010</v>
      </c>
      <c r="E14" s="34" t="s">
        <v>77</v>
      </c>
      <c r="F14" s="42">
        <v>2</v>
      </c>
      <c r="G14" s="53">
        <v>32</v>
      </c>
      <c r="H14" s="44">
        <v>16</v>
      </c>
      <c r="I14" s="46">
        <v>0.31</v>
      </c>
      <c r="J14" s="46">
        <f t="shared" si="0"/>
        <v>0.62</v>
      </c>
      <c r="K14" s="29"/>
    </row>
    <row r="15" spans="1:11" ht="15.75" customHeight="1">
      <c r="A15" s="17" t="s">
        <v>54</v>
      </c>
      <c r="B15" s="34" t="s">
        <v>79</v>
      </c>
      <c r="C15" s="36" t="s">
        <v>80</v>
      </c>
      <c r="D15" s="39" t="s">
        <v>82</v>
      </c>
      <c r="E15" s="34" t="s">
        <v>67</v>
      </c>
      <c r="F15" s="42">
        <v>1</v>
      </c>
      <c r="G15" s="53">
        <v>25</v>
      </c>
      <c r="H15" s="44">
        <v>25</v>
      </c>
      <c r="I15" s="46">
        <v>0.1</v>
      </c>
      <c r="J15" s="46">
        <f t="shared" si="0"/>
        <v>0.1</v>
      </c>
      <c r="K15" s="29"/>
    </row>
    <row r="16" spans="1:11" ht="15.75" customHeight="1">
      <c r="A16" s="17" t="s">
        <v>54</v>
      </c>
      <c r="B16" s="34" t="s">
        <v>84</v>
      </c>
      <c r="C16" s="36" t="s">
        <v>85</v>
      </c>
      <c r="D16" s="39" t="s">
        <v>86</v>
      </c>
      <c r="E16" s="34" t="s">
        <v>67</v>
      </c>
      <c r="F16" s="42">
        <v>2</v>
      </c>
      <c r="G16" s="53">
        <v>18</v>
      </c>
      <c r="H16" s="44">
        <v>9</v>
      </c>
      <c r="I16" s="46">
        <v>0.1</v>
      </c>
      <c r="J16" s="46">
        <f t="shared" si="0"/>
        <v>0.2</v>
      </c>
      <c r="K16" s="29"/>
    </row>
    <row r="17" spans="1:11" ht="15.75" customHeight="1">
      <c r="A17" s="17" t="s">
        <v>54</v>
      </c>
      <c r="B17" s="34" t="s">
        <v>87</v>
      </c>
      <c r="C17" s="36" t="s">
        <v>88</v>
      </c>
      <c r="D17" s="39" t="s">
        <v>89</v>
      </c>
      <c r="E17" s="34" t="s">
        <v>67</v>
      </c>
      <c r="F17" s="42">
        <v>1</v>
      </c>
      <c r="G17" s="44">
        <v>32</v>
      </c>
      <c r="H17" s="44">
        <v>32</v>
      </c>
      <c r="I17" s="46">
        <v>0.1</v>
      </c>
      <c r="J17" s="46">
        <f t="shared" si="0"/>
        <v>0.1</v>
      </c>
      <c r="K17" s="29"/>
    </row>
    <row r="18" spans="1:11" ht="15.75" customHeight="1">
      <c r="A18" s="17" t="s">
        <v>54</v>
      </c>
      <c r="B18" s="34" t="s">
        <v>91</v>
      </c>
      <c r="C18" s="36" t="s">
        <v>92</v>
      </c>
      <c r="D18" s="39" t="s">
        <v>93</v>
      </c>
      <c r="E18" s="34" t="s">
        <v>67</v>
      </c>
      <c r="F18" s="42">
        <v>1</v>
      </c>
      <c r="G18" s="53">
        <v>19</v>
      </c>
      <c r="H18" s="44">
        <v>19</v>
      </c>
      <c r="I18" s="46">
        <v>0.1</v>
      </c>
      <c r="J18" s="46">
        <f t="shared" si="0"/>
        <v>0.1</v>
      </c>
      <c r="K18" s="29"/>
    </row>
    <row r="19" spans="1:11" ht="15.75" customHeight="1">
      <c r="A19" s="17" t="s">
        <v>54</v>
      </c>
      <c r="B19" s="34" t="s">
        <v>94</v>
      </c>
      <c r="C19" s="36" t="s">
        <v>95</v>
      </c>
      <c r="D19" s="39" t="s">
        <v>96</v>
      </c>
      <c r="E19" s="34" t="s">
        <v>98</v>
      </c>
      <c r="F19" s="42">
        <v>2</v>
      </c>
      <c r="G19" s="53">
        <v>8</v>
      </c>
      <c r="H19" s="44">
        <v>4</v>
      </c>
      <c r="I19" s="46">
        <v>0.18</v>
      </c>
      <c r="J19" s="46">
        <f t="shared" si="0"/>
        <v>0.36</v>
      </c>
      <c r="K19" s="29"/>
    </row>
    <row r="20" spans="1:11" ht="15.75" customHeight="1">
      <c r="A20" s="17" t="s">
        <v>54</v>
      </c>
      <c r="B20" s="34" t="s">
        <v>99</v>
      </c>
      <c r="C20" s="36" t="s">
        <v>100</v>
      </c>
      <c r="D20" s="39" t="s">
        <v>102</v>
      </c>
      <c r="E20" s="34" t="s">
        <v>103</v>
      </c>
      <c r="F20" s="42">
        <v>2</v>
      </c>
      <c r="G20" s="53">
        <v>23</v>
      </c>
      <c r="H20" s="44">
        <v>11</v>
      </c>
      <c r="I20" s="46">
        <v>0.61</v>
      </c>
      <c r="J20" s="46">
        <f t="shared" si="0"/>
        <v>1.22</v>
      </c>
      <c r="K20" s="29"/>
    </row>
    <row r="21" spans="1:11" ht="15.75" customHeight="1">
      <c r="A21" s="17" t="s">
        <v>54</v>
      </c>
      <c r="B21" s="34" t="s">
        <v>104</v>
      </c>
      <c r="C21" s="36" t="s">
        <v>105</v>
      </c>
      <c r="D21" s="39" t="s">
        <v>107</v>
      </c>
      <c r="E21" s="34" t="s">
        <v>108</v>
      </c>
      <c r="F21" s="42">
        <v>10</v>
      </c>
      <c r="G21" s="53">
        <v>31</v>
      </c>
      <c r="H21" s="44">
        <v>3</v>
      </c>
      <c r="I21" s="46">
        <v>0.45</v>
      </c>
      <c r="J21" s="46">
        <f t="shared" si="0"/>
        <v>4.5</v>
      </c>
      <c r="K21" s="29"/>
    </row>
    <row r="22" spans="1:11" ht="15.75" customHeight="1">
      <c r="A22" s="17" t="s">
        <v>110</v>
      </c>
      <c r="B22" s="60" t="s">
        <v>111</v>
      </c>
      <c r="C22" s="62" t="s">
        <v>113</v>
      </c>
      <c r="D22" s="63" t="s">
        <v>114</v>
      </c>
      <c r="E22" s="60" t="s">
        <v>116</v>
      </c>
      <c r="F22" s="64">
        <v>1</v>
      </c>
      <c r="G22" s="65">
        <v>1</v>
      </c>
      <c r="H22" s="66">
        <v>1</v>
      </c>
      <c r="I22" s="68">
        <v>2.34</v>
      </c>
      <c r="J22" s="68">
        <f t="shared" si="0"/>
        <v>2.34</v>
      </c>
      <c r="K22" s="70"/>
    </row>
    <row r="23" spans="1:11" ht="15.75" customHeight="1">
      <c r="A23" s="17" t="s">
        <v>110</v>
      </c>
      <c r="B23" s="60" t="s">
        <v>124</v>
      </c>
      <c r="C23" s="62" t="s">
        <v>126</v>
      </c>
      <c r="D23" s="63" t="s">
        <v>128</v>
      </c>
      <c r="E23" s="60" t="s">
        <v>116</v>
      </c>
      <c r="F23" s="64">
        <v>1</v>
      </c>
      <c r="G23" s="65">
        <v>1</v>
      </c>
      <c r="H23" s="66">
        <v>1</v>
      </c>
      <c r="I23" s="68">
        <v>1.62</v>
      </c>
      <c r="J23" s="68">
        <f t="shared" si="0"/>
        <v>1.62</v>
      </c>
      <c r="K23" s="70"/>
    </row>
    <row r="24" spans="1:11" ht="15.75" customHeight="1">
      <c r="A24" s="17" t="s">
        <v>110</v>
      </c>
      <c r="B24" s="60" t="s">
        <v>130</v>
      </c>
      <c r="C24" s="62" t="s">
        <v>131</v>
      </c>
      <c r="D24" s="63" t="s">
        <v>132</v>
      </c>
      <c r="E24" s="60" t="s">
        <v>133</v>
      </c>
      <c r="F24" s="66">
        <v>3</v>
      </c>
      <c r="G24" s="65">
        <v>7</v>
      </c>
      <c r="H24" s="66">
        <v>2</v>
      </c>
      <c r="I24" s="68">
        <v>0.18</v>
      </c>
      <c r="J24" s="68">
        <f t="shared" si="0"/>
        <v>0.54</v>
      </c>
      <c r="K24" s="70"/>
    </row>
    <row r="25" spans="1:11" ht="15.75" customHeight="1">
      <c r="A25" s="17" t="s">
        <v>110</v>
      </c>
      <c r="B25" s="60" t="s">
        <v>135</v>
      </c>
      <c r="C25" s="62" t="s">
        <v>136</v>
      </c>
      <c r="D25" s="63" t="s">
        <v>137</v>
      </c>
      <c r="E25" s="60" t="s">
        <v>116</v>
      </c>
      <c r="F25" s="66">
        <v>1</v>
      </c>
      <c r="G25" s="65">
        <v>2</v>
      </c>
      <c r="H25" s="66">
        <v>2</v>
      </c>
      <c r="I25" s="68">
        <v>5.42</v>
      </c>
      <c r="J25" s="68">
        <f t="shared" si="0"/>
        <v>5.42</v>
      </c>
      <c r="K25" s="70"/>
    </row>
    <row r="26" spans="1:11" ht="15.75" customHeight="1">
      <c r="A26" s="17" t="s">
        <v>110</v>
      </c>
      <c r="B26" s="60" t="s">
        <v>139</v>
      </c>
      <c r="C26" s="62" t="s">
        <v>140</v>
      </c>
      <c r="D26" s="63">
        <v>61303211821</v>
      </c>
      <c r="E26" s="62" t="s">
        <v>77</v>
      </c>
      <c r="F26" s="66">
        <v>4</v>
      </c>
      <c r="G26" s="65">
        <v>61</v>
      </c>
      <c r="H26" s="66">
        <v>15</v>
      </c>
      <c r="I26" s="68">
        <v>1.86</v>
      </c>
      <c r="J26" s="68">
        <f t="shared" ref="J26:J29" si="1">F26*I26</f>
        <v>7.44</v>
      </c>
      <c r="K26" s="70"/>
    </row>
    <row r="27" spans="1:11" ht="15.75" customHeight="1">
      <c r="A27" s="17" t="s">
        <v>110</v>
      </c>
      <c r="B27" s="60" t="s">
        <v>143</v>
      </c>
      <c r="C27" s="62" t="s">
        <v>144</v>
      </c>
      <c r="D27" s="63">
        <v>61304011121</v>
      </c>
      <c r="E27" s="62" t="s">
        <v>77</v>
      </c>
      <c r="F27" s="66">
        <v>4</v>
      </c>
      <c r="G27" s="66">
        <v>4</v>
      </c>
      <c r="H27" s="66">
        <v>1</v>
      </c>
      <c r="I27" s="68">
        <v>1.37</v>
      </c>
      <c r="J27" s="68">
        <f t="shared" si="1"/>
        <v>5.48</v>
      </c>
      <c r="K27" s="70"/>
    </row>
    <row r="28" spans="1:11" ht="15.75" customHeight="1">
      <c r="A28" s="17" t="s">
        <v>110</v>
      </c>
      <c r="B28" s="60" t="s">
        <v>146</v>
      </c>
      <c r="C28" s="62" t="s">
        <v>147</v>
      </c>
      <c r="D28" s="63" t="s">
        <v>148</v>
      </c>
      <c r="E28" s="60" t="s">
        <v>149</v>
      </c>
      <c r="F28" s="66">
        <f t="shared" ref="F28:F29" si="2">1/15</f>
        <v>6.6666666666666666E-2</v>
      </c>
      <c r="G28" s="65">
        <v>1</v>
      </c>
      <c r="H28" s="66">
        <v>15</v>
      </c>
      <c r="I28" s="68">
        <v>16.670000000000002</v>
      </c>
      <c r="J28" s="68">
        <f t="shared" si="1"/>
        <v>1.1113333333333335</v>
      </c>
      <c r="K28" s="70"/>
    </row>
    <row r="29" spans="1:11" ht="15.75" customHeight="1">
      <c r="A29" s="17" t="s">
        <v>110</v>
      </c>
      <c r="B29" s="60" t="s">
        <v>150</v>
      </c>
      <c r="C29" s="62" t="s">
        <v>152</v>
      </c>
      <c r="D29" s="63" t="s">
        <v>154</v>
      </c>
      <c r="E29" s="60" t="s">
        <v>149</v>
      </c>
      <c r="F29" s="66">
        <f t="shared" si="2"/>
        <v>6.6666666666666666E-2</v>
      </c>
      <c r="G29" s="65">
        <v>1</v>
      </c>
      <c r="H29" s="66">
        <v>15</v>
      </c>
      <c r="I29" s="68">
        <v>16.670000000000002</v>
      </c>
      <c r="J29" s="68">
        <f t="shared" si="1"/>
        <v>1.1113333333333335</v>
      </c>
      <c r="K29" s="70"/>
    </row>
    <row r="30" spans="1:11" ht="15.75" customHeight="1">
      <c r="A30" s="17" t="s">
        <v>110</v>
      </c>
      <c r="B30" s="60" t="s">
        <v>158</v>
      </c>
      <c r="C30" s="62" t="s">
        <v>159</v>
      </c>
      <c r="D30" s="63" t="s">
        <v>161</v>
      </c>
      <c r="E30" s="60" t="s">
        <v>116</v>
      </c>
      <c r="F30" s="66">
        <v>2</v>
      </c>
      <c r="G30" s="65">
        <v>0</v>
      </c>
      <c r="H30" s="66">
        <v>0</v>
      </c>
      <c r="I30" s="68">
        <v>3.06</v>
      </c>
      <c r="J30" s="68">
        <f t="shared" ref="J30:J31" si="3">I30*F30</f>
        <v>6.12</v>
      </c>
      <c r="K30" s="70"/>
    </row>
    <row r="31" spans="1:11" ht="15.75" customHeight="1">
      <c r="A31" s="17" t="s">
        <v>110</v>
      </c>
      <c r="B31" s="60" t="s">
        <v>165</v>
      </c>
      <c r="C31" s="77" t="s">
        <v>166</v>
      </c>
      <c r="D31" s="63" t="s">
        <v>170</v>
      </c>
      <c r="E31" s="60" t="s">
        <v>116</v>
      </c>
      <c r="F31" s="64">
        <v>2</v>
      </c>
      <c r="G31" s="65">
        <v>50</v>
      </c>
      <c r="H31" s="66">
        <v>25</v>
      </c>
      <c r="I31" s="68">
        <v>6.47</v>
      </c>
      <c r="J31" s="68">
        <f t="shared" si="3"/>
        <v>12.94</v>
      </c>
      <c r="K31" s="70"/>
    </row>
    <row r="32" spans="1:11" ht="15.75" customHeight="1">
      <c r="A32" s="78" t="s">
        <v>110</v>
      </c>
      <c r="B32" s="80" t="s">
        <v>48</v>
      </c>
      <c r="C32" s="82" t="s">
        <v>181</v>
      </c>
      <c r="D32" s="84" t="s">
        <v>51</v>
      </c>
      <c r="E32" s="62" t="s">
        <v>52</v>
      </c>
      <c r="F32" s="81">
        <v>1</v>
      </c>
      <c r="G32" s="66">
        <v>0</v>
      </c>
      <c r="H32" s="66">
        <v>0</v>
      </c>
      <c r="I32" s="68">
        <v>16.63</v>
      </c>
      <c r="J32" s="68">
        <v>16.63</v>
      </c>
      <c r="K32" s="70"/>
    </row>
    <row r="33" spans="1:11" ht="15.75" customHeight="1">
      <c r="A33" s="78" t="s">
        <v>110</v>
      </c>
      <c r="B33" s="80" t="s">
        <v>187</v>
      </c>
      <c r="C33" s="86" t="s">
        <v>188</v>
      </c>
      <c r="D33" s="84" t="s">
        <v>193</v>
      </c>
      <c r="E33" s="62" t="s">
        <v>196</v>
      </c>
      <c r="F33" s="81">
        <v>1</v>
      </c>
      <c r="G33" s="66">
        <v>0</v>
      </c>
      <c r="H33" s="66">
        <v>0</v>
      </c>
      <c r="I33" s="68">
        <v>4.17</v>
      </c>
      <c r="J33" s="68">
        <f t="shared" ref="J33:J36" si="4">I33*F33</f>
        <v>4.17</v>
      </c>
      <c r="K33" s="70"/>
    </row>
    <row r="34" spans="1:11" ht="15.75" customHeight="1">
      <c r="A34" s="17" t="s">
        <v>110</v>
      </c>
      <c r="B34" s="60" t="s">
        <v>173</v>
      </c>
      <c r="C34" s="79" t="s">
        <v>175</v>
      </c>
      <c r="D34" s="63" t="s">
        <v>178</v>
      </c>
      <c r="E34" s="62" t="s">
        <v>179</v>
      </c>
      <c r="F34" s="81">
        <f>2/30</f>
        <v>6.6666666666666666E-2</v>
      </c>
      <c r="G34" s="66">
        <v>0</v>
      </c>
      <c r="H34" s="66">
        <v>0</v>
      </c>
      <c r="I34" s="68">
        <v>190.8</v>
      </c>
      <c r="J34" s="68">
        <f t="shared" si="4"/>
        <v>12.72</v>
      </c>
      <c r="K34" s="90">
        <v>1</v>
      </c>
    </row>
    <row r="35" spans="1:11" ht="15.75" customHeight="1">
      <c r="A35" s="17" t="s">
        <v>110</v>
      </c>
      <c r="B35" s="60" t="s">
        <v>183</v>
      </c>
      <c r="C35" s="79" t="s">
        <v>184</v>
      </c>
      <c r="D35" s="63" t="s">
        <v>185</v>
      </c>
      <c r="E35" s="62" t="s">
        <v>186</v>
      </c>
      <c r="F35" s="81">
        <v>2</v>
      </c>
      <c r="G35" s="65">
        <v>23</v>
      </c>
      <c r="H35" s="66">
        <v>11</v>
      </c>
      <c r="I35" s="68">
        <v>6.53</v>
      </c>
      <c r="J35" s="68">
        <f t="shared" si="4"/>
        <v>13.06</v>
      </c>
      <c r="K35" s="90">
        <v>1</v>
      </c>
    </row>
    <row r="36" spans="1:11" ht="15.75" customHeight="1">
      <c r="A36" s="17" t="s">
        <v>110</v>
      </c>
      <c r="B36" s="60" t="s">
        <v>189</v>
      </c>
      <c r="C36" s="79" t="s">
        <v>190</v>
      </c>
      <c r="D36" s="63" t="s">
        <v>191</v>
      </c>
      <c r="E36" s="62" t="s">
        <v>186</v>
      </c>
      <c r="F36" s="81">
        <v>2</v>
      </c>
      <c r="G36" s="66">
        <v>0</v>
      </c>
      <c r="H36" s="66">
        <v>0</v>
      </c>
      <c r="I36" s="68">
        <v>4.3099999999999996</v>
      </c>
      <c r="J36" s="68">
        <f t="shared" si="4"/>
        <v>8.6199999999999992</v>
      </c>
      <c r="K36" s="90">
        <v>1</v>
      </c>
    </row>
    <row r="37" spans="1:11" ht="15.75" customHeight="1">
      <c r="A37" s="17" t="s">
        <v>199</v>
      </c>
      <c r="B37" s="88" t="s">
        <v>209</v>
      </c>
      <c r="C37" s="89" t="s">
        <v>210</v>
      </c>
      <c r="D37" s="91" t="s">
        <v>202</v>
      </c>
      <c r="E37" s="89" t="s">
        <v>203</v>
      </c>
      <c r="F37" s="92">
        <v>4</v>
      </c>
      <c r="G37" s="93">
        <v>77</v>
      </c>
      <c r="H37" s="92">
        <v>19</v>
      </c>
      <c r="I37" s="95">
        <v>0.39</v>
      </c>
      <c r="J37" s="97">
        <f t="shared" ref="J37:J41" si="5">F37*I37</f>
        <v>1.56</v>
      </c>
      <c r="K37" s="98"/>
    </row>
    <row r="38" spans="1:11" ht="15.75" customHeight="1">
      <c r="A38" s="17" t="s">
        <v>199</v>
      </c>
      <c r="B38" s="88" t="s">
        <v>213</v>
      </c>
      <c r="C38" s="89" t="s">
        <v>214</v>
      </c>
      <c r="D38" s="91" t="s">
        <v>215</v>
      </c>
      <c r="E38" s="89" t="s">
        <v>203</v>
      </c>
      <c r="F38" s="92">
        <v>4</v>
      </c>
      <c r="G38" s="93">
        <v>15</v>
      </c>
      <c r="H38" s="92">
        <v>3</v>
      </c>
      <c r="I38" s="97">
        <v>0.54</v>
      </c>
      <c r="J38" s="97">
        <f t="shared" si="5"/>
        <v>2.16</v>
      </c>
      <c r="K38" s="98"/>
    </row>
    <row r="39" spans="1:11" ht="15.75" customHeight="1">
      <c r="A39" s="17" t="s">
        <v>199</v>
      </c>
      <c r="B39" s="88" t="s">
        <v>216</v>
      </c>
      <c r="C39" s="89" t="s">
        <v>217</v>
      </c>
      <c r="D39" s="91" t="s">
        <v>219</v>
      </c>
      <c r="E39" s="89" t="s">
        <v>203</v>
      </c>
      <c r="F39" s="92">
        <v>4</v>
      </c>
      <c r="G39" s="92">
        <v>50</v>
      </c>
      <c r="H39" s="92">
        <v>12</v>
      </c>
      <c r="I39" s="97">
        <v>0.38</v>
      </c>
      <c r="J39" s="97">
        <f t="shared" si="5"/>
        <v>1.52</v>
      </c>
      <c r="K39" s="98"/>
    </row>
    <row r="40" spans="1:11" ht="15.75" customHeight="1">
      <c r="A40" s="17" t="s">
        <v>199</v>
      </c>
      <c r="B40" s="88" t="s">
        <v>220</v>
      </c>
      <c r="C40" s="89" t="s">
        <v>221</v>
      </c>
      <c r="D40" s="103">
        <v>709653500</v>
      </c>
      <c r="E40" s="89" t="s">
        <v>77</v>
      </c>
      <c r="F40" s="92">
        <v>2</v>
      </c>
      <c r="G40" s="93">
        <v>0</v>
      </c>
      <c r="H40" s="92">
        <v>0</v>
      </c>
      <c r="I40" s="97">
        <v>0.21</v>
      </c>
      <c r="J40" s="97">
        <f t="shared" si="5"/>
        <v>0.42</v>
      </c>
      <c r="K40" s="102"/>
    </row>
    <row r="41" spans="1:11" ht="15.75" customHeight="1">
      <c r="A41" s="17" t="s">
        <v>199</v>
      </c>
      <c r="B41" s="88" t="s">
        <v>222</v>
      </c>
      <c r="C41" s="89" t="s">
        <v>223</v>
      </c>
      <c r="D41" s="103">
        <v>709670110</v>
      </c>
      <c r="E41" s="89" t="s">
        <v>77</v>
      </c>
      <c r="F41" s="92">
        <v>8</v>
      </c>
      <c r="G41" s="93">
        <v>47</v>
      </c>
      <c r="H41" s="92">
        <v>5</v>
      </c>
      <c r="I41" s="97">
        <v>0.31</v>
      </c>
      <c r="J41" s="97">
        <f t="shared" si="5"/>
        <v>2.48</v>
      </c>
      <c r="K41" s="102"/>
    </row>
    <row r="42" spans="1:11" ht="15.75" customHeight="1">
      <c r="A42" s="17" t="s">
        <v>224</v>
      </c>
      <c r="B42" s="107" t="s">
        <v>225</v>
      </c>
      <c r="C42" s="109" t="s">
        <v>227</v>
      </c>
      <c r="D42" s="111">
        <v>746</v>
      </c>
      <c r="E42" s="107" t="s">
        <v>228</v>
      </c>
      <c r="F42" s="112">
        <v>1</v>
      </c>
      <c r="G42" s="113">
        <v>0</v>
      </c>
      <c r="H42" s="114">
        <v>0</v>
      </c>
      <c r="I42" s="115">
        <v>39.950000000000003</v>
      </c>
      <c r="J42" s="115">
        <f t="shared" ref="J42:J51" si="6">I42*F42</f>
        <v>39.950000000000003</v>
      </c>
      <c r="K42" s="117"/>
    </row>
    <row r="43" spans="1:11" ht="15.75" customHeight="1">
      <c r="A43" s="17" t="s">
        <v>224</v>
      </c>
      <c r="B43" s="107" t="s">
        <v>229</v>
      </c>
      <c r="C43" s="109" t="s">
        <v>230</v>
      </c>
      <c r="D43" s="111">
        <v>1085</v>
      </c>
      <c r="E43" s="107" t="s">
        <v>228</v>
      </c>
      <c r="F43" s="112">
        <v>2</v>
      </c>
      <c r="G43" s="114">
        <v>0</v>
      </c>
      <c r="H43" s="114">
        <v>0</v>
      </c>
      <c r="I43" s="115">
        <v>14.95</v>
      </c>
      <c r="J43" s="115">
        <f t="shared" si="6"/>
        <v>29.9</v>
      </c>
      <c r="K43" s="117"/>
    </row>
    <row r="44" spans="1:11" ht="15.75" customHeight="1">
      <c r="A44" s="17" t="s">
        <v>224</v>
      </c>
      <c r="B44" s="107" t="s">
        <v>231</v>
      </c>
      <c r="C44" s="109" t="s">
        <v>232</v>
      </c>
      <c r="D44" s="111">
        <v>2021</v>
      </c>
      <c r="E44" s="107" t="s">
        <v>228</v>
      </c>
      <c r="F44" s="112">
        <v>1</v>
      </c>
      <c r="G44" s="113">
        <v>0</v>
      </c>
      <c r="H44" s="114">
        <v>0</v>
      </c>
      <c r="I44" s="115">
        <v>24.96</v>
      </c>
      <c r="J44" s="115">
        <f t="shared" si="6"/>
        <v>24.96</v>
      </c>
      <c r="K44" s="117"/>
    </row>
    <row r="45" spans="1:11" ht="15.75" customHeight="1">
      <c r="A45" s="17" t="s">
        <v>224</v>
      </c>
      <c r="B45" s="107" t="s">
        <v>233</v>
      </c>
      <c r="C45" s="109" t="s">
        <v>234</v>
      </c>
      <c r="D45" s="111">
        <v>1293</v>
      </c>
      <c r="E45" s="107" t="s">
        <v>228</v>
      </c>
      <c r="F45" s="112">
        <v>1</v>
      </c>
      <c r="G45" s="113">
        <v>0</v>
      </c>
      <c r="H45" s="114">
        <v>0</v>
      </c>
      <c r="I45" s="115">
        <v>29.95</v>
      </c>
      <c r="J45" s="115">
        <f t="shared" si="6"/>
        <v>29.95</v>
      </c>
      <c r="K45" s="117"/>
    </row>
    <row r="46" spans="1:11" ht="12.75">
      <c r="A46" s="17" t="s">
        <v>224</v>
      </c>
      <c r="B46" s="107" t="s">
        <v>235</v>
      </c>
      <c r="C46" s="109" t="s">
        <v>236</v>
      </c>
      <c r="D46" s="111" t="s">
        <v>237</v>
      </c>
      <c r="E46" s="107" t="s">
        <v>238</v>
      </c>
      <c r="F46" s="112">
        <v>1</v>
      </c>
      <c r="G46" s="113">
        <v>4</v>
      </c>
      <c r="H46" s="114">
        <v>4</v>
      </c>
      <c r="I46" s="115">
        <v>2.95</v>
      </c>
      <c r="J46" s="115">
        <f t="shared" si="6"/>
        <v>2.95</v>
      </c>
      <c r="K46" s="117"/>
    </row>
    <row r="47" spans="1:11" ht="12.75">
      <c r="A47" s="17" t="s">
        <v>239</v>
      </c>
      <c r="B47" s="120" t="s">
        <v>240</v>
      </c>
      <c r="C47" s="121" t="s">
        <v>241</v>
      </c>
      <c r="D47" s="123" t="s">
        <v>242</v>
      </c>
      <c r="E47" s="120" t="s">
        <v>238</v>
      </c>
      <c r="F47" s="125">
        <v>1</v>
      </c>
      <c r="G47" s="127">
        <v>2</v>
      </c>
      <c r="H47" s="130">
        <v>2</v>
      </c>
      <c r="I47" s="131">
        <v>9.9499999999999993</v>
      </c>
      <c r="J47" s="131">
        <f t="shared" si="6"/>
        <v>9.9499999999999993</v>
      </c>
      <c r="K47" s="133"/>
    </row>
    <row r="48" spans="1:11" ht="12.75">
      <c r="A48" s="17" t="s">
        <v>239</v>
      </c>
      <c r="B48" s="120" t="s">
        <v>248</v>
      </c>
      <c r="C48" s="121" t="s">
        <v>249</v>
      </c>
      <c r="D48" s="123" t="s">
        <v>250</v>
      </c>
      <c r="E48" s="120" t="s">
        <v>251</v>
      </c>
      <c r="F48" s="125">
        <v>1</v>
      </c>
      <c r="G48" s="127">
        <v>1</v>
      </c>
      <c r="H48" s="130">
        <v>1</v>
      </c>
      <c r="I48" s="131">
        <v>43.75</v>
      </c>
      <c r="J48" s="131">
        <f t="shared" si="6"/>
        <v>43.75</v>
      </c>
      <c r="K48" s="133"/>
    </row>
    <row r="49" spans="1:11" ht="12.75">
      <c r="A49" s="17" t="s">
        <v>252</v>
      </c>
      <c r="B49" s="134" t="s">
        <v>253</v>
      </c>
      <c r="C49" s="135" t="s">
        <v>254</v>
      </c>
      <c r="D49" s="136" t="s">
        <v>255</v>
      </c>
      <c r="E49" s="134" t="s">
        <v>256</v>
      </c>
      <c r="F49" s="137">
        <v>2</v>
      </c>
      <c r="G49" s="139">
        <v>0</v>
      </c>
      <c r="H49" s="139">
        <v>0</v>
      </c>
      <c r="I49" s="140">
        <v>11.82</v>
      </c>
      <c r="J49" s="140">
        <f t="shared" si="6"/>
        <v>23.64</v>
      </c>
      <c r="K49" s="141"/>
    </row>
    <row r="50" spans="1:11" ht="12.75">
      <c r="A50" s="17" t="s">
        <v>252</v>
      </c>
      <c r="B50" s="134" t="s">
        <v>264</v>
      </c>
      <c r="C50" s="135" t="s">
        <v>265</v>
      </c>
      <c r="D50" s="136" t="s">
        <v>266</v>
      </c>
      <c r="E50" s="134" t="s">
        <v>267</v>
      </c>
      <c r="F50" s="137">
        <v>2</v>
      </c>
      <c r="G50" s="139">
        <v>0</v>
      </c>
      <c r="H50" s="139">
        <v>0</v>
      </c>
      <c r="I50" s="140">
        <v>0.53</v>
      </c>
      <c r="J50" s="140">
        <f t="shared" si="6"/>
        <v>1.06</v>
      </c>
      <c r="K50" s="141"/>
    </row>
    <row r="51" spans="1:11" ht="12.75">
      <c r="A51" s="17" t="s">
        <v>252</v>
      </c>
      <c r="B51" s="134" t="s">
        <v>268</v>
      </c>
      <c r="C51" s="135" t="s">
        <v>269</v>
      </c>
      <c r="D51" s="136" t="s">
        <v>270</v>
      </c>
      <c r="E51" s="134" t="s">
        <v>256</v>
      </c>
      <c r="F51" s="137">
        <v>1</v>
      </c>
      <c r="G51" s="139">
        <v>3</v>
      </c>
      <c r="H51" s="139">
        <v>3</v>
      </c>
      <c r="I51" s="140">
        <v>0.57999999999999996</v>
      </c>
      <c r="J51" s="140">
        <f t="shared" si="6"/>
        <v>0.57999999999999996</v>
      </c>
      <c r="K51" s="141"/>
    </row>
    <row r="52" spans="1:11" ht="12.75">
      <c r="A52" s="17" t="s">
        <v>252</v>
      </c>
      <c r="B52" s="134" t="s">
        <v>275</v>
      </c>
      <c r="C52" s="135" t="s">
        <v>278</v>
      </c>
      <c r="D52" s="136" t="s">
        <v>282</v>
      </c>
      <c r="E52" s="143" t="s">
        <v>280</v>
      </c>
      <c r="F52" s="139">
        <v>1</v>
      </c>
      <c r="G52" s="139">
        <v>0</v>
      </c>
      <c r="H52" s="139">
        <v>0</v>
      </c>
      <c r="I52" s="140">
        <v>4.3099999999999996</v>
      </c>
      <c r="J52" s="140">
        <f t="shared" ref="J52:J53" si="7">F52*I52</f>
        <v>4.3099999999999996</v>
      </c>
      <c r="K52" s="141"/>
    </row>
    <row r="53" spans="1:11" ht="12.75">
      <c r="A53" s="145" t="s">
        <v>283</v>
      </c>
      <c r="B53" s="134" t="s">
        <v>285</v>
      </c>
      <c r="C53" s="147" t="s">
        <v>286</v>
      </c>
      <c r="D53" s="136" t="s">
        <v>290</v>
      </c>
      <c r="E53" s="147" t="s">
        <v>291</v>
      </c>
      <c r="F53" s="139">
        <v>1</v>
      </c>
      <c r="G53" s="138">
        <v>4</v>
      </c>
      <c r="H53" s="139">
        <v>3</v>
      </c>
      <c r="I53" s="140">
        <v>48.95</v>
      </c>
      <c r="J53" s="140">
        <f t="shared" si="7"/>
        <v>48.95</v>
      </c>
      <c r="K53" s="148">
        <v>1</v>
      </c>
    </row>
    <row r="54" spans="1:11" ht="12.75">
      <c r="A54" s="141"/>
      <c r="B54" s="141"/>
      <c r="C54" s="141"/>
      <c r="D54" s="141"/>
      <c r="E54" s="141"/>
      <c r="F54" s="141"/>
      <c r="G54" s="141"/>
      <c r="H54" s="141"/>
      <c r="I54" s="8" t="s">
        <v>294</v>
      </c>
      <c r="J54" s="149">
        <f>SUM(J3:J52)</f>
        <v>497.94266666666653</v>
      </c>
      <c r="K54" s="141"/>
    </row>
    <row r="55" spans="1:11" ht="12.75">
      <c r="A55" s="141"/>
      <c r="B55" s="141"/>
      <c r="C55" s="141"/>
      <c r="D55" s="141"/>
      <c r="E55" s="141"/>
      <c r="F55" s="141"/>
      <c r="G55" s="141"/>
      <c r="H55" s="141"/>
      <c r="I55" s="8"/>
      <c r="J55" s="149"/>
      <c r="K55" s="141"/>
    </row>
    <row r="56" spans="1:11" ht="12.75">
      <c r="A56" s="151"/>
      <c r="B56" s="151"/>
      <c r="C56" s="151"/>
    </row>
    <row r="57" spans="1:11" ht="12.75">
      <c r="A57" s="151"/>
      <c r="B57" s="151"/>
      <c r="C57" s="151"/>
    </row>
    <row r="58" spans="1:11" ht="12.75">
      <c r="A58" s="152"/>
      <c r="B58" s="153" t="s">
        <v>304</v>
      </c>
      <c r="C58" s="153" t="s">
        <v>305</v>
      </c>
    </row>
    <row r="59" spans="1:11" ht="12.75">
      <c r="A59" s="154"/>
      <c r="B59" s="143" t="s">
        <v>252</v>
      </c>
      <c r="C59" s="155"/>
    </row>
    <row r="60" spans="1:11" ht="12.75">
      <c r="A60" s="156"/>
      <c r="B60" s="120" t="s">
        <v>239</v>
      </c>
      <c r="C60" s="157"/>
    </row>
    <row r="61" spans="1:11" ht="12.75">
      <c r="A61" s="158"/>
      <c r="B61" s="107" t="s">
        <v>224</v>
      </c>
      <c r="C61" s="159"/>
    </row>
    <row r="62" spans="1:11" ht="12.75">
      <c r="A62" s="160"/>
      <c r="B62" s="88" t="s">
        <v>199</v>
      </c>
      <c r="C62" s="161"/>
    </row>
    <row r="63" spans="1:11" ht="12.75">
      <c r="A63" s="162"/>
      <c r="B63" s="60" t="s">
        <v>110</v>
      </c>
      <c r="C63" s="163"/>
    </row>
    <row r="64" spans="1:11" ht="12.75">
      <c r="A64" s="164"/>
      <c r="B64" s="18" t="s">
        <v>326</v>
      </c>
      <c r="C64" s="132"/>
    </row>
    <row r="65" spans="1:3" ht="12.75">
      <c r="A65" s="165"/>
      <c r="B65" s="34" t="s">
        <v>54</v>
      </c>
      <c r="C65" s="166"/>
    </row>
  </sheetData>
  <hyperlinks>
    <hyperlink ref="C3" r:id="rId1" xr:uid="{00000000-0004-0000-0000-000000000000}"/>
    <hyperlink ref="E3" r:id="rId2" xr:uid="{00000000-0004-0000-0000-000001000000}"/>
    <hyperlink ref="C4" r:id="rId3" xr:uid="{00000000-0004-0000-0000-000002000000}"/>
    <hyperlink ref="E4" r:id="rId4" xr:uid="{00000000-0004-0000-0000-000003000000}"/>
    <hyperlink ref="C5" r:id="rId5" xr:uid="{00000000-0004-0000-0000-000004000000}"/>
    <hyperlink ref="E5" r:id="rId6" xr:uid="{00000000-0004-0000-0000-000005000000}"/>
    <hyperlink ref="C6" r:id="rId7" xr:uid="{00000000-0004-0000-0000-000006000000}"/>
    <hyperlink ref="E6" r:id="rId8" xr:uid="{00000000-0004-0000-0000-000007000000}"/>
    <hyperlink ref="C7" r:id="rId9" xr:uid="{00000000-0004-0000-0000-000008000000}"/>
    <hyperlink ref="C8" r:id="rId10" xr:uid="{00000000-0004-0000-0000-000009000000}"/>
    <hyperlink ref="C9" r:id="rId11" xr:uid="{00000000-0004-0000-0000-00000A000000}"/>
    <hyperlink ref="C10" r:id="rId12" xr:uid="{00000000-0004-0000-0000-00000B000000}"/>
    <hyperlink ref="C11" r:id="rId13" xr:uid="{00000000-0004-0000-0000-00000C000000}"/>
    <hyperlink ref="C12" r:id="rId14" xr:uid="{00000000-0004-0000-0000-00000D000000}"/>
    <hyperlink ref="C13" r:id="rId15" xr:uid="{00000000-0004-0000-0000-00000E000000}"/>
    <hyperlink ref="C14" r:id="rId16" xr:uid="{00000000-0004-0000-0000-00000F000000}"/>
    <hyperlink ref="C15" r:id="rId17" xr:uid="{00000000-0004-0000-0000-000010000000}"/>
    <hyperlink ref="C16" r:id="rId18" xr:uid="{00000000-0004-0000-0000-000011000000}"/>
    <hyperlink ref="C17" r:id="rId19" xr:uid="{00000000-0004-0000-0000-000012000000}"/>
    <hyperlink ref="C18" r:id="rId20" xr:uid="{00000000-0004-0000-0000-000013000000}"/>
    <hyperlink ref="C19" r:id="rId21" xr:uid="{00000000-0004-0000-0000-000014000000}"/>
    <hyperlink ref="C20" r:id="rId22" xr:uid="{00000000-0004-0000-0000-000015000000}"/>
    <hyperlink ref="C21" r:id="rId23" xr:uid="{00000000-0004-0000-0000-000016000000}"/>
    <hyperlink ref="C22" r:id="rId24" xr:uid="{00000000-0004-0000-0000-000017000000}"/>
    <hyperlink ref="C23" r:id="rId25" xr:uid="{00000000-0004-0000-0000-000018000000}"/>
    <hyperlink ref="C24" r:id="rId26" xr:uid="{00000000-0004-0000-0000-000019000000}"/>
    <hyperlink ref="C25" r:id="rId27" xr:uid="{00000000-0004-0000-0000-00001A000000}"/>
    <hyperlink ref="C26" r:id="rId28" xr:uid="{00000000-0004-0000-0000-00001B000000}"/>
    <hyperlink ref="E26" r:id="rId29" xr:uid="{00000000-0004-0000-0000-00001C000000}"/>
    <hyperlink ref="C27" r:id="rId30" xr:uid="{00000000-0004-0000-0000-00001D000000}"/>
    <hyperlink ref="E27" r:id="rId31" xr:uid="{00000000-0004-0000-0000-00001E000000}"/>
    <hyperlink ref="C28" r:id="rId32" xr:uid="{00000000-0004-0000-0000-00001F000000}"/>
    <hyperlink ref="C29" r:id="rId33" xr:uid="{00000000-0004-0000-0000-000020000000}"/>
    <hyperlink ref="C30" r:id="rId34" xr:uid="{00000000-0004-0000-0000-000021000000}"/>
    <hyperlink ref="C31" r:id="rId35" xr:uid="{00000000-0004-0000-0000-000022000000}"/>
    <hyperlink ref="C32" r:id="rId36" xr:uid="{00000000-0004-0000-0000-000023000000}"/>
    <hyperlink ref="C33" r:id="rId37" xr:uid="{00000000-0004-0000-0000-000024000000}"/>
    <hyperlink ref="E33" r:id="rId38" xr:uid="{00000000-0004-0000-0000-000025000000}"/>
    <hyperlink ref="C34" r:id="rId39" xr:uid="{00000000-0004-0000-0000-000026000000}"/>
    <hyperlink ref="E34" r:id="rId40" xr:uid="{00000000-0004-0000-0000-000027000000}"/>
    <hyperlink ref="C35" r:id="rId41" xr:uid="{00000000-0004-0000-0000-000028000000}"/>
    <hyperlink ref="E35" r:id="rId42" xr:uid="{00000000-0004-0000-0000-000029000000}"/>
    <hyperlink ref="C36" r:id="rId43" xr:uid="{00000000-0004-0000-0000-00002A000000}"/>
    <hyperlink ref="E36" r:id="rId44" xr:uid="{00000000-0004-0000-0000-00002B000000}"/>
    <hyperlink ref="C37" r:id="rId45" xr:uid="{00000000-0004-0000-0000-00002C000000}"/>
    <hyperlink ref="C38" r:id="rId46" xr:uid="{00000000-0004-0000-0000-00002D000000}"/>
    <hyperlink ref="E38" r:id="rId47" xr:uid="{00000000-0004-0000-0000-00002E000000}"/>
    <hyperlink ref="C39" r:id="rId48" xr:uid="{00000000-0004-0000-0000-00002F000000}"/>
    <hyperlink ref="E39" r:id="rId49" xr:uid="{00000000-0004-0000-0000-000030000000}"/>
    <hyperlink ref="C40" r:id="rId50" xr:uid="{00000000-0004-0000-0000-000031000000}"/>
    <hyperlink ref="E40" r:id="rId51" xr:uid="{00000000-0004-0000-0000-000032000000}"/>
    <hyperlink ref="C41" r:id="rId52" xr:uid="{00000000-0004-0000-0000-000033000000}"/>
    <hyperlink ref="E41" r:id="rId53" xr:uid="{00000000-0004-0000-0000-000034000000}"/>
    <hyperlink ref="C42" r:id="rId54" xr:uid="{00000000-0004-0000-0000-000035000000}"/>
    <hyperlink ref="C43" r:id="rId55" xr:uid="{00000000-0004-0000-0000-000036000000}"/>
    <hyperlink ref="C44" r:id="rId56" xr:uid="{00000000-0004-0000-0000-000037000000}"/>
    <hyperlink ref="C45" r:id="rId57" xr:uid="{00000000-0004-0000-0000-000038000000}"/>
    <hyperlink ref="C46" r:id="rId58" xr:uid="{00000000-0004-0000-0000-000039000000}"/>
    <hyperlink ref="C47" r:id="rId59" xr:uid="{00000000-0004-0000-0000-00003A000000}"/>
    <hyperlink ref="C48" r:id="rId60" xr:uid="{00000000-0004-0000-0000-00003B000000}"/>
    <hyperlink ref="C49" r:id="rId61" xr:uid="{00000000-0004-0000-0000-00003C000000}"/>
    <hyperlink ref="C50" r:id="rId62" xr:uid="{00000000-0004-0000-0000-00003D000000}"/>
    <hyperlink ref="C51" r:id="rId63" xr:uid="{00000000-0004-0000-0000-00003E000000}"/>
    <hyperlink ref="C52" r:id="rId64" xr:uid="{00000000-0004-0000-0000-00003F000000}"/>
    <hyperlink ref="C53" r:id="rId65" xr:uid="{00000000-0004-0000-0000-000040000000}"/>
    <hyperlink ref="E53" r:id="rId66" xr:uid="{00000000-0004-0000-0000-00004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/>
  </sheetViews>
  <sheetFormatPr defaultColWidth="14.42578125" defaultRowHeight="15.75" customHeight="1"/>
  <cols>
    <col min="2" max="2" width="20.85546875" customWidth="1"/>
  </cols>
  <sheetData>
    <row r="1" spans="1:8" ht="15.7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2" t="s">
        <v>9</v>
      </c>
    </row>
    <row r="2" spans="1:8" ht="15.75" customHeight="1">
      <c r="A2" s="7" t="s">
        <v>10</v>
      </c>
      <c r="B2" s="7" t="s">
        <v>13</v>
      </c>
      <c r="C2" s="19" t="s">
        <v>15</v>
      </c>
      <c r="D2" s="7">
        <v>1</v>
      </c>
      <c r="E2" s="7">
        <v>0</v>
      </c>
      <c r="F2" s="7">
        <v>0</v>
      </c>
      <c r="G2" s="21">
        <v>450</v>
      </c>
      <c r="H2" s="21">
        <v>450</v>
      </c>
    </row>
  </sheetData>
  <hyperlinks>
    <hyperlink ref="C2" r:id="rId1" xr:uid="{00000000-0004-0000-02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5"/>
  <sheetViews>
    <sheetView workbookViewId="0"/>
  </sheetViews>
  <sheetFormatPr defaultColWidth="14.42578125" defaultRowHeight="15.75" customHeight="1"/>
  <cols>
    <col min="2" max="2" width="89.85546875" customWidth="1"/>
    <col min="3" max="3" width="10.85546875" customWidth="1"/>
    <col min="4" max="4" width="11.5703125" customWidth="1"/>
    <col min="5" max="5" width="8.42578125" customWidth="1"/>
    <col min="8" max="8" width="16.85546875" customWidth="1"/>
  </cols>
  <sheetData>
    <row r="1" spans="1:23" ht="15.75" customHeight="1">
      <c r="A1" s="24" t="s">
        <v>42</v>
      </c>
      <c r="B1" s="26" t="s">
        <v>47</v>
      </c>
      <c r="C1" s="27" t="s">
        <v>50</v>
      </c>
      <c r="D1" s="28" t="s">
        <v>53</v>
      </c>
      <c r="E1" s="26" t="s">
        <v>56</v>
      </c>
      <c r="F1" s="26" t="s">
        <v>57</v>
      </c>
      <c r="G1" s="26" t="s">
        <v>5</v>
      </c>
      <c r="H1" s="27" t="s">
        <v>58</v>
      </c>
      <c r="I1" s="30" t="s">
        <v>59</v>
      </c>
      <c r="J1" s="30" t="s">
        <v>60</v>
      </c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ht="15.75" customHeight="1">
      <c r="A2" s="32" t="s">
        <v>61</v>
      </c>
      <c r="B2" s="33" t="s">
        <v>62</v>
      </c>
      <c r="C2" s="35" t="s">
        <v>63</v>
      </c>
      <c r="D2" s="37" t="s">
        <v>65</v>
      </c>
      <c r="E2" s="38">
        <v>1</v>
      </c>
      <c r="F2" s="38">
        <v>0</v>
      </c>
      <c r="G2" s="38">
        <v>0</v>
      </c>
      <c r="H2" s="40"/>
      <c r="I2" s="41">
        <v>14.35</v>
      </c>
      <c r="J2" s="43">
        <f t="shared" ref="J2:J22" si="0">I2*E2</f>
        <v>14.35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ht="15.75" customHeight="1">
      <c r="A3" s="32" t="s">
        <v>61</v>
      </c>
      <c r="B3" s="33" t="s">
        <v>68</v>
      </c>
      <c r="C3" s="47" t="s">
        <v>63</v>
      </c>
      <c r="D3" s="37" t="s">
        <v>69</v>
      </c>
      <c r="E3" s="38">
        <v>1</v>
      </c>
      <c r="F3" s="38">
        <v>0</v>
      </c>
      <c r="G3" s="38">
        <v>0</v>
      </c>
      <c r="H3" s="49"/>
      <c r="I3" s="41">
        <v>3.53</v>
      </c>
      <c r="J3" s="43">
        <f t="shared" si="0"/>
        <v>3.53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ht="15.75" customHeight="1">
      <c r="A4" s="32" t="s">
        <v>61</v>
      </c>
      <c r="B4" s="51" t="s">
        <v>72</v>
      </c>
      <c r="C4" s="35" t="s">
        <v>63</v>
      </c>
      <c r="D4" s="52" t="s">
        <v>75</v>
      </c>
      <c r="E4" s="38">
        <v>1</v>
      </c>
      <c r="F4" s="38">
        <v>0</v>
      </c>
      <c r="G4" s="38">
        <v>0</v>
      </c>
      <c r="H4" s="49" t="s">
        <v>78</v>
      </c>
      <c r="I4" s="41">
        <v>5.14</v>
      </c>
      <c r="J4" s="43">
        <f t="shared" si="0"/>
        <v>5.14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ht="15.75" customHeight="1">
      <c r="A5" s="32" t="s">
        <v>61</v>
      </c>
      <c r="B5" s="7" t="s">
        <v>81</v>
      </c>
      <c r="C5" s="47" t="s">
        <v>63</v>
      </c>
      <c r="D5" s="37" t="s">
        <v>83</v>
      </c>
      <c r="E5" s="38">
        <v>1</v>
      </c>
      <c r="F5" s="54">
        <v>0</v>
      </c>
      <c r="G5" s="38">
        <v>0</v>
      </c>
      <c r="H5" s="49" t="s">
        <v>78</v>
      </c>
      <c r="I5" s="41">
        <v>3.6</v>
      </c>
      <c r="J5" s="43">
        <f t="shared" si="0"/>
        <v>3.6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3" ht="15.75" customHeight="1">
      <c r="A6" s="55" t="s">
        <v>61</v>
      </c>
      <c r="B6" s="51" t="s">
        <v>90</v>
      </c>
      <c r="C6" s="35" t="s">
        <v>63</v>
      </c>
      <c r="D6" s="56" t="s">
        <v>75</v>
      </c>
      <c r="E6" s="57">
        <v>1</v>
      </c>
      <c r="F6" s="57">
        <v>0</v>
      </c>
      <c r="G6" s="57">
        <v>0</v>
      </c>
      <c r="H6" s="33" t="s">
        <v>97</v>
      </c>
      <c r="I6" s="41">
        <v>2.78</v>
      </c>
      <c r="J6" s="58">
        <f t="shared" si="0"/>
        <v>2.78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3" ht="15.75" customHeight="1">
      <c r="A7" s="55" t="s">
        <v>61</v>
      </c>
      <c r="B7" s="33" t="s">
        <v>101</v>
      </c>
      <c r="C7" s="47" t="s">
        <v>63</v>
      </c>
      <c r="D7" s="37" t="s">
        <v>83</v>
      </c>
      <c r="E7" s="57">
        <v>1</v>
      </c>
      <c r="F7" s="54">
        <v>0</v>
      </c>
      <c r="G7" s="57">
        <v>0</v>
      </c>
      <c r="H7" s="33" t="s">
        <v>97</v>
      </c>
      <c r="I7" s="41">
        <v>7.5</v>
      </c>
      <c r="J7" s="58">
        <f t="shared" si="0"/>
        <v>7.5</v>
      </c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3" ht="15.75" customHeight="1">
      <c r="A8" s="32" t="s">
        <v>61</v>
      </c>
      <c r="B8" s="33" t="s">
        <v>106</v>
      </c>
      <c r="C8" s="47" t="s">
        <v>63</v>
      </c>
      <c r="D8" s="37" t="s">
        <v>109</v>
      </c>
      <c r="E8" s="54">
        <v>2</v>
      </c>
      <c r="F8" s="54">
        <v>0</v>
      </c>
      <c r="G8" s="54">
        <v>0</v>
      </c>
      <c r="H8" s="49"/>
      <c r="I8" s="41">
        <v>3</v>
      </c>
      <c r="J8" s="43">
        <f t="shared" si="0"/>
        <v>6</v>
      </c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3" ht="15.75" customHeight="1">
      <c r="A9" s="32" t="s">
        <v>61</v>
      </c>
      <c r="B9" s="33" t="s">
        <v>112</v>
      </c>
      <c r="C9" s="47" t="s">
        <v>63</v>
      </c>
      <c r="D9" s="61" t="s">
        <v>109</v>
      </c>
      <c r="E9" s="54">
        <v>1</v>
      </c>
      <c r="F9" s="54">
        <v>0</v>
      </c>
      <c r="G9" s="54">
        <v>0</v>
      </c>
      <c r="H9" s="49"/>
      <c r="I9" s="41">
        <v>6.08</v>
      </c>
      <c r="J9" s="43">
        <f t="shared" si="0"/>
        <v>6.08</v>
      </c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pans="1:23" ht="15.75" customHeight="1">
      <c r="A10" s="32" t="s">
        <v>61</v>
      </c>
      <c r="B10" s="33" t="s">
        <v>115</v>
      </c>
      <c r="C10" s="47" t="s">
        <v>63</v>
      </c>
      <c r="D10" s="61" t="s">
        <v>109</v>
      </c>
      <c r="E10" s="54">
        <v>1</v>
      </c>
      <c r="F10" s="54">
        <v>0</v>
      </c>
      <c r="G10" s="54">
        <v>0</v>
      </c>
      <c r="H10" s="49"/>
      <c r="I10" s="41">
        <v>4.0199999999999996</v>
      </c>
      <c r="J10" s="43">
        <f t="shared" si="0"/>
        <v>4.0199999999999996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pans="1:23" ht="15.75" customHeight="1">
      <c r="A11" s="32" t="s">
        <v>61</v>
      </c>
      <c r="B11" s="7" t="s">
        <v>117</v>
      </c>
      <c r="C11" s="47" t="s">
        <v>118</v>
      </c>
      <c r="D11" s="37" t="s">
        <v>119</v>
      </c>
      <c r="E11" s="38">
        <v>1</v>
      </c>
      <c r="F11" s="54">
        <v>0</v>
      </c>
      <c r="G11" s="38">
        <v>0</v>
      </c>
      <c r="H11" s="40"/>
      <c r="I11" s="67">
        <v>13.04</v>
      </c>
      <c r="J11" s="43">
        <f t="shared" si="0"/>
        <v>13.04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23" ht="15.75" customHeight="1">
      <c r="A12" s="32" t="s">
        <v>61</v>
      </c>
      <c r="B12" s="7" t="s">
        <v>120</v>
      </c>
      <c r="C12" s="47" t="s">
        <v>121</v>
      </c>
      <c r="D12" s="37" t="s">
        <v>122</v>
      </c>
      <c r="E12" s="54">
        <v>2</v>
      </c>
      <c r="F12" s="54">
        <v>0</v>
      </c>
      <c r="G12" s="38">
        <v>0</v>
      </c>
      <c r="H12" s="40"/>
      <c r="I12" s="69">
        <v>5.8</v>
      </c>
      <c r="J12" s="43">
        <f t="shared" si="0"/>
        <v>11.6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spans="1:23" ht="15.75" customHeight="1">
      <c r="A13" s="32" t="s">
        <v>61</v>
      </c>
      <c r="B13" s="7" t="s">
        <v>123</v>
      </c>
      <c r="C13" s="47" t="s">
        <v>125</v>
      </c>
      <c r="D13" s="37" t="s">
        <v>127</v>
      </c>
      <c r="E13" s="38">
        <v>1</v>
      </c>
      <c r="F13" s="54">
        <v>0</v>
      </c>
      <c r="G13" s="38">
        <v>0</v>
      </c>
      <c r="H13" s="40"/>
      <c r="I13" s="69">
        <v>18.149999999999999</v>
      </c>
      <c r="J13" s="43">
        <f t="shared" si="0"/>
        <v>18.149999999999999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spans="1:23" ht="15.75" customHeight="1">
      <c r="A14" s="32" t="s">
        <v>61</v>
      </c>
      <c r="B14" s="71" t="s">
        <v>129</v>
      </c>
      <c r="C14" s="72" t="s">
        <v>134</v>
      </c>
      <c r="D14" s="37" t="s">
        <v>138</v>
      </c>
      <c r="E14" s="38">
        <v>1</v>
      </c>
      <c r="F14" s="54">
        <v>0</v>
      </c>
      <c r="G14" s="38">
        <v>0</v>
      </c>
      <c r="H14" s="73"/>
      <c r="I14" s="69">
        <v>18.149999999999999</v>
      </c>
      <c r="J14" s="43">
        <f t="shared" si="0"/>
        <v>18.149999999999999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1:23" ht="15.75" customHeight="1">
      <c r="A15" s="32" t="s">
        <v>61</v>
      </c>
      <c r="B15" s="52" t="s">
        <v>141</v>
      </c>
      <c r="C15" s="74" t="s">
        <v>142</v>
      </c>
      <c r="D15" s="52" t="s">
        <v>145</v>
      </c>
      <c r="E15" s="75">
        <v>1</v>
      </c>
      <c r="F15" s="54">
        <v>0</v>
      </c>
      <c r="G15" s="38">
        <v>0</v>
      </c>
      <c r="H15" s="40"/>
      <c r="I15" s="76">
        <v>9.5500000000000007</v>
      </c>
      <c r="J15" s="43">
        <f t="shared" si="0"/>
        <v>9.5500000000000007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 spans="1:23" ht="15.75" customHeight="1">
      <c r="A16" s="32" t="s">
        <v>61</v>
      </c>
      <c r="B16" s="52" t="s">
        <v>151</v>
      </c>
      <c r="C16" s="47" t="s">
        <v>153</v>
      </c>
      <c r="D16" s="52" t="s">
        <v>155</v>
      </c>
      <c r="E16" s="38">
        <v>1</v>
      </c>
      <c r="F16" s="54">
        <v>0</v>
      </c>
      <c r="G16" s="38">
        <v>0</v>
      </c>
      <c r="H16" s="40"/>
      <c r="I16" s="69">
        <v>38.6</v>
      </c>
      <c r="J16" s="43">
        <f t="shared" si="0"/>
        <v>38.6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.75" customHeight="1">
      <c r="A17" s="32" t="s">
        <v>61</v>
      </c>
      <c r="B17" s="7" t="s">
        <v>156</v>
      </c>
      <c r="C17" s="47" t="s">
        <v>157</v>
      </c>
      <c r="D17" s="37" t="s">
        <v>160</v>
      </c>
      <c r="E17" s="54">
        <v>5</v>
      </c>
      <c r="F17" s="54">
        <v>0</v>
      </c>
      <c r="G17" s="38">
        <v>0</v>
      </c>
      <c r="H17" s="49"/>
      <c r="I17" s="69">
        <v>0.27</v>
      </c>
      <c r="J17" s="43">
        <f t="shared" si="0"/>
        <v>1.35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.75" customHeight="1">
      <c r="A18" s="32" t="s">
        <v>61</v>
      </c>
      <c r="B18" s="7" t="s">
        <v>162</v>
      </c>
      <c r="C18" s="47" t="s">
        <v>163</v>
      </c>
      <c r="D18" s="37" t="s">
        <v>164</v>
      </c>
      <c r="E18" s="54">
        <v>10</v>
      </c>
      <c r="F18" s="54">
        <v>0</v>
      </c>
      <c r="G18" s="38">
        <v>0</v>
      </c>
      <c r="H18" s="40"/>
      <c r="I18" s="69">
        <v>0.53</v>
      </c>
      <c r="J18" s="43">
        <f t="shared" si="0"/>
        <v>5.3000000000000007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.75" customHeight="1">
      <c r="A19" s="32" t="s">
        <v>61</v>
      </c>
      <c r="B19" s="7" t="s">
        <v>167</v>
      </c>
      <c r="C19" s="47" t="s">
        <v>168</v>
      </c>
      <c r="D19" s="37" t="s">
        <v>169</v>
      </c>
      <c r="E19" s="54">
        <v>25</v>
      </c>
      <c r="F19" s="54">
        <v>0</v>
      </c>
      <c r="G19" s="38">
        <v>0</v>
      </c>
      <c r="H19" s="40"/>
      <c r="I19" s="69">
        <v>0.2</v>
      </c>
      <c r="J19" s="43">
        <f t="shared" si="0"/>
        <v>5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.75" customHeight="1">
      <c r="A20" s="32" t="s">
        <v>61</v>
      </c>
      <c r="B20" s="7" t="s">
        <v>171</v>
      </c>
      <c r="C20" s="47" t="s">
        <v>172</v>
      </c>
      <c r="D20" s="7" t="s">
        <v>174</v>
      </c>
      <c r="E20" s="54">
        <v>4</v>
      </c>
      <c r="F20" s="54">
        <v>0</v>
      </c>
      <c r="G20" s="38">
        <v>0</v>
      </c>
      <c r="H20" s="40"/>
      <c r="I20" s="69">
        <v>0.32</v>
      </c>
      <c r="J20" s="43">
        <f t="shared" si="0"/>
        <v>1.28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.75" customHeight="1">
      <c r="A21" s="32" t="s">
        <v>61</v>
      </c>
      <c r="B21" s="7" t="s">
        <v>176</v>
      </c>
      <c r="C21" s="47" t="s">
        <v>177</v>
      </c>
      <c r="D21" s="7">
        <v>4123</v>
      </c>
      <c r="E21" s="38">
        <v>1</v>
      </c>
      <c r="F21" s="54">
        <v>0</v>
      </c>
      <c r="G21" s="38">
        <v>0</v>
      </c>
      <c r="H21" s="38"/>
      <c r="I21" s="69">
        <v>7.3</v>
      </c>
      <c r="J21" s="43">
        <f t="shared" si="0"/>
        <v>7.3</v>
      </c>
    </row>
    <row r="22" spans="1:23" ht="15.75" customHeight="1">
      <c r="A22" s="32" t="s">
        <v>61</v>
      </c>
      <c r="B22" s="33" t="s">
        <v>180</v>
      </c>
      <c r="C22" s="85" t="s">
        <v>182</v>
      </c>
      <c r="D22" s="7">
        <v>4110</v>
      </c>
      <c r="E22" s="54">
        <v>1</v>
      </c>
      <c r="F22" s="54">
        <v>0</v>
      </c>
      <c r="G22" s="38">
        <v>0</v>
      </c>
      <c r="H22" s="38"/>
      <c r="I22" s="69">
        <v>4.9000000000000004</v>
      </c>
      <c r="J22" s="43">
        <f t="shared" si="0"/>
        <v>4.9000000000000004</v>
      </c>
    </row>
    <row r="23" spans="1:23" ht="15.75" customHeight="1">
      <c r="A23" s="167" t="s">
        <v>194</v>
      </c>
      <c r="B23" s="168"/>
      <c r="C23" s="168"/>
      <c r="D23" s="168"/>
      <c r="E23" s="168"/>
      <c r="F23" s="168"/>
      <c r="G23" s="168"/>
      <c r="H23" s="168"/>
      <c r="I23" s="168"/>
      <c r="J23" s="87">
        <f>SUM(J2:J22)</f>
        <v>187.22000000000003</v>
      </c>
    </row>
    <row r="24" spans="1:23" ht="15.75" customHeight="1">
      <c r="A24" s="168"/>
      <c r="B24" s="168"/>
      <c r="C24" s="168"/>
      <c r="D24" s="168"/>
      <c r="E24" s="168"/>
      <c r="F24" s="168"/>
      <c r="G24" s="168"/>
      <c r="H24" s="168"/>
      <c r="I24" s="168"/>
    </row>
    <row r="25" spans="1:23" ht="15.75" customHeight="1">
      <c r="A25" s="168"/>
      <c r="B25" s="168"/>
      <c r="C25" s="168"/>
      <c r="D25" s="168"/>
      <c r="E25" s="168"/>
      <c r="F25" s="168"/>
      <c r="G25" s="168"/>
      <c r="H25" s="168"/>
      <c r="I25" s="168"/>
    </row>
  </sheetData>
  <mergeCells count="1">
    <mergeCell ref="A23:I25"/>
  </mergeCells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location="product_tabs_description_tabbed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"/>
  <sheetViews>
    <sheetView workbookViewId="0"/>
  </sheetViews>
  <sheetFormatPr defaultColWidth="14.42578125" defaultRowHeight="15.75" customHeight="1"/>
  <sheetData>
    <row r="1" spans="1:27" ht="15.75" customHeight="1">
      <c r="A1" s="24" t="s">
        <v>42</v>
      </c>
      <c r="B1" s="26" t="s">
        <v>47</v>
      </c>
      <c r="C1" s="26" t="s">
        <v>56</v>
      </c>
      <c r="D1" s="26" t="s">
        <v>204</v>
      </c>
      <c r="E1" s="26" t="s">
        <v>57</v>
      </c>
      <c r="F1" s="26" t="s">
        <v>5</v>
      </c>
      <c r="G1" s="28" t="s">
        <v>205</v>
      </c>
      <c r="H1" s="26" t="s">
        <v>206</v>
      </c>
      <c r="I1" s="28" t="s">
        <v>207</v>
      </c>
      <c r="J1" s="26" t="s">
        <v>208</v>
      </c>
      <c r="K1" s="94" t="s">
        <v>9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7" ht="15.75" customHeight="1">
      <c r="A2" s="96" t="s">
        <v>211</v>
      </c>
      <c r="B2" s="99" t="s">
        <v>212</v>
      </c>
      <c r="C2" s="100">
        <v>1</v>
      </c>
      <c r="D2" s="100" t="s">
        <v>218</v>
      </c>
      <c r="E2" s="101">
        <v>17</v>
      </c>
      <c r="F2" s="100">
        <v>17</v>
      </c>
      <c r="G2" s="104"/>
      <c r="H2" s="104"/>
      <c r="I2" s="99"/>
      <c r="J2" s="100"/>
      <c r="K2" s="104"/>
      <c r="L2" s="105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</row>
    <row r="3" spans="1:27" ht="15.75" customHeight="1">
      <c r="A3" s="32" t="s">
        <v>211</v>
      </c>
      <c r="B3" s="108" t="s">
        <v>226</v>
      </c>
      <c r="C3" s="110">
        <v>1</v>
      </c>
      <c r="D3" s="110" t="s">
        <v>218</v>
      </c>
      <c r="E3" s="116">
        <v>17</v>
      </c>
      <c r="F3" s="110">
        <v>17</v>
      </c>
      <c r="G3" s="118"/>
      <c r="H3" s="118"/>
      <c r="I3" s="108"/>
      <c r="J3" s="110"/>
      <c r="K3" s="118"/>
      <c r="L3" s="119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workbookViewId="0"/>
  </sheetViews>
  <sheetFormatPr defaultColWidth="14.42578125" defaultRowHeight="15.75" customHeight="1"/>
  <cols>
    <col min="1" max="1" width="29.85546875" customWidth="1"/>
  </cols>
  <sheetData>
    <row r="1" spans="1:9" ht="15.75" customHeight="1">
      <c r="A1" s="122" t="s">
        <v>1</v>
      </c>
      <c r="B1" s="124" t="s">
        <v>243</v>
      </c>
      <c r="C1" s="126" t="s">
        <v>8</v>
      </c>
      <c r="D1" s="124" t="s">
        <v>11</v>
      </c>
      <c r="E1" s="124" t="s">
        <v>3</v>
      </c>
      <c r="F1" s="4" t="s">
        <v>4</v>
      </c>
      <c r="G1" s="4" t="s">
        <v>5</v>
      </c>
      <c r="H1" s="128" t="s">
        <v>6</v>
      </c>
      <c r="I1" s="124" t="s">
        <v>9</v>
      </c>
    </row>
    <row r="2" spans="1:9" ht="15.75" customHeight="1">
      <c r="A2" s="129" t="s">
        <v>244</v>
      </c>
      <c r="B2" s="11" t="s">
        <v>245</v>
      </c>
      <c r="C2" s="132"/>
      <c r="D2" s="132"/>
      <c r="E2" s="20">
        <v>1</v>
      </c>
      <c r="F2" s="20">
        <v>0</v>
      </c>
      <c r="G2" s="20">
        <v>0</v>
      </c>
      <c r="H2" s="18" t="s">
        <v>246</v>
      </c>
      <c r="I2" s="18" t="s">
        <v>247</v>
      </c>
    </row>
  </sheetData>
  <hyperlinks>
    <hyperlink ref="B2" r:id="rId1" xr:uid="{00000000-0004-0000-05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"/>
  <sheetViews>
    <sheetView workbookViewId="0"/>
  </sheetViews>
  <sheetFormatPr defaultColWidth="14.42578125" defaultRowHeight="15.75" customHeight="1"/>
  <cols>
    <col min="1" max="1" width="22.42578125" customWidth="1"/>
  </cols>
  <sheetData>
    <row r="1" spans="1:9" ht="15.75" customHeight="1">
      <c r="A1" s="122" t="s">
        <v>1</v>
      </c>
      <c r="B1" s="124" t="s">
        <v>257</v>
      </c>
      <c r="C1" s="126" t="s">
        <v>8</v>
      </c>
      <c r="D1" s="124" t="s">
        <v>11</v>
      </c>
      <c r="E1" s="124" t="s">
        <v>3</v>
      </c>
      <c r="F1" s="4" t="s">
        <v>4</v>
      </c>
      <c r="G1" s="4" t="s">
        <v>5</v>
      </c>
      <c r="H1" s="128" t="s">
        <v>6</v>
      </c>
      <c r="I1" s="124" t="s">
        <v>9</v>
      </c>
    </row>
    <row r="2" spans="1:9" ht="15.75" customHeight="1">
      <c r="A2" s="129" t="s">
        <v>258</v>
      </c>
      <c r="B2" s="11" t="s">
        <v>259</v>
      </c>
      <c r="C2" s="18" t="s">
        <v>260</v>
      </c>
      <c r="D2" s="18" t="s">
        <v>261</v>
      </c>
      <c r="E2" s="20">
        <v>1</v>
      </c>
      <c r="F2" s="20">
        <v>0</v>
      </c>
      <c r="G2" s="20">
        <v>0</v>
      </c>
      <c r="H2" s="15">
        <v>8.49</v>
      </c>
      <c r="I2" s="15">
        <v>8.49</v>
      </c>
    </row>
    <row r="3" spans="1:9" ht="15.75" customHeight="1">
      <c r="A3" s="129" t="s">
        <v>262</v>
      </c>
      <c r="B3" s="22" t="s">
        <v>263</v>
      </c>
      <c r="C3" s="18"/>
      <c r="D3" s="18"/>
      <c r="E3" s="20">
        <v>1</v>
      </c>
      <c r="F3" s="20">
        <v>0</v>
      </c>
      <c r="G3" s="20">
        <v>0</v>
      </c>
      <c r="H3" s="21">
        <v>5</v>
      </c>
      <c r="I3" s="21">
        <v>5</v>
      </c>
    </row>
  </sheetData>
  <hyperlinks>
    <hyperlink ref="B2" r:id="rId1" xr:uid="{00000000-0004-0000-0600-000000000000}"/>
    <hyperlink ref="B3" r:id="rId2" xr:uid="{00000000-0004-0000-06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"/>
  <sheetViews>
    <sheetView workbookViewId="0"/>
  </sheetViews>
  <sheetFormatPr defaultColWidth="14.42578125" defaultRowHeight="15.75" customHeight="1"/>
  <cols>
    <col min="1" max="1" width="13.85546875" customWidth="1"/>
    <col min="2" max="2" width="72.140625" customWidth="1"/>
    <col min="3" max="3" width="8" customWidth="1"/>
    <col min="4" max="4" width="3.85546875" customWidth="1"/>
    <col min="5" max="5" width="9.28515625" customWidth="1"/>
    <col min="6" max="6" width="17" customWidth="1"/>
    <col min="8" max="8" width="17.5703125" customWidth="1"/>
    <col min="10" max="10" width="37.28515625" customWidth="1"/>
  </cols>
  <sheetData>
    <row r="1" spans="1:11" ht="15.75" customHeight="1">
      <c r="A1" s="142" t="s">
        <v>42</v>
      </c>
      <c r="B1" s="24" t="s">
        <v>47</v>
      </c>
      <c r="C1" s="24" t="s">
        <v>53</v>
      </c>
      <c r="D1" s="24" t="s">
        <v>271</v>
      </c>
      <c r="E1" s="24" t="s">
        <v>56</v>
      </c>
      <c r="F1" s="142" t="s">
        <v>274</v>
      </c>
      <c r="G1" s="24" t="s">
        <v>6</v>
      </c>
      <c r="H1" s="24" t="s">
        <v>276</v>
      </c>
      <c r="I1" s="24" t="s">
        <v>279</v>
      </c>
      <c r="J1" s="24" t="s">
        <v>205</v>
      </c>
      <c r="K1" s="144" t="s">
        <v>281</v>
      </c>
    </row>
    <row r="2" spans="1:11" ht="15.75" customHeight="1">
      <c r="A2" s="169" t="s">
        <v>284</v>
      </c>
      <c r="B2" s="7" t="s">
        <v>287</v>
      </c>
      <c r="C2" s="7" t="s">
        <v>288</v>
      </c>
      <c r="D2" s="19" t="s">
        <v>289</v>
      </c>
      <c r="E2" s="7">
        <v>0.5</v>
      </c>
      <c r="F2" s="33">
        <v>10</v>
      </c>
      <c r="G2" s="15">
        <v>4.04</v>
      </c>
      <c r="H2" s="7" t="s">
        <v>292</v>
      </c>
      <c r="I2" s="15">
        <f t="shared" ref="I2:I14" si="0">F2*G2</f>
        <v>40.4</v>
      </c>
      <c r="J2" s="7" t="s">
        <v>293</v>
      </c>
      <c r="K2" s="144">
        <v>1</v>
      </c>
    </row>
    <row r="3" spans="1:11" ht="15.75" customHeight="1">
      <c r="A3" s="170"/>
      <c r="B3" s="33" t="s">
        <v>295</v>
      </c>
      <c r="C3" s="33" t="s">
        <v>296</v>
      </c>
      <c r="D3" s="150" t="s">
        <v>297</v>
      </c>
      <c r="E3" s="33">
        <v>10</v>
      </c>
      <c r="F3" s="33">
        <v>3</v>
      </c>
      <c r="G3" s="21">
        <v>2.92</v>
      </c>
      <c r="H3" s="7" t="s">
        <v>299</v>
      </c>
      <c r="I3" s="15">
        <f t="shared" si="0"/>
        <v>8.76</v>
      </c>
      <c r="J3" s="7"/>
      <c r="K3" s="144">
        <v>1</v>
      </c>
    </row>
    <row r="4" spans="1:11" ht="15.75" customHeight="1">
      <c r="A4" s="170"/>
      <c r="B4" s="33" t="s">
        <v>300</v>
      </c>
      <c r="C4" s="33" t="s">
        <v>301</v>
      </c>
      <c r="D4" s="150" t="s">
        <v>302</v>
      </c>
      <c r="E4" s="7">
        <v>4</v>
      </c>
      <c r="F4" s="33">
        <v>2</v>
      </c>
      <c r="G4" s="21">
        <v>7.83</v>
      </c>
      <c r="H4" s="33" t="s">
        <v>303</v>
      </c>
      <c r="I4" s="15">
        <f t="shared" si="0"/>
        <v>15.66</v>
      </c>
      <c r="J4" s="7"/>
      <c r="K4" s="144">
        <v>1</v>
      </c>
    </row>
    <row r="5" spans="1:11" ht="15.75" customHeight="1">
      <c r="A5" s="171"/>
      <c r="B5" s="33" t="s">
        <v>306</v>
      </c>
      <c r="C5" s="33" t="s">
        <v>307</v>
      </c>
      <c r="D5" s="150" t="s">
        <v>308</v>
      </c>
      <c r="E5" s="33">
        <v>4</v>
      </c>
      <c r="F5" s="33">
        <v>4</v>
      </c>
      <c r="G5" s="21">
        <v>8</v>
      </c>
      <c r="H5" s="33" t="s">
        <v>309</v>
      </c>
      <c r="I5" s="15">
        <f t="shared" si="0"/>
        <v>32</v>
      </c>
      <c r="J5" s="7"/>
      <c r="K5" s="144"/>
    </row>
    <row r="6" spans="1:11" ht="15.75" customHeight="1">
      <c r="A6" s="172" t="s">
        <v>310</v>
      </c>
      <c r="B6" s="7" t="s">
        <v>311</v>
      </c>
      <c r="C6" s="7" t="s">
        <v>312</v>
      </c>
      <c r="D6" s="19" t="s">
        <v>313</v>
      </c>
      <c r="E6" s="7" t="s">
        <v>314</v>
      </c>
      <c r="F6" s="33">
        <v>2</v>
      </c>
      <c r="G6" s="15">
        <v>19.03</v>
      </c>
      <c r="H6" s="33" t="s">
        <v>315</v>
      </c>
      <c r="I6" s="15">
        <f t="shared" si="0"/>
        <v>38.06</v>
      </c>
      <c r="J6" s="7" t="s">
        <v>316</v>
      </c>
      <c r="K6" s="144">
        <v>1</v>
      </c>
    </row>
    <row r="7" spans="1:11" ht="15.75" customHeight="1">
      <c r="A7" s="171"/>
      <c r="B7" s="33" t="s">
        <v>317</v>
      </c>
      <c r="C7" s="33" t="s">
        <v>318</v>
      </c>
      <c r="D7" s="150" t="s">
        <v>319</v>
      </c>
      <c r="E7" s="7">
        <v>1</v>
      </c>
      <c r="F7" s="33">
        <v>20</v>
      </c>
      <c r="G7" s="21">
        <v>17.62</v>
      </c>
      <c r="H7" s="7" t="s">
        <v>320</v>
      </c>
      <c r="I7" s="15">
        <f t="shared" si="0"/>
        <v>352.40000000000003</v>
      </c>
      <c r="J7" s="7" t="s">
        <v>321</v>
      </c>
      <c r="K7" s="144">
        <v>1</v>
      </c>
    </row>
    <row r="8" spans="1:11" ht="15.75" customHeight="1">
      <c r="A8" s="169" t="s">
        <v>322</v>
      </c>
      <c r="B8" s="33" t="s">
        <v>323</v>
      </c>
      <c r="C8" s="7" t="s">
        <v>324</v>
      </c>
      <c r="D8" s="150" t="s">
        <v>325</v>
      </c>
      <c r="E8" s="7">
        <v>8</v>
      </c>
      <c r="F8" s="33">
        <v>2</v>
      </c>
      <c r="G8" s="15">
        <v>4.13</v>
      </c>
      <c r="H8" s="7" t="s">
        <v>299</v>
      </c>
      <c r="I8" s="15">
        <f t="shared" si="0"/>
        <v>8.26</v>
      </c>
      <c r="J8" s="7" t="s">
        <v>327</v>
      </c>
      <c r="K8" s="144">
        <v>1</v>
      </c>
    </row>
    <row r="9" spans="1:11" ht="15.75" customHeight="1">
      <c r="A9" s="170"/>
      <c r="B9" s="7" t="s">
        <v>328</v>
      </c>
      <c r="C9" s="7" t="s">
        <v>329</v>
      </c>
      <c r="D9" s="19" t="s">
        <v>330</v>
      </c>
      <c r="E9" s="7">
        <v>4</v>
      </c>
      <c r="F9" s="33">
        <v>8</v>
      </c>
      <c r="G9" s="15">
        <v>3.06</v>
      </c>
      <c r="H9" s="7" t="s">
        <v>331</v>
      </c>
      <c r="I9" s="15">
        <f t="shared" si="0"/>
        <v>24.48</v>
      </c>
      <c r="J9" s="7" t="s">
        <v>332</v>
      </c>
      <c r="K9" s="144">
        <v>1</v>
      </c>
    </row>
    <row r="10" spans="1:11" ht="15.75" customHeight="1">
      <c r="A10" s="171"/>
      <c r="B10" s="7" t="s">
        <v>333</v>
      </c>
      <c r="C10" s="7" t="s">
        <v>334</v>
      </c>
      <c r="D10" s="19" t="s">
        <v>335</v>
      </c>
      <c r="E10" s="7">
        <v>4</v>
      </c>
      <c r="F10" s="7">
        <v>1</v>
      </c>
      <c r="G10" s="15">
        <v>3.49</v>
      </c>
      <c r="H10" s="7" t="s">
        <v>299</v>
      </c>
      <c r="I10" s="15">
        <f t="shared" si="0"/>
        <v>3.49</v>
      </c>
      <c r="J10" s="7" t="s">
        <v>336</v>
      </c>
      <c r="K10" s="144">
        <v>1</v>
      </c>
    </row>
    <row r="11" spans="1:11" ht="15.75" customHeight="1">
      <c r="A11" s="142" t="s">
        <v>337</v>
      </c>
      <c r="B11" s="33" t="s">
        <v>338</v>
      </c>
      <c r="C11" s="33" t="s">
        <v>339</v>
      </c>
      <c r="D11" s="150" t="s">
        <v>340</v>
      </c>
      <c r="E11" s="7">
        <v>2</v>
      </c>
      <c r="F11" s="7">
        <v>1</v>
      </c>
      <c r="G11" s="21">
        <v>9.9700000000000006</v>
      </c>
      <c r="H11" s="7" t="s">
        <v>299</v>
      </c>
      <c r="I11" s="15">
        <f t="shared" si="0"/>
        <v>9.9700000000000006</v>
      </c>
      <c r="J11" s="7" t="s">
        <v>341</v>
      </c>
      <c r="K11" s="144">
        <v>1</v>
      </c>
    </row>
    <row r="12" spans="1:11" ht="15.75" customHeight="1">
      <c r="A12" s="169" t="s">
        <v>342</v>
      </c>
      <c r="B12" s="7" t="s">
        <v>343</v>
      </c>
      <c r="C12" s="7" t="s">
        <v>344</v>
      </c>
      <c r="D12" s="150" t="s">
        <v>345</v>
      </c>
      <c r="E12" s="7">
        <v>1</v>
      </c>
      <c r="F12" s="33">
        <v>20</v>
      </c>
      <c r="G12" s="15">
        <v>1.17</v>
      </c>
      <c r="H12" s="7" t="s">
        <v>320</v>
      </c>
      <c r="I12" s="15">
        <f t="shared" si="0"/>
        <v>23.4</v>
      </c>
      <c r="J12" s="7" t="s">
        <v>346</v>
      </c>
      <c r="K12" s="144">
        <v>1</v>
      </c>
    </row>
    <row r="13" spans="1:11" ht="15.75" customHeight="1">
      <c r="A13" s="171"/>
      <c r="B13" s="7" t="s">
        <v>347</v>
      </c>
      <c r="C13" s="7" t="s">
        <v>348</v>
      </c>
      <c r="D13" s="150" t="s">
        <v>349</v>
      </c>
      <c r="E13" s="7">
        <v>1</v>
      </c>
      <c r="F13" s="33">
        <v>20</v>
      </c>
      <c r="G13" s="15">
        <v>1.38</v>
      </c>
      <c r="H13" s="7" t="s">
        <v>320</v>
      </c>
      <c r="I13" s="15">
        <f t="shared" si="0"/>
        <v>27.599999999999998</v>
      </c>
      <c r="J13" s="7" t="s">
        <v>350</v>
      </c>
      <c r="K13" s="144">
        <v>1</v>
      </c>
    </row>
    <row r="14" spans="1:11" ht="15.75" customHeight="1">
      <c r="A14" s="146" t="s">
        <v>351</v>
      </c>
      <c r="B14" s="33" t="s">
        <v>352</v>
      </c>
      <c r="C14" s="33" t="s">
        <v>353</v>
      </c>
      <c r="D14" s="150" t="s">
        <v>354</v>
      </c>
      <c r="E14" s="7">
        <v>1</v>
      </c>
      <c r="F14" s="33">
        <v>20</v>
      </c>
      <c r="G14" s="21">
        <v>12.14</v>
      </c>
      <c r="H14" s="7" t="s">
        <v>320</v>
      </c>
      <c r="I14" s="15">
        <f t="shared" si="0"/>
        <v>242.8</v>
      </c>
      <c r="J14" s="144"/>
      <c r="K14" s="144">
        <v>1</v>
      </c>
    </row>
  </sheetData>
  <mergeCells count="4">
    <mergeCell ref="A8:A10"/>
    <mergeCell ref="A6:A7"/>
    <mergeCell ref="A12:A13"/>
    <mergeCell ref="A2:A5"/>
  </mergeCells>
  <hyperlinks>
    <hyperlink ref="D2" r:id="rId1" location="8657K112" xr:uid="{00000000-0004-0000-0700-000000000000}"/>
    <hyperlink ref="D3" r:id="rId2" location="90695a038/=17pysmj" xr:uid="{00000000-0004-0000-0700-000001000000}"/>
    <hyperlink ref="D4" r:id="rId3" location="91239a327/=17pysz5" xr:uid="{00000000-0004-0000-0700-000002000000}"/>
    <hyperlink ref="D5" r:id="rId4" location="91116a250/=17v4f5e" xr:uid="{00000000-0004-0000-0700-000003000000}"/>
    <hyperlink ref="D6" r:id="rId5" location="94985K911" xr:uid="{00000000-0004-0000-0700-000004000000}"/>
    <hyperlink ref="D7" r:id="rId6" location="1909a72/=17xjfez" xr:uid="{00000000-0004-0000-0700-000005000000}"/>
    <hyperlink ref="D8" r:id="rId7" location="92005a061/=18f3kpl" xr:uid="{00000000-0004-0000-0700-000006000000}"/>
    <hyperlink ref="D9" r:id="rId8" location="90131a101/=17d16vg" xr:uid="{00000000-0004-0000-0700-000007000000}"/>
    <hyperlink ref="D10" r:id="rId9" location="92153a411/=17d1834" xr:uid="{00000000-0004-0000-0700-000008000000}"/>
    <hyperlink ref="D11" r:id="rId10" location="91239a319/=17pyzeh" xr:uid="{00000000-0004-0000-0700-000009000000}"/>
    <hyperlink ref="D12" r:id="rId11" location="5503a42/=17pyzrq" xr:uid="{00000000-0004-0000-0700-00000A000000}"/>
    <hyperlink ref="D13" r:id="rId12" location="5503a44/=17pz027" xr:uid="{00000000-0004-0000-0700-00000B000000}"/>
    <hyperlink ref="D14" r:id="rId13" location="8302k212/=17v4q6c" xr:uid="{00000000-0004-0000-0700-00000C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workbookViewId="0"/>
  </sheetViews>
  <sheetFormatPr defaultColWidth="14.42578125" defaultRowHeight="15.75" customHeight="1"/>
  <cols>
    <col min="2" max="2" width="39.42578125" customWidth="1"/>
  </cols>
  <sheetData>
    <row r="1" spans="1:11" ht="15.75" customHeight="1">
      <c r="A1" s="1" t="s">
        <v>0</v>
      </c>
      <c r="B1" s="2" t="s">
        <v>1</v>
      </c>
      <c r="C1" s="2" t="s">
        <v>7</v>
      </c>
      <c r="D1" s="6" t="s">
        <v>8</v>
      </c>
      <c r="E1" s="2" t="s">
        <v>11</v>
      </c>
      <c r="F1" s="2" t="s">
        <v>3</v>
      </c>
      <c r="G1" s="4" t="s">
        <v>4</v>
      </c>
      <c r="H1" s="4" t="s">
        <v>5</v>
      </c>
      <c r="I1" s="5" t="s">
        <v>6</v>
      </c>
      <c r="J1" s="2" t="s">
        <v>9</v>
      </c>
      <c r="K1" s="8" t="s">
        <v>12</v>
      </c>
    </row>
    <row r="2" spans="1:11" ht="15.75" customHeight="1">
      <c r="A2" s="9" t="s">
        <v>14</v>
      </c>
      <c r="B2" s="10" t="s">
        <v>16</v>
      </c>
      <c r="C2" s="11"/>
      <c r="D2" s="10" t="s">
        <v>17</v>
      </c>
      <c r="E2" s="11"/>
      <c r="F2" s="12">
        <v>1</v>
      </c>
      <c r="G2" s="13">
        <v>11</v>
      </c>
      <c r="H2" s="13">
        <v>11</v>
      </c>
      <c r="I2" s="15"/>
      <c r="J2" s="15"/>
      <c r="K2" s="16"/>
    </row>
    <row r="3" spans="1:11" ht="15.75" customHeight="1">
      <c r="A3" s="17" t="s">
        <v>14</v>
      </c>
      <c r="B3" s="18" t="s">
        <v>18</v>
      </c>
      <c r="C3" s="11" t="s">
        <v>19</v>
      </c>
      <c r="D3" s="18" t="s">
        <v>20</v>
      </c>
      <c r="E3" s="11" t="s">
        <v>21</v>
      </c>
      <c r="F3" s="20">
        <v>1</v>
      </c>
      <c r="G3" s="20">
        <v>0</v>
      </c>
      <c r="H3" s="13">
        <v>0</v>
      </c>
      <c r="I3" s="15">
        <v>14.21</v>
      </c>
      <c r="J3" s="15">
        <v>14.21</v>
      </c>
      <c r="K3" s="16"/>
    </row>
    <row r="4" spans="1:11" ht="15.75" customHeight="1">
      <c r="A4" s="17" t="s">
        <v>14</v>
      </c>
      <c r="B4" s="18" t="s">
        <v>22</v>
      </c>
      <c r="C4" s="11" t="s">
        <v>23</v>
      </c>
      <c r="D4" s="18" t="s">
        <v>24</v>
      </c>
      <c r="E4" s="11" t="s">
        <v>25</v>
      </c>
      <c r="F4" s="20">
        <v>8</v>
      </c>
      <c r="G4" s="20">
        <v>0</v>
      </c>
      <c r="H4" s="13">
        <v>0</v>
      </c>
      <c r="I4" s="15">
        <v>4.25</v>
      </c>
      <c r="J4" s="15">
        <v>4.25</v>
      </c>
      <c r="K4" s="16"/>
    </row>
    <row r="5" spans="1:11" ht="15.75" customHeight="1">
      <c r="A5" s="9" t="s">
        <v>26</v>
      </c>
      <c r="B5" s="10" t="s">
        <v>27</v>
      </c>
      <c r="C5" s="22" t="s">
        <v>28</v>
      </c>
      <c r="D5" s="18" t="s">
        <v>29</v>
      </c>
      <c r="E5" s="11" t="s">
        <v>30</v>
      </c>
      <c r="F5" s="12">
        <v>1</v>
      </c>
      <c r="G5" s="12">
        <v>0</v>
      </c>
      <c r="H5" s="13">
        <v>0</v>
      </c>
      <c r="I5" s="21">
        <v>13.7</v>
      </c>
      <c r="J5" s="21">
        <v>13.7</v>
      </c>
      <c r="K5" s="16"/>
    </row>
    <row r="6" spans="1:11" ht="15.75" customHeight="1">
      <c r="A6" s="9" t="s">
        <v>26</v>
      </c>
      <c r="B6" s="10" t="s">
        <v>31</v>
      </c>
      <c r="C6" s="22" t="s">
        <v>32</v>
      </c>
      <c r="D6" s="18" t="s">
        <v>33</v>
      </c>
      <c r="E6" s="11" t="s">
        <v>30</v>
      </c>
      <c r="F6" s="12">
        <v>1</v>
      </c>
      <c r="G6" s="12">
        <v>0</v>
      </c>
      <c r="H6" s="13">
        <v>0</v>
      </c>
      <c r="I6" s="21">
        <v>14.98</v>
      </c>
      <c r="J6" s="21">
        <v>14.98</v>
      </c>
      <c r="K6" s="16"/>
    </row>
    <row r="7" spans="1:11" ht="15.75" customHeight="1">
      <c r="A7" s="9" t="s">
        <v>14</v>
      </c>
      <c r="B7" s="10" t="s">
        <v>34</v>
      </c>
      <c r="C7" s="22" t="s">
        <v>35</v>
      </c>
      <c r="D7" s="10" t="s">
        <v>36</v>
      </c>
      <c r="E7" s="23" t="s">
        <v>36</v>
      </c>
      <c r="F7" s="12">
        <v>1</v>
      </c>
      <c r="G7" s="12">
        <v>2</v>
      </c>
      <c r="H7" s="13">
        <v>2</v>
      </c>
      <c r="I7" s="21">
        <v>69.95</v>
      </c>
      <c r="J7" s="21">
        <v>69.95</v>
      </c>
      <c r="K7" s="16"/>
    </row>
    <row r="8" spans="1:11" ht="15.75" customHeight="1">
      <c r="A8" s="9" t="s">
        <v>14</v>
      </c>
      <c r="B8" s="10" t="s">
        <v>37</v>
      </c>
      <c r="C8" s="22" t="s">
        <v>38</v>
      </c>
      <c r="D8" s="10">
        <v>960</v>
      </c>
      <c r="E8" s="10" t="s">
        <v>39</v>
      </c>
      <c r="F8" s="10">
        <v>1</v>
      </c>
      <c r="G8" s="10">
        <v>6</v>
      </c>
      <c r="H8" s="13">
        <v>6</v>
      </c>
      <c r="I8" s="21">
        <v>12.95</v>
      </c>
      <c r="J8" s="21">
        <v>12.95</v>
      </c>
      <c r="K8" s="16"/>
    </row>
    <row r="9" spans="1:11" ht="15.75" customHeight="1">
      <c r="A9" s="9" t="s">
        <v>14</v>
      </c>
      <c r="B9" s="10" t="s">
        <v>40</v>
      </c>
      <c r="C9" s="22" t="s">
        <v>41</v>
      </c>
      <c r="D9" s="10">
        <v>851</v>
      </c>
      <c r="E9" s="10" t="s">
        <v>39</v>
      </c>
      <c r="F9" s="10">
        <v>1</v>
      </c>
      <c r="G9" s="10">
        <v>6</v>
      </c>
      <c r="H9" s="13">
        <v>6</v>
      </c>
      <c r="I9" s="21">
        <v>3.95</v>
      </c>
      <c r="J9" s="21">
        <v>3.95</v>
      </c>
      <c r="K9" s="16"/>
    </row>
    <row r="10" spans="1:11" ht="15.75" customHeight="1">
      <c r="A10" s="9" t="s">
        <v>14</v>
      </c>
      <c r="B10" s="10" t="s">
        <v>43</v>
      </c>
      <c r="C10" s="22" t="s">
        <v>44</v>
      </c>
      <c r="D10" s="10" t="s">
        <v>45</v>
      </c>
      <c r="E10" s="10" t="s">
        <v>46</v>
      </c>
      <c r="F10" s="25">
        <v>42759</v>
      </c>
      <c r="G10" s="10">
        <v>0</v>
      </c>
      <c r="H10" s="13">
        <v>0</v>
      </c>
      <c r="I10" s="21">
        <v>21.26</v>
      </c>
      <c r="J10" s="21">
        <v>21.26</v>
      </c>
      <c r="K10" s="16"/>
    </row>
    <row r="11" spans="1:11" ht="15.75" customHeight="1">
      <c r="A11" s="9" t="s">
        <v>14</v>
      </c>
      <c r="B11" s="10" t="s">
        <v>48</v>
      </c>
      <c r="C11" s="22" t="s">
        <v>49</v>
      </c>
      <c r="D11" s="10" t="s">
        <v>51</v>
      </c>
      <c r="E11" s="10" t="s">
        <v>52</v>
      </c>
      <c r="F11" s="10">
        <v>1</v>
      </c>
      <c r="G11" s="10">
        <v>0</v>
      </c>
      <c r="H11" s="13">
        <v>0</v>
      </c>
      <c r="I11" s="21">
        <v>16.63</v>
      </c>
      <c r="J11" s="21">
        <v>16.63</v>
      </c>
      <c r="K11" s="16"/>
    </row>
    <row r="12" spans="1:11" ht="15.75" customHeight="1">
      <c r="A12" s="17" t="s">
        <v>54</v>
      </c>
      <c r="B12" s="34" t="s">
        <v>55</v>
      </c>
      <c r="C12" s="36" t="s">
        <v>64</v>
      </c>
      <c r="D12" s="39" t="s">
        <v>66</v>
      </c>
      <c r="E12" s="34" t="s">
        <v>67</v>
      </c>
      <c r="F12" s="42">
        <v>1</v>
      </c>
      <c r="G12" s="44">
        <v>26</v>
      </c>
      <c r="H12" s="44">
        <v>26</v>
      </c>
      <c r="I12" s="46">
        <v>0.1</v>
      </c>
      <c r="J12" s="46">
        <f t="shared" ref="J12:J25" si="0">I12*F12</f>
        <v>0.1</v>
      </c>
      <c r="K12" s="29"/>
    </row>
    <row r="13" spans="1:11" ht="15.75" customHeight="1">
      <c r="A13" s="17" t="s">
        <v>54</v>
      </c>
      <c r="B13" s="48" t="s">
        <v>70</v>
      </c>
      <c r="C13" s="50" t="s">
        <v>71</v>
      </c>
      <c r="D13" s="39" t="s">
        <v>73</v>
      </c>
      <c r="E13" s="34" t="s">
        <v>67</v>
      </c>
      <c r="F13" s="42">
        <v>3</v>
      </c>
      <c r="G13" s="44">
        <v>28</v>
      </c>
      <c r="H13" s="44">
        <v>9</v>
      </c>
      <c r="I13" s="46">
        <v>0.1</v>
      </c>
      <c r="J13" s="46">
        <f t="shared" si="0"/>
        <v>0.30000000000000004</v>
      </c>
      <c r="K13" s="29"/>
    </row>
    <row r="14" spans="1:11" ht="15.75" customHeight="1">
      <c r="A14" s="17" t="s">
        <v>54</v>
      </c>
      <c r="B14" s="34" t="s">
        <v>74</v>
      </c>
      <c r="C14" s="36" t="s">
        <v>76</v>
      </c>
      <c r="D14" s="39">
        <v>860080474010</v>
      </c>
      <c r="E14" s="34" t="s">
        <v>77</v>
      </c>
      <c r="F14" s="42">
        <v>2</v>
      </c>
      <c r="G14" s="53">
        <v>32</v>
      </c>
      <c r="H14" s="44">
        <v>16</v>
      </c>
      <c r="I14" s="46">
        <v>0.31</v>
      </c>
      <c r="J14" s="46">
        <f t="shared" si="0"/>
        <v>0.62</v>
      </c>
      <c r="K14" s="29"/>
    </row>
    <row r="15" spans="1:11" ht="15.75" customHeight="1">
      <c r="A15" s="17" t="s">
        <v>54</v>
      </c>
      <c r="B15" s="34" t="s">
        <v>79</v>
      </c>
      <c r="C15" s="36" t="s">
        <v>80</v>
      </c>
      <c r="D15" s="39" t="s">
        <v>82</v>
      </c>
      <c r="E15" s="34" t="s">
        <v>67</v>
      </c>
      <c r="F15" s="42">
        <v>1</v>
      </c>
      <c r="G15" s="53">
        <v>25</v>
      </c>
      <c r="H15" s="44">
        <v>25</v>
      </c>
      <c r="I15" s="46">
        <v>0.1</v>
      </c>
      <c r="J15" s="46">
        <f t="shared" si="0"/>
        <v>0.1</v>
      </c>
      <c r="K15" s="29"/>
    </row>
    <row r="16" spans="1:11" ht="15.75" customHeight="1">
      <c r="A16" s="17" t="s">
        <v>54</v>
      </c>
      <c r="B16" s="34" t="s">
        <v>84</v>
      </c>
      <c r="C16" s="36" t="s">
        <v>85</v>
      </c>
      <c r="D16" s="39" t="s">
        <v>86</v>
      </c>
      <c r="E16" s="34" t="s">
        <v>67</v>
      </c>
      <c r="F16" s="42">
        <v>2</v>
      </c>
      <c r="G16" s="53">
        <v>18</v>
      </c>
      <c r="H16" s="44">
        <v>9</v>
      </c>
      <c r="I16" s="46">
        <v>0.1</v>
      </c>
      <c r="J16" s="46">
        <f t="shared" si="0"/>
        <v>0.2</v>
      </c>
      <c r="K16" s="29"/>
    </row>
    <row r="17" spans="1:11" ht="15.75" customHeight="1">
      <c r="A17" s="17" t="s">
        <v>54</v>
      </c>
      <c r="B17" s="34" t="s">
        <v>87</v>
      </c>
      <c r="C17" s="36" t="s">
        <v>88</v>
      </c>
      <c r="D17" s="39" t="s">
        <v>89</v>
      </c>
      <c r="E17" s="34" t="s">
        <v>67</v>
      </c>
      <c r="F17" s="42">
        <v>1</v>
      </c>
      <c r="G17" s="44">
        <v>32</v>
      </c>
      <c r="H17" s="44">
        <v>32</v>
      </c>
      <c r="I17" s="46">
        <v>0.1</v>
      </c>
      <c r="J17" s="46">
        <f t="shared" si="0"/>
        <v>0.1</v>
      </c>
      <c r="K17" s="29"/>
    </row>
    <row r="18" spans="1:11" ht="15.75" customHeight="1">
      <c r="A18" s="17" t="s">
        <v>54</v>
      </c>
      <c r="B18" s="34" t="s">
        <v>91</v>
      </c>
      <c r="C18" s="36" t="s">
        <v>92</v>
      </c>
      <c r="D18" s="39" t="s">
        <v>93</v>
      </c>
      <c r="E18" s="34" t="s">
        <v>67</v>
      </c>
      <c r="F18" s="42">
        <v>1</v>
      </c>
      <c r="G18" s="53">
        <v>19</v>
      </c>
      <c r="H18" s="44">
        <v>19</v>
      </c>
      <c r="I18" s="46">
        <v>0.1</v>
      </c>
      <c r="J18" s="46">
        <f t="shared" si="0"/>
        <v>0.1</v>
      </c>
      <c r="K18" s="29"/>
    </row>
    <row r="19" spans="1:11" ht="15.75" customHeight="1">
      <c r="A19" s="17" t="s">
        <v>54</v>
      </c>
      <c r="B19" s="34" t="s">
        <v>94</v>
      </c>
      <c r="C19" s="36" t="s">
        <v>95</v>
      </c>
      <c r="D19" s="39" t="s">
        <v>96</v>
      </c>
      <c r="E19" s="34" t="s">
        <v>98</v>
      </c>
      <c r="F19" s="42">
        <v>2</v>
      </c>
      <c r="G19" s="53">
        <v>8</v>
      </c>
      <c r="H19" s="44">
        <v>4</v>
      </c>
      <c r="I19" s="46">
        <v>0.18</v>
      </c>
      <c r="J19" s="46">
        <f t="shared" si="0"/>
        <v>0.36</v>
      </c>
      <c r="K19" s="29"/>
    </row>
    <row r="20" spans="1:11" ht="15.75" customHeight="1">
      <c r="A20" s="17" t="s">
        <v>54</v>
      </c>
      <c r="B20" s="34" t="s">
        <v>99</v>
      </c>
      <c r="C20" s="36" t="s">
        <v>100</v>
      </c>
      <c r="D20" s="39" t="s">
        <v>102</v>
      </c>
      <c r="E20" s="34" t="s">
        <v>103</v>
      </c>
      <c r="F20" s="59">
        <v>1</v>
      </c>
      <c r="G20" s="53">
        <v>23</v>
      </c>
      <c r="H20" s="44">
        <v>23</v>
      </c>
      <c r="I20" s="46">
        <v>0.61</v>
      </c>
      <c r="J20" s="46">
        <f t="shared" si="0"/>
        <v>0.61</v>
      </c>
      <c r="K20" s="29"/>
    </row>
    <row r="21" spans="1:11" ht="15.75" customHeight="1">
      <c r="A21" s="17" t="s">
        <v>54</v>
      </c>
      <c r="B21" s="34" t="s">
        <v>104</v>
      </c>
      <c r="C21" s="36" t="s">
        <v>105</v>
      </c>
      <c r="D21" s="39" t="s">
        <v>107</v>
      </c>
      <c r="E21" s="34" t="s">
        <v>108</v>
      </c>
      <c r="F21" s="42">
        <v>10</v>
      </c>
      <c r="G21" s="53">
        <v>31</v>
      </c>
      <c r="H21" s="44">
        <v>3</v>
      </c>
      <c r="I21" s="46">
        <v>0.45</v>
      </c>
      <c r="J21" s="46">
        <f t="shared" si="0"/>
        <v>4.5</v>
      </c>
      <c r="K21" s="29"/>
    </row>
    <row r="22" spans="1:11" ht="15.75" customHeight="1">
      <c r="A22" s="17" t="s">
        <v>110</v>
      </c>
      <c r="B22" s="60" t="s">
        <v>111</v>
      </c>
      <c r="C22" s="62" t="s">
        <v>113</v>
      </c>
      <c r="D22" s="63" t="s">
        <v>114</v>
      </c>
      <c r="E22" s="60" t="s">
        <v>116</v>
      </c>
      <c r="F22" s="64">
        <v>1</v>
      </c>
      <c r="G22" s="65">
        <v>1</v>
      </c>
      <c r="H22" s="66">
        <v>1</v>
      </c>
      <c r="I22" s="68">
        <v>2.34</v>
      </c>
      <c r="J22" s="68">
        <f t="shared" si="0"/>
        <v>2.34</v>
      </c>
      <c r="K22" s="70"/>
    </row>
    <row r="23" spans="1:11" ht="15.75" customHeight="1">
      <c r="A23" s="17" t="s">
        <v>110</v>
      </c>
      <c r="B23" s="60" t="s">
        <v>124</v>
      </c>
      <c r="C23" s="62" t="s">
        <v>126</v>
      </c>
      <c r="D23" s="63" t="s">
        <v>128</v>
      </c>
      <c r="E23" s="60" t="s">
        <v>116</v>
      </c>
      <c r="F23" s="64">
        <v>1</v>
      </c>
      <c r="G23" s="65">
        <v>1</v>
      </c>
      <c r="H23" s="66">
        <v>1</v>
      </c>
      <c r="I23" s="68">
        <v>1.62</v>
      </c>
      <c r="J23" s="68">
        <f t="shared" si="0"/>
        <v>1.62</v>
      </c>
      <c r="K23" s="70"/>
    </row>
    <row r="24" spans="1:11" ht="15.75" customHeight="1">
      <c r="A24" s="17" t="s">
        <v>110</v>
      </c>
      <c r="B24" s="60" t="s">
        <v>130</v>
      </c>
      <c r="C24" s="62" t="s">
        <v>131</v>
      </c>
      <c r="D24" s="63" t="s">
        <v>132</v>
      </c>
      <c r="E24" s="60" t="s">
        <v>133</v>
      </c>
      <c r="F24" s="66">
        <v>3</v>
      </c>
      <c r="G24" s="65">
        <v>7</v>
      </c>
      <c r="H24" s="66">
        <v>2</v>
      </c>
      <c r="I24" s="68">
        <v>0.18</v>
      </c>
      <c r="J24" s="68">
        <f t="shared" si="0"/>
        <v>0.54</v>
      </c>
      <c r="K24" s="70"/>
    </row>
    <row r="25" spans="1:11" ht="15.75" customHeight="1">
      <c r="A25" s="17" t="s">
        <v>110</v>
      </c>
      <c r="B25" s="60" t="s">
        <v>135</v>
      </c>
      <c r="C25" s="62" t="s">
        <v>136</v>
      </c>
      <c r="D25" s="63" t="s">
        <v>137</v>
      </c>
      <c r="E25" s="60" t="s">
        <v>116</v>
      </c>
      <c r="F25" s="66">
        <v>1</v>
      </c>
      <c r="G25" s="65">
        <v>2</v>
      </c>
      <c r="H25" s="66">
        <v>2</v>
      </c>
      <c r="I25" s="68">
        <v>5.42</v>
      </c>
      <c r="J25" s="68">
        <f t="shared" si="0"/>
        <v>5.42</v>
      </c>
      <c r="K25" s="70"/>
    </row>
    <row r="26" spans="1:11" ht="15.75" customHeight="1">
      <c r="A26" s="17" t="s">
        <v>110</v>
      </c>
      <c r="B26" s="60" t="s">
        <v>139</v>
      </c>
      <c r="C26" s="62" t="s">
        <v>140</v>
      </c>
      <c r="D26" s="63">
        <v>61303211821</v>
      </c>
      <c r="E26" s="62" t="s">
        <v>77</v>
      </c>
      <c r="F26" s="66">
        <v>4</v>
      </c>
      <c r="G26" s="65">
        <v>61</v>
      </c>
      <c r="H26" s="66">
        <v>15</v>
      </c>
      <c r="I26" s="68">
        <v>1.86</v>
      </c>
      <c r="J26" s="68">
        <f t="shared" ref="J26:J29" si="1">F26*I26</f>
        <v>7.44</v>
      </c>
      <c r="K26" s="70"/>
    </row>
    <row r="27" spans="1:11" ht="15.75" customHeight="1">
      <c r="A27" s="17" t="s">
        <v>110</v>
      </c>
      <c r="B27" s="60" t="s">
        <v>143</v>
      </c>
      <c r="C27" s="62" t="s">
        <v>144</v>
      </c>
      <c r="D27" s="63">
        <v>61304011121</v>
      </c>
      <c r="E27" s="62" t="s">
        <v>77</v>
      </c>
      <c r="F27" s="66">
        <v>4</v>
      </c>
      <c r="G27" s="66">
        <v>4</v>
      </c>
      <c r="H27" s="66">
        <v>1</v>
      </c>
      <c r="I27" s="68">
        <v>1.37</v>
      </c>
      <c r="J27" s="68">
        <f t="shared" si="1"/>
        <v>5.48</v>
      </c>
      <c r="K27" s="70"/>
    </row>
    <row r="28" spans="1:11" ht="15.75" customHeight="1">
      <c r="A28" s="17" t="s">
        <v>110</v>
      </c>
      <c r="B28" s="60" t="s">
        <v>146</v>
      </c>
      <c r="C28" s="62" t="s">
        <v>147</v>
      </c>
      <c r="D28" s="63" t="s">
        <v>148</v>
      </c>
      <c r="E28" s="60" t="s">
        <v>149</v>
      </c>
      <c r="F28" s="66">
        <f t="shared" ref="F28:F29" si="2">1/15</f>
        <v>6.6666666666666666E-2</v>
      </c>
      <c r="G28" s="65">
        <v>1</v>
      </c>
      <c r="H28" s="66">
        <v>15</v>
      </c>
      <c r="I28" s="68">
        <v>16.670000000000002</v>
      </c>
      <c r="J28" s="68">
        <f t="shared" si="1"/>
        <v>1.1113333333333335</v>
      </c>
      <c r="K28" s="70"/>
    </row>
    <row r="29" spans="1:11" ht="15.75" customHeight="1">
      <c r="A29" s="17" t="s">
        <v>110</v>
      </c>
      <c r="B29" s="60" t="s">
        <v>150</v>
      </c>
      <c r="C29" s="62" t="s">
        <v>152</v>
      </c>
      <c r="D29" s="63" t="s">
        <v>154</v>
      </c>
      <c r="E29" s="60" t="s">
        <v>149</v>
      </c>
      <c r="F29" s="66">
        <f t="shared" si="2"/>
        <v>6.6666666666666666E-2</v>
      </c>
      <c r="G29" s="65">
        <v>1</v>
      </c>
      <c r="H29" s="66">
        <v>15</v>
      </c>
      <c r="I29" s="68">
        <v>16.670000000000002</v>
      </c>
      <c r="J29" s="68">
        <f t="shared" si="1"/>
        <v>1.1113333333333335</v>
      </c>
      <c r="K29" s="70"/>
    </row>
    <row r="30" spans="1:11" ht="15.75" customHeight="1">
      <c r="A30" s="17" t="s">
        <v>110</v>
      </c>
      <c r="B30" s="60" t="s">
        <v>158</v>
      </c>
      <c r="C30" s="62" t="s">
        <v>159</v>
      </c>
      <c r="D30" s="63" t="s">
        <v>161</v>
      </c>
      <c r="E30" s="60" t="s">
        <v>116</v>
      </c>
      <c r="F30" s="66">
        <v>2</v>
      </c>
      <c r="G30" s="65">
        <v>0</v>
      </c>
      <c r="H30" s="66">
        <v>0</v>
      </c>
      <c r="I30" s="68">
        <v>3.06</v>
      </c>
      <c r="J30" s="68">
        <f t="shared" ref="J30:J36" si="3">I30*F30</f>
        <v>6.12</v>
      </c>
      <c r="K30" s="70"/>
    </row>
    <row r="31" spans="1:11" ht="15.75" customHeight="1">
      <c r="A31" s="17" t="s">
        <v>110</v>
      </c>
      <c r="B31" s="60" t="s">
        <v>165</v>
      </c>
      <c r="C31" s="77" t="s">
        <v>166</v>
      </c>
      <c r="D31" s="63" t="s">
        <v>170</v>
      </c>
      <c r="E31" s="60" t="s">
        <v>116</v>
      </c>
      <c r="F31" s="64">
        <v>2</v>
      </c>
      <c r="G31" s="65">
        <v>50</v>
      </c>
      <c r="H31" s="66">
        <v>25</v>
      </c>
      <c r="I31" s="68">
        <v>6.47</v>
      </c>
      <c r="J31" s="68">
        <f t="shared" si="3"/>
        <v>12.94</v>
      </c>
      <c r="K31" s="70"/>
    </row>
    <row r="32" spans="1:11" ht="15.75" customHeight="1">
      <c r="A32" s="17" t="s">
        <v>110</v>
      </c>
      <c r="B32" s="60" t="s">
        <v>173</v>
      </c>
      <c r="C32" s="79" t="s">
        <v>175</v>
      </c>
      <c r="D32" s="63" t="s">
        <v>178</v>
      </c>
      <c r="E32" s="62" t="s">
        <v>179</v>
      </c>
      <c r="F32" s="81">
        <f>2/30</f>
        <v>6.6666666666666666E-2</v>
      </c>
      <c r="G32" s="66">
        <v>0</v>
      </c>
      <c r="H32" s="66">
        <v>0</v>
      </c>
      <c r="I32" s="68">
        <v>190.8</v>
      </c>
      <c r="J32" s="68">
        <f t="shared" si="3"/>
        <v>12.72</v>
      </c>
      <c r="K32" s="83">
        <v>1</v>
      </c>
    </row>
    <row r="33" spans="1:11" ht="15.75" customHeight="1">
      <c r="A33" s="17" t="s">
        <v>110</v>
      </c>
      <c r="B33" s="60" t="s">
        <v>183</v>
      </c>
      <c r="C33" s="79" t="s">
        <v>184</v>
      </c>
      <c r="D33" s="63" t="s">
        <v>185</v>
      </c>
      <c r="E33" s="62" t="s">
        <v>186</v>
      </c>
      <c r="F33" s="81">
        <v>2</v>
      </c>
      <c r="G33" s="66">
        <v>0</v>
      </c>
      <c r="H33" s="66">
        <v>0</v>
      </c>
      <c r="I33" s="68">
        <v>6.53</v>
      </c>
      <c r="J33" s="68">
        <f t="shared" si="3"/>
        <v>13.06</v>
      </c>
      <c r="K33" s="83">
        <v>1</v>
      </c>
    </row>
    <row r="34" spans="1:11" ht="15.75" customHeight="1">
      <c r="A34" s="17" t="s">
        <v>110</v>
      </c>
      <c r="B34" s="60" t="s">
        <v>189</v>
      </c>
      <c r="C34" s="79" t="s">
        <v>190</v>
      </c>
      <c r="D34" s="63" t="s">
        <v>191</v>
      </c>
      <c r="E34" s="62" t="s">
        <v>186</v>
      </c>
      <c r="F34" s="81">
        <v>2</v>
      </c>
      <c r="G34" s="66">
        <v>0</v>
      </c>
      <c r="H34" s="66">
        <v>0</v>
      </c>
      <c r="I34" s="68">
        <v>4.3099999999999996</v>
      </c>
      <c r="J34" s="68">
        <f t="shared" si="3"/>
        <v>8.6199999999999992</v>
      </c>
      <c r="K34" s="83">
        <v>1</v>
      </c>
    </row>
    <row r="35" spans="1:11" ht="15.75" customHeight="1">
      <c r="A35" s="17" t="s">
        <v>110</v>
      </c>
      <c r="B35" s="60" t="s">
        <v>192</v>
      </c>
      <c r="C35" s="79" t="s">
        <v>195</v>
      </c>
      <c r="D35" s="63" t="s">
        <v>197</v>
      </c>
      <c r="E35" s="62" t="s">
        <v>198</v>
      </c>
      <c r="F35" s="81">
        <v>1</v>
      </c>
      <c r="G35" s="65">
        <v>23</v>
      </c>
      <c r="H35" s="66">
        <v>0</v>
      </c>
      <c r="I35" s="68">
        <v>7.83</v>
      </c>
      <c r="J35" s="68">
        <f t="shared" si="3"/>
        <v>7.83</v>
      </c>
      <c r="K35" s="70"/>
    </row>
    <row r="36" spans="1:11" ht="15.75" customHeight="1">
      <c r="A36" s="78" t="s">
        <v>110</v>
      </c>
      <c r="B36" s="80" t="s">
        <v>187</v>
      </c>
      <c r="C36" s="86" t="s">
        <v>188</v>
      </c>
      <c r="D36" s="84" t="s">
        <v>193</v>
      </c>
      <c r="E36" s="62" t="s">
        <v>196</v>
      </c>
      <c r="F36" s="81">
        <v>1</v>
      </c>
      <c r="G36" s="66">
        <v>0</v>
      </c>
      <c r="H36" s="66">
        <v>0</v>
      </c>
      <c r="I36" s="68">
        <v>4.17</v>
      </c>
      <c r="J36" s="68">
        <f t="shared" si="3"/>
        <v>4.17</v>
      </c>
      <c r="K36" s="70"/>
    </row>
    <row r="37" spans="1:11" ht="15.75" customHeight="1">
      <c r="A37" s="17" t="s">
        <v>199</v>
      </c>
      <c r="B37" s="88" t="s">
        <v>200</v>
      </c>
      <c r="C37" s="89" t="s">
        <v>201</v>
      </c>
      <c r="D37" s="91" t="s">
        <v>202</v>
      </c>
      <c r="E37" s="88" t="s">
        <v>203</v>
      </c>
      <c r="F37" s="92">
        <v>4</v>
      </c>
      <c r="G37" s="93">
        <v>77</v>
      </c>
      <c r="H37" s="92">
        <v>19</v>
      </c>
      <c r="I37" s="97">
        <v>0.49</v>
      </c>
      <c r="J37" s="97">
        <f t="shared" ref="J37:J41" si="4">F37*I37</f>
        <v>1.96</v>
      </c>
      <c r="K37" s="102"/>
    </row>
    <row r="38" spans="1:11" ht="15.75" customHeight="1">
      <c r="A38" s="17" t="s">
        <v>199</v>
      </c>
      <c r="B38" s="88" t="s">
        <v>213</v>
      </c>
      <c r="C38" s="89" t="s">
        <v>214</v>
      </c>
      <c r="D38" s="91" t="s">
        <v>215</v>
      </c>
      <c r="E38" s="89" t="s">
        <v>203</v>
      </c>
      <c r="F38" s="92">
        <v>4</v>
      </c>
      <c r="G38" s="93">
        <v>15</v>
      </c>
      <c r="H38" s="92">
        <v>3</v>
      </c>
      <c r="I38" s="97">
        <v>0.54</v>
      </c>
      <c r="J38" s="97">
        <f t="shared" si="4"/>
        <v>2.16</v>
      </c>
      <c r="K38" s="98"/>
    </row>
    <row r="39" spans="1:11" ht="15.75" customHeight="1">
      <c r="A39" s="17" t="s">
        <v>199</v>
      </c>
      <c r="B39" s="88" t="s">
        <v>216</v>
      </c>
      <c r="C39" s="89" t="s">
        <v>217</v>
      </c>
      <c r="D39" s="91" t="s">
        <v>219</v>
      </c>
      <c r="E39" s="89" t="s">
        <v>203</v>
      </c>
      <c r="F39" s="92">
        <v>4</v>
      </c>
      <c r="G39" s="92">
        <v>50</v>
      </c>
      <c r="H39" s="92">
        <v>12</v>
      </c>
      <c r="I39" s="97">
        <v>0.38</v>
      </c>
      <c r="J39" s="97">
        <f t="shared" si="4"/>
        <v>1.52</v>
      </c>
      <c r="K39" s="98"/>
    </row>
    <row r="40" spans="1:11" ht="15.75" customHeight="1">
      <c r="A40" s="17" t="s">
        <v>199</v>
      </c>
      <c r="B40" s="88" t="s">
        <v>220</v>
      </c>
      <c r="C40" s="89" t="s">
        <v>221</v>
      </c>
      <c r="D40" s="103">
        <v>709653500</v>
      </c>
      <c r="E40" s="89" t="s">
        <v>77</v>
      </c>
      <c r="F40" s="92">
        <v>2</v>
      </c>
      <c r="G40" s="93">
        <v>0</v>
      </c>
      <c r="H40" s="92">
        <v>0</v>
      </c>
      <c r="I40" s="97">
        <v>0.21</v>
      </c>
      <c r="J40" s="97">
        <f t="shared" si="4"/>
        <v>0.42</v>
      </c>
      <c r="K40" s="102"/>
    </row>
    <row r="41" spans="1:11" ht="15.75" customHeight="1">
      <c r="A41" s="17" t="s">
        <v>199</v>
      </c>
      <c r="B41" s="88" t="s">
        <v>222</v>
      </c>
      <c r="C41" s="89" t="s">
        <v>223</v>
      </c>
      <c r="D41" s="103">
        <v>709670110</v>
      </c>
      <c r="E41" s="89" t="s">
        <v>77</v>
      </c>
      <c r="F41" s="92">
        <v>8</v>
      </c>
      <c r="G41" s="93">
        <v>47</v>
      </c>
      <c r="H41" s="92">
        <v>5</v>
      </c>
      <c r="I41" s="97">
        <v>0.31</v>
      </c>
      <c r="J41" s="97">
        <f t="shared" si="4"/>
        <v>2.48</v>
      </c>
      <c r="K41" s="102"/>
    </row>
    <row r="42" spans="1:11" ht="15.75" customHeight="1">
      <c r="A42" s="17" t="s">
        <v>224</v>
      </c>
      <c r="B42" s="107" t="s">
        <v>225</v>
      </c>
      <c r="C42" s="109" t="s">
        <v>227</v>
      </c>
      <c r="D42" s="111">
        <v>746</v>
      </c>
      <c r="E42" s="107" t="s">
        <v>228</v>
      </c>
      <c r="F42" s="112">
        <v>1</v>
      </c>
      <c r="G42" s="113">
        <v>0</v>
      </c>
      <c r="H42" s="114">
        <v>0</v>
      </c>
      <c r="I42" s="115">
        <v>39.950000000000003</v>
      </c>
      <c r="J42" s="115">
        <f t="shared" ref="J42:J51" si="5">I42*F42</f>
        <v>39.950000000000003</v>
      </c>
      <c r="K42" s="117"/>
    </row>
    <row r="43" spans="1:11" ht="15.75" customHeight="1">
      <c r="A43" s="17" t="s">
        <v>224</v>
      </c>
      <c r="B43" s="107" t="s">
        <v>229</v>
      </c>
      <c r="C43" s="109" t="s">
        <v>230</v>
      </c>
      <c r="D43" s="111">
        <v>1085</v>
      </c>
      <c r="E43" s="107" t="s">
        <v>228</v>
      </c>
      <c r="F43" s="112">
        <v>2</v>
      </c>
      <c r="G43" s="114">
        <v>0</v>
      </c>
      <c r="H43" s="114">
        <v>0</v>
      </c>
      <c r="I43" s="115">
        <v>14.95</v>
      </c>
      <c r="J43" s="115">
        <f t="shared" si="5"/>
        <v>29.9</v>
      </c>
      <c r="K43" s="117"/>
    </row>
    <row r="44" spans="1:11" ht="15.75" customHeight="1">
      <c r="A44" s="17" t="s">
        <v>224</v>
      </c>
      <c r="B44" s="107" t="s">
        <v>231</v>
      </c>
      <c r="C44" s="109" t="s">
        <v>232</v>
      </c>
      <c r="D44" s="111">
        <v>2021</v>
      </c>
      <c r="E44" s="107" t="s">
        <v>228</v>
      </c>
      <c r="F44" s="112">
        <v>1</v>
      </c>
      <c r="G44" s="113">
        <v>0</v>
      </c>
      <c r="H44" s="114">
        <v>0</v>
      </c>
      <c r="I44" s="115">
        <v>24.96</v>
      </c>
      <c r="J44" s="115">
        <f t="shared" si="5"/>
        <v>24.96</v>
      </c>
      <c r="K44" s="117"/>
    </row>
    <row r="45" spans="1:11" ht="15.75" customHeight="1">
      <c r="A45" s="17" t="s">
        <v>224</v>
      </c>
      <c r="B45" s="107" t="s">
        <v>233</v>
      </c>
      <c r="C45" s="109" t="s">
        <v>234</v>
      </c>
      <c r="D45" s="111">
        <v>1293</v>
      </c>
      <c r="E45" s="107" t="s">
        <v>228</v>
      </c>
      <c r="F45" s="112">
        <v>1</v>
      </c>
      <c r="G45" s="113">
        <v>0</v>
      </c>
      <c r="H45" s="114">
        <v>0</v>
      </c>
      <c r="I45" s="115">
        <v>29.95</v>
      </c>
      <c r="J45" s="115">
        <f t="shared" si="5"/>
        <v>29.95</v>
      </c>
      <c r="K45" s="117"/>
    </row>
    <row r="46" spans="1:11" ht="12.75">
      <c r="A46" s="17" t="s">
        <v>224</v>
      </c>
      <c r="B46" s="107" t="s">
        <v>235</v>
      </c>
      <c r="C46" s="109" t="s">
        <v>236</v>
      </c>
      <c r="D46" s="111" t="s">
        <v>237</v>
      </c>
      <c r="E46" s="107" t="s">
        <v>238</v>
      </c>
      <c r="F46" s="112">
        <v>1</v>
      </c>
      <c r="G46" s="113">
        <v>4</v>
      </c>
      <c r="H46" s="114">
        <v>4</v>
      </c>
      <c r="I46" s="115">
        <v>2.95</v>
      </c>
      <c r="J46" s="115">
        <f t="shared" si="5"/>
        <v>2.95</v>
      </c>
      <c r="K46" s="117"/>
    </row>
    <row r="47" spans="1:11" ht="12.75">
      <c r="A47" s="17" t="s">
        <v>239</v>
      </c>
      <c r="B47" s="120" t="s">
        <v>240</v>
      </c>
      <c r="C47" s="121" t="s">
        <v>241</v>
      </c>
      <c r="D47" s="123" t="s">
        <v>242</v>
      </c>
      <c r="E47" s="120" t="s">
        <v>238</v>
      </c>
      <c r="F47" s="125">
        <v>1</v>
      </c>
      <c r="G47" s="127">
        <v>2</v>
      </c>
      <c r="H47" s="130">
        <v>2</v>
      </c>
      <c r="I47" s="131">
        <v>9.9499999999999993</v>
      </c>
      <c r="J47" s="131">
        <f t="shared" si="5"/>
        <v>9.9499999999999993</v>
      </c>
      <c r="K47" s="133"/>
    </row>
    <row r="48" spans="1:11" ht="12.75">
      <c r="A48" s="17" t="s">
        <v>239</v>
      </c>
      <c r="B48" s="120" t="s">
        <v>248</v>
      </c>
      <c r="C48" s="121" t="s">
        <v>249</v>
      </c>
      <c r="D48" s="123" t="s">
        <v>250</v>
      </c>
      <c r="E48" s="120" t="s">
        <v>251</v>
      </c>
      <c r="F48" s="125">
        <v>1</v>
      </c>
      <c r="G48" s="127">
        <v>1</v>
      </c>
      <c r="H48" s="130">
        <v>1</v>
      </c>
      <c r="I48" s="131">
        <v>43.75</v>
      </c>
      <c r="J48" s="131">
        <f t="shared" si="5"/>
        <v>43.75</v>
      </c>
      <c r="K48" s="133"/>
    </row>
    <row r="49" spans="1:11" ht="12.75">
      <c r="A49" s="17" t="s">
        <v>252</v>
      </c>
      <c r="B49" s="134" t="s">
        <v>253</v>
      </c>
      <c r="C49" s="135" t="s">
        <v>254</v>
      </c>
      <c r="D49" s="136" t="s">
        <v>255</v>
      </c>
      <c r="E49" s="134" t="s">
        <v>256</v>
      </c>
      <c r="F49" s="137">
        <v>2</v>
      </c>
      <c r="G49" s="138">
        <v>4</v>
      </c>
      <c r="H49" s="139">
        <v>2</v>
      </c>
      <c r="I49" s="140">
        <v>11.82</v>
      </c>
      <c r="J49" s="140">
        <f t="shared" si="5"/>
        <v>23.64</v>
      </c>
      <c r="K49" s="141"/>
    </row>
    <row r="50" spans="1:11" ht="12.75">
      <c r="A50" s="17" t="s">
        <v>252</v>
      </c>
      <c r="B50" s="134" t="s">
        <v>264</v>
      </c>
      <c r="C50" s="135" t="s">
        <v>265</v>
      </c>
      <c r="D50" s="136" t="s">
        <v>266</v>
      </c>
      <c r="E50" s="134" t="s">
        <v>267</v>
      </c>
      <c r="F50" s="137">
        <v>2</v>
      </c>
      <c r="G50" s="138">
        <v>10</v>
      </c>
      <c r="H50" s="139">
        <v>5</v>
      </c>
      <c r="I50" s="140">
        <v>0.53</v>
      </c>
      <c r="J50" s="140">
        <f t="shared" si="5"/>
        <v>1.06</v>
      </c>
      <c r="K50" s="141"/>
    </row>
    <row r="51" spans="1:11" ht="12.75">
      <c r="A51" s="17" t="s">
        <v>252</v>
      </c>
      <c r="B51" s="134" t="s">
        <v>268</v>
      </c>
      <c r="C51" s="135" t="s">
        <v>269</v>
      </c>
      <c r="D51" s="136" t="s">
        <v>270</v>
      </c>
      <c r="E51" s="134" t="s">
        <v>256</v>
      </c>
      <c r="F51" s="137">
        <v>1</v>
      </c>
      <c r="G51" s="138">
        <v>0</v>
      </c>
      <c r="H51" s="139">
        <v>0</v>
      </c>
      <c r="I51" s="140">
        <v>0.57999999999999996</v>
      </c>
      <c r="J51" s="140">
        <f t="shared" si="5"/>
        <v>0.57999999999999996</v>
      </c>
      <c r="K51" s="141"/>
    </row>
    <row r="52" spans="1:11" ht="12.75">
      <c r="A52" s="17" t="s">
        <v>252</v>
      </c>
      <c r="B52" s="134" t="s">
        <v>272</v>
      </c>
      <c r="C52" s="135" t="s">
        <v>273</v>
      </c>
      <c r="D52" s="136" t="s">
        <v>277</v>
      </c>
      <c r="E52" s="143" t="s">
        <v>280</v>
      </c>
      <c r="F52" s="139">
        <v>1</v>
      </c>
      <c r="G52" s="138">
        <v>23</v>
      </c>
      <c r="H52" s="139">
        <v>23</v>
      </c>
      <c r="I52" s="140">
        <v>4.3099999999999996</v>
      </c>
      <c r="J52" s="140">
        <f t="shared" ref="J52:J54" si="6">F52*I52</f>
        <v>4.3099999999999996</v>
      </c>
      <c r="K52" s="141"/>
    </row>
    <row r="53" spans="1:11" ht="12.75">
      <c r="A53" s="17" t="s">
        <v>252</v>
      </c>
      <c r="B53" s="134" t="s">
        <v>275</v>
      </c>
      <c r="C53" s="135" t="s">
        <v>278</v>
      </c>
      <c r="D53" s="136" t="s">
        <v>282</v>
      </c>
      <c r="E53" s="143" t="s">
        <v>280</v>
      </c>
      <c r="F53" s="139">
        <v>1</v>
      </c>
      <c r="G53" s="139">
        <v>0</v>
      </c>
      <c r="H53" s="139">
        <v>0</v>
      </c>
      <c r="I53" s="140">
        <v>4.3099999999999996</v>
      </c>
      <c r="J53" s="140">
        <f t="shared" si="6"/>
        <v>4.3099999999999996</v>
      </c>
      <c r="K53" s="141"/>
    </row>
    <row r="54" spans="1:11" ht="12.75">
      <c r="A54" s="145" t="s">
        <v>283</v>
      </c>
      <c r="B54" s="134" t="s">
        <v>285</v>
      </c>
      <c r="C54" s="147" t="s">
        <v>286</v>
      </c>
      <c r="D54" s="136" t="s">
        <v>290</v>
      </c>
      <c r="E54" s="147" t="s">
        <v>291</v>
      </c>
      <c r="F54" s="139">
        <v>1</v>
      </c>
      <c r="G54" s="138">
        <v>4</v>
      </c>
      <c r="H54" s="139">
        <v>3</v>
      </c>
      <c r="I54" s="140">
        <v>48.95</v>
      </c>
      <c r="J54" s="140">
        <f t="shared" si="6"/>
        <v>48.95</v>
      </c>
      <c r="K54" s="148">
        <v>1</v>
      </c>
    </row>
    <row r="55" spans="1:11" ht="12.75">
      <c r="A55" s="141"/>
      <c r="B55" s="141"/>
      <c r="C55" s="141"/>
      <c r="D55" s="141"/>
      <c r="E55" s="141"/>
      <c r="F55" s="141"/>
      <c r="G55" s="141"/>
      <c r="H55" s="141"/>
      <c r="I55" s="8" t="s">
        <v>294</v>
      </c>
      <c r="J55" s="149">
        <f>SUM(J3:J54)</f>
        <v>542.19266666666658</v>
      </c>
      <c r="K55" s="141"/>
    </row>
    <row r="56" spans="1:11" ht="12.75">
      <c r="A56" s="141"/>
      <c r="B56" s="141"/>
      <c r="C56" s="141"/>
      <c r="D56" s="141"/>
      <c r="E56" s="141"/>
      <c r="F56" s="141"/>
      <c r="G56" s="141"/>
      <c r="H56" s="141"/>
      <c r="I56" s="8" t="s">
        <v>298</v>
      </c>
      <c r="J56" s="149">
        <f>J55-J54-J34-J33-J32</f>
        <v>458.84266666666656</v>
      </c>
      <c r="K56" s="141"/>
    </row>
  </sheetData>
  <hyperlinks>
    <hyperlink ref="C3" r:id="rId1" xr:uid="{00000000-0004-0000-0100-000000000000}"/>
    <hyperlink ref="E3" r:id="rId2" xr:uid="{00000000-0004-0000-0100-000001000000}"/>
    <hyperlink ref="C4" r:id="rId3" xr:uid="{00000000-0004-0000-0100-000002000000}"/>
    <hyperlink ref="E4" r:id="rId4" xr:uid="{00000000-0004-0000-0100-000003000000}"/>
    <hyperlink ref="C5" r:id="rId5" xr:uid="{00000000-0004-0000-0100-000004000000}"/>
    <hyperlink ref="E5" r:id="rId6" xr:uid="{00000000-0004-0000-0100-000005000000}"/>
    <hyperlink ref="C6" r:id="rId7" xr:uid="{00000000-0004-0000-0100-000006000000}"/>
    <hyperlink ref="E6" r:id="rId8" xr:uid="{00000000-0004-0000-0100-000007000000}"/>
    <hyperlink ref="C7" r:id="rId9" xr:uid="{00000000-0004-0000-0100-000008000000}"/>
    <hyperlink ref="C8" r:id="rId10" xr:uid="{00000000-0004-0000-0100-000009000000}"/>
    <hyperlink ref="C9" r:id="rId11" xr:uid="{00000000-0004-0000-0100-00000A000000}"/>
    <hyperlink ref="C10" r:id="rId12" xr:uid="{00000000-0004-0000-0100-00000B000000}"/>
    <hyperlink ref="C11" r:id="rId13" xr:uid="{00000000-0004-0000-0100-00000C000000}"/>
    <hyperlink ref="C12" r:id="rId14" xr:uid="{00000000-0004-0000-0100-00000D000000}"/>
    <hyperlink ref="C13" r:id="rId15" xr:uid="{00000000-0004-0000-0100-00000E000000}"/>
    <hyperlink ref="C14" r:id="rId16" xr:uid="{00000000-0004-0000-0100-00000F000000}"/>
    <hyperlink ref="C15" r:id="rId17" xr:uid="{00000000-0004-0000-0100-000010000000}"/>
    <hyperlink ref="C16" r:id="rId18" xr:uid="{00000000-0004-0000-0100-000011000000}"/>
    <hyperlink ref="C17" r:id="rId19" xr:uid="{00000000-0004-0000-0100-000012000000}"/>
    <hyperlink ref="C18" r:id="rId20" xr:uid="{00000000-0004-0000-0100-000013000000}"/>
    <hyperlink ref="C19" r:id="rId21" xr:uid="{00000000-0004-0000-0100-000014000000}"/>
    <hyperlink ref="C20" r:id="rId22" xr:uid="{00000000-0004-0000-0100-000015000000}"/>
    <hyperlink ref="C21" r:id="rId23" xr:uid="{00000000-0004-0000-0100-000016000000}"/>
    <hyperlink ref="C22" r:id="rId24" xr:uid="{00000000-0004-0000-0100-000017000000}"/>
    <hyperlink ref="C23" r:id="rId25" xr:uid="{00000000-0004-0000-0100-000018000000}"/>
    <hyperlink ref="C24" r:id="rId26" xr:uid="{00000000-0004-0000-0100-000019000000}"/>
    <hyperlink ref="C25" r:id="rId27" xr:uid="{00000000-0004-0000-0100-00001A000000}"/>
    <hyperlink ref="C26" r:id="rId28" xr:uid="{00000000-0004-0000-0100-00001B000000}"/>
    <hyperlink ref="E26" r:id="rId29" xr:uid="{00000000-0004-0000-0100-00001C000000}"/>
    <hyperlink ref="C27" r:id="rId30" xr:uid="{00000000-0004-0000-0100-00001D000000}"/>
    <hyperlink ref="E27" r:id="rId31" xr:uid="{00000000-0004-0000-0100-00001E000000}"/>
    <hyperlink ref="C28" r:id="rId32" xr:uid="{00000000-0004-0000-0100-00001F000000}"/>
    <hyperlink ref="C29" r:id="rId33" xr:uid="{00000000-0004-0000-0100-000020000000}"/>
    <hyperlink ref="C30" r:id="rId34" xr:uid="{00000000-0004-0000-0100-000021000000}"/>
    <hyperlink ref="C31" r:id="rId35" xr:uid="{00000000-0004-0000-0100-000022000000}"/>
    <hyperlink ref="C32" r:id="rId36" xr:uid="{00000000-0004-0000-0100-000023000000}"/>
    <hyperlink ref="E32" r:id="rId37" xr:uid="{00000000-0004-0000-0100-000024000000}"/>
    <hyperlink ref="C33" r:id="rId38" xr:uid="{00000000-0004-0000-0100-000025000000}"/>
    <hyperlink ref="E33" r:id="rId39" xr:uid="{00000000-0004-0000-0100-000026000000}"/>
    <hyperlink ref="C34" r:id="rId40" xr:uid="{00000000-0004-0000-0100-000027000000}"/>
    <hyperlink ref="E34" r:id="rId41" xr:uid="{00000000-0004-0000-0100-000028000000}"/>
    <hyperlink ref="C35" r:id="rId42" xr:uid="{00000000-0004-0000-0100-000029000000}"/>
    <hyperlink ref="E35" r:id="rId43" xr:uid="{00000000-0004-0000-0100-00002A000000}"/>
    <hyperlink ref="C36" r:id="rId44" xr:uid="{00000000-0004-0000-0100-00002B000000}"/>
    <hyperlink ref="E36" r:id="rId45" xr:uid="{00000000-0004-0000-0100-00002C000000}"/>
    <hyperlink ref="C37" r:id="rId46" xr:uid="{00000000-0004-0000-0100-00002D000000}"/>
    <hyperlink ref="C38" r:id="rId47" xr:uid="{00000000-0004-0000-0100-00002E000000}"/>
    <hyperlink ref="E38" r:id="rId48" xr:uid="{00000000-0004-0000-0100-00002F000000}"/>
    <hyperlink ref="C39" r:id="rId49" xr:uid="{00000000-0004-0000-0100-000030000000}"/>
    <hyperlink ref="E39" r:id="rId50" xr:uid="{00000000-0004-0000-0100-000031000000}"/>
    <hyperlink ref="C40" r:id="rId51" xr:uid="{00000000-0004-0000-0100-000032000000}"/>
    <hyperlink ref="E40" r:id="rId52" xr:uid="{00000000-0004-0000-0100-000033000000}"/>
    <hyperlink ref="C41" r:id="rId53" xr:uid="{00000000-0004-0000-0100-000034000000}"/>
    <hyperlink ref="E41" r:id="rId54" xr:uid="{00000000-0004-0000-0100-000035000000}"/>
    <hyperlink ref="C42" r:id="rId55" xr:uid="{00000000-0004-0000-0100-000036000000}"/>
    <hyperlink ref="C43" r:id="rId56" xr:uid="{00000000-0004-0000-0100-000037000000}"/>
    <hyperlink ref="C44" r:id="rId57" xr:uid="{00000000-0004-0000-0100-000038000000}"/>
    <hyperlink ref="C45" r:id="rId58" xr:uid="{00000000-0004-0000-0100-000039000000}"/>
    <hyperlink ref="C46" r:id="rId59" xr:uid="{00000000-0004-0000-0100-00003A000000}"/>
    <hyperlink ref="C47" r:id="rId60" xr:uid="{00000000-0004-0000-0100-00003B000000}"/>
    <hyperlink ref="C48" r:id="rId61" xr:uid="{00000000-0004-0000-0100-00003C000000}"/>
    <hyperlink ref="C49" r:id="rId62" xr:uid="{00000000-0004-0000-0100-00003D000000}"/>
    <hyperlink ref="C50" r:id="rId63" xr:uid="{00000000-0004-0000-0100-00003E000000}"/>
    <hyperlink ref="C51" r:id="rId64" xr:uid="{00000000-0004-0000-0100-00003F000000}"/>
    <hyperlink ref="C52" r:id="rId65" xr:uid="{00000000-0004-0000-0100-000040000000}"/>
    <hyperlink ref="C53" r:id="rId66" xr:uid="{00000000-0004-0000-0100-000041000000}"/>
    <hyperlink ref="C54" r:id="rId67" xr:uid="{00000000-0004-0000-0100-000042000000}"/>
    <hyperlink ref="E54" r:id="rId68" xr:uid="{00000000-0004-0000-0100-00004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85CC-8E23-4FD1-BD33-1B0F359E6E6B}">
  <dimension ref="A1:D4"/>
  <sheetViews>
    <sheetView tabSelected="1" workbookViewId="0">
      <selection activeCell="R3" sqref="R3"/>
    </sheetView>
  </sheetViews>
  <sheetFormatPr defaultRowHeight="12.75"/>
  <cols>
    <col min="1" max="1" width="33.7109375" customWidth="1"/>
  </cols>
  <sheetData>
    <row r="1" spans="1:4" ht="51.75" thickBot="1">
      <c r="A1" s="173" t="s">
        <v>356</v>
      </c>
      <c r="B1" s="174" t="s">
        <v>357</v>
      </c>
      <c r="C1" s="174" t="s">
        <v>358</v>
      </c>
      <c r="D1" s="174" t="s">
        <v>369</v>
      </c>
    </row>
    <row r="2" spans="1:4" ht="90" thickBot="1">
      <c r="A2" s="175" t="s">
        <v>359</v>
      </c>
      <c r="B2" s="176" t="s">
        <v>360</v>
      </c>
      <c r="C2" s="176" t="s">
        <v>361</v>
      </c>
      <c r="D2" s="176" t="s">
        <v>362</v>
      </c>
    </row>
    <row r="3" spans="1:4" ht="64.5" thickBot="1">
      <c r="A3" s="175" t="s">
        <v>363</v>
      </c>
      <c r="B3" s="176" t="s">
        <v>364</v>
      </c>
      <c r="C3" s="176" t="s">
        <v>365</v>
      </c>
      <c r="D3" s="176" t="s">
        <v>366</v>
      </c>
    </row>
    <row r="4" spans="1:4" ht="64.5" thickBot="1">
      <c r="A4" s="175" t="s">
        <v>367</v>
      </c>
      <c r="B4" s="176" t="s">
        <v>368</v>
      </c>
      <c r="C4" s="176" t="s">
        <v>361</v>
      </c>
      <c r="D4" s="176" t="s">
        <v>366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DigiKey</vt:lpstr>
      <vt:lpstr>Futek</vt:lpstr>
      <vt:lpstr>8020</vt:lpstr>
      <vt:lpstr>Waterjet</vt:lpstr>
      <vt:lpstr>Souq</vt:lpstr>
      <vt:lpstr>Amazon</vt:lpstr>
      <vt:lpstr>McMaster Carr</vt:lpstr>
      <vt:lpstr>Archive_Electronic Inventory 20</vt:lpstr>
      <vt:lpstr>Machining Part for POT attachm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Wen</cp:lastModifiedBy>
  <dcterms:created xsi:type="dcterms:W3CDTF">2017-11-14T08:33:08Z</dcterms:created>
  <dcterms:modified xsi:type="dcterms:W3CDTF">2017-11-14T08:47:21Z</dcterms:modified>
</cp:coreProperties>
</file>