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kai\Desktop\School-Work\Fall 2022\DataScience\FinalProject\"/>
    </mc:Choice>
  </mc:AlternateContent>
  <xr:revisionPtr revIDLastSave="0" documentId="13_ncr:1_{83628311-5DE9-4FB0-879B-60BE1F150451}" xr6:coauthVersionLast="47" xr6:coauthVersionMax="47" xr10:uidLastSave="{00000000-0000-0000-0000-000000000000}"/>
  <bookViews>
    <workbookView xWindow="-96" yWindow="-96" windowWidth="23232" windowHeight="12552" xr2:uid="{B5A84B2F-9BFA-4974-8835-333674640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G182" i="1"/>
  <c r="T10" i="1"/>
  <c r="S45" i="1" s="1"/>
  <c r="T11" i="1"/>
  <c r="S46" i="1" s="1"/>
  <c r="T12" i="1"/>
  <c r="S47" i="1" s="1"/>
  <c r="T13" i="1"/>
  <c r="S48" i="1" s="1"/>
  <c r="T14" i="1"/>
  <c r="S49" i="1" s="1"/>
  <c r="T15" i="1"/>
  <c r="S50" i="1" s="1"/>
  <c r="T16" i="1"/>
  <c r="S51" i="1" s="1"/>
  <c r="T17" i="1"/>
  <c r="S52" i="1" s="1"/>
  <c r="T18" i="1"/>
  <c r="S53" i="1" s="1"/>
  <c r="T19" i="1"/>
  <c r="S54" i="1" s="1"/>
  <c r="T20" i="1"/>
  <c r="S55" i="1" s="1"/>
  <c r="T21" i="1"/>
  <c r="S56" i="1" s="1"/>
  <c r="T22" i="1"/>
  <c r="S57" i="1" s="1"/>
  <c r="T23" i="1"/>
  <c r="S58" i="1" s="1"/>
  <c r="T24" i="1"/>
  <c r="S59" i="1" s="1"/>
  <c r="T25" i="1"/>
  <c r="S60" i="1" s="1"/>
  <c r="T26" i="1"/>
  <c r="S61" i="1" s="1"/>
  <c r="T27" i="1"/>
  <c r="S62" i="1" s="1"/>
  <c r="T28" i="1"/>
  <c r="S63" i="1" s="1"/>
  <c r="T29" i="1"/>
  <c r="S64" i="1" s="1"/>
  <c r="T30" i="1"/>
  <c r="S65" i="1" s="1"/>
  <c r="T31" i="1"/>
  <c r="S66" i="1" s="1"/>
  <c r="T32" i="1"/>
  <c r="S67" i="1" s="1"/>
  <c r="T33" i="1"/>
  <c r="S68" i="1" s="1"/>
  <c r="T34" i="1"/>
  <c r="S69" i="1" s="1"/>
  <c r="T35" i="1"/>
  <c r="S70" i="1" s="1"/>
  <c r="T36" i="1"/>
  <c r="S71" i="1" s="1"/>
  <c r="T37" i="1"/>
  <c r="S72" i="1" s="1"/>
  <c r="T38" i="1"/>
  <c r="S73" i="1" s="1"/>
  <c r="T39" i="1"/>
  <c r="S74" i="1" s="1"/>
  <c r="T40" i="1"/>
  <c r="S75" i="1" s="1"/>
  <c r="T9" i="1"/>
  <c r="S44" i="1" s="1"/>
  <c r="R10" i="1"/>
  <c r="Q45" i="1" s="1"/>
  <c r="R11" i="1"/>
  <c r="Q46" i="1" s="1"/>
  <c r="R12" i="1"/>
  <c r="Q47" i="1" s="1"/>
  <c r="R13" i="1"/>
  <c r="Q48" i="1" s="1"/>
  <c r="R14" i="1"/>
  <c r="Q49" i="1" s="1"/>
  <c r="R15" i="1"/>
  <c r="Q50" i="1" s="1"/>
  <c r="R16" i="1"/>
  <c r="Q51" i="1" s="1"/>
  <c r="R17" i="1"/>
  <c r="Q52" i="1" s="1"/>
  <c r="R18" i="1"/>
  <c r="Q53" i="1" s="1"/>
  <c r="R19" i="1"/>
  <c r="Q54" i="1" s="1"/>
  <c r="R20" i="1"/>
  <c r="Q55" i="1" s="1"/>
  <c r="R21" i="1"/>
  <c r="Q56" i="1" s="1"/>
  <c r="R22" i="1"/>
  <c r="Q57" i="1" s="1"/>
  <c r="R23" i="1"/>
  <c r="Q58" i="1" s="1"/>
  <c r="R24" i="1"/>
  <c r="Q59" i="1" s="1"/>
  <c r="R25" i="1"/>
  <c r="Q60" i="1" s="1"/>
  <c r="R26" i="1"/>
  <c r="Q61" i="1" s="1"/>
  <c r="R27" i="1"/>
  <c r="Q62" i="1" s="1"/>
  <c r="R28" i="1"/>
  <c r="Q63" i="1" s="1"/>
  <c r="R29" i="1"/>
  <c r="Q64" i="1" s="1"/>
  <c r="R30" i="1"/>
  <c r="Q65" i="1" s="1"/>
  <c r="R31" i="1"/>
  <c r="Q66" i="1" s="1"/>
  <c r="R32" i="1"/>
  <c r="Q67" i="1" s="1"/>
  <c r="R33" i="1"/>
  <c r="Q68" i="1" s="1"/>
  <c r="R34" i="1"/>
  <c r="Q69" i="1" s="1"/>
  <c r="R35" i="1"/>
  <c r="Q70" i="1" s="1"/>
  <c r="R36" i="1"/>
  <c r="Q71" i="1" s="1"/>
  <c r="R37" i="1"/>
  <c r="Q72" i="1" s="1"/>
  <c r="R38" i="1"/>
  <c r="Q73" i="1" s="1"/>
  <c r="R39" i="1"/>
  <c r="Q74" i="1" s="1"/>
  <c r="R40" i="1"/>
  <c r="Q75" i="1" s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R9" i="1"/>
  <c r="Q44" i="1" s="1"/>
  <c r="Q9" i="1"/>
  <c r="R2" i="1"/>
  <c r="Q2" i="1"/>
  <c r="P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W21" i="1" s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2" i="1"/>
  <c r="S33" i="1"/>
  <c r="S34" i="1"/>
  <c r="S21" i="1"/>
  <c r="S10" i="1"/>
  <c r="S25" i="1"/>
  <c r="S19" i="1"/>
  <c r="S37" i="1"/>
  <c r="S31" i="1"/>
  <c r="S16" i="1"/>
  <c r="S24" i="1"/>
  <c r="S12" i="1"/>
  <c r="S11" i="1"/>
  <c r="S23" i="1"/>
  <c r="S14" i="1"/>
  <c r="S32" i="1"/>
  <c r="S38" i="1"/>
  <c r="S39" i="1"/>
  <c r="S40" i="1"/>
  <c r="S20" i="1"/>
  <c r="S9" i="1"/>
  <c r="S36" i="1"/>
  <c r="S26" i="1"/>
  <c r="S28" i="1"/>
  <c r="S22" i="1"/>
  <c r="S13" i="1"/>
  <c r="S35" i="1"/>
  <c r="S15" i="1"/>
  <c r="S29" i="1"/>
  <c r="S30" i="1"/>
  <c r="S18" i="1"/>
  <c r="S27" i="1"/>
  <c r="S17" i="1"/>
  <c r="L2" i="1" l="1"/>
  <c r="K2" i="1"/>
  <c r="J2" i="1"/>
  <c r="W31" i="1"/>
  <c r="W12" i="1"/>
  <c r="W40" i="1"/>
  <c r="W28" i="1"/>
  <c r="W27" i="1"/>
  <c r="W24" i="1"/>
  <c r="W13" i="1"/>
  <c r="W34" i="1"/>
  <c r="W19" i="1"/>
  <c r="W39" i="1"/>
  <c r="W32" i="1"/>
  <c r="W23" i="1"/>
  <c r="W33" i="1"/>
  <c r="W38" i="1"/>
  <c r="W18" i="1"/>
  <c r="W9" i="1"/>
  <c r="V19" i="1"/>
  <c r="V30" i="1"/>
  <c r="V26" i="1"/>
  <c r="V40" i="1"/>
  <c r="V32" i="1"/>
  <c r="V24" i="1"/>
  <c r="V28" i="1"/>
  <c r="V18" i="1"/>
  <c r="V11" i="1"/>
  <c r="V31" i="1"/>
  <c r="V25" i="1"/>
  <c r="V34" i="1"/>
  <c r="V29" i="1"/>
  <c r="V13" i="1"/>
  <c r="V22" i="1"/>
  <c r="V39" i="1"/>
  <c r="V12" i="1"/>
  <c r="V27" i="1"/>
  <c r="V35" i="1"/>
  <c r="V23" i="1"/>
  <c r="V16" i="1"/>
  <c r="V37" i="1"/>
  <c r="V10" i="1"/>
  <c r="V33" i="1"/>
  <c r="V15" i="1"/>
  <c r="V36" i="1"/>
  <c r="V20" i="1"/>
  <c r="V38" i="1"/>
  <c r="V17" i="1"/>
  <c r="V14" i="1"/>
  <c r="V9" i="1"/>
  <c r="W22" i="1"/>
  <c r="W14" i="1"/>
  <c r="W20" i="1"/>
  <c r="W10" i="1"/>
  <c r="W16" i="1"/>
  <c r="W30" i="1"/>
  <c r="W29" i="1"/>
  <c r="W37" i="1"/>
  <c r="W17" i="1"/>
  <c r="W15" i="1"/>
  <c r="W36" i="1"/>
  <c r="W11" i="1"/>
  <c r="W35" i="1"/>
  <c r="W26" i="1"/>
  <c r="W25" i="1"/>
  <c r="R59" i="1"/>
  <c r="R58" i="1"/>
  <c r="R46" i="1"/>
  <c r="R69" i="1"/>
  <c r="R57" i="1"/>
  <c r="R45" i="1"/>
  <c r="R68" i="1"/>
  <c r="R56" i="1"/>
  <c r="R55" i="1"/>
  <c r="R65" i="1"/>
  <c r="R52" i="1"/>
  <c r="R75" i="1"/>
  <c r="R63" i="1"/>
  <c r="R51" i="1"/>
  <c r="R66" i="1"/>
  <c r="R64" i="1"/>
  <c r="R74" i="1"/>
  <c r="R62" i="1"/>
  <c r="R50" i="1"/>
  <c r="R54" i="1"/>
  <c r="R73" i="1"/>
  <c r="R61" i="1"/>
  <c r="R49" i="1"/>
  <c r="R67" i="1"/>
  <c r="R53" i="1"/>
  <c r="R72" i="1"/>
  <c r="R60" i="1"/>
  <c r="R48" i="1"/>
  <c r="R47" i="1"/>
  <c r="R70" i="1"/>
  <c r="R71" i="1"/>
  <c r="R44" i="1"/>
  <c r="U24" i="1"/>
  <c r="U23" i="1"/>
  <c r="U11" i="1"/>
  <c r="U34" i="1"/>
  <c r="U22" i="1"/>
  <c r="U10" i="1"/>
  <c r="U33" i="1"/>
  <c r="U21" i="1"/>
  <c r="U20" i="1"/>
  <c r="U30" i="1"/>
  <c r="U17" i="1"/>
  <c r="U40" i="1"/>
  <c r="U28" i="1"/>
  <c r="U16" i="1"/>
  <c r="U31" i="1"/>
  <c r="U29" i="1"/>
  <c r="U39" i="1"/>
  <c r="U27" i="1"/>
  <c r="U15" i="1"/>
  <c r="U19" i="1"/>
  <c r="U38" i="1"/>
  <c r="U26" i="1"/>
  <c r="U14" i="1"/>
  <c r="U32" i="1"/>
  <c r="U18" i="1"/>
  <c r="U37" i="1"/>
  <c r="U25" i="1"/>
  <c r="U13" i="1"/>
  <c r="U12" i="1"/>
  <c r="U35" i="1"/>
  <c r="U36" i="1"/>
  <c r="U9" i="1"/>
  <c r="R4" i="1"/>
  <c r="S2" i="1"/>
  <c r="S4" i="1" s="1"/>
  <c r="Q4" i="1"/>
  <c r="J4" i="1" l="1"/>
  <c r="K4" i="1"/>
  <c r="V42" i="1" a="1"/>
  <c r="V42" i="1" s="1"/>
  <c r="U42" i="1" a="1"/>
  <c r="U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<sst xmlns="http://schemas.openxmlformats.org/spreadsheetml/2006/main" count="1304" uniqueCount="67">
  <si>
    <t>week</t>
  </si>
  <si>
    <t>home_team</t>
  </si>
  <si>
    <t>away_team</t>
  </si>
  <si>
    <t>Los Angeles Rams</t>
  </si>
  <si>
    <t>Buffalo Bills</t>
  </si>
  <si>
    <t>Atlanta Falcons</t>
  </si>
  <si>
    <t>New Orleans Saints</t>
  </si>
  <si>
    <t>Carolina Panthers</t>
  </si>
  <si>
    <t>Cleveland Browns</t>
  </si>
  <si>
    <t>Chicago Bears</t>
  </si>
  <si>
    <t>San Francisco 49ers</t>
  </si>
  <si>
    <t>Cincinnati Bengals</t>
  </si>
  <si>
    <t>Pittsburgh Steelers</t>
  </si>
  <si>
    <t>Detroit Lions</t>
  </si>
  <si>
    <t>Philadelphia Eagles</t>
  </si>
  <si>
    <t>Houston Texans</t>
  </si>
  <si>
    <t>Indianapolis Colts</t>
  </si>
  <si>
    <t>Miami Dolphins</t>
  </si>
  <si>
    <t>New England Patriots</t>
  </si>
  <si>
    <t>New York Jets</t>
  </si>
  <si>
    <t>Baltimore Ravens</t>
  </si>
  <si>
    <t>Washington Commanders</t>
  </si>
  <si>
    <t>Jacksonville Jaguars</t>
  </si>
  <si>
    <t>Arizona Cardinals</t>
  </si>
  <si>
    <t>Kansas City Chiefs</t>
  </si>
  <si>
    <t>Minnesota Vikings</t>
  </si>
  <si>
    <t>Green Bay Packers</t>
  </si>
  <si>
    <t>Tennessee Titans</t>
  </si>
  <si>
    <t>New York Giants</t>
  </si>
  <si>
    <t>Los Angeles Chargers</t>
  </si>
  <si>
    <t>Las Vegas Raiders</t>
  </si>
  <si>
    <t>Dallas Cowboys</t>
  </si>
  <si>
    <t>Tampa Bay Buccaneers</t>
  </si>
  <si>
    <t>Seattle Seahawks</t>
  </si>
  <si>
    <t>Denver Broncos</t>
  </si>
  <si>
    <t>Even</t>
  </si>
  <si>
    <t>Won By</t>
  </si>
  <si>
    <t>moneyline_favorite_to_win</t>
  </si>
  <si>
    <t>upset</t>
  </si>
  <si>
    <t>actual_winner</t>
  </si>
  <si>
    <t>Tie or Not Played yet</t>
  </si>
  <si>
    <t>Games Played So Far</t>
  </si>
  <si>
    <t>Percentage:</t>
  </si>
  <si>
    <t>Games Less than 7 Points Difference</t>
  </si>
  <si>
    <t>Games Less than 3 point Difference</t>
  </si>
  <si>
    <t>Number of Upsets</t>
  </si>
  <si>
    <t>Team Name</t>
  </si>
  <si>
    <t>Actual Wins</t>
  </si>
  <si>
    <t>predicted_winner</t>
  </si>
  <si>
    <t>Tie</t>
  </si>
  <si>
    <t>Predicted Wins So Far</t>
  </si>
  <si>
    <t>Total Predicted Wins</t>
  </si>
  <si>
    <t xml:space="preserve">Moneyline Predicted Wins </t>
  </si>
  <si>
    <t>Number of Upsets Performed</t>
  </si>
  <si>
    <t>Predicted Season Record</t>
  </si>
  <si>
    <t>Current Completed Week:</t>
  </si>
  <si>
    <t>Predicted Record So Far</t>
  </si>
  <si>
    <t>Actual Record So Far</t>
  </si>
  <si>
    <t>Percentage Error</t>
  </si>
  <si>
    <t>Percentage Error Moneyline</t>
  </si>
  <si>
    <t>Predicted Winner Score Difference</t>
  </si>
  <si>
    <t>Games predicted wrong with less than 3 point difference</t>
  </si>
  <si>
    <t>Games predicted wrong with less than 7 point difference</t>
  </si>
  <si>
    <t>Percentage</t>
  </si>
  <si>
    <t>Games Predicted Wrong</t>
  </si>
  <si>
    <t>percentage_correct (total predictions)</t>
  </si>
  <si>
    <t>538 Elo Predicted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</si>
</sst>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1" applyNumberFormat="1" applyFont="1"/>
    <xf numFmtId="9" fontId="0" fillId="0" borderId="0" xfId="0" applyNumberFormat="1"/>
    <xf numFmtId="0" fontId="0" fillId="0" borderId="1" xfId="0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/>
    <xf numFmtId="9" fontId="0" fillId="0" borderId="1" xfId="1" applyFont="1" applyBorder="1"/>
    <xf numFmtId="9" fontId="0" fillId="0" borderId="0" xfId="1" applyFont="1" applyFill="1" applyBorder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7AD5-925E-4FA3-9491-E4E009F545BB}">
  <dimension ref="A1:W257"/>
  <sheetViews>
    <sheetView tabSelected="1" topLeftCell="O4" zoomScale="90" zoomScaleNormal="90" workbookViewId="0">
      <selection activeCell="W12" sqref="W12"/>
    </sheetView>
  </sheetViews>
  <sheetFormatPr defaultRowHeight="14.4" x14ac:dyDescent="0.55000000000000004"/>
  <cols>
    <col min="2" max="2" width="26.41796875" customWidth="1"/>
    <col min="3" max="3" width="27.68359375" customWidth="1"/>
    <col min="4" max="4" width="28" customWidth="1"/>
    <col min="6" max="6" width="25" customWidth="1"/>
    <col min="7" max="7" width="28" customWidth="1"/>
    <col min="8" max="9" width="30.83984375" customWidth="1"/>
    <col min="10" max="13" width="51.26171875" customWidth="1"/>
    <col min="14" max="14" width="30.83984375" customWidth="1"/>
    <col min="15" max="15" width="46.578125" customWidth="1"/>
    <col min="16" max="16" width="28" customWidth="1"/>
    <col min="17" max="17" width="40.83984375" hidden="1" customWidth="1"/>
    <col min="18" max="18" width="32.68359375" customWidth="1"/>
    <col min="19" max="19" width="35.578125" customWidth="1"/>
    <col min="20" max="20" width="27.83984375" hidden="1" customWidth="1"/>
    <col min="21" max="22" width="37" hidden="1" customWidth="1"/>
    <col min="23" max="23" width="40" customWidth="1"/>
    <col min="24" max="24" width="34.41796875" customWidth="1"/>
  </cols>
  <sheetData>
    <row r="1" spans="1:23" x14ac:dyDescent="0.55000000000000004">
      <c r="A1" s="9" t="s">
        <v>0</v>
      </c>
      <c r="B1" s="9" t="s">
        <v>1</v>
      </c>
      <c r="C1" s="9" t="s">
        <v>2</v>
      </c>
      <c r="D1" s="9" t="s">
        <v>37</v>
      </c>
      <c r="E1" s="9" t="s">
        <v>36</v>
      </c>
      <c r="F1" s="9" t="s">
        <v>39</v>
      </c>
      <c r="G1" s="9" t="s">
        <v>38</v>
      </c>
      <c r="H1" s="9" t="s">
        <v>48</v>
      </c>
      <c r="I1" s="9" t="s">
        <v>60</v>
      </c>
      <c r="J1" s="9" t="s">
        <v>61</v>
      </c>
      <c r="K1" s="9" t="s">
        <v>62</v>
      </c>
      <c r="L1" s="9" t="s">
        <v>64</v>
      </c>
      <c r="M1" s="9" t="s">
        <v>66</v>
      </c>
      <c r="O1" s="9" t="s">
        <v>65</v>
      </c>
      <c r="P1" s="9" t="s">
        <v>41</v>
      </c>
      <c r="Q1" s="9" t="s">
        <v>44</v>
      </c>
      <c r="R1" s="9" t="s">
        <v>43</v>
      </c>
      <c r="S1" s="9" t="s">
        <v>45</v>
      </c>
    </row>
    <row r="2" spans="1:23" x14ac:dyDescent="0.55000000000000004">
      <c r="A2">
        <v>1</v>
      </c>
      <c r="B2" t="s">
        <v>3</v>
      </c>
      <c r="C2" t="s">
        <v>4</v>
      </c>
      <c r="D2" t="s">
        <v>4</v>
      </c>
      <c r="E2">
        <v>21</v>
      </c>
      <c r="F2" t="s">
        <v>4</v>
      </c>
      <c r="G2" t="str">
        <f t="shared" ref="G2:G33" si="0">IF(D2=F2,"No","Yes")</f>
        <v>No</v>
      </c>
      <c r="H2" t="s">
        <v>4</v>
      </c>
      <c r="I2" t="str">
        <f>IF(EXACT(H2,F2),"Correct Prediction",E2)</f>
        <v>Correct Prediction</v>
      </c>
      <c r="J2">
        <f>COUNTIF(I:I,"&lt;=3")</f>
        <v>24</v>
      </c>
      <c r="K2">
        <f>COUNTIF(I:I,"&lt;=7")</f>
        <v>40</v>
      </c>
      <c r="L2">
        <f>COUNT(I:I)</f>
        <v>76</v>
      </c>
      <c r="M2">
        <v>106</v>
      </c>
      <c r="O2" s="1">
        <v>0.59217877094972005</v>
      </c>
      <c r="P2">
        <f>COUNTA(E:E)</f>
        <v>182</v>
      </c>
      <c r="Q2">
        <f>COUNTIF(E:E,"&lt;=3")</f>
        <v>49</v>
      </c>
      <c r="R2">
        <f>COUNTIF(E:E,"&lt;=7")</f>
        <v>96</v>
      </c>
      <c r="S2">
        <f>COUNTIF(G:G,"Yes")</f>
        <v>74</v>
      </c>
    </row>
    <row r="3" spans="1:23" x14ac:dyDescent="0.55000000000000004">
      <c r="A3">
        <v>1</v>
      </c>
      <c r="B3" t="s">
        <v>5</v>
      </c>
      <c r="C3" t="s">
        <v>6</v>
      </c>
      <c r="D3" t="s">
        <v>6</v>
      </c>
      <c r="E3">
        <v>1</v>
      </c>
      <c r="F3" t="s">
        <v>6</v>
      </c>
      <c r="G3" t="str">
        <f t="shared" si="0"/>
        <v>No</v>
      </c>
      <c r="H3" t="s">
        <v>5</v>
      </c>
      <c r="I3">
        <f t="shared" ref="I3:I66" si="1">IF(EXACT(H3,F3),"Correct Prediction",E3)</f>
        <v>1</v>
      </c>
      <c r="J3" s="9" t="s">
        <v>63</v>
      </c>
      <c r="K3" s="9" t="s">
        <v>63</v>
      </c>
      <c r="M3" s="9" t="s">
        <v>63</v>
      </c>
      <c r="Q3" s="9" t="s">
        <v>42</v>
      </c>
    </row>
    <row r="4" spans="1:23" x14ac:dyDescent="0.55000000000000004">
      <c r="A4">
        <v>1</v>
      </c>
      <c r="B4" t="s">
        <v>7</v>
      </c>
      <c r="C4" t="s">
        <v>8</v>
      </c>
      <c r="D4" t="s">
        <v>35</v>
      </c>
      <c r="E4">
        <v>2</v>
      </c>
      <c r="F4" t="s">
        <v>8</v>
      </c>
      <c r="G4" t="str">
        <f t="shared" si="0"/>
        <v>Yes</v>
      </c>
      <c r="H4" t="s">
        <v>8</v>
      </c>
      <c r="I4" t="str">
        <f t="shared" si="1"/>
        <v>Correct Prediction</v>
      </c>
      <c r="J4" s="1">
        <f>J2/L2</f>
        <v>0.31578947368421051</v>
      </c>
      <c r="K4" s="1">
        <f>K2/L2</f>
        <v>0.52631578947368418</v>
      </c>
      <c r="M4" s="1">
        <f>M2/182</f>
        <v>0.58241758241758246</v>
      </c>
      <c r="Q4" s="1">
        <f>Q2/P2</f>
        <v>0.26923076923076922</v>
      </c>
      <c r="R4" s="1">
        <f>R2/P2</f>
        <v>0.52747252747252749</v>
      </c>
      <c r="S4" s="1">
        <f>S2/P2</f>
        <v>0.40659340659340659</v>
      </c>
    </row>
    <row r="5" spans="1:23" x14ac:dyDescent="0.55000000000000004">
      <c r="A5">
        <v>1</v>
      </c>
      <c r="B5" t="s">
        <v>9</v>
      </c>
      <c r="C5" t="s">
        <v>10</v>
      </c>
      <c r="D5" t="s">
        <v>10</v>
      </c>
      <c r="E5">
        <v>9</v>
      </c>
      <c r="F5" t="s">
        <v>9</v>
      </c>
      <c r="G5" t="str">
        <f t="shared" si="0"/>
        <v>Yes</v>
      </c>
      <c r="H5" t="s">
        <v>10</v>
      </c>
      <c r="I5">
        <f t="shared" si="1"/>
        <v>9</v>
      </c>
    </row>
    <row r="6" spans="1:23" x14ac:dyDescent="0.55000000000000004">
      <c r="A6">
        <v>1</v>
      </c>
      <c r="B6" t="s">
        <v>11</v>
      </c>
      <c r="C6" t="s">
        <v>12</v>
      </c>
      <c r="D6" t="s">
        <v>11</v>
      </c>
      <c r="E6">
        <v>3</v>
      </c>
      <c r="F6" t="s">
        <v>12</v>
      </c>
      <c r="G6" t="str">
        <f t="shared" si="0"/>
        <v>Yes</v>
      </c>
      <c r="H6" t="s">
        <v>11</v>
      </c>
      <c r="I6">
        <f t="shared" si="1"/>
        <v>3</v>
      </c>
      <c r="P6" s="9" t="s">
        <v>55</v>
      </c>
    </row>
    <row r="7" spans="1:23" x14ac:dyDescent="0.55000000000000004">
      <c r="A7">
        <v>1</v>
      </c>
      <c r="B7" t="s">
        <v>13</v>
      </c>
      <c r="C7" t="s">
        <v>14</v>
      </c>
      <c r="D7" t="s">
        <v>14</v>
      </c>
      <c r="E7">
        <v>3</v>
      </c>
      <c r="F7" t="s">
        <v>14</v>
      </c>
      <c r="G7" t="str">
        <f t="shared" si="0"/>
        <v>No</v>
      </c>
      <c r="H7" t="s">
        <v>14</v>
      </c>
      <c r="I7" t="str">
        <f t="shared" si="1"/>
        <v>Correct Prediction</v>
      </c>
      <c r="P7">
        <v>12</v>
      </c>
    </row>
    <row r="8" spans="1:23" ht="20.399999999999999" x14ac:dyDescent="0.75">
      <c r="A8">
        <v>1</v>
      </c>
      <c r="B8" t="s">
        <v>15</v>
      </c>
      <c r="C8" t="s">
        <v>16</v>
      </c>
      <c r="D8" t="s">
        <v>16</v>
      </c>
      <c r="E8">
        <v>0</v>
      </c>
      <c r="F8" t="s">
        <v>40</v>
      </c>
      <c r="G8" t="str">
        <f t="shared" si="0"/>
        <v>Yes</v>
      </c>
      <c r="H8" t="s">
        <v>16</v>
      </c>
      <c r="I8">
        <f t="shared" si="1"/>
        <v>0</v>
      </c>
      <c r="K8" s="9"/>
      <c r="P8" s="6" t="s">
        <v>46</v>
      </c>
      <c r="Q8" s="6" t="s">
        <v>52</v>
      </c>
      <c r="R8" s="6" t="s">
        <v>47</v>
      </c>
      <c r="S8" s="6" t="s">
        <v>50</v>
      </c>
      <c r="T8" s="6" t="s">
        <v>51</v>
      </c>
      <c r="U8" s="6" t="s">
        <v>58</v>
      </c>
      <c r="V8" s="6" t="s">
        <v>59</v>
      </c>
      <c r="W8" s="6" t="s">
        <v>53</v>
      </c>
    </row>
    <row r="9" spans="1:23" ht="15.6" hidden="1" x14ac:dyDescent="0.6">
      <c r="A9">
        <v>1</v>
      </c>
      <c r="B9" t="s">
        <v>17</v>
      </c>
      <c r="C9" t="s">
        <v>18</v>
      </c>
      <c r="D9" t="s">
        <v>17</v>
      </c>
      <c r="E9">
        <v>13</v>
      </c>
      <c r="F9" t="s">
        <v>17</v>
      </c>
      <c r="G9" t="str">
        <f t="shared" si="0"/>
        <v>No</v>
      </c>
      <c r="H9" t="s">
        <v>18</v>
      </c>
      <c r="I9">
        <f t="shared" si="1"/>
        <v>13</v>
      </c>
      <c r="P9" s="5" t="s">
        <v>23</v>
      </c>
      <c r="Q9" s="3">
        <f t="shared" ref="Q9:Q40" si="2">COUNTIF(D:D,P9)</f>
        <v>3</v>
      </c>
      <c r="R9" s="3">
        <f t="shared" ref="R9:R40" si="3">COUNTIF(F:F,P9)</f>
        <v>4</v>
      </c>
      <c r="S9" s="3">
        <f ca="1">COUNTIF(H1:INDIRECT(CONCATENATE("H",$P$2)),P9)</f>
        <v>11</v>
      </c>
      <c r="T9" s="3">
        <f>COUNTIF(H:H,P9)</f>
        <v>14</v>
      </c>
      <c r="U9" s="7">
        <f ca="1">(S9-R9)/R9</f>
        <v>1.75</v>
      </c>
      <c r="V9" s="7">
        <f ca="1">(S9-Q9)/Q9</f>
        <v>2.6666666666666665</v>
      </c>
      <c r="W9" s="3">
        <f>COUNTIFS(F:F,P9,G:G,"Yes")</f>
        <v>3</v>
      </c>
    </row>
    <row r="10" spans="1:23" ht="15.6" hidden="1" x14ac:dyDescent="0.6">
      <c r="A10">
        <v>1</v>
      </c>
      <c r="B10" t="s">
        <v>19</v>
      </c>
      <c r="C10" t="s">
        <v>20</v>
      </c>
      <c r="D10" t="s">
        <v>20</v>
      </c>
      <c r="E10">
        <v>15</v>
      </c>
      <c r="F10" t="s">
        <v>20</v>
      </c>
      <c r="G10" t="str">
        <f t="shared" si="0"/>
        <v>No</v>
      </c>
      <c r="H10" t="s">
        <v>20</v>
      </c>
      <c r="I10" t="str">
        <f t="shared" si="1"/>
        <v>Correct Prediction</v>
      </c>
      <c r="K10" s="9"/>
      <c r="P10" s="5" t="s">
        <v>5</v>
      </c>
      <c r="Q10" s="3">
        <f t="shared" si="2"/>
        <v>3</v>
      </c>
      <c r="R10" s="3">
        <f t="shared" si="3"/>
        <v>5</v>
      </c>
      <c r="S10" s="3">
        <f ca="1">COUNTIF(H2:INDIRECT(CONCATENATE("H",$P$2)),P10)</f>
        <v>8</v>
      </c>
      <c r="T10" s="3">
        <f t="shared" ref="T10:T40" si="4">COUNTIF(H:H,P10)</f>
        <v>9</v>
      </c>
      <c r="U10" s="7">
        <f t="shared" ref="U10:U40" ca="1" si="5">(S10-R10)/R10</f>
        <v>0.6</v>
      </c>
      <c r="V10" s="7">
        <f t="shared" ref="V10:V40" ca="1" si="6">(S10-Q10)/Q10</f>
        <v>1.6666666666666667</v>
      </c>
      <c r="W10" s="3">
        <f t="shared" ref="W10:W40" si="7">COUNTIFS(F:F,P10,G:G,"Yes")</f>
        <v>3</v>
      </c>
    </row>
    <row r="11" spans="1:23" ht="15.6" x14ac:dyDescent="0.6">
      <c r="A11">
        <v>1</v>
      </c>
      <c r="B11" t="s">
        <v>21</v>
      </c>
      <c r="C11" t="s">
        <v>22</v>
      </c>
      <c r="D11" t="s">
        <v>21</v>
      </c>
      <c r="E11">
        <v>6</v>
      </c>
      <c r="F11" t="s">
        <v>21</v>
      </c>
      <c r="G11" t="str">
        <f t="shared" si="0"/>
        <v>No</v>
      </c>
      <c r="H11" t="s">
        <v>21</v>
      </c>
      <c r="I11" t="str">
        <f t="shared" si="1"/>
        <v>Correct Prediction</v>
      </c>
      <c r="K11" s="1"/>
      <c r="P11" s="5" t="s">
        <v>20</v>
      </c>
      <c r="Q11" s="3">
        <f t="shared" si="2"/>
        <v>9</v>
      </c>
      <c r="R11" s="3">
        <f t="shared" si="3"/>
        <v>7</v>
      </c>
      <c r="S11" s="3">
        <f ca="1">COUNTIF(H3:INDIRECT(CONCATENATE("H",$P$2)),P11)</f>
        <v>6</v>
      </c>
      <c r="T11" s="3">
        <f t="shared" si="4"/>
        <v>6</v>
      </c>
      <c r="U11" s="7">
        <f t="shared" ca="1" si="5"/>
        <v>-0.14285714285714285</v>
      </c>
      <c r="V11" s="7">
        <f t="shared" ca="1" si="6"/>
        <v>-0.33333333333333331</v>
      </c>
      <c r="W11" s="3">
        <f t="shared" si="7"/>
        <v>1</v>
      </c>
    </row>
    <row r="12" spans="1:23" ht="15.6" x14ac:dyDescent="0.6">
      <c r="A12">
        <v>1</v>
      </c>
      <c r="B12" t="s">
        <v>23</v>
      </c>
      <c r="C12" t="s">
        <v>24</v>
      </c>
      <c r="D12" t="s">
        <v>24</v>
      </c>
      <c r="E12">
        <v>23</v>
      </c>
      <c r="F12" t="s">
        <v>24</v>
      </c>
      <c r="G12" t="str">
        <f t="shared" si="0"/>
        <v>No</v>
      </c>
      <c r="H12" t="s">
        <v>24</v>
      </c>
      <c r="I12" t="str">
        <f t="shared" si="1"/>
        <v>Correct Prediction</v>
      </c>
      <c r="L12">
        <v>96</v>
      </c>
      <c r="P12" s="5" t="s">
        <v>4</v>
      </c>
      <c r="Q12" s="3">
        <f t="shared" si="2"/>
        <v>12</v>
      </c>
      <c r="R12" s="3">
        <f t="shared" si="3"/>
        <v>8</v>
      </c>
      <c r="S12" s="3">
        <f ca="1">COUNTIF(H4:INDIRECT(CONCATENATE("H",$P$2)),P12)</f>
        <v>8</v>
      </c>
      <c r="T12" s="3">
        <f t="shared" si="4"/>
        <v>13</v>
      </c>
      <c r="U12" s="7">
        <f t="shared" ca="1" si="5"/>
        <v>0</v>
      </c>
      <c r="V12" s="7">
        <f t="shared" ca="1" si="6"/>
        <v>-0.33333333333333331</v>
      </c>
      <c r="W12" s="3">
        <f t="shared" si="7"/>
        <v>0</v>
      </c>
    </row>
    <row r="13" spans="1:23" ht="15.6" x14ac:dyDescent="0.6">
      <c r="A13">
        <v>1</v>
      </c>
      <c r="B13" t="s">
        <v>25</v>
      </c>
      <c r="C13" t="s">
        <v>26</v>
      </c>
      <c r="D13" t="s">
        <v>26</v>
      </c>
      <c r="E13">
        <v>16</v>
      </c>
      <c r="F13" t="s">
        <v>25</v>
      </c>
      <c r="G13" t="str">
        <f t="shared" si="0"/>
        <v>Yes</v>
      </c>
      <c r="H13" t="s">
        <v>26</v>
      </c>
      <c r="I13">
        <f t="shared" si="1"/>
        <v>16</v>
      </c>
      <c r="P13" s="5" t="s">
        <v>7</v>
      </c>
      <c r="Q13" s="3">
        <f t="shared" si="2"/>
        <v>1</v>
      </c>
      <c r="R13" s="3">
        <f t="shared" si="3"/>
        <v>4</v>
      </c>
      <c r="S13" s="3">
        <f ca="1">COUNTIF(H5:INDIRECT(CONCATENATE("H",$P$2)),P13)</f>
        <v>1</v>
      </c>
      <c r="T13" s="3">
        <f t="shared" si="4"/>
        <v>1</v>
      </c>
      <c r="U13" s="7">
        <f t="shared" ca="1" si="5"/>
        <v>-0.75</v>
      </c>
      <c r="V13" s="7">
        <f t="shared" ca="1" si="6"/>
        <v>0</v>
      </c>
      <c r="W13" s="3">
        <f t="shared" si="7"/>
        <v>4</v>
      </c>
    </row>
    <row r="14" spans="1:23" ht="15.6" hidden="1" x14ac:dyDescent="0.6">
      <c r="A14">
        <v>1</v>
      </c>
      <c r="B14" t="s">
        <v>27</v>
      </c>
      <c r="C14" t="s">
        <v>28</v>
      </c>
      <c r="D14" t="s">
        <v>27</v>
      </c>
      <c r="E14">
        <v>1</v>
      </c>
      <c r="F14" t="s">
        <v>28</v>
      </c>
      <c r="G14" t="str">
        <f t="shared" si="0"/>
        <v>Yes</v>
      </c>
      <c r="H14" t="s">
        <v>27</v>
      </c>
      <c r="I14">
        <f t="shared" si="1"/>
        <v>1</v>
      </c>
      <c r="P14" s="5" t="s">
        <v>9</v>
      </c>
      <c r="Q14" s="3">
        <f t="shared" si="2"/>
        <v>2</v>
      </c>
      <c r="R14" s="3">
        <f t="shared" si="3"/>
        <v>3</v>
      </c>
      <c r="S14" s="3">
        <f ca="1">COUNTIF(H6:INDIRECT(CONCATENATE("H",$P$2)),P14)</f>
        <v>3</v>
      </c>
      <c r="T14" s="3">
        <f t="shared" si="4"/>
        <v>4</v>
      </c>
      <c r="U14" s="7">
        <f t="shared" ca="1" si="5"/>
        <v>0</v>
      </c>
      <c r="V14" s="7">
        <f t="shared" ca="1" si="6"/>
        <v>0.5</v>
      </c>
      <c r="W14" s="3">
        <f t="shared" si="7"/>
        <v>2</v>
      </c>
    </row>
    <row r="15" spans="1:23" ht="15.6" hidden="1" x14ac:dyDescent="0.6">
      <c r="A15">
        <v>1</v>
      </c>
      <c r="B15" t="s">
        <v>29</v>
      </c>
      <c r="C15" t="s">
        <v>30</v>
      </c>
      <c r="D15" t="s">
        <v>29</v>
      </c>
      <c r="E15">
        <v>5</v>
      </c>
      <c r="F15" t="s">
        <v>29</v>
      </c>
      <c r="G15" t="str">
        <f t="shared" si="0"/>
        <v>No</v>
      </c>
      <c r="H15" t="s">
        <v>29</v>
      </c>
      <c r="I15" t="str">
        <f t="shared" si="1"/>
        <v>Correct Prediction</v>
      </c>
      <c r="P15" s="5" t="s">
        <v>11</v>
      </c>
      <c r="Q15" s="3">
        <f t="shared" si="2"/>
        <v>10</v>
      </c>
      <c r="R15" s="3">
        <f t="shared" si="3"/>
        <v>7</v>
      </c>
      <c r="S15" s="3">
        <f ca="1">COUNTIF(H7:INDIRECT(CONCATENATE("H",$P$2)),P15)</f>
        <v>10</v>
      </c>
      <c r="T15" s="3">
        <f t="shared" si="4"/>
        <v>12</v>
      </c>
      <c r="U15" s="7">
        <f t="shared" ca="1" si="5"/>
        <v>0.42857142857142855</v>
      </c>
      <c r="V15" s="7">
        <f t="shared" ca="1" si="6"/>
        <v>0</v>
      </c>
      <c r="W15" s="3">
        <f t="shared" si="7"/>
        <v>0</v>
      </c>
    </row>
    <row r="16" spans="1:23" ht="15.6" x14ac:dyDescent="0.6">
      <c r="A16">
        <v>1</v>
      </c>
      <c r="B16" t="s">
        <v>31</v>
      </c>
      <c r="C16" t="s">
        <v>32</v>
      </c>
      <c r="D16" t="s">
        <v>32</v>
      </c>
      <c r="E16">
        <v>16</v>
      </c>
      <c r="F16" t="s">
        <v>32</v>
      </c>
      <c r="G16" t="str">
        <f t="shared" si="0"/>
        <v>No</v>
      </c>
      <c r="H16" t="s">
        <v>32</v>
      </c>
      <c r="I16" t="str">
        <f t="shared" si="1"/>
        <v>Correct Prediction</v>
      </c>
      <c r="P16" s="5" t="s">
        <v>8</v>
      </c>
      <c r="Q16" s="3">
        <f t="shared" si="2"/>
        <v>4</v>
      </c>
      <c r="R16" s="3">
        <f t="shared" si="3"/>
        <v>4</v>
      </c>
      <c r="S16" s="3">
        <f ca="1">COUNTIF(H8:INDIRECT(CONCATENATE("H",$P$2)),P16)</f>
        <v>0</v>
      </c>
      <c r="T16" s="3">
        <f t="shared" si="4"/>
        <v>5</v>
      </c>
      <c r="U16" s="7">
        <f t="shared" ca="1" si="5"/>
        <v>-1</v>
      </c>
      <c r="V16" s="7">
        <f t="shared" ca="1" si="6"/>
        <v>-1</v>
      </c>
      <c r="W16" s="3">
        <f t="shared" si="7"/>
        <v>3</v>
      </c>
    </row>
    <row r="17" spans="1:23" ht="15.6" hidden="1" x14ac:dyDescent="0.6">
      <c r="A17">
        <v>1</v>
      </c>
      <c r="B17" t="s">
        <v>33</v>
      </c>
      <c r="C17" t="s">
        <v>34</v>
      </c>
      <c r="D17" t="s">
        <v>34</v>
      </c>
      <c r="E17">
        <v>1</v>
      </c>
      <c r="F17" t="s">
        <v>33</v>
      </c>
      <c r="G17" t="str">
        <f t="shared" si="0"/>
        <v>Yes</v>
      </c>
      <c r="H17" t="s">
        <v>34</v>
      </c>
      <c r="I17">
        <f t="shared" si="1"/>
        <v>1</v>
      </c>
      <c r="P17" s="5" t="s">
        <v>31</v>
      </c>
      <c r="Q17" s="3">
        <f t="shared" si="2"/>
        <v>5</v>
      </c>
      <c r="R17" s="3">
        <f t="shared" si="3"/>
        <v>8</v>
      </c>
      <c r="S17" s="3">
        <f ca="1">COUNTIF(H9:INDIRECT(CONCATENATE("H",$P$2)),P17)</f>
        <v>6</v>
      </c>
      <c r="T17" s="3">
        <f t="shared" si="4"/>
        <v>8</v>
      </c>
      <c r="U17" s="7">
        <f t="shared" ca="1" si="5"/>
        <v>-0.25</v>
      </c>
      <c r="V17" s="7">
        <f t="shared" ca="1" si="6"/>
        <v>0.2</v>
      </c>
      <c r="W17" s="3">
        <f t="shared" si="7"/>
        <v>4</v>
      </c>
    </row>
    <row r="18" spans="1:23" ht="15.6" hidden="1" x14ac:dyDescent="0.6">
      <c r="A18">
        <v>2</v>
      </c>
      <c r="B18" t="s">
        <v>24</v>
      </c>
      <c r="C18" t="s">
        <v>29</v>
      </c>
      <c r="D18" t="s">
        <v>24</v>
      </c>
      <c r="E18">
        <v>3</v>
      </c>
      <c r="F18" t="s">
        <v>24</v>
      </c>
      <c r="G18" t="str">
        <f t="shared" si="0"/>
        <v>No</v>
      </c>
      <c r="H18" t="s">
        <v>29</v>
      </c>
      <c r="I18">
        <f t="shared" si="1"/>
        <v>3</v>
      </c>
      <c r="L18" s="9"/>
      <c r="M18" s="9"/>
      <c r="P18" s="5" t="s">
        <v>34</v>
      </c>
      <c r="Q18" s="3">
        <f t="shared" si="2"/>
        <v>5</v>
      </c>
      <c r="R18" s="3">
        <f t="shared" si="3"/>
        <v>3</v>
      </c>
      <c r="S18" s="3">
        <f ca="1">COUNTIF(H10:INDIRECT(CONCATENATE("H",$P$2)),P18)</f>
        <v>6</v>
      </c>
      <c r="T18" s="3">
        <f t="shared" si="4"/>
        <v>7</v>
      </c>
      <c r="U18" s="7">
        <f t="shared" ca="1" si="5"/>
        <v>1</v>
      </c>
      <c r="V18" s="7">
        <f t="shared" ca="1" si="6"/>
        <v>0.2</v>
      </c>
      <c r="W18" s="3">
        <f t="shared" si="7"/>
        <v>2</v>
      </c>
    </row>
    <row r="19" spans="1:23" ht="15.6" x14ac:dyDescent="0.6">
      <c r="A19">
        <v>2</v>
      </c>
      <c r="B19" t="s">
        <v>8</v>
      </c>
      <c r="C19" t="s">
        <v>19</v>
      </c>
      <c r="D19" t="s">
        <v>8</v>
      </c>
      <c r="E19">
        <v>1</v>
      </c>
      <c r="F19" t="s">
        <v>19</v>
      </c>
      <c r="G19" t="str">
        <f t="shared" si="0"/>
        <v>Yes</v>
      </c>
      <c r="H19" t="s">
        <v>19</v>
      </c>
      <c r="I19" t="str">
        <f t="shared" si="1"/>
        <v>Correct Prediction</v>
      </c>
      <c r="P19" s="5" t="s">
        <v>13</v>
      </c>
      <c r="Q19" s="3">
        <f t="shared" si="2"/>
        <v>3</v>
      </c>
      <c r="R19" s="3">
        <f t="shared" si="3"/>
        <v>4</v>
      </c>
      <c r="S19" s="3">
        <f ca="1">COUNTIF(H11:INDIRECT(CONCATENATE("H",$P$2)),P19)</f>
        <v>1</v>
      </c>
      <c r="T19" s="3">
        <f t="shared" si="4"/>
        <v>5</v>
      </c>
      <c r="U19" s="7">
        <f t="shared" ca="1" si="5"/>
        <v>-0.75</v>
      </c>
      <c r="V19" s="7">
        <f t="shared" ca="1" si="6"/>
        <v>-0.66666666666666663</v>
      </c>
      <c r="W19" s="3">
        <f t="shared" si="7"/>
        <v>3</v>
      </c>
    </row>
    <row r="20" spans="1:23" ht="15.6" x14ac:dyDescent="0.6">
      <c r="A20">
        <v>2</v>
      </c>
      <c r="B20" t="s">
        <v>13</v>
      </c>
      <c r="C20" t="s">
        <v>21</v>
      </c>
      <c r="D20" t="s">
        <v>13</v>
      </c>
      <c r="E20">
        <v>9</v>
      </c>
      <c r="F20" t="s">
        <v>13</v>
      </c>
      <c r="G20" t="str">
        <f t="shared" si="0"/>
        <v>No</v>
      </c>
      <c r="H20" t="s">
        <v>21</v>
      </c>
      <c r="I20">
        <f t="shared" si="1"/>
        <v>9</v>
      </c>
      <c r="L20" s="9"/>
      <c r="M20" s="9"/>
      <c r="P20" s="5" t="s">
        <v>26</v>
      </c>
      <c r="Q20" s="3">
        <f t="shared" si="2"/>
        <v>8</v>
      </c>
      <c r="R20" s="3">
        <f t="shared" si="3"/>
        <v>4</v>
      </c>
      <c r="S20" s="3">
        <f ca="1">COUNTIF(H12:INDIRECT(CONCATENATE("H",$P$2)),P20)</f>
        <v>11</v>
      </c>
      <c r="T20" s="3">
        <f t="shared" si="4"/>
        <v>15</v>
      </c>
      <c r="U20" s="7">
        <f t="shared" ca="1" si="5"/>
        <v>1.75</v>
      </c>
      <c r="V20" s="7">
        <f t="shared" ca="1" si="6"/>
        <v>0.375</v>
      </c>
      <c r="W20" s="3">
        <f t="shared" si="7"/>
        <v>2</v>
      </c>
    </row>
    <row r="21" spans="1:23" ht="15.6" x14ac:dyDescent="0.6">
      <c r="A21">
        <v>2</v>
      </c>
      <c r="B21" t="s">
        <v>22</v>
      </c>
      <c r="C21" t="s">
        <v>16</v>
      </c>
      <c r="D21" t="s">
        <v>16</v>
      </c>
      <c r="E21">
        <v>24</v>
      </c>
      <c r="F21" t="s">
        <v>22</v>
      </c>
      <c r="G21" t="str">
        <f t="shared" si="0"/>
        <v>Yes</v>
      </c>
      <c r="H21" t="s">
        <v>16</v>
      </c>
      <c r="I21">
        <f t="shared" si="1"/>
        <v>24</v>
      </c>
      <c r="L21" s="1"/>
      <c r="M21" s="1"/>
      <c r="P21" s="5" t="s">
        <v>15</v>
      </c>
      <c r="Q21" s="3">
        <f t="shared" si="2"/>
        <v>0</v>
      </c>
      <c r="R21" s="3">
        <f t="shared" si="3"/>
        <v>1</v>
      </c>
      <c r="S21" s="3">
        <f ca="1">COUNTIF(H13:INDIRECT(CONCATENATE("H",$P$2)),P21)</f>
        <v>3</v>
      </c>
      <c r="T21" s="3">
        <f t="shared" si="4"/>
        <v>4</v>
      </c>
      <c r="U21" s="7">
        <f t="shared" ca="1" si="5"/>
        <v>2</v>
      </c>
      <c r="V21" s="7">
        <v>3</v>
      </c>
      <c r="W21" s="3">
        <f t="shared" si="7"/>
        <v>1</v>
      </c>
    </row>
    <row r="22" spans="1:23" ht="15.6" x14ac:dyDescent="0.6">
      <c r="A22">
        <v>2</v>
      </c>
      <c r="B22" t="s">
        <v>6</v>
      </c>
      <c r="C22" t="s">
        <v>32</v>
      </c>
      <c r="D22" t="s">
        <v>32</v>
      </c>
      <c r="E22">
        <v>10</v>
      </c>
      <c r="F22" t="s">
        <v>32</v>
      </c>
      <c r="G22" t="str">
        <f t="shared" si="0"/>
        <v>No</v>
      </c>
      <c r="H22" t="s">
        <v>32</v>
      </c>
      <c r="I22" t="str">
        <f t="shared" si="1"/>
        <v>Correct Prediction</v>
      </c>
      <c r="P22" s="5" t="s">
        <v>16</v>
      </c>
      <c r="Q22" s="3">
        <f t="shared" si="2"/>
        <v>6</v>
      </c>
      <c r="R22" s="3">
        <f t="shared" si="3"/>
        <v>4</v>
      </c>
      <c r="S22" s="3">
        <f ca="1">COUNTIF(H14:INDIRECT(CONCATENATE("H",$P$2)),P22)</f>
        <v>10</v>
      </c>
      <c r="T22" s="3">
        <f t="shared" si="4"/>
        <v>15</v>
      </c>
      <c r="U22" s="7">
        <f t="shared" ca="1" si="5"/>
        <v>1.5</v>
      </c>
      <c r="V22" s="7">
        <f t="shared" ca="1" si="6"/>
        <v>0.66666666666666663</v>
      </c>
      <c r="W22" s="3">
        <f t="shared" si="7"/>
        <v>3</v>
      </c>
    </row>
    <row r="23" spans="1:23" ht="15.6" x14ac:dyDescent="0.6">
      <c r="A23">
        <v>2</v>
      </c>
      <c r="B23" t="s">
        <v>28</v>
      </c>
      <c r="C23" t="s">
        <v>7</v>
      </c>
      <c r="D23" t="s">
        <v>28</v>
      </c>
      <c r="E23">
        <v>3</v>
      </c>
      <c r="F23" t="s">
        <v>28</v>
      </c>
      <c r="G23" t="str">
        <f t="shared" si="0"/>
        <v>No</v>
      </c>
      <c r="H23" t="s">
        <v>7</v>
      </c>
      <c r="I23">
        <f t="shared" si="1"/>
        <v>3</v>
      </c>
      <c r="P23" s="5" t="s">
        <v>22</v>
      </c>
      <c r="Q23" s="3">
        <f t="shared" si="2"/>
        <v>3</v>
      </c>
      <c r="R23" s="3">
        <f t="shared" si="3"/>
        <v>4</v>
      </c>
      <c r="S23" s="3">
        <f ca="1">COUNTIF(H15:INDIRECT(CONCATENATE("H",$P$2)),P23)</f>
        <v>0</v>
      </c>
      <c r="T23" s="3">
        <f t="shared" si="4"/>
        <v>1</v>
      </c>
      <c r="U23" s="7">
        <f t="shared" ca="1" si="5"/>
        <v>-1</v>
      </c>
      <c r="V23" s="7">
        <f t="shared" ca="1" si="6"/>
        <v>-1</v>
      </c>
      <c r="W23" s="3">
        <f t="shared" si="7"/>
        <v>4</v>
      </c>
    </row>
    <row r="24" spans="1:23" ht="15.6" x14ac:dyDescent="0.6">
      <c r="A24">
        <v>2</v>
      </c>
      <c r="B24" t="s">
        <v>12</v>
      </c>
      <c r="C24" t="s">
        <v>18</v>
      </c>
      <c r="D24" t="s">
        <v>18</v>
      </c>
      <c r="E24">
        <v>3</v>
      </c>
      <c r="F24" t="s">
        <v>18</v>
      </c>
      <c r="G24" t="str">
        <f t="shared" si="0"/>
        <v>No</v>
      </c>
      <c r="H24" t="s">
        <v>18</v>
      </c>
      <c r="I24" t="str">
        <f t="shared" si="1"/>
        <v>Correct Prediction</v>
      </c>
      <c r="P24" s="5" t="s">
        <v>24</v>
      </c>
      <c r="Q24" s="3">
        <f t="shared" si="2"/>
        <v>8</v>
      </c>
      <c r="R24" s="3">
        <f t="shared" si="3"/>
        <v>9</v>
      </c>
      <c r="S24" s="3">
        <f ca="1">COUNTIF(H16:INDIRECT(CONCATENATE("H",$P$2)),P24)</f>
        <v>6</v>
      </c>
      <c r="T24" s="3">
        <f t="shared" si="4"/>
        <v>12</v>
      </c>
      <c r="U24" s="7">
        <f t="shared" ca="1" si="5"/>
        <v>-0.33333333333333331</v>
      </c>
      <c r="V24" s="7">
        <f t="shared" ca="1" si="6"/>
        <v>-0.25</v>
      </c>
      <c r="W24" s="3">
        <f t="shared" si="7"/>
        <v>2</v>
      </c>
    </row>
    <row r="25" spans="1:23" ht="15.6" x14ac:dyDescent="0.6">
      <c r="A25">
        <v>2</v>
      </c>
      <c r="B25" t="s">
        <v>20</v>
      </c>
      <c r="C25" t="s">
        <v>17</v>
      </c>
      <c r="D25" t="s">
        <v>20</v>
      </c>
      <c r="E25">
        <v>4</v>
      </c>
      <c r="F25" t="s">
        <v>17</v>
      </c>
      <c r="G25" t="str">
        <f t="shared" si="0"/>
        <v>Yes</v>
      </c>
      <c r="H25" t="s">
        <v>20</v>
      </c>
      <c r="I25">
        <f t="shared" si="1"/>
        <v>4</v>
      </c>
      <c r="P25" s="5" t="s">
        <v>17</v>
      </c>
      <c r="Q25" s="3">
        <f t="shared" si="2"/>
        <v>7</v>
      </c>
      <c r="R25" s="3">
        <f t="shared" si="3"/>
        <v>8</v>
      </c>
      <c r="S25" s="3">
        <f ca="1">COUNTIF(H17:INDIRECT(CONCATENATE("H",$P$2)),P25)</f>
        <v>5</v>
      </c>
      <c r="T25" s="3">
        <f t="shared" si="4"/>
        <v>5</v>
      </c>
      <c r="U25" s="7">
        <f t="shared" ca="1" si="5"/>
        <v>-0.375</v>
      </c>
      <c r="V25" s="7">
        <f t="shared" ca="1" si="6"/>
        <v>-0.2857142857142857</v>
      </c>
      <c r="W25" s="3">
        <f t="shared" si="7"/>
        <v>2</v>
      </c>
    </row>
    <row r="26" spans="1:23" ht="15.6" x14ac:dyDescent="0.6">
      <c r="A26">
        <v>2</v>
      </c>
      <c r="B26" t="s">
        <v>3</v>
      </c>
      <c r="C26" t="s">
        <v>5</v>
      </c>
      <c r="D26" t="s">
        <v>3</v>
      </c>
      <c r="E26">
        <v>4</v>
      </c>
      <c r="F26" t="s">
        <v>3</v>
      </c>
      <c r="G26" t="str">
        <f t="shared" si="0"/>
        <v>No</v>
      </c>
      <c r="H26" t="s">
        <v>3</v>
      </c>
      <c r="I26" t="str">
        <f t="shared" si="1"/>
        <v>Correct Prediction</v>
      </c>
      <c r="P26" s="5" t="s">
        <v>25</v>
      </c>
      <c r="Q26" s="3">
        <f t="shared" si="2"/>
        <v>6</v>
      </c>
      <c r="R26" s="3">
        <f t="shared" si="3"/>
        <v>9</v>
      </c>
      <c r="S26" s="3">
        <f ca="1">COUNTIF(H18:INDIRECT(CONCATENATE("H",$P$2)),P26)</f>
        <v>3</v>
      </c>
      <c r="T26" s="3">
        <f t="shared" si="4"/>
        <v>5</v>
      </c>
      <c r="U26" s="7">
        <f t="shared" ca="1" si="5"/>
        <v>-0.66666666666666663</v>
      </c>
      <c r="V26" s="7">
        <f t="shared" ca="1" si="6"/>
        <v>-0.5</v>
      </c>
      <c r="W26" s="3">
        <f t="shared" si="7"/>
        <v>3</v>
      </c>
    </row>
    <row r="27" spans="1:23" ht="15.6" x14ac:dyDescent="0.6">
      <c r="A27">
        <v>2</v>
      </c>
      <c r="B27" t="s">
        <v>10</v>
      </c>
      <c r="C27" t="s">
        <v>33</v>
      </c>
      <c r="D27" t="s">
        <v>10</v>
      </c>
      <c r="E27">
        <v>20</v>
      </c>
      <c r="F27" t="s">
        <v>10</v>
      </c>
      <c r="G27" t="str">
        <f t="shared" si="0"/>
        <v>No</v>
      </c>
      <c r="H27" t="s">
        <v>10</v>
      </c>
      <c r="I27" t="str">
        <f t="shared" si="1"/>
        <v>Correct Prediction</v>
      </c>
      <c r="P27" s="5" t="s">
        <v>18</v>
      </c>
      <c r="Q27" s="3">
        <f t="shared" si="2"/>
        <v>6</v>
      </c>
      <c r="R27" s="3">
        <f t="shared" si="3"/>
        <v>6</v>
      </c>
      <c r="S27" s="3">
        <f ca="1">COUNTIF(H19:INDIRECT(CONCATENATE("H",$P$2)),P27)</f>
        <v>11</v>
      </c>
      <c r="T27" s="3">
        <f t="shared" si="4"/>
        <v>15</v>
      </c>
      <c r="U27" s="7">
        <f t="shared" ca="1" si="5"/>
        <v>0.83333333333333337</v>
      </c>
      <c r="V27" s="7">
        <f t="shared" ca="1" si="6"/>
        <v>0.83333333333333337</v>
      </c>
      <c r="W27" s="3">
        <f t="shared" si="7"/>
        <v>1</v>
      </c>
    </row>
    <row r="28" spans="1:23" ht="15.6" x14ac:dyDescent="0.6">
      <c r="A28">
        <v>2</v>
      </c>
      <c r="B28" t="s">
        <v>31</v>
      </c>
      <c r="C28" t="s">
        <v>11</v>
      </c>
      <c r="D28" t="s">
        <v>11</v>
      </c>
      <c r="E28">
        <v>3</v>
      </c>
      <c r="F28" t="s">
        <v>31</v>
      </c>
      <c r="G28" t="str">
        <f t="shared" si="0"/>
        <v>Yes</v>
      </c>
      <c r="H28" t="s">
        <v>11</v>
      </c>
      <c r="I28">
        <f t="shared" si="1"/>
        <v>3</v>
      </c>
      <c r="P28" s="5" t="s">
        <v>6</v>
      </c>
      <c r="Q28" s="3">
        <f t="shared" si="2"/>
        <v>5</v>
      </c>
      <c r="R28" s="3">
        <f t="shared" si="3"/>
        <v>4</v>
      </c>
      <c r="S28" s="3">
        <f ca="1">COUNTIF(H20:INDIRECT(CONCATENATE("H",$P$2)),P28)</f>
        <v>5</v>
      </c>
      <c r="T28" s="3">
        <f t="shared" si="4"/>
        <v>6</v>
      </c>
      <c r="U28" s="7">
        <f t="shared" ca="1" si="5"/>
        <v>0.25</v>
      </c>
      <c r="V28" s="7">
        <f t="shared" ca="1" si="6"/>
        <v>0</v>
      </c>
      <c r="W28" s="3">
        <f t="shared" si="7"/>
        <v>1</v>
      </c>
    </row>
    <row r="29" spans="1:23" ht="15.6" x14ac:dyDescent="0.6">
      <c r="A29">
        <v>2</v>
      </c>
      <c r="B29" t="s">
        <v>34</v>
      </c>
      <c r="C29" t="s">
        <v>15</v>
      </c>
      <c r="D29" t="s">
        <v>34</v>
      </c>
      <c r="E29">
        <v>7</v>
      </c>
      <c r="F29" t="s">
        <v>34</v>
      </c>
      <c r="G29" t="str">
        <f t="shared" si="0"/>
        <v>No</v>
      </c>
      <c r="H29" t="s">
        <v>34</v>
      </c>
      <c r="I29" t="str">
        <f t="shared" si="1"/>
        <v>Correct Prediction</v>
      </c>
      <c r="P29" s="5" t="s">
        <v>28</v>
      </c>
      <c r="Q29" s="3">
        <f t="shared" si="2"/>
        <v>5</v>
      </c>
      <c r="R29" s="3">
        <f t="shared" si="3"/>
        <v>7</v>
      </c>
      <c r="S29" s="3">
        <f ca="1">COUNTIF(H21:INDIRECT(CONCATENATE("H",$P$2)),P29)</f>
        <v>2</v>
      </c>
      <c r="T29" s="3">
        <f t="shared" si="4"/>
        <v>2</v>
      </c>
      <c r="U29" s="7">
        <f t="shared" ca="1" si="5"/>
        <v>-0.7142857142857143</v>
      </c>
      <c r="V29" s="7">
        <f t="shared" ca="1" si="6"/>
        <v>-0.6</v>
      </c>
      <c r="W29" s="3">
        <f t="shared" si="7"/>
        <v>4</v>
      </c>
    </row>
    <row r="30" spans="1:23" ht="15.6" x14ac:dyDescent="0.6">
      <c r="A30">
        <v>2</v>
      </c>
      <c r="B30" t="s">
        <v>30</v>
      </c>
      <c r="C30" t="s">
        <v>23</v>
      </c>
      <c r="D30" t="s">
        <v>30</v>
      </c>
      <c r="E30">
        <v>6</v>
      </c>
      <c r="F30" t="s">
        <v>23</v>
      </c>
      <c r="G30" t="str">
        <f t="shared" si="0"/>
        <v>Yes</v>
      </c>
      <c r="H30" t="s">
        <v>23</v>
      </c>
      <c r="I30" t="str">
        <f t="shared" si="1"/>
        <v>Correct Prediction</v>
      </c>
      <c r="P30" s="5" t="s">
        <v>19</v>
      </c>
      <c r="Q30" s="3">
        <f t="shared" si="2"/>
        <v>1</v>
      </c>
      <c r="R30" s="3">
        <f t="shared" si="3"/>
        <v>7</v>
      </c>
      <c r="S30" s="3">
        <f ca="1">COUNTIF(H22:INDIRECT(CONCATENATE("H",$P$2)),P30)</f>
        <v>0</v>
      </c>
      <c r="T30" s="3">
        <f t="shared" si="4"/>
        <v>1</v>
      </c>
      <c r="U30" s="7">
        <f t="shared" ca="1" si="5"/>
        <v>-1</v>
      </c>
      <c r="V30" s="7">
        <f t="shared" ca="1" si="6"/>
        <v>-1</v>
      </c>
      <c r="W30" s="3">
        <f t="shared" si="7"/>
        <v>6</v>
      </c>
    </row>
    <row r="31" spans="1:23" ht="15.6" x14ac:dyDescent="0.6">
      <c r="A31">
        <v>2</v>
      </c>
      <c r="B31" t="s">
        <v>26</v>
      </c>
      <c r="C31" t="s">
        <v>9</v>
      </c>
      <c r="D31" t="s">
        <v>26</v>
      </c>
      <c r="E31">
        <v>17</v>
      </c>
      <c r="F31" t="s">
        <v>26</v>
      </c>
      <c r="G31" t="str">
        <f t="shared" si="0"/>
        <v>No</v>
      </c>
      <c r="H31" t="s">
        <v>26</v>
      </c>
      <c r="I31" t="str">
        <f t="shared" si="1"/>
        <v>Correct Prediction</v>
      </c>
      <c r="P31" s="5" t="s">
        <v>30</v>
      </c>
      <c r="Q31" s="3">
        <f t="shared" si="2"/>
        <v>7</v>
      </c>
      <c r="R31" s="3">
        <f t="shared" si="3"/>
        <v>4</v>
      </c>
      <c r="S31" s="3">
        <f ca="1">COUNTIF(H23:INDIRECT(CONCATENATE("H",$P$2)),P31)</f>
        <v>5</v>
      </c>
      <c r="T31" s="3">
        <f t="shared" si="4"/>
        <v>6</v>
      </c>
      <c r="U31" s="7">
        <f t="shared" ca="1" si="5"/>
        <v>0.25</v>
      </c>
      <c r="V31" s="7">
        <f t="shared" ca="1" si="6"/>
        <v>-0.2857142857142857</v>
      </c>
      <c r="W31" s="3">
        <f t="shared" si="7"/>
        <v>2</v>
      </c>
    </row>
    <row r="32" spans="1:23" ht="15.6" x14ac:dyDescent="0.6">
      <c r="A32">
        <v>2</v>
      </c>
      <c r="B32" t="s">
        <v>4</v>
      </c>
      <c r="C32" t="s">
        <v>27</v>
      </c>
      <c r="D32" t="s">
        <v>4</v>
      </c>
      <c r="E32">
        <v>34</v>
      </c>
      <c r="F32" t="s">
        <v>4</v>
      </c>
      <c r="G32" t="str">
        <f t="shared" si="0"/>
        <v>No</v>
      </c>
      <c r="H32" t="s">
        <v>27</v>
      </c>
      <c r="I32">
        <f t="shared" si="1"/>
        <v>34</v>
      </c>
      <c r="P32" s="5" t="s">
        <v>14</v>
      </c>
      <c r="Q32" s="3">
        <f t="shared" si="2"/>
        <v>11</v>
      </c>
      <c r="R32" s="3">
        <f t="shared" si="3"/>
        <v>10</v>
      </c>
      <c r="S32" s="3">
        <f ca="1">COUNTIF(H24:INDIRECT(CONCATENATE("H",$P$2)),P32)</f>
        <v>7</v>
      </c>
      <c r="T32" s="3">
        <f t="shared" si="4"/>
        <v>13</v>
      </c>
      <c r="U32" s="7">
        <f t="shared" ca="1" si="5"/>
        <v>-0.3</v>
      </c>
      <c r="V32" s="7">
        <f t="shared" ca="1" si="6"/>
        <v>-0.36363636363636365</v>
      </c>
      <c r="W32" s="3">
        <f t="shared" si="7"/>
        <v>0</v>
      </c>
    </row>
    <row r="33" spans="1:23" ht="15.6" x14ac:dyDescent="0.6">
      <c r="A33">
        <v>2</v>
      </c>
      <c r="B33" t="s">
        <v>14</v>
      </c>
      <c r="C33" t="s">
        <v>25</v>
      </c>
      <c r="D33" t="s">
        <v>14</v>
      </c>
      <c r="E33">
        <v>17</v>
      </c>
      <c r="F33" t="s">
        <v>14</v>
      </c>
      <c r="G33" t="str">
        <f t="shared" si="0"/>
        <v>No</v>
      </c>
      <c r="H33" t="s">
        <v>14</v>
      </c>
      <c r="I33" t="str">
        <f t="shared" si="1"/>
        <v>Correct Prediction</v>
      </c>
      <c r="P33" s="5" t="s">
        <v>12</v>
      </c>
      <c r="Q33" s="3">
        <f t="shared" si="2"/>
        <v>1</v>
      </c>
      <c r="R33" s="3">
        <f t="shared" si="3"/>
        <v>4</v>
      </c>
      <c r="S33" s="3">
        <f ca="1">COUNTIF(H25:INDIRECT(CONCATENATE("H",$P$2)),P33)</f>
        <v>3</v>
      </c>
      <c r="T33" s="3">
        <f t="shared" si="4"/>
        <v>8</v>
      </c>
      <c r="U33" s="7">
        <f t="shared" ca="1" si="5"/>
        <v>-0.25</v>
      </c>
      <c r="V33" s="7">
        <f t="shared" ca="1" si="6"/>
        <v>2</v>
      </c>
      <c r="W33" s="3">
        <f t="shared" si="7"/>
        <v>4</v>
      </c>
    </row>
    <row r="34" spans="1:23" ht="15.6" x14ac:dyDescent="0.6">
      <c r="A34">
        <v>3</v>
      </c>
      <c r="B34" t="s">
        <v>8</v>
      </c>
      <c r="C34" t="s">
        <v>12</v>
      </c>
      <c r="D34" t="s">
        <v>8</v>
      </c>
      <c r="E34">
        <v>12</v>
      </c>
      <c r="F34" t="s">
        <v>8</v>
      </c>
      <c r="G34" t="str">
        <f t="shared" ref="G34:G65" si="8">IF(D34=F34,"No","Yes")</f>
        <v>No</v>
      </c>
      <c r="H34" t="s">
        <v>12</v>
      </c>
      <c r="I34">
        <f t="shared" si="1"/>
        <v>12</v>
      </c>
      <c r="P34" s="5" t="s">
        <v>29</v>
      </c>
      <c r="Q34" s="3">
        <f t="shared" si="2"/>
        <v>8</v>
      </c>
      <c r="R34" s="3">
        <f t="shared" si="3"/>
        <v>6</v>
      </c>
      <c r="S34" s="3">
        <f ca="1">COUNTIF(H26:INDIRECT(CONCATENATE("H",$P$2)),P34)</f>
        <v>8</v>
      </c>
      <c r="T34" s="3">
        <f t="shared" si="4"/>
        <v>13</v>
      </c>
      <c r="U34" s="7">
        <f t="shared" ca="1" si="5"/>
        <v>0.33333333333333331</v>
      </c>
      <c r="V34" s="7">
        <f t="shared" ca="1" si="6"/>
        <v>0</v>
      </c>
      <c r="W34" s="3">
        <f t="shared" si="7"/>
        <v>0</v>
      </c>
    </row>
    <row r="35" spans="1:23" ht="15.6" x14ac:dyDescent="0.6">
      <c r="A35">
        <v>3</v>
      </c>
      <c r="B35" t="s">
        <v>7</v>
      </c>
      <c r="C35" t="s">
        <v>6</v>
      </c>
      <c r="D35" t="s">
        <v>6</v>
      </c>
      <c r="E35">
        <v>8</v>
      </c>
      <c r="F35" t="s">
        <v>7</v>
      </c>
      <c r="G35" t="str">
        <f t="shared" si="8"/>
        <v>Yes</v>
      </c>
      <c r="H35" t="s">
        <v>6</v>
      </c>
      <c r="I35">
        <f t="shared" si="1"/>
        <v>8</v>
      </c>
      <c r="P35" s="5" t="s">
        <v>10</v>
      </c>
      <c r="Q35" s="3">
        <f t="shared" si="2"/>
        <v>11</v>
      </c>
      <c r="R35" s="3">
        <f t="shared" si="3"/>
        <v>7</v>
      </c>
      <c r="S35" s="3">
        <f ca="1">COUNTIF(H27:INDIRECT(CONCATENATE("H",$P$2)),P35)</f>
        <v>2</v>
      </c>
      <c r="T35" s="3">
        <f t="shared" si="4"/>
        <v>6</v>
      </c>
      <c r="U35" s="7">
        <f t="shared" ca="1" si="5"/>
        <v>-0.7142857142857143</v>
      </c>
      <c r="V35" s="7">
        <f t="shared" ca="1" si="6"/>
        <v>-0.81818181818181823</v>
      </c>
      <c r="W35" s="3">
        <f t="shared" si="7"/>
        <v>0</v>
      </c>
    </row>
    <row r="36" spans="1:23" ht="15.6" x14ac:dyDescent="0.6">
      <c r="A36">
        <v>3</v>
      </c>
      <c r="B36" t="s">
        <v>9</v>
      </c>
      <c r="C36" t="s">
        <v>15</v>
      </c>
      <c r="D36" t="s">
        <v>9</v>
      </c>
      <c r="E36">
        <v>3</v>
      </c>
      <c r="F36" t="s">
        <v>9</v>
      </c>
      <c r="G36" t="str">
        <f t="shared" si="8"/>
        <v>No</v>
      </c>
      <c r="H36" t="s">
        <v>9</v>
      </c>
      <c r="I36" t="str">
        <f t="shared" si="1"/>
        <v>Correct Prediction</v>
      </c>
      <c r="P36" s="5" t="s">
        <v>33</v>
      </c>
      <c r="Q36" s="3">
        <f t="shared" si="2"/>
        <v>3</v>
      </c>
      <c r="R36" s="3">
        <f t="shared" si="3"/>
        <v>6</v>
      </c>
      <c r="S36" s="3">
        <f ca="1">COUNTIF(H28:INDIRECT(CONCATENATE("H",$P$2)),P36)</f>
        <v>2</v>
      </c>
      <c r="T36" s="3">
        <f t="shared" si="4"/>
        <v>4</v>
      </c>
      <c r="U36" s="7">
        <f t="shared" ca="1" si="5"/>
        <v>-0.66666666666666663</v>
      </c>
      <c r="V36" s="7">
        <f t="shared" ca="1" si="6"/>
        <v>-0.33333333333333331</v>
      </c>
      <c r="W36" s="3">
        <f t="shared" si="7"/>
        <v>5</v>
      </c>
    </row>
    <row r="37" spans="1:23" ht="15.6" x14ac:dyDescent="0.6">
      <c r="A37">
        <v>3</v>
      </c>
      <c r="B37" t="s">
        <v>16</v>
      </c>
      <c r="C37" t="s">
        <v>24</v>
      </c>
      <c r="D37" t="s">
        <v>24</v>
      </c>
      <c r="E37">
        <v>3</v>
      </c>
      <c r="F37" t="s">
        <v>16</v>
      </c>
      <c r="G37" t="str">
        <f t="shared" si="8"/>
        <v>Yes</v>
      </c>
      <c r="H37" t="s">
        <v>16</v>
      </c>
      <c r="I37" t="str">
        <f t="shared" si="1"/>
        <v>Correct Prediction</v>
      </c>
      <c r="P37" s="5" t="s">
        <v>3</v>
      </c>
      <c r="Q37" s="3">
        <f t="shared" si="2"/>
        <v>5</v>
      </c>
      <c r="R37" s="3">
        <f t="shared" si="3"/>
        <v>3</v>
      </c>
      <c r="S37" s="3">
        <f ca="1">COUNTIF(H29:INDIRECT(CONCATENATE("H",$P$2)),P37)</f>
        <v>5</v>
      </c>
      <c r="T37" s="3">
        <f t="shared" si="4"/>
        <v>10</v>
      </c>
      <c r="U37" s="7">
        <f t="shared" ca="1" si="5"/>
        <v>0.66666666666666663</v>
      </c>
      <c r="V37" s="7">
        <f t="shared" ca="1" si="6"/>
        <v>0</v>
      </c>
      <c r="W37" s="3">
        <f t="shared" si="7"/>
        <v>0</v>
      </c>
    </row>
    <row r="38" spans="1:23" ht="15.6" x14ac:dyDescent="0.6">
      <c r="A38">
        <v>3</v>
      </c>
      <c r="B38" t="s">
        <v>17</v>
      </c>
      <c r="C38" t="s">
        <v>4</v>
      </c>
      <c r="D38" t="s">
        <v>4</v>
      </c>
      <c r="E38">
        <v>2</v>
      </c>
      <c r="F38" t="s">
        <v>17</v>
      </c>
      <c r="G38" t="str">
        <f t="shared" si="8"/>
        <v>Yes</v>
      </c>
      <c r="H38" t="s">
        <v>4</v>
      </c>
      <c r="I38">
        <f t="shared" si="1"/>
        <v>2</v>
      </c>
      <c r="P38" s="5" t="s">
        <v>32</v>
      </c>
      <c r="Q38" s="3">
        <f t="shared" si="2"/>
        <v>9</v>
      </c>
      <c r="R38" s="3">
        <f t="shared" si="3"/>
        <v>5</v>
      </c>
      <c r="S38" s="3">
        <f ca="1">COUNTIF(H30:INDIRECT(CONCATENATE("H",$P$2)),P38)</f>
        <v>7</v>
      </c>
      <c r="T38" s="3">
        <f t="shared" si="4"/>
        <v>14</v>
      </c>
      <c r="U38" s="7">
        <f t="shared" ca="1" si="5"/>
        <v>0.4</v>
      </c>
      <c r="V38" s="7">
        <f t="shared" ca="1" si="6"/>
        <v>-0.22222222222222221</v>
      </c>
      <c r="W38" s="3">
        <f t="shared" si="7"/>
        <v>1</v>
      </c>
    </row>
    <row r="39" spans="1:23" ht="15.6" x14ac:dyDescent="0.6">
      <c r="A39">
        <v>3</v>
      </c>
      <c r="B39" t="s">
        <v>25</v>
      </c>
      <c r="C39" t="s">
        <v>13</v>
      </c>
      <c r="D39" t="s">
        <v>13</v>
      </c>
      <c r="E39">
        <v>4</v>
      </c>
      <c r="F39" t="s">
        <v>25</v>
      </c>
      <c r="G39" t="str">
        <f t="shared" si="8"/>
        <v>Yes</v>
      </c>
      <c r="H39" t="s">
        <v>25</v>
      </c>
      <c r="I39" t="str">
        <f t="shared" si="1"/>
        <v>Correct Prediction</v>
      </c>
      <c r="P39" s="5" t="s">
        <v>27</v>
      </c>
      <c r="Q39" s="3">
        <f t="shared" si="2"/>
        <v>5</v>
      </c>
      <c r="R39" s="3">
        <f t="shared" si="3"/>
        <v>7</v>
      </c>
      <c r="S39" s="3">
        <f ca="1">COUNTIF(H31:INDIRECT(CONCATENATE("H",$P$2)),P39)</f>
        <v>5</v>
      </c>
      <c r="T39" s="3">
        <f t="shared" si="4"/>
        <v>9</v>
      </c>
      <c r="U39" s="7">
        <f t="shared" ca="1" si="5"/>
        <v>-0.2857142857142857</v>
      </c>
      <c r="V39" s="7">
        <f t="shared" ca="1" si="6"/>
        <v>0</v>
      </c>
      <c r="W39" s="3">
        <f t="shared" si="7"/>
        <v>3</v>
      </c>
    </row>
    <row r="40" spans="1:23" ht="15.6" x14ac:dyDescent="0.6">
      <c r="A40">
        <v>3</v>
      </c>
      <c r="B40" t="s">
        <v>18</v>
      </c>
      <c r="C40" t="s">
        <v>20</v>
      </c>
      <c r="D40" t="s">
        <v>20</v>
      </c>
      <c r="E40">
        <v>11</v>
      </c>
      <c r="F40" t="s">
        <v>20</v>
      </c>
      <c r="G40" t="str">
        <f t="shared" si="8"/>
        <v>No</v>
      </c>
      <c r="H40" t="s">
        <v>18</v>
      </c>
      <c r="I40">
        <f t="shared" si="1"/>
        <v>11</v>
      </c>
      <c r="P40" s="5" t="s">
        <v>21</v>
      </c>
      <c r="Q40" s="3">
        <f t="shared" si="2"/>
        <v>5</v>
      </c>
      <c r="R40" s="3">
        <f t="shared" si="3"/>
        <v>7</v>
      </c>
      <c r="S40" s="3">
        <f ca="1">COUNTIF(H32:INDIRECT(CONCATENATE("H",$P$2)),P40)</f>
        <v>2</v>
      </c>
      <c r="T40" s="3">
        <f t="shared" si="4"/>
        <v>6</v>
      </c>
      <c r="U40" s="7">
        <f t="shared" ca="1" si="5"/>
        <v>-0.7142857142857143</v>
      </c>
      <c r="V40" s="7">
        <f t="shared" ca="1" si="6"/>
        <v>-0.6</v>
      </c>
      <c r="W40" s="3">
        <f t="shared" si="7"/>
        <v>3</v>
      </c>
    </row>
    <row r="41" spans="1:23" x14ac:dyDescent="0.55000000000000004">
      <c r="A41">
        <v>3</v>
      </c>
      <c r="B41" t="s">
        <v>19</v>
      </c>
      <c r="C41" t="s">
        <v>11</v>
      </c>
      <c r="D41" t="s">
        <v>11</v>
      </c>
      <c r="E41">
        <v>15</v>
      </c>
      <c r="F41" t="s">
        <v>11</v>
      </c>
      <c r="G41" t="str">
        <f t="shared" si="8"/>
        <v>No</v>
      </c>
      <c r="H41" t="s">
        <v>11</v>
      </c>
      <c r="I41" t="str">
        <f t="shared" si="1"/>
        <v>Correct Prediction</v>
      </c>
    </row>
    <row r="42" spans="1:23" x14ac:dyDescent="0.55000000000000004">
      <c r="A42">
        <v>3</v>
      </c>
      <c r="B42" t="s">
        <v>27</v>
      </c>
      <c r="C42" t="s">
        <v>30</v>
      </c>
      <c r="D42" t="s">
        <v>30</v>
      </c>
      <c r="E42">
        <v>2</v>
      </c>
      <c r="F42" t="s">
        <v>27</v>
      </c>
      <c r="G42" t="str">
        <f t="shared" si="8"/>
        <v>Yes</v>
      </c>
      <c r="H42" t="s">
        <v>27</v>
      </c>
      <c r="I42" t="str">
        <f t="shared" si="1"/>
        <v>Correct Prediction</v>
      </c>
      <c r="U42" s="8" cm="1">
        <f t="array" aca="1" ref="U42" ca="1">SUM(ABS(U9:U40))</f>
        <v>21.675000000000001</v>
      </c>
      <c r="V42" s="8" cm="1">
        <f t="array" aca="1" ref="V42" ca="1">SUM(ABS(V9:V40))</f>
        <v>20.700468975468972</v>
      </c>
    </row>
    <row r="43" spans="1:23" ht="18.3" x14ac:dyDescent="0.7">
      <c r="A43">
        <v>3</v>
      </c>
      <c r="B43" t="s">
        <v>21</v>
      </c>
      <c r="C43" t="s">
        <v>14</v>
      </c>
      <c r="D43" t="s">
        <v>14</v>
      </c>
      <c r="E43">
        <v>16</v>
      </c>
      <c r="F43" t="s">
        <v>14</v>
      </c>
      <c r="G43" t="str">
        <f t="shared" si="8"/>
        <v>No</v>
      </c>
      <c r="H43" t="s">
        <v>14</v>
      </c>
      <c r="I43" t="str">
        <f t="shared" si="1"/>
        <v>Correct Prediction</v>
      </c>
      <c r="P43" s="4" t="s">
        <v>46</v>
      </c>
      <c r="Q43" s="4" t="s">
        <v>57</v>
      </c>
      <c r="R43" s="4" t="s">
        <v>56</v>
      </c>
      <c r="S43" s="4" t="s">
        <v>54</v>
      </c>
      <c r="U43" s="2"/>
      <c r="V43" s="2"/>
    </row>
    <row r="44" spans="1:23" ht="15.6" x14ac:dyDescent="0.6">
      <c r="A44">
        <v>3</v>
      </c>
      <c r="B44" t="s">
        <v>29</v>
      </c>
      <c r="C44" t="s">
        <v>22</v>
      </c>
      <c r="D44" t="s">
        <v>29</v>
      </c>
      <c r="E44">
        <v>28</v>
      </c>
      <c r="F44" t="s">
        <v>22</v>
      </c>
      <c r="G44" t="str">
        <f t="shared" si="8"/>
        <v>Yes</v>
      </c>
      <c r="H44" t="s">
        <v>29</v>
      </c>
      <c r="I44">
        <f t="shared" si="1"/>
        <v>28</v>
      </c>
      <c r="P44" s="5" t="s">
        <v>23</v>
      </c>
      <c r="Q44" s="3" t="str">
        <f>_xlfn.CONCAT(TEXT(R9,"0"),"-",TEXT($P$7-R9,"0"))</f>
        <v>4-8</v>
      </c>
      <c r="R44" s="3" t="str">
        <f ca="1">_xlfn.CONCAT(TEXT(S9,"0"),"-",TEXT($P$7-S9,"0"))</f>
        <v>11-1</v>
      </c>
      <c r="S44" s="3" t="str">
        <f>_xlfn.CONCAT(TEXT(T9,"0"),"-",TEXT(17-T9,"0"))</f>
        <v>14-3</v>
      </c>
    </row>
    <row r="45" spans="1:23" ht="15.6" x14ac:dyDescent="0.6">
      <c r="A45">
        <v>3</v>
      </c>
      <c r="B45" t="s">
        <v>23</v>
      </c>
      <c r="C45" t="s">
        <v>3</v>
      </c>
      <c r="D45" t="s">
        <v>3</v>
      </c>
      <c r="E45">
        <v>8</v>
      </c>
      <c r="F45" t="s">
        <v>3</v>
      </c>
      <c r="G45" t="str">
        <f t="shared" si="8"/>
        <v>No</v>
      </c>
      <c r="H45" t="s">
        <v>23</v>
      </c>
      <c r="I45">
        <f t="shared" si="1"/>
        <v>8</v>
      </c>
      <c r="P45" s="5" t="s">
        <v>5</v>
      </c>
      <c r="Q45" s="3" t="str">
        <f t="shared" ref="Q45:Q75" si="9">_xlfn.CONCAT(TEXT(R10,"0"),"-",TEXT($P$7-R10,"0"))</f>
        <v>5-7</v>
      </c>
      <c r="R45" s="3" t="str">
        <f t="shared" ref="R45:R75" ca="1" si="10">_xlfn.CONCAT(TEXT(S10,"0"),"-",TEXT($P$7-S10,"0"))</f>
        <v>8-4</v>
      </c>
      <c r="S45" s="3" t="str">
        <f t="shared" ref="S45:S75" si="11">_xlfn.CONCAT(TEXT(T10,"0"),"-",TEXT(17-T10,"0"))</f>
        <v>9-8</v>
      </c>
    </row>
    <row r="46" spans="1:23" ht="15.6" x14ac:dyDescent="0.6">
      <c r="A46">
        <v>3</v>
      </c>
      <c r="B46" t="s">
        <v>33</v>
      </c>
      <c r="C46" t="s">
        <v>5</v>
      </c>
      <c r="D46" t="s">
        <v>35</v>
      </c>
      <c r="E46">
        <v>4</v>
      </c>
      <c r="F46" t="s">
        <v>5</v>
      </c>
      <c r="G46" t="str">
        <f t="shared" si="8"/>
        <v>Yes</v>
      </c>
      <c r="H46" t="s">
        <v>5</v>
      </c>
      <c r="I46" t="str">
        <f t="shared" si="1"/>
        <v>Correct Prediction</v>
      </c>
      <c r="P46" s="5" t="s">
        <v>20</v>
      </c>
      <c r="Q46" s="3" t="str">
        <f t="shared" si="9"/>
        <v>7-5</v>
      </c>
      <c r="R46" s="3" t="str">
        <f t="shared" ca="1" si="10"/>
        <v>6-6</v>
      </c>
      <c r="S46" s="3" t="str">
        <f t="shared" si="11"/>
        <v>6-11</v>
      </c>
    </row>
    <row r="47" spans="1:23" ht="15.6" x14ac:dyDescent="0.6">
      <c r="A47">
        <v>3</v>
      </c>
      <c r="B47" t="s">
        <v>32</v>
      </c>
      <c r="C47" t="s">
        <v>26</v>
      </c>
      <c r="D47" t="s">
        <v>32</v>
      </c>
      <c r="E47">
        <v>2</v>
      </c>
      <c r="F47" t="s">
        <v>26</v>
      </c>
      <c r="G47" t="str">
        <f t="shared" si="8"/>
        <v>Yes</v>
      </c>
      <c r="H47" t="s">
        <v>26</v>
      </c>
      <c r="I47" t="str">
        <f t="shared" si="1"/>
        <v>Correct Prediction</v>
      </c>
      <c r="P47" s="5" t="s">
        <v>4</v>
      </c>
      <c r="Q47" s="3" t="str">
        <f t="shared" si="9"/>
        <v>8-4</v>
      </c>
      <c r="R47" s="3" t="str">
        <f t="shared" ca="1" si="10"/>
        <v>8-4</v>
      </c>
      <c r="S47" s="3" t="str">
        <f t="shared" si="11"/>
        <v>13-4</v>
      </c>
    </row>
    <row r="48" spans="1:23" ht="15.6" x14ac:dyDescent="0.6">
      <c r="A48">
        <v>3</v>
      </c>
      <c r="B48" t="s">
        <v>34</v>
      </c>
      <c r="C48" t="s">
        <v>10</v>
      </c>
      <c r="D48" t="s">
        <v>10</v>
      </c>
      <c r="E48">
        <v>1</v>
      </c>
      <c r="F48" t="s">
        <v>34</v>
      </c>
      <c r="G48" t="str">
        <f t="shared" si="8"/>
        <v>Yes</v>
      </c>
      <c r="H48" t="s">
        <v>34</v>
      </c>
      <c r="I48" t="str">
        <f t="shared" si="1"/>
        <v>Correct Prediction</v>
      </c>
      <c r="P48" s="5" t="s">
        <v>7</v>
      </c>
      <c r="Q48" s="3" t="str">
        <f t="shared" si="9"/>
        <v>4-8</v>
      </c>
      <c r="R48" s="3" t="str">
        <f t="shared" ca="1" si="10"/>
        <v>1-11</v>
      </c>
      <c r="S48" s="3" t="str">
        <f t="shared" si="11"/>
        <v>1-16</v>
      </c>
    </row>
    <row r="49" spans="1:19" ht="15.6" x14ac:dyDescent="0.6">
      <c r="A49">
        <v>3</v>
      </c>
      <c r="B49" t="s">
        <v>28</v>
      </c>
      <c r="C49" t="s">
        <v>31</v>
      </c>
      <c r="D49" t="s">
        <v>28</v>
      </c>
      <c r="E49">
        <v>7</v>
      </c>
      <c r="F49" t="s">
        <v>31</v>
      </c>
      <c r="G49" t="str">
        <f t="shared" si="8"/>
        <v>Yes</v>
      </c>
      <c r="H49" t="s">
        <v>31</v>
      </c>
      <c r="I49" t="str">
        <f t="shared" si="1"/>
        <v>Correct Prediction</v>
      </c>
      <c r="P49" s="5" t="s">
        <v>9</v>
      </c>
      <c r="Q49" s="3" t="str">
        <f t="shared" si="9"/>
        <v>3-9</v>
      </c>
      <c r="R49" s="3" t="str">
        <f t="shared" ca="1" si="10"/>
        <v>3-9</v>
      </c>
      <c r="S49" s="3" t="str">
        <f t="shared" si="11"/>
        <v>4-13</v>
      </c>
    </row>
    <row r="50" spans="1:19" ht="15.6" x14ac:dyDescent="0.6">
      <c r="A50">
        <v>4</v>
      </c>
      <c r="B50" t="s">
        <v>11</v>
      </c>
      <c r="C50" t="s">
        <v>17</v>
      </c>
      <c r="D50" t="s">
        <v>11</v>
      </c>
      <c r="E50">
        <v>12</v>
      </c>
      <c r="F50" t="s">
        <v>11</v>
      </c>
      <c r="G50" t="str">
        <f t="shared" si="8"/>
        <v>No</v>
      </c>
      <c r="H50" t="s">
        <v>11</v>
      </c>
      <c r="I50" t="str">
        <f t="shared" si="1"/>
        <v>Correct Prediction</v>
      </c>
      <c r="P50" s="5" t="s">
        <v>11</v>
      </c>
      <c r="Q50" s="3" t="str">
        <f t="shared" si="9"/>
        <v>7-5</v>
      </c>
      <c r="R50" s="3" t="str">
        <f t="shared" ca="1" si="10"/>
        <v>10-2</v>
      </c>
      <c r="S50" s="3" t="str">
        <f t="shared" si="11"/>
        <v>12-5</v>
      </c>
    </row>
    <row r="51" spans="1:19" ht="15.6" x14ac:dyDescent="0.6">
      <c r="A51">
        <v>4</v>
      </c>
      <c r="B51" t="s">
        <v>6</v>
      </c>
      <c r="C51" t="s">
        <v>25</v>
      </c>
      <c r="D51" t="s">
        <v>25</v>
      </c>
      <c r="E51">
        <v>3</v>
      </c>
      <c r="F51" t="s">
        <v>25</v>
      </c>
      <c r="G51" t="str">
        <f t="shared" si="8"/>
        <v>No</v>
      </c>
      <c r="H51" t="s">
        <v>49</v>
      </c>
      <c r="I51">
        <f t="shared" si="1"/>
        <v>3</v>
      </c>
      <c r="P51" s="5" t="s">
        <v>8</v>
      </c>
      <c r="Q51" s="3" t="str">
        <f t="shared" si="9"/>
        <v>4-8</v>
      </c>
      <c r="R51" s="3" t="str">
        <f t="shared" ca="1" si="10"/>
        <v>0-12</v>
      </c>
      <c r="S51" s="3" t="str">
        <f t="shared" si="11"/>
        <v>5-12</v>
      </c>
    </row>
    <row r="52" spans="1:19" ht="15.6" x14ac:dyDescent="0.6">
      <c r="A52">
        <v>4</v>
      </c>
      <c r="B52" t="s">
        <v>5</v>
      </c>
      <c r="C52" t="s">
        <v>8</v>
      </c>
      <c r="D52" t="s">
        <v>8</v>
      </c>
      <c r="E52">
        <v>3</v>
      </c>
      <c r="F52" t="s">
        <v>5</v>
      </c>
      <c r="G52" t="str">
        <f t="shared" si="8"/>
        <v>Yes</v>
      </c>
      <c r="H52" t="s">
        <v>5</v>
      </c>
      <c r="I52" t="str">
        <f t="shared" si="1"/>
        <v>Correct Prediction</v>
      </c>
      <c r="P52" s="5" t="s">
        <v>31</v>
      </c>
      <c r="Q52" s="3" t="str">
        <f t="shared" si="9"/>
        <v>8-4</v>
      </c>
      <c r="R52" s="3" t="str">
        <f t="shared" ca="1" si="10"/>
        <v>6-6</v>
      </c>
      <c r="S52" s="3" t="str">
        <f t="shared" si="11"/>
        <v>8-9</v>
      </c>
    </row>
    <row r="53" spans="1:19" ht="15.6" x14ac:dyDescent="0.6">
      <c r="A53">
        <v>4</v>
      </c>
      <c r="B53" t="s">
        <v>16</v>
      </c>
      <c r="C53" t="s">
        <v>27</v>
      </c>
      <c r="D53" t="s">
        <v>16</v>
      </c>
      <c r="E53">
        <v>7</v>
      </c>
      <c r="F53" t="s">
        <v>27</v>
      </c>
      <c r="G53" t="str">
        <f t="shared" si="8"/>
        <v>Yes</v>
      </c>
      <c r="H53" t="s">
        <v>16</v>
      </c>
      <c r="I53">
        <f t="shared" si="1"/>
        <v>7</v>
      </c>
      <c r="P53" s="5" t="s">
        <v>34</v>
      </c>
      <c r="Q53" s="3" t="str">
        <f t="shared" si="9"/>
        <v>3-9</v>
      </c>
      <c r="R53" s="3" t="str">
        <f t="shared" ca="1" si="10"/>
        <v>6-6</v>
      </c>
      <c r="S53" s="3" t="str">
        <f t="shared" si="11"/>
        <v>7-10</v>
      </c>
    </row>
    <row r="54" spans="1:19" ht="15.6" x14ac:dyDescent="0.6">
      <c r="A54">
        <v>4</v>
      </c>
      <c r="B54" t="s">
        <v>31</v>
      </c>
      <c r="C54" t="s">
        <v>21</v>
      </c>
      <c r="D54" t="s">
        <v>21</v>
      </c>
      <c r="E54">
        <v>15</v>
      </c>
      <c r="F54" t="s">
        <v>31</v>
      </c>
      <c r="G54" t="str">
        <f t="shared" si="8"/>
        <v>Yes</v>
      </c>
      <c r="H54" t="s">
        <v>31</v>
      </c>
      <c r="I54" t="str">
        <f t="shared" si="1"/>
        <v>Correct Prediction</v>
      </c>
      <c r="P54" s="5" t="s">
        <v>13</v>
      </c>
      <c r="Q54" s="3" t="str">
        <f t="shared" si="9"/>
        <v>4-8</v>
      </c>
      <c r="R54" s="3" t="str">
        <f t="shared" ca="1" si="10"/>
        <v>1-11</v>
      </c>
      <c r="S54" s="3" t="str">
        <f t="shared" si="11"/>
        <v>5-12</v>
      </c>
    </row>
    <row r="55" spans="1:19" ht="15.6" x14ac:dyDescent="0.6">
      <c r="A55">
        <v>4</v>
      </c>
      <c r="B55" t="s">
        <v>13</v>
      </c>
      <c r="C55" t="s">
        <v>33</v>
      </c>
      <c r="D55" t="s">
        <v>13</v>
      </c>
      <c r="E55">
        <v>3</v>
      </c>
      <c r="F55" t="s">
        <v>33</v>
      </c>
      <c r="G55" t="str">
        <f t="shared" si="8"/>
        <v>Yes</v>
      </c>
      <c r="H55" t="s">
        <v>33</v>
      </c>
      <c r="I55" t="str">
        <f t="shared" si="1"/>
        <v>Correct Prediction</v>
      </c>
      <c r="P55" s="5" t="s">
        <v>26</v>
      </c>
      <c r="Q55" s="3" t="str">
        <f t="shared" si="9"/>
        <v>4-8</v>
      </c>
      <c r="R55" s="3" t="str">
        <f t="shared" ca="1" si="10"/>
        <v>11-1</v>
      </c>
      <c r="S55" s="3" t="str">
        <f t="shared" si="11"/>
        <v>15-2</v>
      </c>
    </row>
    <row r="56" spans="1:19" ht="15.6" x14ac:dyDescent="0.6">
      <c r="A56">
        <v>4</v>
      </c>
      <c r="B56" t="s">
        <v>15</v>
      </c>
      <c r="C56" t="s">
        <v>29</v>
      </c>
      <c r="D56" t="s">
        <v>29</v>
      </c>
      <c r="E56">
        <v>10</v>
      </c>
      <c r="F56" t="s">
        <v>29</v>
      </c>
      <c r="G56" t="str">
        <f t="shared" si="8"/>
        <v>No</v>
      </c>
      <c r="H56" t="s">
        <v>29</v>
      </c>
      <c r="I56" t="str">
        <f t="shared" si="1"/>
        <v>Correct Prediction</v>
      </c>
      <c r="P56" s="5" t="s">
        <v>15</v>
      </c>
      <c r="Q56" s="3" t="str">
        <f t="shared" si="9"/>
        <v>1-11</v>
      </c>
      <c r="R56" s="3" t="str">
        <f t="shared" ca="1" si="10"/>
        <v>3-9</v>
      </c>
      <c r="S56" s="3" t="str">
        <f t="shared" si="11"/>
        <v>4-13</v>
      </c>
    </row>
    <row r="57" spans="1:19" ht="15.6" x14ac:dyDescent="0.6">
      <c r="A57">
        <v>4</v>
      </c>
      <c r="B57" t="s">
        <v>28</v>
      </c>
      <c r="C57" t="s">
        <v>9</v>
      </c>
      <c r="D57" t="s">
        <v>28</v>
      </c>
      <c r="E57">
        <v>8</v>
      </c>
      <c r="F57" t="s">
        <v>28</v>
      </c>
      <c r="G57" t="str">
        <f t="shared" si="8"/>
        <v>No</v>
      </c>
      <c r="H57" t="s">
        <v>28</v>
      </c>
      <c r="I57" t="str">
        <f t="shared" si="1"/>
        <v>Correct Prediction</v>
      </c>
      <c r="P57" s="5" t="s">
        <v>16</v>
      </c>
      <c r="Q57" s="3" t="str">
        <f t="shared" si="9"/>
        <v>4-8</v>
      </c>
      <c r="R57" s="3" t="str">
        <f t="shared" ca="1" si="10"/>
        <v>10-2</v>
      </c>
      <c r="S57" s="3" t="str">
        <f t="shared" si="11"/>
        <v>15-2</v>
      </c>
    </row>
    <row r="58" spans="1:19" ht="15.6" x14ac:dyDescent="0.6">
      <c r="A58">
        <v>4</v>
      </c>
      <c r="B58" t="s">
        <v>14</v>
      </c>
      <c r="C58" t="s">
        <v>22</v>
      </c>
      <c r="D58" t="s">
        <v>14</v>
      </c>
      <c r="E58">
        <v>8</v>
      </c>
      <c r="F58" t="s">
        <v>14</v>
      </c>
      <c r="G58" t="str">
        <f t="shared" si="8"/>
        <v>No</v>
      </c>
      <c r="H58" t="s">
        <v>14</v>
      </c>
      <c r="I58" t="str">
        <f t="shared" si="1"/>
        <v>Correct Prediction</v>
      </c>
      <c r="P58" s="5" t="s">
        <v>22</v>
      </c>
      <c r="Q58" s="3" t="str">
        <f t="shared" si="9"/>
        <v>4-8</v>
      </c>
      <c r="R58" s="3" t="str">
        <f t="shared" ca="1" si="10"/>
        <v>0-12</v>
      </c>
      <c r="S58" s="3" t="str">
        <f t="shared" si="11"/>
        <v>1-16</v>
      </c>
    </row>
    <row r="59" spans="1:19" ht="15.6" x14ac:dyDescent="0.6">
      <c r="A59">
        <v>4</v>
      </c>
      <c r="B59" t="s">
        <v>12</v>
      </c>
      <c r="C59" t="s">
        <v>19</v>
      </c>
      <c r="D59" t="s">
        <v>12</v>
      </c>
      <c r="E59">
        <v>4</v>
      </c>
      <c r="F59" t="s">
        <v>19</v>
      </c>
      <c r="G59" t="str">
        <f t="shared" si="8"/>
        <v>Yes</v>
      </c>
      <c r="H59" t="s">
        <v>12</v>
      </c>
      <c r="I59">
        <f t="shared" si="1"/>
        <v>4</v>
      </c>
      <c r="P59" s="5" t="s">
        <v>24</v>
      </c>
      <c r="Q59" s="3" t="str">
        <f t="shared" si="9"/>
        <v>9-3</v>
      </c>
      <c r="R59" s="3" t="str">
        <f t="shared" ca="1" si="10"/>
        <v>6-6</v>
      </c>
      <c r="S59" s="3" t="str">
        <f t="shared" si="11"/>
        <v>12-5</v>
      </c>
    </row>
    <row r="60" spans="1:19" ht="15.6" x14ac:dyDescent="0.6">
      <c r="A60">
        <v>4</v>
      </c>
      <c r="B60" t="s">
        <v>20</v>
      </c>
      <c r="C60" t="s">
        <v>4</v>
      </c>
      <c r="D60" t="s">
        <v>4</v>
      </c>
      <c r="E60">
        <v>3</v>
      </c>
      <c r="F60" t="s">
        <v>4</v>
      </c>
      <c r="G60" t="str">
        <f t="shared" si="8"/>
        <v>No</v>
      </c>
      <c r="H60" t="s">
        <v>4</v>
      </c>
      <c r="I60" t="str">
        <f t="shared" si="1"/>
        <v>Correct Prediction</v>
      </c>
      <c r="P60" s="5" t="s">
        <v>17</v>
      </c>
      <c r="Q60" s="3" t="str">
        <f t="shared" si="9"/>
        <v>8-4</v>
      </c>
      <c r="R60" s="3" t="str">
        <f t="shared" ca="1" si="10"/>
        <v>5-7</v>
      </c>
      <c r="S60" s="3" t="str">
        <f t="shared" si="11"/>
        <v>5-12</v>
      </c>
    </row>
    <row r="61" spans="1:19" ht="15.6" x14ac:dyDescent="0.6">
      <c r="A61">
        <v>4</v>
      </c>
      <c r="B61" t="s">
        <v>7</v>
      </c>
      <c r="C61" t="s">
        <v>23</v>
      </c>
      <c r="D61" t="s">
        <v>7</v>
      </c>
      <c r="E61">
        <v>10</v>
      </c>
      <c r="F61" t="s">
        <v>23</v>
      </c>
      <c r="G61" t="str">
        <f t="shared" si="8"/>
        <v>Yes</v>
      </c>
      <c r="H61" t="s">
        <v>23</v>
      </c>
      <c r="I61" t="str">
        <f t="shared" si="1"/>
        <v>Correct Prediction</v>
      </c>
      <c r="P61" s="5" t="s">
        <v>25</v>
      </c>
      <c r="Q61" s="3" t="str">
        <f t="shared" si="9"/>
        <v>9-3</v>
      </c>
      <c r="R61" s="3" t="str">
        <f t="shared" ca="1" si="10"/>
        <v>3-9</v>
      </c>
      <c r="S61" s="3" t="str">
        <f t="shared" si="11"/>
        <v>5-12</v>
      </c>
    </row>
    <row r="62" spans="1:19" ht="15.6" x14ac:dyDescent="0.6">
      <c r="A62">
        <v>4</v>
      </c>
      <c r="B62" t="s">
        <v>26</v>
      </c>
      <c r="C62" t="s">
        <v>18</v>
      </c>
      <c r="D62" t="s">
        <v>26</v>
      </c>
      <c r="E62">
        <v>3</v>
      </c>
      <c r="F62" t="s">
        <v>26</v>
      </c>
      <c r="G62" t="str">
        <f t="shared" si="8"/>
        <v>No</v>
      </c>
      <c r="H62" t="s">
        <v>18</v>
      </c>
      <c r="I62">
        <f t="shared" si="1"/>
        <v>3</v>
      </c>
      <c r="P62" s="5" t="s">
        <v>18</v>
      </c>
      <c r="Q62" s="3" t="str">
        <f t="shared" si="9"/>
        <v>6-6</v>
      </c>
      <c r="R62" s="3" t="str">
        <f t="shared" ca="1" si="10"/>
        <v>11-1</v>
      </c>
      <c r="S62" s="3" t="str">
        <f t="shared" si="11"/>
        <v>15-2</v>
      </c>
    </row>
    <row r="63" spans="1:19" ht="15.6" x14ac:dyDescent="0.6">
      <c r="A63">
        <v>4</v>
      </c>
      <c r="B63" t="s">
        <v>30</v>
      </c>
      <c r="C63" t="s">
        <v>34</v>
      </c>
      <c r="D63" t="s">
        <v>30</v>
      </c>
      <c r="E63">
        <v>9</v>
      </c>
      <c r="F63" t="s">
        <v>30</v>
      </c>
      <c r="G63" t="str">
        <f t="shared" si="8"/>
        <v>No</v>
      </c>
      <c r="H63" t="s">
        <v>30</v>
      </c>
      <c r="I63" t="str">
        <f t="shared" si="1"/>
        <v>Correct Prediction</v>
      </c>
      <c r="P63" s="5" t="s">
        <v>6</v>
      </c>
      <c r="Q63" s="3" t="str">
        <f t="shared" si="9"/>
        <v>4-8</v>
      </c>
      <c r="R63" s="3" t="str">
        <f t="shared" ca="1" si="10"/>
        <v>5-7</v>
      </c>
      <c r="S63" s="3" t="str">
        <f t="shared" si="11"/>
        <v>6-11</v>
      </c>
    </row>
    <row r="64" spans="1:19" ht="15.6" x14ac:dyDescent="0.6">
      <c r="A64">
        <v>4</v>
      </c>
      <c r="B64" t="s">
        <v>32</v>
      </c>
      <c r="C64" t="s">
        <v>24</v>
      </c>
      <c r="D64" t="s">
        <v>35</v>
      </c>
      <c r="E64">
        <v>10</v>
      </c>
      <c r="F64" t="s">
        <v>24</v>
      </c>
      <c r="G64" t="str">
        <f t="shared" si="8"/>
        <v>Yes</v>
      </c>
      <c r="H64" t="s">
        <v>24</v>
      </c>
      <c r="I64" t="str">
        <f t="shared" si="1"/>
        <v>Correct Prediction</v>
      </c>
      <c r="P64" s="5" t="s">
        <v>28</v>
      </c>
      <c r="Q64" s="3" t="str">
        <f t="shared" si="9"/>
        <v>7-5</v>
      </c>
      <c r="R64" s="3" t="str">
        <f t="shared" ca="1" si="10"/>
        <v>2-10</v>
      </c>
      <c r="S64" s="3" t="str">
        <f t="shared" si="11"/>
        <v>2-15</v>
      </c>
    </row>
    <row r="65" spans="1:19" ht="15.6" x14ac:dyDescent="0.6">
      <c r="A65">
        <v>4</v>
      </c>
      <c r="B65" t="s">
        <v>10</v>
      </c>
      <c r="C65" t="s">
        <v>3</v>
      </c>
      <c r="D65" t="s">
        <v>10</v>
      </c>
      <c r="E65">
        <v>15</v>
      </c>
      <c r="F65" t="s">
        <v>10</v>
      </c>
      <c r="G65" t="str">
        <f t="shared" si="8"/>
        <v>No</v>
      </c>
      <c r="H65" t="s">
        <v>3</v>
      </c>
      <c r="I65">
        <f t="shared" si="1"/>
        <v>15</v>
      </c>
      <c r="P65" s="5" t="s">
        <v>19</v>
      </c>
      <c r="Q65" s="3" t="str">
        <f t="shared" si="9"/>
        <v>7-5</v>
      </c>
      <c r="R65" s="3" t="str">
        <f t="shared" ca="1" si="10"/>
        <v>0-12</v>
      </c>
      <c r="S65" s="3" t="str">
        <f t="shared" si="11"/>
        <v>1-16</v>
      </c>
    </row>
    <row r="66" spans="1:19" ht="15.6" x14ac:dyDescent="0.6">
      <c r="A66">
        <v>5</v>
      </c>
      <c r="B66" t="s">
        <v>34</v>
      </c>
      <c r="C66" t="s">
        <v>16</v>
      </c>
      <c r="D66" t="s">
        <v>34</v>
      </c>
      <c r="E66">
        <v>3</v>
      </c>
      <c r="F66" t="s">
        <v>16</v>
      </c>
      <c r="G66" t="str">
        <f t="shared" ref="G66:G97" si="12">IF(D66=F66,"No","Yes")</f>
        <v>Yes</v>
      </c>
      <c r="H66" t="s">
        <v>16</v>
      </c>
      <c r="I66" t="str">
        <f t="shared" si="1"/>
        <v>Correct Prediction</v>
      </c>
      <c r="P66" s="5" t="s">
        <v>30</v>
      </c>
      <c r="Q66" s="3" t="str">
        <f t="shared" si="9"/>
        <v>4-8</v>
      </c>
      <c r="R66" s="3" t="str">
        <f t="shared" ca="1" si="10"/>
        <v>5-7</v>
      </c>
      <c r="S66" s="3" t="str">
        <f t="shared" si="11"/>
        <v>6-11</v>
      </c>
    </row>
    <row r="67" spans="1:19" ht="15.6" x14ac:dyDescent="0.6">
      <c r="A67">
        <v>5</v>
      </c>
      <c r="B67" t="s">
        <v>26</v>
      </c>
      <c r="C67" t="s">
        <v>28</v>
      </c>
      <c r="D67" t="s">
        <v>26</v>
      </c>
      <c r="E67">
        <v>5</v>
      </c>
      <c r="F67" t="s">
        <v>28</v>
      </c>
      <c r="G67" t="str">
        <f t="shared" si="12"/>
        <v>Yes</v>
      </c>
      <c r="H67" t="s">
        <v>26</v>
      </c>
      <c r="I67">
        <f t="shared" ref="I67:I130" si="13">IF(EXACT(H67,F67),"Correct Prediction",E67)</f>
        <v>5</v>
      </c>
      <c r="P67" s="5" t="s">
        <v>14</v>
      </c>
      <c r="Q67" s="3" t="str">
        <f t="shared" si="9"/>
        <v>10-2</v>
      </c>
      <c r="R67" s="3" t="str">
        <f t="shared" ca="1" si="10"/>
        <v>7-5</v>
      </c>
      <c r="S67" s="3" t="str">
        <f t="shared" si="11"/>
        <v>13-4</v>
      </c>
    </row>
    <row r="68" spans="1:19" ht="15.6" x14ac:dyDescent="0.6">
      <c r="A68">
        <v>5</v>
      </c>
      <c r="B68" t="s">
        <v>4</v>
      </c>
      <c r="C68" t="s">
        <v>12</v>
      </c>
      <c r="D68" t="s">
        <v>4</v>
      </c>
      <c r="E68">
        <v>35</v>
      </c>
      <c r="F68" t="s">
        <v>4</v>
      </c>
      <c r="G68" t="str">
        <f t="shared" si="12"/>
        <v>No</v>
      </c>
      <c r="H68" t="s">
        <v>4</v>
      </c>
      <c r="I68" t="str">
        <f t="shared" si="13"/>
        <v>Correct Prediction</v>
      </c>
      <c r="P68" s="5" t="s">
        <v>12</v>
      </c>
      <c r="Q68" s="3" t="str">
        <f t="shared" si="9"/>
        <v>4-8</v>
      </c>
      <c r="R68" s="3" t="str">
        <f t="shared" ca="1" si="10"/>
        <v>3-9</v>
      </c>
      <c r="S68" s="3" t="str">
        <f t="shared" si="11"/>
        <v>8-9</v>
      </c>
    </row>
    <row r="69" spans="1:19" ht="15.6" x14ac:dyDescent="0.6">
      <c r="A69">
        <v>5</v>
      </c>
      <c r="B69" t="s">
        <v>8</v>
      </c>
      <c r="C69" t="s">
        <v>29</v>
      </c>
      <c r="D69" t="s">
        <v>29</v>
      </c>
      <c r="E69">
        <v>2</v>
      </c>
      <c r="F69" t="s">
        <v>29</v>
      </c>
      <c r="G69" t="str">
        <f t="shared" si="12"/>
        <v>No</v>
      </c>
      <c r="H69" t="s">
        <v>29</v>
      </c>
      <c r="I69" t="str">
        <f t="shared" si="13"/>
        <v>Correct Prediction</v>
      </c>
      <c r="P69" s="5" t="s">
        <v>29</v>
      </c>
      <c r="Q69" s="3" t="str">
        <f t="shared" si="9"/>
        <v>6-6</v>
      </c>
      <c r="R69" s="3" t="str">
        <f t="shared" ca="1" si="10"/>
        <v>8-4</v>
      </c>
      <c r="S69" s="3" t="str">
        <f t="shared" si="11"/>
        <v>13-4</v>
      </c>
    </row>
    <row r="70" spans="1:19" ht="15.6" x14ac:dyDescent="0.6">
      <c r="A70">
        <v>5</v>
      </c>
      <c r="B70" t="s">
        <v>22</v>
      </c>
      <c r="C70" t="s">
        <v>15</v>
      </c>
      <c r="D70" t="s">
        <v>22</v>
      </c>
      <c r="E70">
        <v>7</v>
      </c>
      <c r="F70" t="s">
        <v>15</v>
      </c>
      <c r="G70" t="str">
        <f t="shared" si="12"/>
        <v>Yes</v>
      </c>
      <c r="H70" t="s">
        <v>15</v>
      </c>
      <c r="I70" t="str">
        <f t="shared" si="13"/>
        <v>Correct Prediction</v>
      </c>
      <c r="P70" s="5" t="s">
        <v>10</v>
      </c>
      <c r="Q70" s="3" t="str">
        <f t="shared" si="9"/>
        <v>7-5</v>
      </c>
      <c r="R70" s="3" t="str">
        <f t="shared" ca="1" si="10"/>
        <v>2-10</v>
      </c>
      <c r="S70" s="3" t="str">
        <f t="shared" si="11"/>
        <v>6-11</v>
      </c>
    </row>
    <row r="71" spans="1:19" ht="15.6" x14ac:dyDescent="0.6">
      <c r="A71">
        <v>5</v>
      </c>
      <c r="B71" t="s">
        <v>25</v>
      </c>
      <c r="C71" t="s">
        <v>9</v>
      </c>
      <c r="D71" t="s">
        <v>25</v>
      </c>
      <c r="E71">
        <v>7</v>
      </c>
      <c r="F71" t="s">
        <v>25</v>
      </c>
      <c r="G71" t="str">
        <f t="shared" si="12"/>
        <v>No</v>
      </c>
      <c r="H71" t="s">
        <v>25</v>
      </c>
      <c r="I71" t="str">
        <f t="shared" si="13"/>
        <v>Correct Prediction</v>
      </c>
      <c r="P71" s="5" t="s">
        <v>33</v>
      </c>
      <c r="Q71" s="3" t="str">
        <f t="shared" si="9"/>
        <v>6-6</v>
      </c>
      <c r="R71" s="3" t="str">
        <f t="shared" ca="1" si="10"/>
        <v>2-10</v>
      </c>
      <c r="S71" s="3" t="str">
        <f t="shared" si="11"/>
        <v>4-13</v>
      </c>
    </row>
    <row r="72" spans="1:19" ht="15.6" x14ac:dyDescent="0.6">
      <c r="A72">
        <v>5</v>
      </c>
      <c r="B72" t="s">
        <v>6</v>
      </c>
      <c r="C72" t="s">
        <v>33</v>
      </c>
      <c r="D72" t="s">
        <v>6</v>
      </c>
      <c r="E72">
        <v>7</v>
      </c>
      <c r="F72" t="s">
        <v>6</v>
      </c>
      <c r="G72" t="str">
        <f t="shared" si="12"/>
        <v>No</v>
      </c>
      <c r="H72" t="s">
        <v>6</v>
      </c>
      <c r="I72" t="str">
        <f t="shared" si="13"/>
        <v>Correct Prediction</v>
      </c>
      <c r="P72" s="5" t="s">
        <v>3</v>
      </c>
      <c r="Q72" s="3" t="str">
        <f t="shared" si="9"/>
        <v>3-9</v>
      </c>
      <c r="R72" s="3" t="str">
        <f t="shared" ca="1" si="10"/>
        <v>5-7</v>
      </c>
      <c r="S72" s="3" t="str">
        <f t="shared" si="11"/>
        <v>10-7</v>
      </c>
    </row>
    <row r="73" spans="1:19" ht="15.6" x14ac:dyDescent="0.6">
      <c r="A73">
        <v>5</v>
      </c>
      <c r="B73" t="s">
        <v>18</v>
      </c>
      <c r="C73" t="s">
        <v>13</v>
      </c>
      <c r="D73" t="s">
        <v>18</v>
      </c>
      <c r="E73">
        <v>29</v>
      </c>
      <c r="F73" t="s">
        <v>18</v>
      </c>
      <c r="G73" t="str">
        <f t="shared" si="12"/>
        <v>No</v>
      </c>
      <c r="H73" t="s">
        <v>18</v>
      </c>
      <c r="I73" t="str">
        <f t="shared" si="13"/>
        <v>Correct Prediction</v>
      </c>
      <c r="P73" s="5" t="s">
        <v>32</v>
      </c>
      <c r="Q73" s="3" t="str">
        <f t="shared" si="9"/>
        <v>5-7</v>
      </c>
      <c r="R73" s="3" t="str">
        <f t="shared" ca="1" si="10"/>
        <v>7-5</v>
      </c>
      <c r="S73" s="3" t="str">
        <f t="shared" si="11"/>
        <v>14-3</v>
      </c>
    </row>
    <row r="74" spans="1:19" ht="15.6" x14ac:dyDescent="0.6">
      <c r="A74">
        <v>5</v>
      </c>
      <c r="B74" t="s">
        <v>19</v>
      </c>
      <c r="C74" t="s">
        <v>17</v>
      </c>
      <c r="D74" t="s">
        <v>17</v>
      </c>
      <c r="E74">
        <v>23</v>
      </c>
      <c r="F74" t="s">
        <v>19</v>
      </c>
      <c r="G74" t="str">
        <f t="shared" si="12"/>
        <v>Yes</v>
      </c>
      <c r="H74" t="s">
        <v>49</v>
      </c>
      <c r="I74">
        <f t="shared" si="13"/>
        <v>23</v>
      </c>
      <c r="P74" s="5" t="s">
        <v>27</v>
      </c>
      <c r="Q74" s="3" t="str">
        <f t="shared" si="9"/>
        <v>7-5</v>
      </c>
      <c r="R74" s="3" t="str">
        <f t="shared" ca="1" si="10"/>
        <v>5-7</v>
      </c>
      <c r="S74" s="3" t="str">
        <f t="shared" si="11"/>
        <v>9-8</v>
      </c>
    </row>
    <row r="75" spans="1:19" ht="15.6" x14ac:dyDescent="0.6">
      <c r="A75">
        <v>5</v>
      </c>
      <c r="B75" t="s">
        <v>32</v>
      </c>
      <c r="C75" t="s">
        <v>5</v>
      </c>
      <c r="D75" t="s">
        <v>32</v>
      </c>
      <c r="E75">
        <v>6</v>
      </c>
      <c r="F75" t="s">
        <v>32</v>
      </c>
      <c r="G75" t="str">
        <f t="shared" si="12"/>
        <v>No</v>
      </c>
      <c r="H75" t="s">
        <v>32</v>
      </c>
      <c r="I75" t="str">
        <f t="shared" si="13"/>
        <v>Correct Prediction</v>
      </c>
      <c r="P75" s="5" t="s">
        <v>21</v>
      </c>
      <c r="Q75" s="3" t="str">
        <f t="shared" si="9"/>
        <v>7-5</v>
      </c>
      <c r="R75" s="3" t="str">
        <f t="shared" ca="1" si="10"/>
        <v>2-10</v>
      </c>
      <c r="S75" s="3" t="str">
        <f t="shared" si="11"/>
        <v>6-11</v>
      </c>
    </row>
    <row r="76" spans="1:19" x14ac:dyDescent="0.55000000000000004">
      <c r="A76">
        <v>5</v>
      </c>
      <c r="B76" t="s">
        <v>21</v>
      </c>
      <c r="C76" t="s">
        <v>27</v>
      </c>
      <c r="D76" t="s">
        <v>27</v>
      </c>
      <c r="E76">
        <v>4</v>
      </c>
      <c r="F76" t="s">
        <v>27</v>
      </c>
      <c r="G76" t="str">
        <f t="shared" si="12"/>
        <v>No</v>
      </c>
      <c r="H76" t="s">
        <v>27</v>
      </c>
      <c r="I76" t="str">
        <f t="shared" si="13"/>
        <v>Correct Prediction</v>
      </c>
    </row>
    <row r="77" spans="1:19" x14ac:dyDescent="0.55000000000000004">
      <c r="A77">
        <v>5</v>
      </c>
      <c r="B77" t="s">
        <v>7</v>
      </c>
      <c r="C77" t="s">
        <v>10</v>
      </c>
      <c r="D77" t="s">
        <v>10</v>
      </c>
      <c r="E77">
        <v>22</v>
      </c>
      <c r="F77" t="s">
        <v>10</v>
      </c>
      <c r="G77" t="str">
        <f t="shared" si="12"/>
        <v>No</v>
      </c>
      <c r="H77" t="s">
        <v>10</v>
      </c>
      <c r="I77" t="str">
        <f t="shared" si="13"/>
        <v>Correct Prediction</v>
      </c>
    </row>
    <row r="78" spans="1:19" x14ac:dyDescent="0.55000000000000004">
      <c r="A78">
        <v>5</v>
      </c>
      <c r="B78" t="s">
        <v>23</v>
      </c>
      <c r="C78" t="s">
        <v>14</v>
      </c>
      <c r="D78" t="s">
        <v>14</v>
      </c>
      <c r="E78">
        <v>3</v>
      </c>
      <c r="F78" t="s">
        <v>14</v>
      </c>
      <c r="G78" t="str">
        <f t="shared" si="12"/>
        <v>No</v>
      </c>
      <c r="H78" t="s">
        <v>23</v>
      </c>
      <c r="I78">
        <f t="shared" si="13"/>
        <v>3</v>
      </c>
    </row>
    <row r="79" spans="1:19" x14ac:dyDescent="0.55000000000000004">
      <c r="A79">
        <v>5</v>
      </c>
      <c r="B79" t="s">
        <v>3</v>
      </c>
      <c r="C79" t="s">
        <v>31</v>
      </c>
      <c r="D79" t="s">
        <v>3</v>
      </c>
      <c r="E79">
        <v>12</v>
      </c>
      <c r="F79" t="s">
        <v>31</v>
      </c>
      <c r="G79" t="str">
        <f t="shared" si="12"/>
        <v>Yes</v>
      </c>
      <c r="H79" t="s">
        <v>3</v>
      </c>
      <c r="I79">
        <f t="shared" si="13"/>
        <v>12</v>
      </c>
    </row>
    <row r="80" spans="1:19" x14ac:dyDescent="0.55000000000000004">
      <c r="A80">
        <v>5</v>
      </c>
      <c r="B80" t="s">
        <v>20</v>
      </c>
      <c r="C80" t="s">
        <v>11</v>
      </c>
      <c r="D80" t="s">
        <v>20</v>
      </c>
      <c r="E80">
        <v>2</v>
      </c>
      <c r="F80" t="s">
        <v>20</v>
      </c>
      <c r="G80" t="str">
        <f t="shared" si="12"/>
        <v>No</v>
      </c>
      <c r="H80" t="s">
        <v>11</v>
      </c>
      <c r="I80">
        <f t="shared" si="13"/>
        <v>2</v>
      </c>
    </row>
    <row r="81" spans="1:9" x14ac:dyDescent="0.55000000000000004">
      <c r="A81">
        <v>5</v>
      </c>
      <c r="B81" t="s">
        <v>24</v>
      </c>
      <c r="C81" t="s">
        <v>30</v>
      </c>
      <c r="D81" t="s">
        <v>24</v>
      </c>
      <c r="E81">
        <v>1</v>
      </c>
      <c r="F81" t="s">
        <v>24</v>
      </c>
      <c r="G81" t="str">
        <f t="shared" si="12"/>
        <v>No</v>
      </c>
      <c r="H81" t="s">
        <v>24</v>
      </c>
      <c r="I81" t="str">
        <f t="shared" si="13"/>
        <v>Correct Prediction</v>
      </c>
    </row>
    <row r="82" spans="1:9" x14ac:dyDescent="0.55000000000000004">
      <c r="A82">
        <v>6</v>
      </c>
      <c r="B82" t="s">
        <v>9</v>
      </c>
      <c r="C82" t="s">
        <v>21</v>
      </c>
      <c r="D82" t="s">
        <v>21</v>
      </c>
      <c r="E82">
        <v>5</v>
      </c>
      <c r="F82" t="s">
        <v>21</v>
      </c>
      <c r="G82" t="str">
        <f t="shared" si="12"/>
        <v>No</v>
      </c>
      <c r="H82" t="s">
        <v>21</v>
      </c>
      <c r="I82" t="str">
        <f t="shared" si="13"/>
        <v>Correct Prediction</v>
      </c>
    </row>
    <row r="83" spans="1:9" x14ac:dyDescent="0.55000000000000004">
      <c r="A83">
        <v>6</v>
      </c>
      <c r="B83" t="s">
        <v>5</v>
      </c>
      <c r="C83" t="s">
        <v>10</v>
      </c>
      <c r="D83" t="s">
        <v>10</v>
      </c>
      <c r="E83">
        <v>14</v>
      </c>
      <c r="F83" t="s">
        <v>5</v>
      </c>
      <c r="G83" t="str">
        <f t="shared" si="12"/>
        <v>Yes</v>
      </c>
      <c r="H83" t="s">
        <v>5</v>
      </c>
      <c r="I83" t="str">
        <f t="shared" si="13"/>
        <v>Correct Prediction</v>
      </c>
    </row>
    <row r="84" spans="1:9" x14ac:dyDescent="0.55000000000000004">
      <c r="A84">
        <v>6</v>
      </c>
      <c r="B84" t="s">
        <v>8</v>
      </c>
      <c r="C84" t="s">
        <v>18</v>
      </c>
      <c r="D84" t="s">
        <v>8</v>
      </c>
      <c r="E84">
        <v>23</v>
      </c>
      <c r="F84" t="s">
        <v>18</v>
      </c>
      <c r="G84" t="str">
        <f t="shared" si="12"/>
        <v>Yes</v>
      </c>
      <c r="H84" t="s">
        <v>18</v>
      </c>
      <c r="I84" t="str">
        <f t="shared" si="13"/>
        <v>Correct Prediction</v>
      </c>
    </row>
    <row r="85" spans="1:9" x14ac:dyDescent="0.55000000000000004">
      <c r="A85">
        <v>6</v>
      </c>
      <c r="B85" t="s">
        <v>16</v>
      </c>
      <c r="C85" t="s">
        <v>22</v>
      </c>
      <c r="D85" t="s">
        <v>16</v>
      </c>
      <c r="E85">
        <v>7</v>
      </c>
      <c r="F85" t="s">
        <v>16</v>
      </c>
      <c r="G85" t="str">
        <f t="shared" si="12"/>
        <v>No</v>
      </c>
      <c r="H85" t="s">
        <v>16</v>
      </c>
      <c r="I85" t="str">
        <f t="shared" si="13"/>
        <v>Correct Prediction</v>
      </c>
    </row>
    <row r="86" spans="1:9" x14ac:dyDescent="0.55000000000000004">
      <c r="A86">
        <v>6</v>
      </c>
      <c r="B86" t="s">
        <v>26</v>
      </c>
      <c r="C86" t="s">
        <v>19</v>
      </c>
      <c r="D86" t="s">
        <v>26</v>
      </c>
      <c r="E86">
        <v>17</v>
      </c>
      <c r="F86" t="s">
        <v>19</v>
      </c>
      <c r="G86" t="str">
        <f t="shared" si="12"/>
        <v>Yes</v>
      </c>
      <c r="H86" t="s">
        <v>26</v>
      </c>
      <c r="I86">
        <f t="shared" si="13"/>
        <v>17</v>
      </c>
    </row>
    <row r="87" spans="1:9" x14ac:dyDescent="0.55000000000000004">
      <c r="A87">
        <v>6</v>
      </c>
      <c r="B87" t="s">
        <v>17</v>
      </c>
      <c r="C87" t="s">
        <v>25</v>
      </c>
      <c r="D87" t="s">
        <v>25</v>
      </c>
      <c r="E87">
        <v>8</v>
      </c>
      <c r="F87" t="s">
        <v>25</v>
      </c>
      <c r="G87" t="str">
        <f t="shared" si="12"/>
        <v>No</v>
      </c>
      <c r="H87" t="s">
        <v>25</v>
      </c>
      <c r="I87" t="str">
        <f t="shared" si="13"/>
        <v>Correct Prediction</v>
      </c>
    </row>
    <row r="88" spans="1:9" x14ac:dyDescent="0.55000000000000004">
      <c r="A88">
        <v>6</v>
      </c>
      <c r="B88" t="s">
        <v>6</v>
      </c>
      <c r="C88" t="s">
        <v>11</v>
      </c>
      <c r="D88" t="s">
        <v>11</v>
      </c>
      <c r="E88">
        <v>4</v>
      </c>
      <c r="F88" t="s">
        <v>11</v>
      </c>
      <c r="G88" t="str">
        <f t="shared" si="12"/>
        <v>No</v>
      </c>
      <c r="H88" t="s">
        <v>11</v>
      </c>
      <c r="I88" t="str">
        <f t="shared" si="13"/>
        <v>Correct Prediction</v>
      </c>
    </row>
    <row r="89" spans="1:9" x14ac:dyDescent="0.55000000000000004">
      <c r="A89">
        <v>6</v>
      </c>
      <c r="B89" t="s">
        <v>28</v>
      </c>
      <c r="C89" t="s">
        <v>20</v>
      </c>
      <c r="D89" t="s">
        <v>20</v>
      </c>
      <c r="E89">
        <v>4</v>
      </c>
      <c r="F89" t="s">
        <v>28</v>
      </c>
      <c r="G89" t="str">
        <f t="shared" si="12"/>
        <v>Yes</v>
      </c>
      <c r="H89" t="s">
        <v>20</v>
      </c>
      <c r="I89">
        <f t="shared" si="13"/>
        <v>4</v>
      </c>
    </row>
    <row r="90" spans="1:9" x14ac:dyDescent="0.55000000000000004">
      <c r="A90">
        <v>6</v>
      </c>
      <c r="B90" t="s">
        <v>12</v>
      </c>
      <c r="C90" t="s">
        <v>32</v>
      </c>
      <c r="D90" t="s">
        <v>32</v>
      </c>
      <c r="E90">
        <v>2</v>
      </c>
      <c r="F90" t="s">
        <v>12</v>
      </c>
      <c r="G90" t="str">
        <f t="shared" si="12"/>
        <v>Yes</v>
      </c>
      <c r="H90" t="s">
        <v>32</v>
      </c>
      <c r="I90">
        <f t="shared" si="13"/>
        <v>2</v>
      </c>
    </row>
    <row r="91" spans="1:9" x14ac:dyDescent="0.55000000000000004">
      <c r="A91">
        <v>6</v>
      </c>
      <c r="B91" t="s">
        <v>3</v>
      </c>
      <c r="C91" t="s">
        <v>7</v>
      </c>
      <c r="D91" t="s">
        <v>3</v>
      </c>
      <c r="E91">
        <v>14</v>
      </c>
      <c r="F91" t="s">
        <v>3</v>
      </c>
      <c r="G91" t="str">
        <f t="shared" si="12"/>
        <v>No</v>
      </c>
      <c r="H91" t="s">
        <v>3</v>
      </c>
      <c r="I91" t="str">
        <f t="shared" si="13"/>
        <v>Correct Prediction</v>
      </c>
    </row>
    <row r="92" spans="1:9" x14ac:dyDescent="0.55000000000000004">
      <c r="A92">
        <v>6</v>
      </c>
      <c r="B92" t="s">
        <v>33</v>
      </c>
      <c r="C92" t="s">
        <v>23</v>
      </c>
      <c r="D92" t="s">
        <v>23</v>
      </c>
      <c r="E92">
        <v>10</v>
      </c>
      <c r="F92" t="s">
        <v>33</v>
      </c>
      <c r="G92" t="str">
        <f t="shared" si="12"/>
        <v>Yes</v>
      </c>
      <c r="H92" t="s">
        <v>23</v>
      </c>
      <c r="I92">
        <f t="shared" si="13"/>
        <v>10</v>
      </c>
    </row>
    <row r="93" spans="1:9" x14ac:dyDescent="0.55000000000000004">
      <c r="A93">
        <v>6</v>
      </c>
      <c r="B93" t="s">
        <v>24</v>
      </c>
      <c r="C93" t="s">
        <v>4</v>
      </c>
      <c r="D93" t="s">
        <v>4</v>
      </c>
      <c r="E93">
        <v>4</v>
      </c>
      <c r="F93" t="s">
        <v>4</v>
      </c>
      <c r="G93" t="str">
        <f t="shared" si="12"/>
        <v>No</v>
      </c>
      <c r="H93" t="s">
        <v>4</v>
      </c>
      <c r="I93" t="str">
        <f t="shared" si="13"/>
        <v>Correct Prediction</v>
      </c>
    </row>
    <row r="94" spans="1:9" x14ac:dyDescent="0.55000000000000004">
      <c r="A94">
        <v>6</v>
      </c>
      <c r="B94" t="s">
        <v>14</v>
      </c>
      <c r="C94" t="s">
        <v>31</v>
      </c>
      <c r="D94" t="s">
        <v>14</v>
      </c>
      <c r="E94">
        <v>9</v>
      </c>
      <c r="F94" t="s">
        <v>14</v>
      </c>
      <c r="G94" t="str">
        <f t="shared" si="12"/>
        <v>No</v>
      </c>
      <c r="H94" t="s">
        <v>14</v>
      </c>
      <c r="I94" t="str">
        <f t="shared" si="13"/>
        <v>Correct Prediction</v>
      </c>
    </row>
    <row r="95" spans="1:9" x14ac:dyDescent="0.55000000000000004">
      <c r="A95">
        <v>6</v>
      </c>
      <c r="B95" t="s">
        <v>29</v>
      </c>
      <c r="C95" t="s">
        <v>34</v>
      </c>
      <c r="D95" t="s">
        <v>29</v>
      </c>
      <c r="E95">
        <v>3</v>
      </c>
      <c r="F95" t="s">
        <v>29</v>
      </c>
      <c r="G95" t="str">
        <f t="shared" si="12"/>
        <v>No</v>
      </c>
      <c r="H95" t="s">
        <v>29</v>
      </c>
      <c r="I95" t="str">
        <f t="shared" si="13"/>
        <v>Correct Prediction</v>
      </c>
    </row>
    <row r="96" spans="1:9" x14ac:dyDescent="0.55000000000000004">
      <c r="A96">
        <v>7</v>
      </c>
      <c r="B96" t="s">
        <v>23</v>
      </c>
      <c r="C96" t="s">
        <v>6</v>
      </c>
      <c r="D96" t="s">
        <v>23</v>
      </c>
      <c r="E96">
        <v>8</v>
      </c>
      <c r="F96" t="s">
        <v>23</v>
      </c>
      <c r="G96" t="str">
        <f t="shared" si="12"/>
        <v>No</v>
      </c>
      <c r="H96" t="s">
        <v>23</v>
      </c>
      <c r="I96" t="str">
        <f t="shared" si="13"/>
        <v>Correct Prediction</v>
      </c>
    </row>
    <row r="97" spans="1:9" x14ac:dyDescent="0.55000000000000004">
      <c r="A97">
        <v>7</v>
      </c>
      <c r="B97" t="s">
        <v>7</v>
      </c>
      <c r="C97" t="s">
        <v>32</v>
      </c>
      <c r="D97" t="s">
        <v>32</v>
      </c>
      <c r="E97">
        <v>18</v>
      </c>
      <c r="F97" t="s">
        <v>7</v>
      </c>
      <c r="G97" t="str">
        <f t="shared" si="12"/>
        <v>Yes</v>
      </c>
      <c r="H97" t="s">
        <v>32</v>
      </c>
      <c r="I97">
        <f t="shared" si="13"/>
        <v>18</v>
      </c>
    </row>
    <row r="98" spans="1:9" x14ac:dyDescent="0.55000000000000004">
      <c r="A98">
        <v>7</v>
      </c>
      <c r="B98" t="s">
        <v>11</v>
      </c>
      <c r="C98" t="s">
        <v>5</v>
      </c>
      <c r="D98" t="s">
        <v>11</v>
      </c>
      <c r="E98">
        <v>18</v>
      </c>
      <c r="F98" t="s">
        <v>11</v>
      </c>
      <c r="G98" t="str">
        <f t="shared" ref="G98:G129" si="14">IF(D98=F98,"No","Yes")</f>
        <v>No</v>
      </c>
      <c r="H98" t="s">
        <v>11</v>
      </c>
      <c r="I98" t="str">
        <f t="shared" si="13"/>
        <v>Correct Prediction</v>
      </c>
    </row>
    <row r="99" spans="1:9" x14ac:dyDescent="0.55000000000000004">
      <c r="A99">
        <v>7</v>
      </c>
      <c r="B99" t="s">
        <v>31</v>
      </c>
      <c r="C99" t="s">
        <v>13</v>
      </c>
      <c r="D99" t="s">
        <v>31</v>
      </c>
      <c r="E99">
        <v>18</v>
      </c>
      <c r="F99" t="s">
        <v>31</v>
      </c>
      <c r="G99" t="str">
        <f t="shared" si="14"/>
        <v>No</v>
      </c>
      <c r="H99" t="s">
        <v>31</v>
      </c>
      <c r="I99" t="str">
        <f t="shared" si="13"/>
        <v>Correct Prediction</v>
      </c>
    </row>
    <row r="100" spans="1:9" x14ac:dyDescent="0.55000000000000004">
      <c r="A100">
        <v>7</v>
      </c>
      <c r="B100" t="s">
        <v>22</v>
      </c>
      <c r="C100" t="s">
        <v>28</v>
      </c>
      <c r="D100" t="s">
        <v>22</v>
      </c>
      <c r="E100">
        <v>6</v>
      </c>
      <c r="F100" t="s">
        <v>28</v>
      </c>
      <c r="G100" t="str">
        <f t="shared" si="14"/>
        <v>Yes</v>
      </c>
      <c r="H100" t="s">
        <v>28</v>
      </c>
      <c r="I100" t="str">
        <f t="shared" si="13"/>
        <v>Correct Prediction</v>
      </c>
    </row>
    <row r="101" spans="1:9" x14ac:dyDescent="0.55000000000000004">
      <c r="A101">
        <v>7</v>
      </c>
      <c r="B101" t="s">
        <v>27</v>
      </c>
      <c r="C101" t="s">
        <v>16</v>
      </c>
      <c r="D101" t="s">
        <v>27</v>
      </c>
      <c r="E101">
        <v>9</v>
      </c>
      <c r="F101" t="s">
        <v>27</v>
      </c>
      <c r="G101" t="str">
        <f t="shared" si="14"/>
        <v>No</v>
      </c>
      <c r="H101" t="s">
        <v>16</v>
      </c>
      <c r="I101">
        <f t="shared" si="13"/>
        <v>9</v>
      </c>
    </row>
    <row r="102" spans="1:9" x14ac:dyDescent="0.55000000000000004">
      <c r="A102">
        <v>7</v>
      </c>
      <c r="B102" t="s">
        <v>20</v>
      </c>
      <c r="C102" t="s">
        <v>8</v>
      </c>
      <c r="D102" t="s">
        <v>20</v>
      </c>
      <c r="E102">
        <v>3</v>
      </c>
      <c r="F102" t="s">
        <v>20</v>
      </c>
      <c r="G102" t="str">
        <f t="shared" si="14"/>
        <v>No</v>
      </c>
      <c r="H102" t="s">
        <v>20</v>
      </c>
      <c r="I102" t="str">
        <f t="shared" si="13"/>
        <v>Correct Prediction</v>
      </c>
    </row>
    <row r="103" spans="1:9" x14ac:dyDescent="0.55000000000000004">
      <c r="A103">
        <v>7</v>
      </c>
      <c r="B103" t="s">
        <v>21</v>
      </c>
      <c r="C103" t="s">
        <v>26</v>
      </c>
      <c r="D103" t="s">
        <v>26</v>
      </c>
      <c r="E103">
        <v>2</v>
      </c>
      <c r="F103" t="s">
        <v>21</v>
      </c>
      <c r="G103" t="str">
        <f t="shared" si="14"/>
        <v>Yes</v>
      </c>
      <c r="H103" t="s">
        <v>26</v>
      </c>
      <c r="I103">
        <f t="shared" si="13"/>
        <v>2</v>
      </c>
    </row>
    <row r="104" spans="1:9" x14ac:dyDescent="0.55000000000000004">
      <c r="A104">
        <v>7</v>
      </c>
      <c r="B104" t="s">
        <v>34</v>
      </c>
      <c r="C104" t="s">
        <v>19</v>
      </c>
      <c r="D104" t="s">
        <v>35</v>
      </c>
      <c r="E104">
        <v>7</v>
      </c>
      <c r="F104" t="s">
        <v>19</v>
      </c>
      <c r="G104" t="str">
        <f t="shared" si="14"/>
        <v>Yes</v>
      </c>
      <c r="H104" t="s">
        <v>34</v>
      </c>
      <c r="I104">
        <f t="shared" si="13"/>
        <v>7</v>
      </c>
    </row>
    <row r="105" spans="1:9" x14ac:dyDescent="0.55000000000000004">
      <c r="A105">
        <v>7</v>
      </c>
      <c r="B105" t="s">
        <v>30</v>
      </c>
      <c r="C105" t="s">
        <v>15</v>
      </c>
      <c r="D105" t="s">
        <v>30</v>
      </c>
      <c r="E105">
        <v>18</v>
      </c>
      <c r="F105" t="s">
        <v>30</v>
      </c>
      <c r="G105" t="str">
        <f t="shared" si="14"/>
        <v>No</v>
      </c>
      <c r="H105" t="s">
        <v>30</v>
      </c>
      <c r="I105" t="str">
        <f t="shared" si="13"/>
        <v>Correct Prediction</v>
      </c>
    </row>
    <row r="106" spans="1:9" x14ac:dyDescent="0.55000000000000004">
      <c r="A106">
        <v>7</v>
      </c>
      <c r="B106" t="s">
        <v>29</v>
      </c>
      <c r="C106" t="s">
        <v>33</v>
      </c>
      <c r="D106" t="s">
        <v>29</v>
      </c>
      <c r="E106">
        <v>14</v>
      </c>
      <c r="F106" t="s">
        <v>33</v>
      </c>
      <c r="G106" t="str">
        <f t="shared" si="14"/>
        <v>Yes</v>
      </c>
      <c r="H106" t="s">
        <v>29</v>
      </c>
      <c r="I106">
        <f t="shared" si="13"/>
        <v>14</v>
      </c>
    </row>
    <row r="107" spans="1:9" x14ac:dyDescent="0.55000000000000004">
      <c r="A107">
        <v>7</v>
      </c>
      <c r="B107" t="s">
        <v>10</v>
      </c>
      <c r="C107" t="s">
        <v>24</v>
      </c>
      <c r="D107" t="s">
        <v>10</v>
      </c>
      <c r="E107">
        <v>21</v>
      </c>
      <c r="F107" t="s">
        <v>24</v>
      </c>
      <c r="G107" t="str">
        <f t="shared" si="14"/>
        <v>Yes</v>
      </c>
      <c r="H107" t="s">
        <v>24</v>
      </c>
      <c r="I107" t="str">
        <f t="shared" si="13"/>
        <v>Correct Prediction</v>
      </c>
    </row>
    <row r="108" spans="1:9" x14ac:dyDescent="0.55000000000000004">
      <c r="A108">
        <v>7</v>
      </c>
      <c r="B108" t="s">
        <v>17</v>
      </c>
      <c r="C108" t="s">
        <v>12</v>
      </c>
      <c r="D108" t="s">
        <v>17</v>
      </c>
      <c r="E108">
        <v>6</v>
      </c>
      <c r="F108" t="s">
        <v>17</v>
      </c>
      <c r="G108" t="str">
        <f t="shared" si="14"/>
        <v>No</v>
      </c>
      <c r="H108" t="s">
        <v>17</v>
      </c>
      <c r="I108" t="str">
        <f t="shared" si="13"/>
        <v>Correct Prediction</v>
      </c>
    </row>
    <row r="109" spans="1:9" x14ac:dyDescent="0.55000000000000004">
      <c r="A109">
        <v>7</v>
      </c>
      <c r="B109" t="s">
        <v>18</v>
      </c>
      <c r="C109" t="s">
        <v>9</v>
      </c>
      <c r="D109" t="s">
        <v>18</v>
      </c>
      <c r="E109">
        <v>19</v>
      </c>
      <c r="F109" t="s">
        <v>9</v>
      </c>
      <c r="G109" t="str">
        <f t="shared" si="14"/>
        <v>Yes</v>
      </c>
      <c r="H109" t="s">
        <v>18</v>
      </c>
      <c r="I109">
        <f t="shared" si="13"/>
        <v>19</v>
      </c>
    </row>
    <row r="110" spans="1:9" x14ac:dyDescent="0.55000000000000004">
      <c r="A110">
        <v>8</v>
      </c>
      <c r="B110" t="s">
        <v>32</v>
      </c>
      <c r="C110" t="s">
        <v>20</v>
      </c>
      <c r="D110" t="s">
        <v>32</v>
      </c>
      <c r="E110">
        <v>5</v>
      </c>
      <c r="F110" t="s">
        <v>20</v>
      </c>
      <c r="G110" t="str">
        <f t="shared" si="14"/>
        <v>Yes</v>
      </c>
      <c r="H110" t="s">
        <v>32</v>
      </c>
      <c r="I110">
        <f t="shared" si="13"/>
        <v>5</v>
      </c>
    </row>
    <row r="111" spans="1:9" x14ac:dyDescent="0.55000000000000004">
      <c r="A111">
        <v>8</v>
      </c>
      <c r="B111" t="s">
        <v>22</v>
      </c>
      <c r="C111" t="s">
        <v>34</v>
      </c>
      <c r="D111" t="s">
        <v>22</v>
      </c>
      <c r="E111">
        <v>4</v>
      </c>
      <c r="F111" t="s">
        <v>34</v>
      </c>
      <c r="G111" t="str">
        <f t="shared" si="14"/>
        <v>Yes</v>
      </c>
      <c r="H111" t="s">
        <v>34</v>
      </c>
      <c r="I111" t="str">
        <f t="shared" si="13"/>
        <v>Correct Prediction</v>
      </c>
    </row>
    <row r="112" spans="1:9" x14ac:dyDescent="0.55000000000000004">
      <c r="A112">
        <v>8</v>
      </c>
      <c r="B112" t="s">
        <v>5</v>
      </c>
      <c r="C112" t="s">
        <v>7</v>
      </c>
      <c r="D112" t="s">
        <v>5</v>
      </c>
      <c r="E112">
        <v>3</v>
      </c>
      <c r="F112" t="s">
        <v>5</v>
      </c>
      <c r="G112" t="str">
        <f t="shared" si="14"/>
        <v>No</v>
      </c>
      <c r="H112" t="s">
        <v>5</v>
      </c>
      <c r="I112" t="str">
        <f t="shared" si="13"/>
        <v>Correct Prediction</v>
      </c>
    </row>
    <row r="113" spans="1:9" x14ac:dyDescent="0.55000000000000004">
      <c r="A113">
        <v>8</v>
      </c>
      <c r="B113" t="s">
        <v>31</v>
      </c>
      <c r="C113" t="s">
        <v>9</v>
      </c>
      <c r="D113" t="s">
        <v>31</v>
      </c>
      <c r="E113">
        <v>20</v>
      </c>
      <c r="F113" t="s">
        <v>31</v>
      </c>
      <c r="G113" t="str">
        <f t="shared" si="14"/>
        <v>No</v>
      </c>
      <c r="H113" t="s">
        <v>31</v>
      </c>
      <c r="I113" t="str">
        <f t="shared" si="13"/>
        <v>Correct Prediction</v>
      </c>
    </row>
    <row r="114" spans="1:9" x14ac:dyDescent="0.55000000000000004">
      <c r="A114">
        <v>8</v>
      </c>
      <c r="B114" t="s">
        <v>13</v>
      </c>
      <c r="C114" t="s">
        <v>17</v>
      </c>
      <c r="D114" t="s">
        <v>17</v>
      </c>
      <c r="E114">
        <v>4</v>
      </c>
      <c r="F114" t="s">
        <v>17</v>
      </c>
      <c r="G114" t="str">
        <f t="shared" si="14"/>
        <v>No</v>
      </c>
      <c r="H114" t="s">
        <v>17</v>
      </c>
      <c r="I114" t="str">
        <f t="shared" si="13"/>
        <v>Correct Prediction</v>
      </c>
    </row>
    <row r="115" spans="1:9" x14ac:dyDescent="0.55000000000000004">
      <c r="A115">
        <v>8</v>
      </c>
      <c r="B115" t="s">
        <v>25</v>
      </c>
      <c r="C115" t="s">
        <v>23</v>
      </c>
      <c r="D115" t="s">
        <v>25</v>
      </c>
      <c r="E115">
        <v>8</v>
      </c>
      <c r="F115" t="s">
        <v>25</v>
      </c>
      <c r="G115" t="str">
        <f t="shared" si="14"/>
        <v>No</v>
      </c>
      <c r="H115" t="s">
        <v>23</v>
      </c>
      <c r="I115">
        <f t="shared" si="13"/>
        <v>8</v>
      </c>
    </row>
    <row r="116" spans="1:9" x14ac:dyDescent="0.55000000000000004">
      <c r="A116">
        <v>8</v>
      </c>
      <c r="B116" t="s">
        <v>6</v>
      </c>
      <c r="C116" t="s">
        <v>30</v>
      </c>
      <c r="D116" t="s">
        <v>30</v>
      </c>
      <c r="E116">
        <v>24</v>
      </c>
      <c r="F116" t="s">
        <v>6</v>
      </c>
      <c r="G116" t="str">
        <f t="shared" si="14"/>
        <v>Yes</v>
      </c>
      <c r="H116" t="s">
        <v>6</v>
      </c>
      <c r="I116" t="str">
        <f t="shared" si="13"/>
        <v>Correct Prediction</v>
      </c>
    </row>
    <row r="117" spans="1:9" x14ac:dyDescent="0.55000000000000004">
      <c r="A117">
        <v>8</v>
      </c>
      <c r="B117" t="s">
        <v>19</v>
      </c>
      <c r="C117" t="s">
        <v>18</v>
      </c>
      <c r="D117" t="s">
        <v>18</v>
      </c>
      <c r="E117">
        <v>5</v>
      </c>
      <c r="F117" t="s">
        <v>18</v>
      </c>
      <c r="G117" t="str">
        <f t="shared" si="14"/>
        <v>No</v>
      </c>
      <c r="H117" t="s">
        <v>18</v>
      </c>
      <c r="I117" t="str">
        <f t="shared" si="13"/>
        <v>Correct Prediction</v>
      </c>
    </row>
    <row r="118" spans="1:9" x14ac:dyDescent="0.55000000000000004">
      <c r="A118">
        <v>8</v>
      </c>
      <c r="B118" t="s">
        <v>14</v>
      </c>
      <c r="C118" t="s">
        <v>12</v>
      </c>
      <c r="D118" t="s">
        <v>14</v>
      </c>
      <c r="E118">
        <v>22</v>
      </c>
      <c r="F118" t="s">
        <v>14</v>
      </c>
      <c r="G118" t="str">
        <f t="shared" si="14"/>
        <v>No</v>
      </c>
      <c r="H118" t="s">
        <v>14</v>
      </c>
      <c r="I118" t="str">
        <f t="shared" si="13"/>
        <v>Correct Prediction</v>
      </c>
    </row>
    <row r="119" spans="1:9" x14ac:dyDescent="0.55000000000000004">
      <c r="A119">
        <v>8</v>
      </c>
      <c r="B119" t="s">
        <v>15</v>
      </c>
      <c r="C119" t="s">
        <v>27</v>
      </c>
      <c r="D119" t="s">
        <v>27</v>
      </c>
      <c r="E119">
        <v>7</v>
      </c>
      <c r="F119" t="s">
        <v>27</v>
      </c>
      <c r="G119" t="str">
        <f t="shared" si="14"/>
        <v>No</v>
      </c>
      <c r="H119" t="s">
        <v>27</v>
      </c>
      <c r="I119" t="str">
        <f t="shared" si="13"/>
        <v>Correct Prediction</v>
      </c>
    </row>
    <row r="120" spans="1:9" x14ac:dyDescent="0.55000000000000004">
      <c r="A120">
        <v>8</v>
      </c>
      <c r="B120" t="s">
        <v>16</v>
      </c>
      <c r="C120" t="s">
        <v>21</v>
      </c>
      <c r="D120" t="s">
        <v>16</v>
      </c>
      <c r="E120">
        <v>1</v>
      </c>
      <c r="F120" t="s">
        <v>21</v>
      </c>
      <c r="G120" t="str">
        <f t="shared" si="14"/>
        <v>Yes</v>
      </c>
      <c r="H120" t="s">
        <v>16</v>
      </c>
      <c r="I120">
        <f t="shared" si="13"/>
        <v>1</v>
      </c>
    </row>
    <row r="121" spans="1:9" x14ac:dyDescent="0.55000000000000004">
      <c r="A121">
        <v>8</v>
      </c>
      <c r="B121" t="s">
        <v>3</v>
      </c>
      <c r="C121" t="s">
        <v>10</v>
      </c>
      <c r="D121" t="s">
        <v>10</v>
      </c>
      <c r="E121">
        <v>17</v>
      </c>
      <c r="F121" t="s">
        <v>10</v>
      </c>
      <c r="G121" t="str">
        <f t="shared" si="14"/>
        <v>No</v>
      </c>
      <c r="H121" t="s">
        <v>3</v>
      </c>
      <c r="I121">
        <f t="shared" si="13"/>
        <v>17</v>
      </c>
    </row>
    <row r="122" spans="1:9" x14ac:dyDescent="0.55000000000000004">
      <c r="A122">
        <v>8</v>
      </c>
      <c r="B122" t="s">
        <v>33</v>
      </c>
      <c r="C122" t="s">
        <v>28</v>
      </c>
      <c r="D122" t="s">
        <v>33</v>
      </c>
      <c r="E122">
        <v>14</v>
      </c>
      <c r="F122" t="s">
        <v>33</v>
      </c>
      <c r="G122" t="str">
        <f t="shared" si="14"/>
        <v>No</v>
      </c>
      <c r="H122" t="s">
        <v>33</v>
      </c>
      <c r="I122" t="str">
        <f t="shared" si="13"/>
        <v>Correct Prediction</v>
      </c>
    </row>
    <row r="123" spans="1:9" x14ac:dyDescent="0.55000000000000004">
      <c r="A123">
        <v>8</v>
      </c>
      <c r="B123" t="s">
        <v>4</v>
      </c>
      <c r="C123" t="s">
        <v>26</v>
      </c>
      <c r="D123" t="s">
        <v>4</v>
      </c>
      <c r="E123">
        <v>10</v>
      </c>
      <c r="F123" t="s">
        <v>4</v>
      </c>
      <c r="G123" t="str">
        <f t="shared" si="14"/>
        <v>No</v>
      </c>
      <c r="H123" t="s">
        <v>26</v>
      </c>
      <c r="I123">
        <f t="shared" si="13"/>
        <v>10</v>
      </c>
    </row>
    <row r="124" spans="1:9" x14ac:dyDescent="0.55000000000000004">
      <c r="A124">
        <v>8</v>
      </c>
      <c r="B124" t="s">
        <v>8</v>
      </c>
      <c r="C124" t="s">
        <v>11</v>
      </c>
      <c r="D124" t="s">
        <v>11</v>
      </c>
      <c r="E124">
        <v>19</v>
      </c>
      <c r="F124" t="s">
        <v>8</v>
      </c>
      <c r="G124" t="str">
        <f t="shared" si="14"/>
        <v>Yes</v>
      </c>
      <c r="H124" t="s">
        <v>11</v>
      </c>
      <c r="I124">
        <f t="shared" si="13"/>
        <v>19</v>
      </c>
    </row>
    <row r="125" spans="1:9" x14ac:dyDescent="0.55000000000000004">
      <c r="A125">
        <v>9</v>
      </c>
      <c r="B125" t="s">
        <v>15</v>
      </c>
      <c r="C125" t="s">
        <v>14</v>
      </c>
      <c r="D125" t="s">
        <v>14</v>
      </c>
      <c r="E125">
        <v>12</v>
      </c>
      <c r="F125" t="s">
        <v>14</v>
      </c>
      <c r="G125" t="str">
        <f t="shared" si="14"/>
        <v>No</v>
      </c>
      <c r="H125" t="s">
        <v>14</v>
      </c>
      <c r="I125" t="str">
        <f t="shared" si="13"/>
        <v>Correct Prediction</v>
      </c>
    </row>
    <row r="126" spans="1:9" x14ac:dyDescent="0.55000000000000004">
      <c r="A126">
        <v>9</v>
      </c>
      <c r="B126" t="s">
        <v>5</v>
      </c>
      <c r="C126" t="s">
        <v>29</v>
      </c>
      <c r="D126" t="s">
        <v>29</v>
      </c>
      <c r="E126">
        <v>3</v>
      </c>
      <c r="F126" t="s">
        <v>29</v>
      </c>
      <c r="G126" t="str">
        <f t="shared" si="14"/>
        <v>No</v>
      </c>
      <c r="H126" t="s">
        <v>29</v>
      </c>
      <c r="I126" t="str">
        <f t="shared" si="13"/>
        <v>Correct Prediction</v>
      </c>
    </row>
    <row r="127" spans="1:9" x14ac:dyDescent="0.55000000000000004">
      <c r="A127">
        <v>9</v>
      </c>
      <c r="B127" t="s">
        <v>9</v>
      </c>
      <c r="C127" t="s">
        <v>17</v>
      </c>
      <c r="D127" t="s">
        <v>17</v>
      </c>
      <c r="E127">
        <v>3</v>
      </c>
      <c r="F127" t="s">
        <v>17</v>
      </c>
      <c r="G127" t="str">
        <f t="shared" si="14"/>
        <v>No</v>
      </c>
      <c r="H127" t="s">
        <v>17</v>
      </c>
      <c r="I127" t="str">
        <f t="shared" si="13"/>
        <v>Correct Prediction</v>
      </c>
    </row>
    <row r="128" spans="1:9" x14ac:dyDescent="0.55000000000000004">
      <c r="A128">
        <v>9</v>
      </c>
      <c r="B128" t="s">
        <v>11</v>
      </c>
      <c r="C128" t="s">
        <v>7</v>
      </c>
      <c r="D128" t="s">
        <v>11</v>
      </c>
      <c r="E128">
        <v>21</v>
      </c>
      <c r="F128" t="s">
        <v>11</v>
      </c>
      <c r="G128" t="str">
        <f t="shared" si="14"/>
        <v>No</v>
      </c>
      <c r="H128" t="s">
        <v>11</v>
      </c>
      <c r="I128" t="str">
        <f t="shared" si="13"/>
        <v>Correct Prediction</v>
      </c>
    </row>
    <row r="129" spans="1:9" x14ac:dyDescent="0.55000000000000004">
      <c r="A129">
        <v>9</v>
      </c>
      <c r="B129" t="s">
        <v>13</v>
      </c>
      <c r="C129" t="s">
        <v>26</v>
      </c>
      <c r="D129" t="s">
        <v>26</v>
      </c>
      <c r="E129">
        <v>6</v>
      </c>
      <c r="F129" t="s">
        <v>13</v>
      </c>
      <c r="G129" t="str">
        <f t="shared" si="14"/>
        <v>Yes</v>
      </c>
      <c r="H129" t="s">
        <v>26</v>
      </c>
      <c r="I129">
        <f t="shared" si="13"/>
        <v>6</v>
      </c>
    </row>
    <row r="130" spans="1:9" x14ac:dyDescent="0.55000000000000004">
      <c r="A130">
        <v>9</v>
      </c>
      <c r="B130" t="s">
        <v>22</v>
      </c>
      <c r="C130" t="s">
        <v>30</v>
      </c>
      <c r="D130" t="s">
        <v>30</v>
      </c>
      <c r="E130">
        <v>7</v>
      </c>
      <c r="F130" t="s">
        <v>22</v>
      </c>
      <c r="G130" t="str">
        <f t="shared" ref="G130:G161" si="15">IF(D130=F130,"No","Yes")</f>
        <v>Yes</v>
      </c>
      <c r="H130" t="s">
        <v>30</v>
      </c>
      <c r="I130">
        <f t="shared" si="13"/>
        <v>7</v>
      </c>
    </row>
    <row r="131" spans="1:9" x14ac:dyDescent="0.55000000000000004">
      <c r="A131">
        <v>9</v>
      </c>
      <c r="B131" t="s">
        <v>18</v>
      </c>
      <c r="C131" t="s">
        <v>16</v>
      </c>
      <c r="D131" t="s">
        <v>18</v>
      </c>
      <c r="E131">
        <v>23</v>
      </c>
      <c r="F131" t="s">
        <v>18</v>
      </c>
      <c r="G131" t="str">
        <f t="shared" si="15"/>
        <v>No</v>
      </c>
      <c r="H131" t="s">
        <v>18</v>
      </c>
      <c r="I131" t="str">
        <f t="shared" ref="I131:I182" si="16">IF(EXACT(H131,F131),"Correct Prediction",E131)</f>
        <v>Correct Prediction</v>
      </c>
    </row>
    <row r="132" spans="1:9" x14ac:dyDescent="0.55000000000000004">
      <c r="A132">
        <v>9</v>
      </c>
      <c r="B132" t="s">
        <v>19</v>
      </c>
      <c r="C132" t="s">
        <v>4</v>
      </c>
      <c r="D132" t="s">
        <v>4</v>
      </c>
      <c r="E132">
        <v>3</v>
      </c>
      <c r="F132" t="s">
        <v>19</v>
      </c>
      <c r="G132" t="str">
        <f t="shared" si="15"/>
        <v>Yes</v>
      </c>
      <c r="H132" t="s">
        <v>4</v>
      </c>
      <c r="I132">
        <f t="shared" si="16"/>
        <v>3</v>
      </c>
    </row>
    <row r="133" spans="1:9" x14ac:dyDescent="0.55000000000000004">
      <c r="A133">
        <v>9</v>
      </c>
      <c r="B133" t="s">
        <v>21</v>
      </c>
      <c r="C133" t="s">
        <v>25</v>
      </c>
      <c r="D133" t="s">
        <v>25</v>
      </c>
      <c r="E133">
        <v>3</v>
      </c>
      <c r="F133" t="s">
        <v>25</v>
      </c>
      <c r="G133" t="str">
        <f t="shared" si="15"/>
        <v>No</v>
      </c>
      <c r="H133" t="s">
        <v>21</v>
      </c>
      <c r="I133">
        <f t="shared" si="16"/>
        <v>3</v>
      </c>
    </row>
    <row r="134" spans="1:9" x14ac:dyDescent="0.55000000000000004">
      <c r="A134">
        <v>9</v>
      </c>
      <c r="B134" t="s">
        <v>23</v>
      </c>
      <c r="C134" t="s">
        <v>33</v>
      </c>
      <c r="D134" t="s">
        <v>23</v>
      </c>
      <c r="E134">
        <v>10</v>
      </c>
      <c r="F134" t="s">
        <v>33</v>
      </c>
      <c r="G134" t="str">
        <f t="shared" si="15"/>
        <v>Yes</v>
      </c>
      <c r="H134" t="s">
        <v>23</v>
      </c>
      <c r="I134">
        <f t="shared" si="16"/>
        <v>10</v>
      </c>
    </row>
    <row r="135" spans="1:9" x14ac:dyDescent="0.55000000000000004">
      <c r="A135">
        <v>9</v>
      </c>
      <c r="B135" t="s">
        <v>32</v>
      </c>
      <c r="C135" t="s">
        <v>3</v>
      </c>
      <c r="D135" t="s">
        <v>32</v>
      </c>
      <c r="E135">
        <v>3</v>
      </c>
      <c r="F135" t="s">
        <v>32</v>
      </c>
      <c r="G135" t="str">
        <f t="shared" si="15"/>
        <v>No</v>
      </c>
      <c r="H135" t="s">
        <v>32</v>
      </c>
      <c r="I135" t="str">
        <f t="shared" si="16"/>
        <v>Correct Prediction</v>
      </c>
    </row>
    <row r="136" spans="1:9" x14ac:dyDescent="0.55000000000000004">
      <c r="A136">
        <v>9</v>
      </c>
      <c r="B136" t="s">
        <v>24</v>
      </c>
      <c r="C136" t="s">
        <v>27</v>
      </c>
      <c r="D136" t="s">
        <v>24</v>
      </c>
      <c r="E136">
        <v>3</v>
      </c>
      <c r="F136" t="s">
        <v>24</v>
      </c>
      <c r="G136" t="str">
        <f t="shared" si="15"/>
        <v>No</v>
      </c>
      <c r="H136" t="s">
        <v>24</v>
      </c>
      <c r="I136" t="str">
        <f t="shared" si="16"/>
        <v>Correct Prediction</v>
      </c>
    </row>
    <row r="137" spans="1:9" x14ac:dyDescent="0.55000000000000004">
      <c r="A137">
        <v>9</v>
      </c>
      <c r="B137" t="s">
        <v>6</v>
      </c>
      <c r="C137" t="s">
        <v>20</v>
      </c>
      <c r="D137" t="s">
        <v>20</v>
      </c>
      <c r="E137">
        <v>14</v>
      </c>
      <c r="F137" t="s">
        <v>20</v>
      </c>
      <c r="G137" t="str">
        <f t="shared" si="15"/>
        <v>No</v>
      </c>
      <c r="H137" t="s">
        <v>6</v>
      </c>
      <c r="I137">
        <f t="shared" si="16"/>
        <v>14</v>
      </c>
    </row>
    <row r="138" spans="1:9" x14ac:dyDescent="0.55000000000000004">
      <c r="A138">
        <v>10</v>
      </c>
      <c r="B138" t="s">
        <v>7</v>
      </c>
      <c r="C138" t="s">
        <v>5</v>
      </c>
      <c r="D138" t="s">
        <v>5</v>
      </c>
      <c r="E138">
        <v>10</v>
      </c>
      <c r="F138" t="s">
        <v>7</v>
      </c>
      <c r="G138" t="str">
        <f t="shared" si="15"/>
        <v>Yes</v>
      </c>
      <c r="H138" t="s">
        <v>5</v>
      </c>
      <c r="I138">
        <f t="shared" si="16"/>
        <v>10</v>
      </c>
    </row>
    <row r="139" spans="1:9" x14ac:dyDescent="0.55000000000000004">
      <c r="A139">
        <v>10</v>
      </c>
      <c r="B139" t="s">
        <v>32</v>
      </c>
      <c r="C139" t="s">
        <v>33</v>
      </c>
      <c r="D139" t="s">
        <v>33</v>
      </c>
      <c r="E139">
        <v>5</v>
      </c>
      <c r="F139" t="s">
        <v>32</v>
      </c>
      <c r="G139" t="str">
        <f t="shared" si="15"/>
        <v>Yes</v>
      </c>
      <c r="H139" t="s">
        <v>32</v>
      </c>
      <c r="I139" t="str">
        <f t="shared" si="16"/>
        <v>Correct Prediction</v>
      </c>
    </row>
    <row r="140" spans="1:9" x14ac:dyDescent="0.55000000000000004">
      <c r="A140">
        <v>10</v>
      </c>
      <c r="B140" t="s">
        <v>4</v>
      </c>
      <c r="C140" t="s">
        <v>25</v>
      </c>
      <c r="D140" t="s">
        <v>4</v>
      </c>
      <c r="E140">
        <v>3</v>
      </c>
      <c r="F140" t="s">
        <v>25</v>
      </c>
      <c r="G140" t="str">
        <f t="shared" si="15"/>
        <v>Yes</v>
      </c>
      <c r="H140" t="s">
        <v>4</v>
      </c>
      <c r="I140">
        <f t="shared" si="16"/>
        <v>3</v>
      </c>
    </row>
    <row r="141" spans="1:9" x14ac:dyDescent="0.55000000000000004">
      <c r="A141">
        <v>10</v>
      </c>
      <c r="B141" t="s">
        <v>9</v>
      </c>
      <c r="C141" t="s">
        <v>13</v>
      </c>
      <c r="D141" t="s">
        <v>9</v>
      </c>
      <c r="E141">
        <v>1</v>
      </c>
      <c r="F141" t="s">
        <v>13</v>
      </c>
      <c r="G141" t="str">
        <f t="shared" si="15"/>
        <v>Yes</v>
      </c>
      <c r="H141" t="s">
        <v>9</v>
      </c>
      <c r="I141">
        <f t="shared" si="16"/>
        <v>1</v>
      </c>
    </row>
    <row r="142" spans="1:9" x14ac:dyDescent="0.55000000000000004">
      <c r="A142">
        <v>10</v>
      </c>
      <c r="B142" t="s">
        <v>24</v>
      </c>
      <c r="C142" t="s">
        <v>22</v>
      </c>
      <c r="D142" t="s">
        <v>24</v>
      </c>
      <c r="E142">
        <v>10</v>
      </c>
      <c r="F142" t="s">
        <v>24</v>
      </c>
      <c r="G142" t="str">
        <f t="shared" si="15"/>
        <v>No</v>
      </c>
      <c r="H142" t="s">
        <v>24</v>
      </c>
      <c r="I142" t="str">
        <f t="shared" si="16"/>
        <v>Correct Prediction</v>
      </c>
    </row>
    <row r="143" spans="1:9" x14ac:dyDescent="0.55000000000000004">
      <c r="A143">
        <v>10</v>
      </c>
      <c r="B143" t="s">
        <v>17</v>
      </c>
      <c r="C143" t="s">
        <v>8</v>
      </c>
      <c r="D143" t="s">
        <v>17</v>
      </c>
      <c r="E143">
        <v>22</v>
      </c>
      <c r="F143" t="s">
        <v>17</v>
      </c>
      <c r="G143" t="str">
        <f t="shared" si="15"/>
        <v>No</v>
      </c>
      <c r="H143" t="s">
        <v>17</v>
      </c>
      <c r="I143" t="str">
        <f t="shared" si="16"/>
        <v>Correct Prediction</v>
      </c>
    </row>
    <row r="144" spans="1:9" x14ac:dyDescent="0.55000000000000004">
      <c r="A144">
        <v>10</v>
      </c>
      <c r="B144" t="s">
        <v>28</v>
      </c>
      <c r="C144" t="s">
        <v>15</v>
      </c>
      <c r="D144" t="s">
        <v>28</v>
      </c>
      <c r="E144">
        <v>8</v>
      </c>
      <c r="F144" t="s">
        <v>28</v>
      </c>
      <c r="G144" t="str">
        <f t="shared" si="15"/>
        <v>No</v>
      </c>
      <c r="H144" t="s">
        <v>15</v>
      </c>
      <c r="I144">
        <f t="shared" si="16"/>
        <v>8</v>
      </c>
    </row>
    <row r="145" spans="1:9" x14ac:dyDescent="0.55000000000000004">
      <c r="A145">
        <v>10</v>
      </c>
      <c r="B145" t="s">
        <v>27</v>
      </c>
      <c r="C145" t="s">
        <v>34</v>
      </c>
      <c r="D145" t="s">
        <v>27</v>
      </c>
      <c r="E145">
        <v>7</v>
      </c>
      <c r="F145" t="s">
        <v>27</v>
      </c>
      <c r="G145" t="str">
        <f t="shared" si="15"/>
        <v>No</v>
      </c>
      <c r="H145" t="s">
        <v>27</v>
      </c>
      <c r="I145" t="str">
        <f t="shared" si="16"/>
        <v>Correct Prediction</v>
      </c>
    </row>
    <row r="146" spans="1:9" x14ac:dyDescent="0.55000000000000004">
      <c r="A146">
        <v>10</v>
      </c>
      <c r="B146" t="s">
        <v>12</v>
      </c>
      <c r="C146" t="s">
        <v>6</v>
      </c>
      <c r="D146" t="s">
        <v>6</v>
      </c>
      <c r="E146">
        <v>10</v>
      </c>
      <c r="F146" t="s">
        <v>12</v>
      </c>
      <c r="G146" t="str">
        <f t="shared" si="15"/>
        <v>Yes</v>
      </c>
      <c r="H146" t="s">
        <v>12</v>
      </c>
      <c r="I146" t="str">
        <f t="shared" si="16"/>
        <v>Correct Prediction</v>
      </c>
    </row>
    <row r="147" spans="1:9" x14ac:dyDescent="0.55000000000000004">
      <c r="A147">
        <v>10</v>
      </c>
      <c r="B147" t="s">
        <v>30</v>
      </c>
      <c r="C147" t="s">
        <v>16</v>
      </c>
      <c r="D147" t="s">
        <v>30</v>
      </c>
      <c r="E147">
        <v>5</v>
      </c>
      <c r="F147" t="s">
        <v>16</v>
      </c>
      <c r="G147" t="str">
        <f t="shared" si="15"/>
        <v>Yes</v>
      </c>
      <c r="H147" t="s">
        <v>16</v>
      </c>
      <c r="I147" t="str">
        <f t="shared" si="16"/>
        <v>Correct Prediction</v>
      </c>
    </row>
    <row r="148" spans="1:9" x14ac:dyDescent="0.55000000000000004">
      <c r="A148">
        <v>10</v>
      </c>
      <c r="B148" t="s">
        <v>26</v>
      </c>
      <c r="C148" t="s">
        <v>31</v>
      </c>
      <c r="D148" t="s">
        <v>31</v>
      </c>
      <c r="E148">
        <v>3</v>
      </c>
      <c r="F148" t="s">
        <v>26</v>
      </c>
      <c r="G148" t="str">
        <f t="shared" si="15"/>
        <v>Yes</v>
      </c>
      <c r="H148" t="s">
        <v>26</v>
      </c>
      <c r="I148" t="str">
        <f t="shared" si="16"/>
        <v>Correct Prediction</v>
      </c>
    </row>
    <row r="149" spans="1:9" x14ac:dyDescent="0.55000000000000004">
      <c r="A149">
        <v>10</v>
      </c>
      <c r="B149" t="s">
        <v>3</v>
      </c>
      <c r="C149" t="s">
        <v>23</v>
      </c>
      <c r="D149" t="s">
        <v>3</v>
      </c>
      <c r="E149">
        <v>10</v>
      </c>
      <c r="F149" t="s">
        <v>23</v>
      </c>
      <c r="G149" t="str">
        <f t="shared" si="15"/>
        <v>Yes</v>
      </c>
      <c r="H149" t="s">
        <v>23</v>
      </c>
      <c r="I149" t="str">
        <f t="shared" si="16"/>
        <v>Correct Prediction</v>
      </c>
    </row>
    <row r="150" spans="1:9" x14ac:dyDescent="0.55000000000000004">
      <c r="A150">
        <v>10</v>
      </c>
      <c r="B150" t="s">
        <v>10</v>
      </c>
      <c r="C150" t="s">
        <v>29</v>
      </c>
      <c r="D150" t="s">
        <v>10</v>
      </c>
      <c r="E150">
        <v>6</v>
      </c>
      <c r="F150" t="s">
        <v>10</v>
      </c>
      <c r="G150" t="str">
        <f t="shared" si="15"/>
        <v>No</v>
      </c>
      <c r="H150" t="s">
        <v>29</v>
      </c>
      <c r="I150">
        <f t="shared" si="16"/>
        <v>6</v>
      </c>
    </row>
    <row r="151" spans="1:9" x14ac:dyDescent="0.55000000000000004">
      <c r="A151">
        <v>10</v>
      </c>
      <c r="B151" t="s">
        <v>14</v>
      </c>
      <c r="C151" t="s">
        <v>21</v>
      </c>
      <c r="D151" t="s">
        <v>14</v>
      </c>
      <c r="E151">
        <v>11</v>
      </c>
      <c r="F151" t="s">
        <v>21</v>
      </c>
      <c r="G151" t="str">
        <f t="shared" si="15"/>
        <v>Yes</v>
      </c>
      <c r="H151" t="s">
        <v>14</v>
      </c>
      <c r="I151">
        <f t="shared" si="16"/>
        <v>11</v>
      </c>
    </row>
    <row r="152" spans="1:9" x14ac:dyDescent="0.55000000000000004">
      <c r="A152">
        <v>11</v>
      </c>
      <c r="B152" t="s">
        <v>26</v>
      </c>
      <c r="C152" t="s">
        <v>27</v>
      </c>
      <c r="D152" t="s">
        <v>26</v>
      </c>
      <c r="E152">
        <v>10</v>
      </c>
      <c r="F152" t="s">
        <v>27</v>
      </c>
      <c r="G152" t="str">
        <f t="shared" si="15"/>
        <v>Yes</v>
      </c>
      <c r="H152" t="s">
        <v>26</v>
      </c>
      <c r="I152">
        <f t="shared" si="16"/>
        <v>10</v>
      </c>
    </row>
    <row r="153" spans="1:9" x14ac:dyDescent="0.55000000000000004">
      <c r="A153">
        <v>11</v>
      </c>
      <c r="B153" t="s">
        <v>5</v>
      </c>
      <c r="C153" t="s">
        <v>9</v>
      </c>
      <c r="D153" t="s">
        <v>5</v>
      </c>
      <c r="E153">
        <v>3</v>
      </c>
      <c r="F153" t="s">
        <v>5</v>
      </c>
      <c r="G153" t="str">
        <f t="shared" si="15"/>
        <v>No</v>
      </c>
      <c r="H153" t="s">
        <v>5</v>
      </c>
      <c r="I153" t="str">
        <f t="shared" si="16"/>
        <v>Correct Prediction</v>
      </c>
    </row>
    <row r="154" spans="1:9" x14ac:dyDescent="0.55000000000000004">
      <c r="A154">
        <v>11</v>
      </c>
      <c r="B154" t="s">
        <v>4</v>
      </c>
      <c r="C154" t="s">
        <v>8</v>
      </c>
      <c r="D154" t="s">
        <v>4</v>
      </c>
      <c r="E154">
        <v>8</v>
      </c>
      <c r="F154" t="s">
        <v>4</v>
      </c>
      <c r="G154" t="str">
        <f t="shared" si="15"/>
        <v>No</v>
      </c>
      <c r="H154" t="s">
        <v>4</v>
      </c>
      <c r="I154" t="str">
        <f t="shared" si="16"/>
        <v>Correct Prediction</v>
      </c>
    </row>
    <row r="155" spans="1:9" x14ac:dyDescent="0.55000000000000004">
      <c r="A155">
        <v>11</v>
      </c>
      <c r="B155" t="s">
        <v>16</v>
      </c>
      <c r="C155" t="s">
        <v>14</v>
      </c>
      <c r="D155" t="s">
        <v>14</v>
      </c>
      <c r="E155">
        <v>1</v>
      </c>
      <c r="F155" t="s">
        <v>14</v>
      </c>
      <c r="G155" t="str">
        <f t="shared" si="15"/>
        <v>No</v>
      </c>
      <c r="H155" t="s">
        <v>16</v>
      </c>
      <c r="I155">
        <f t="shared" si="16"/>
        <v>1</v>
      </c>
    </row>
    <row r="156" spans="1:9" x14ac:dyDescent="0.55000000000000004">
      <c r="A156">
        <v>11</v>
      </c>
      <c r="B156" t="s">
        <v>15</v>
      </c>
      <c r="C156" t="s">
        <v>21</v>
      </c>
      <c r="D156" t="s">
        <v>21</v>
      </c>
      <c r="E156">
        <v>13</v>
      </c>
      <c r="F156" t="s">
        <v>21</v>
      </c>
      <c r="G156" t="str">
        <f t="shared" si="15"/>
        <v>No</v>
      </c>
      <c r="H156" t="s">
        <v>15</v>
      </c>
      <c r="I156">
        <f t="shared" si="16"/>
        <v>13</v>
      </c>
    </row>
    <row r="157" spans="1:9" x14ac:dyDescent="0.55000000000000004">
      <c r="A157">
        <v>11</v>
      </c>
      <c r="B157" t="s">
        <v>6</v>
      </c>
      <c r="C157" t="s">
        <v>3</v>
      </c>
      <c r="D157" t="s">
        <v>6</v>
      </c>
      <c r="E157">
        <v>7</v>
      </c>
      <c r="F157" t="s">
        <v>6</v>
      </c>
      <c r="G157" t="str">
        <f t="shared" si="15"/>
        <v>No</v>
      </c>
      <c r="H157" t="s">
        <v>3</v>
      </c>
      <c r="I157">
        <f t="shared" si="16"/>
        <v>7</v>
      </c>
    </row>
    <row r="158" spans="1:9" x14ac:dyDescent="0.55000000000000004">
      <c r="A158">
        <v>11</v>
      </c>
      <c r="B158" t="s">
        <v>18</v>
      </c>
      <c r="C158" t="s">
        <v>19</v>
      </c>
      <c r="D158" t="s">
        <v>18</v>
      </c>
      <c r="E158">
        <v>7</v>
      </c>
      <c r="F158" t="s">
        <v>18</v>
      </c>
      <c r="G158" t="str">
        <f t="shared" si="15"/>
        <v>No</v>
      </c>
      <c r="H158" t="s">
        <v>18</v>
      </c>
      <c r="I158" t="str">
        <f t="shared" si="16"/>
        <v>Correct Prediction</v>
      </c>
    </row>
    <row r="159" spans="1:9" x14ac:dyDescent="0.55000000000000004">
      <c r="A159">
        <v>11</v>
      </c>
      <c r="B159" t="s">
        <v>28</v>
      </c>
      <c r="C159" t="s">
        <v>13</v>
      </c>
      <c r="D159" t="s">
        <v>28</v>
      </c>
      <c r="E159">
        <v>13</v>
      </c>
      <c r="F159" t="s">
        <v>13</v>
      </c>
      <c r="G159" t="str">
        <f t="shared" si="15"/>
        <v>Yes</v>
      </c>
      <c r="H159" t="s">
        <v>13</v>
      </c>
      <c r="I159" t="str">
        <f t="shared" si="16"/>
        <v>Correct Prediction</v>
      </c>
    </row>
    <row r="160" spans="1:9" x14ac:dyDescent="0.55000000000000004">
      <c r="A160">
        <v>11</v>
      </c>
      <c r="B160" t="s">
        <v>20</v>
      </c>
      <c r="C160" t="s">
        <v>7</v>
      </c>
      <c r="D160" t="s">
        <v>20</v>
      </c>
      <c r="E160">
        <v>10</v>
      </c>
      <c r="F160" t="s">
        <v>20</v>
      </c>
      <c r="G160" t="str">
        <f t="shared" si="15"/>
        <v>No</v>
      </c>
      <c r="H160" t="s">
        <v>20</v>
      </c>
      <c r="I160" t="str">
        <f t="shared" si="16"/>
        <v>Correct Prediction</v>
      </c>
    </row>
    <row r="161" spans="1:9" x14ac:dyDescent="0.55000000000000004">
      <c r="A161">
        <v>11</v>
      </c>
      <c r="B161" t="s">
        <v>34</v>
      </c>
      <c r="C161" t="s">
        <v>30</v>
      </c>
      <c r="D161" t="s">
        <v>34</v>
      </c>
      <c r="E161">
        <v>6</v>
      </c>
      <c r="F161" t="s">
        <v>30</v>
      </c>
      <c r="G161" t="str">
        <f t="shared" si="15"/>
        <v>Yes</v>
      </c>
      <c r="H161" t="s">
        <v>30</v>
      </c>
      <c r="I161" t="str">
        <f t="shared" si="16"/>
        <v>Correct Prediction</v>
      </c>
    </row>
    <row r="162" spans="1:9" x14ac:dyDescent="0.55000000000000004">
      <c r="A162">
        <v>11</v>
      </c>
      <c r="B162" t="s">
        <v>25</v>
      </c>
      <c r="C162" t="s">
        <v>31</v>
      </c>
      <c r="D162" t="s">
        <v>31</v>
      </c>
      <c r="E162">
        <v>37</v>
      </c>
      <c r="F162" t="s">
        <v>31</v>
      </c>
      <c r="G162" t="str">
        <f t="shared" ref="G162:G182" si="17">IF(D162=F162,"No","Yes")</f>
        <v>No</v>
      </c>
      <c r="H162" t="s">
        <v>31</v>
      </c>
      <c r="I162" t="str">
        <f t="shared" si="16"/>
        <v>Correct Prediction</v>
      </c>
    </row>
    <row r="163" spans="1:9" x14ac:dyDescent="0.55000000000000004">
      <c r="A163">
        <v>11</v>
      </c>
      <c r="B163" t="s">
        <v>12</v>
      </c>
      <c r="C163" t="s">
        <v>11</v>
      </c>
      <c r="D163" t="s">
        <v>11</v>
      </c>
      <c r="E163">
        <v>7</v>
      </c>
      <c r="F163" t="s">
        <v>11</v>
      </c>
      <c r="G163" t="str">
        <f t="shared" si="17"/>
        <v>No</v>
      </c>
      <c r="H163" t="s">
        <v>11</v>
      </c>
      <c r="I163" t="str">
        <f t="shared" si="16"/>
        <v>Correct Prediction</v>
      </c>
    </row>
    <row r="164" spans="1:9" x14ac:dyDescent="0.55000000000000004">
      <c r="A164">
        <v>11</v>
      </c>
      <c r="B164" t="s">
        <v>29</v>
      </c>
      <c r="C164" t="s">
        <v>24</v>
      </c>
      <c r="D164" t="s">
        <v>24</v>
      </c>
      <c r="E164">
        <v>3</v>
      </c>
      <c r="F164" t="s">
        <v>24</v>
      </c>
      <c r="G164" t="str">
        <f t="shared" si="17"/>
        <v>No</v>
      </c>
      <c r="H164" t="s">
        <v>29</v>
      </c>
      <c r="I164">
        <f t="shared" si="16"/>
        <v>3</v>
      </c>
    </row>
    <row r="165" spans="1:9" x14ac:dyDescent="0.55000000000000004">
      <c r="A165">
        <v>11</v>
      </c>
      <c r="B165" t="s">
        <v>23</v>
      </c>
      <c r="C165" t="s">
        <v>10</v>
      </c>
      <c r="D165" t="s">
        <v>10</v>
      </c>
      <c r="E165">
        <v>28</v>
      </c>
      <c r="F165" t="s">
        <v>10</v>
      </c>
      <c r="G165" t="str">
        <f t="shared" si="17"/>
        <v>No</v>
      </c>
      <c r="H165" t="s">
        <v>23</v>
      </c>
      <c r="I165">
        <f t="shared" si="16"/>
        <v>28</v>
      </c>
    </row>
    <row r="166" spans="1:9" x14ac:dyDescent="0.55000000000000004">
      <c r="A166">
        <v>12</v>
      </c>
      <c r="B166" t="s">
        <v>13</v>
      </c>
      <c r="C166" t="s">
        <v>4</v>
      </c>
      <c r="D166" t="s">
        <v>4</v>
      </c>
      <c r="E166">
        <v>3</v>
      </c>
      <c r="F166" t="s">
        <v>4</v>
      </c>
      <c r="G166" t="str">
        <f t="shared" si="17"/>
        <v>No</v>
      </c>
      <c r="H166" t="s">
        <v>4</v>
      </c>
      <c r="I166" t="str">
        <f t="shared" si="16"/>
        <v>Correct Prediction</v>
      </c>
    </row>
    <row r="167" spans="1:9" x14ac:dyDescent="0.55000000000000004">
      <c r="A167">
        <v>12</v>
      </c>
      <c r="B167" t="s">
        <v>31</v>
      </c>
      <c r="C167" t="s">
        <v>28</v>
      </c>
      <c r="D167" t="s">
        <v>31</v>
      </c>
      <c r="E167">
        <v>8</v>
      </c>
      <c r="F167" t="s">
        <v>31</v>
      </c>
      <c r="G167" t="str">
        <f t="shared" si="17"/>
        <v>No</v>
      </c>
      <c r="H167" t="s">
        <v>31</v>
      </c>
      <c r="I167" t="str">
        <f t="shared" si="16"/>
        <v>Correct Prediction</v>
      </c>
    </row>
    <row r="168" spans="1:9" x14ac:dyDescent="0.55000000000000004">
      <c r="A168">
        <v>12</v>
      </c>
      <c r="B168" t="s">
        <v>25</v>
      </c>
      <c r="C168" t="s">
        <v>18</v>
      </c>
      <c r="D168" t="s">
        <v>25</v>
      </c>
      <c r="E168">
        <v>7</v>
      </c>
      <c r="F168" t="s">
        <v>25</v>
      </c>
      <c r="G168" t="str">
        <f t="shared" si="17"/>
        <v>No</v>
      </c>
      <c r="H168" t="s">
        <v>18</v>
      </c>
      <c r="I168">
        <f t="shared" si="16"/>
        <v>7</v>
      </c>
    </row>
    <row r="169" spans="1:9" x14ac:dyDescent="0.55000000000000004">
      <c r="A169">
        <v>12</v>
      </c>
      <c r="B169" t="s">
        <v>7</v>
      </c>
      <c r="C169" t="s">
        <v>34</v>
      </c>
      <c r="D169" t="s">
        <v>34</v>
      </c>
      <c r="E169">
        <v>13</v>
      </c>
      <c r="F169" t="s">
        <v>7</v>
      </c>
      <c r="G169" t="str">
        <f t="shared" si="17"/>
        <v>Yes</v>
      </c>
      <c r="H169" t="s">
        <v>34</v>
      </c>
      <c r="I169">
        <f t="shared" si="16"/>
        <v>13</v>
      </c>
    </row>
    <row r="170" spans="1:9" x14ac:dyDescent="0.55000000000000004">
      <c r="A170">
        <v>12</v>
      </c>
      <c r="B170" t="s">
        <v>8</v>
      </c>
      <c r="C170" t="s">
        <v>32</v>
      </c>
      <c r="D170" t="s">
        <v>32</v>
      </c>
      <c r="E170">
        <v>6</v>
      </c>
      <c r="F170" t="s">
        <v>8</v>
      </c>
      <c r="G170" t="str">
        <f t="shared" si="17"/>
        <v>Yes</v>
      </c>
      <c r="H170" t="s">
        <v>32</v>
      </c>
      <c r="I170">
        <f t="shared" si="16"/>
        <v>6</v>
      </c>
    </row>
    <row r="171" spans="1:9" x14ac:dyDescent="0.55000000000000004">
      <c r="A171">
        <v>12</v>
      </c>
      <c r="B171" t="s">
        <v>22</v>
      </c>
      <c r="C171" t="s">
        <v>20</v>
      </c>
      <c r="D171" t="s">
        <v>20</v>
      </c>
      <c r="E171">
        <v>1</v>
      </c>
      <c r="F171" t="s">
        <v>22</v>
      </c>
      <c r="G171" t="str">
        <f t="shared" si="17"/>
        <v>Yes</v>
      </c>
      <c r="H171" t="s">
        <v>20</v>
      </c>
      <c r="I171">
        <f t="shared" si="16"/>
        <v>1</v>
      </c>
    </row>
    <row r="172" spans="1:9" x14ac:dyDescent="0.55000000000000004">
      <c r="A172">
        <v>12</v>
      </c>
      <c r="B172" t="s">
        <v>17</v>
      </c>
      <c r="C172" t="s">
        <v>15</v>
      </c>
      <c r="D172" t="s">
        <v>17</v>
      </c>
      <c r="E172">
        <v>15</v>
      </c>
      <c r="F172" t="s">
        <v>17</v>
      </c>
      <c r="G172" t="str">
        <f t="shared" si="17"/>
        <v>No</v>
      </c>
      <c r="H172" t="s">
        <v>17</v>
      </c>
      <c r="I172" t="str">
        <f t="shared" si="16"/>
        <v>Correct Prediction</v>
      </c>
    </row>
    <row r="173" spans="1:9" x14ac:dyDescent="0.55000000000000004">
      <c r="A173">
        <v>12</v>
      </c>
      <c r="B173" t="s">
        <v>19</v>
      </c>
      <c r="C173" t="s">
        <v>9</v>
      </c>
      <c r="D173" t="s">
        <v>19</v>
      </c>
      <c r="E173">
        <v>21</v>
      </c>
      <c r="F173" t="s">
        <v>19</v>
      </c>
      <c r="G173" t="str">
        <f t="shared" si="17"/>
        <v>No</v>
      </c>
      <c r="H173" t="s">
        <v>9</v>
      </c>
      <c r="I173">
        <f t="shared" si="16"/>
        <v>21</v>
      </c>
    </row>
    <row r="174" spans="1:9" x14ac:dyDescent="0.55000000000000004">
      <c r="A174">
        <v>12</v>
      </c>
      <c r="B174" t="s">
        <v>27</v>
      </c>
      <c r="C174" t="s">
        <v>11</v>
      </c>
      <c r="D174" t="s">
        <v>11</v>
      </c>
      <c r="E174">
        <v>4</v>
      </c>
      <c r="F174" t="s">
        <v>11</v>
      </c>
      <c r="G174" t="str">
        <f t="shared" si="17"/>
        <v>No</v>
      </c>
      <c r="H174" t="s">
        <v>11</v>
      </c>
      <c r="I174" t="str">
        <f t="shared" si="16"/>
        <v>Correct Prediction</v>
      </c>
    </row>
    <row r="175" spans="1:9" x14ac:dyDescent="0.55000000000000004">
      <c r="A175">
        <v>12</v>
      </c>
      <c r="B175" t="s">
        <v>21</v>
      </c>
      <c r="C175" t="s">
        <v>5</v>
      </c>
      <c r="D175" t="s">
        <v>21</v>
      </c>
      <c r="E175">
        <v>6</v>
      </c>
      <c r="F175" t="s">
        <v>21</v>
      </c>
      <c r="G175" t="str">
        <f t="shared" si="17"/>
        <v>No</v>
      </c>
      <c r="H175" t="s">
        <v>5</v>
      </c>
      <c r="I175">
        <f t="shared" si="16"/>
        <v>6</v>
      </c>
    </row>
    <row r="176" spans="1:9" x14ac:dyDescent="0.55000000000000004">
      <c r="A176">
        <v>12</v>
      </c>
      <c r="B176" t="s">
        <v>23</v>
      </c>
      <c r="C176" t="s">
        <v>29</v>
      </c>
      <c r="D176" t="s">
        <v>29</v>
      </c>
      <c r="E176">
        <v>1</v>
      </c>
      <c r="F176" t="s">
        <v>29</v>
      </c>
      <c r="G176" t="str">
        <f t="shared" si="17"/>
        <v>No</v>
      </c>
      <c r="H176" t="s">
        <v>23</v>
      </c>
      <c r="I176">
        <f t="shared" si="16"/>
        <v>1</v>
      </c>
    </row>
    <row r="177" spans="1:9" x14ac:dyDescent="0.55000000000000004">
      <c r="A177">
        <v>12</v>
      </c>
      <c r="B177" t="s">
        <v>33</v>
      </c>
      <c r="C177" t="s">
        <v>30</v>
      </c>
      <c r="D177" t="s">
        <v>33</v>
      </c>
      <c r="E177">
        <v>6</v>
      </c>
      <c r="F177" t="s">
        <v>30</v>
      </c>
      <c r="G177" t="str">
        <f t="shared" si="17"/>
        <v>Yes</v>
      </c>
      <c r="H177" t="s">
        <v>30</v>
      </c>
      <c r="I177" t="str">
        <f t="shared" si="16"/>
        <v>Correct Prediction</v>
      </c>
    </row>
    <row r="178" spans="1:9" x14ac:dyDescent="0.55000000000000004">
      <c r="A178">
        <v>12</v>
      </c>
      <c r="B178" t="s">
        <v>24</v>
      </c>
      <c r="C178" t="s">
        <v>3</v>
      </c>
      <c r="D178" t="s">
        <v>24</v>
      </c>
      <c r="E178">
        <v>16</v>
      </c>
      <c r="F178" t="s">
        <v>24</v>
      </c>
      <c r="G178" t="str">
        <f t="shared" si="17"/>
        <v>No</v>
      </c>
      <c r="H178" t="s">
        <v>24</v>
      </c>
      <c r="I178" t="str">
        <f t="shared" si="16"/>
        <v>Correct Prediction</v>
      </c>
    </row>
    <row r="179" spans="1:9" x14ac:dyDescent="0.55000000000000004">
      <c r="A179">
        <v>12</v>
      </c>
      <c r="B179" t="s">
        <v>10</v>
      </c>
      <c r="C179" t="s">
        <v>6</v>
      </c>
      <c r="D179" t="s">
        <v>10</v>
      </c>
      <c r="E179">
        <v>13</v>
      </c>
      <c r="F179" t="s">
        <v>10</v>
      </c>
      <c r="G179" t="str">
        <f t="shared" si="17"/>
        <v>No</v>
      </c>
      <c r="H179" t="s">
        <v>6</v>
      </c>
      <c r="I179">
        <f t="shared" si="16"/>
        <v>13</v>
      </c>
    </row>
    <row r="180" spans="1:9" x14ac:dyDescent="0.55000000000000004">
      <c r="A180">
        <v>12</v>
      </c>
      <c r="B180" t="s">
        <v>14</v>
      </c>
      <c r="C180" t="s">
        <v>26</v>
      </c>
      <c r="D180" t="s">
        <v>14</v>
      </c>
      <c r="E180">
        <v>7</v>
      </c>
      <c r="F180" t="s">
        <v>14</v>
      </c>
      <c r="G180" t="str">
        <f t="shared" si="17"/>
        <v>No</v>
      </c>
      <c r="H180" t="s">
        <v>26</v>
      </c>
      <c r="I180">
        <f t="shared" si="16"/>
        <v>7</v>
      </c>
    </row>
    <row r="181" spans="1:9" x14ac:dyDescent="0.55000000000000004">
      <c r="A181">
        <v>12</v>
      </c>
      <c r="B181" t="s">
        <v>16</v>
      </c>
      <c r="C181" t="s">
        <v>12</v>
      </c>
      <c r="D181" t="s">
        <v>16</v>
      </c>
      <c r="E181">
        <v>7</v>
      </c>
      <c r="F181" t="s">
        <v>12</v>
      </c>
      <c r="G181" t="str">
        <f t="shared" si="17"/>
        <v>Yes</v>
      </c>
      <c r="H181" t="s">
        <v>16</v>
      </c>
      <c r="I181">
        <f t="shared" si="16"/>
        <v>7</v>
      </c>
    </row>
    <row r="182" spans="1:9" x14ac:dyDescent="0.55000000000000004">
      <c r="A182">
        <v>13</v>
      </c>
      <c r="B182" t="s">
        <v>18</v>
      </c>
      <c r="C182" t="s">
        <v>4</v>
      </c>
      <c r="D182" t="s">
        <v>4</v>
      </c>
      <c r="E182">
        <v>14</v>
      </c>
      <c r="F182" t="s">
        <v>40</v>
      </c>
      <c r="G182" t="str">
        <f t="shared" si="17"/>
        <v>Yes</v>
      </c>
      <c r="H182" t="s">
        <v>18</v>
      </c>
      <c r="I182">
        <f t="shared" si="16"/>
        <v>14</v>
      </c>
    </row>
    <row r="183" spans="1:9" x14ac:dyDescent="0.55000000000000004">
      <c r="A183">
        <v>13</v>
      </c>
      <c r="B183" t="s">
        <v>5</v>
      </c>
      <c r="C183" t="s">
        <v>12</v>
      </c>
      <c r="F183" t="s">
        <v>40</v>
      </c>
      <c r="H183" t="s">
        <v>12</v>
      </c>
    </row>
    <row r="184" spans="1:9" x14ac:dyDescent="0.55000000000000004">
      <c r="A184">
        <v>13</v>
      </c>
      <c r="B184" t="s">
        <v>9</v>
      </c>
      <c r="C184" t="s">
        <v>26</v>
      </c>
      <c r="F184" t="s">
        <v>40</v>
      </c>
      <c r="H184" t="s">
        <v>26</v>
      </c>
    </row>
    <row r="185" spans="1:9" x14ac:dyDescent="0.55000000000000004">
      <c r="A185">
        <v>13</v>
      </c>
      <c r="B185" t="s">
        <v>13</v>
      </c>
      <c r="C185" t="s">
        <v>22</v>
      </c>
      <c r="F185" t="s">
        <v>40</v>
      </c>
      <c r="H185" t="s">
        <v>13</v>
      </c>
    </row>
    <row r="186" spans="1:9" x14ac:dyDescent="0.55000000000000004">
      <c r="A186">
        <v>13</v>
      </c>
      <c r="B186" t="s">
        <v>15</v>
      </c>
      <c r="C186" t="s">
        <v>8</v>
      </c>
      <c r="F186" t="s">
        <v>40</v>
      </c>
      <c r="H186" t="s">
        <v>8</v>
      </c>
    </row>
    <row r="187" spans="1:9" x14ac:dyDescent="0.55000000000000004">
      <c r="A187">
        <v>13</v>
      </c>
      <c r="B187" t="s">
        <v>25</v>
      </c>
      <c r="C187" t="s">
        <v>19</v>
      </c>
      <c r="F187" t="s">
        <v>40</v>
      </c>
      <c r="H187" t="s">
        <v>25</v>
      </c>
    </row>
    <row r="188" spans="1:9" x14ac:dyDescent="0.55000000000000004">
      <c r="A188">
        <v>13</v>
      </c>
      <c r="B188" t="s">
        <v>28</v>
      </c>
      <c r="C188" t="s">
        <v>21</v>
      </c>
      <c r="F188" t="s">
        <v>40</v>
      </c>
      <c r="H188" t="s">
        <v>21</v>
      </c>
    </row>
    <row r="189" spans="1:9" x14ac:dyDescent="0.55000000000000004">
      <c r="A189">
        <v>13</v>
      </c>
      <c r="B189" t="s">
        <v>14</v>
      </c>
      <c r="C189" t="s">
        <v>27</v>
      </c>
      <c r="F189" t="s">
        <v>40</v>
      </c>
      <c r="H189" t="s">
        <v>14</v>
      </c>
    </row>
    <row r="190" spans="1:9" x14ac:dyDescent="0.55000000000000004">
      <c r="A190">
        <v>13</v>
      </c>
      <c r="B190" t="s">
        <v>20</v>
      </c>
      <c r="C190" t="s">
        <v>34</v>
      </c>
      <c r="F190" t="s">
        <v>40</v>
      </c>
      <c r="H190" t="s">
        <v>34</v>
      </c>
    </row>
    <row r="191" spans="1:9" x14ac:dyDescent="0.55000000000000004">
      <c r="A191">
        <v>13</v>
      </c>
      <c r="B191" t="s">
        <v>3</v>
      </c>
      <c r="C191" t="s">
        <v>33</v>
      </c>
      <c r="F191" t="s">
        <v>40</v>
      </c>
      <c r="H191" t="s">
        <v>3</v>
      </c>
    </row>
    <row r="192" spans="1:9" x14ac:dyDescent="0.55000000000000004">
      <c r="A192">
        <v>13</v>
      </c>
      <c r="B192" t="s">
        <v>10</v>
      </c>
      <c r="C192" t="s">
        <v>17</v>
      </c>
      <c r="F192" t="s">
        <v>40</v>
      </c>
      <c r="H192" t="s">
        <v>10</v>
      </c>
    </row>
    <row r="193" spans="1:8" x14ac:dyDescent="0.55000000000000004">
      <c r="A193">
        <v>13</v>
      </c>
      <c r="B193" t="s">
        <v>11</v>
      </c>
      <c r="C193" t="s">
        <v>24</v>
      </c>
      <c r="F193" t="s">
        <v>40</v>
      </c>
      <c r="H193" t="s">
        <v>24</v>
      </c>
    </row>
    <row r="194" spans="1:8" x14ac:dyDescent="0.55000000000000004">
      <c r="A194">
        <v>13</v>
      </c>
      <c r="B194" t="s">
        <v>30</v>
      </c>
      <c r="C194" t="s">
        <v>29</v>
      </c>
      <c r="F194" t="s">
        <v>40</v>
      </c>
      <c r="H194" t="s">
        <v>29</v>
      </c>
    </row>
    <row r="195" spans="1:8" x14ac:dyDescent="0.55000000000000004">
      <c r="A195">
        <v>13</v>
      </c>
      <c r="B195" t="s">
        <v>31</v>
      </c>
      <c r="C195" t="s">
        <v>16</v>
      </c>
      <c r="F195" t="s">
        <v>40</v>
      </c>
      <c r="H195" t="s">
        <v>16</v>
      </c>
    </row>
    <row r="196" spans="1:8" x14ac:dyDescent="0.55000000000000004">
      <c r="A196">
        <v>13</v>
      </c>
      <c r="B196" t="s">
        <v>32</v>
      </c>
      <c r="C196" t="s">
        <v>6</v>
      </c>
      <c r="F196" t="s">
        <v>40</v>
      </c>
      <c r="H196" t="s">
        <v>32</v>
      </c>
    </row>
    <row r="197" spans="1:8" x14ac:dyDescent="0.55000000000000004">
      <c r="A197">
        <v>14</v>
      </c>
      <c r="B197" t="s">
        <v>3</v>
      </c>
      <c r="C197" t="s">
        <v>30</v>
      </c>
      <c r="F197" t="s">
        <v>40</v>
      </c>
      <c r="H197" t="s">
        <v>3</v>
      </c>
    </row>
    <row r="198" spans="1:8" x14ac:dyDescent="0.55000000000000004">
      <c r="A198">
        <v>14</v>
      </c>
      <c r="B198" t="s">
        <v>4</v>
      </c>
      <c r="C198" t="s">
        <v>19</v>
      </c>
      <c r="F198" t="s">
        <v>40</v>
      </c>
      <c r="H198" t="s">
        <v>4</v>
      </c>
    </row>
    <row r="199" spans="1:8" x14ac:dyDescent="0.55000000000000004">
      <c r="A199">
        <v>14</v>
      </c>
      <c r="B199" t="s">
        <v>11</v>
      </c>
      <c r="C199" t="s">
        <v>8</v>
      </c>
      <c r="F199" t="s">
        <v>40</v>
      </c>
      <c r="H199" t="s">
        <v>11</v>
      </c>
    </row>
    <row r="200" spans="1:8" x14ac:dyDescent="0.55000000000000004">
      <c r="A200">
        <v>14</v>
      </c>
      <c r="B200" t="s">
        <v>31</v>
      </c>
      <c r="C200" t="s">
        <v>15</v>
      </c>
      <c r="F200" t="s">
        <v>40</v>
      </c>
      <c r="H200" t="s">
        <v>31</v>
      </c>
    </row>
    <row r="201" spans="1:8" x14ac:dyDescent="0.55000000000000004">
      <c r="A201">
        <v>14</v>
      </c>
      <c r="B201" t="s">
        <v>13</v>
      </c>
      <c r="C201" t="s">
        <v>25</v>
      </c>
      <c r="F201" t="s">
        <v>40</v>
      </c>
      <c r="H201" t="s">
        <v>13</v>
      </c>
    </row>
    <row r="202" spans="1:8" x14ac:dyDescent="0.55000000000000004">
      <c r="A202">
        <v>14</v>
      </c>
      <c r="B202" t="s">
        <v>28</v>
      </c>
      <c r="C202" t="s">
        <v>14</v>
      </c>
      <c r="F202" t="s">
        <v>40</v>
      </c>
      <c r="H202" t="s">
        <v>14</v>
      </c>
    </row>
    <row r="203" spans="1:8" x14ac:dyDescent="0.55000000000000004">
      <c r="A203">
        <v>14</v>
      </c>
      <c r="B203" t="s">
        <v>27</v>
      </c>
      <c r="C203" t="s">
        <v>22</v>
      </c>
      <c r="F203" t="s">
        <v>40</v>
      </c>
      <c r="H203" t="s">
        <v>27</v>
      </c>
    </row>
    <row r="204" spans="1:8" x14ac:dyDescent="0.55000000000000004">
      <c r="A204">
        <v>14</v>
      </c>
      <c r="B204" t="s">
        <v>12</v>
      </c>
      <c r="C204" t="s">
        <v>20</v>
      </c>
      <c r="F204" t="s">
        <v>40</v>
      </c>
      <c r="H204" t="s">
        <v>12</v>
      </c>
    </row>
    <row r="205" spans="1:8" x14ac:dyDescent="0.55000000000000004">
      <c r="A205">
        <v>14</v>
      </c>
      <c r="B205" t="s">
        <v>29</v>
      </c>
      <c r="C205" t="s">
        <v>17</v>
      </c>
      <c r="F205" t="s">
        <v>40</v>
      </c>
      <c r="H205" t="s">
        <v>29</v>
      </c>
    </row>
    <row r="206" spans="1:8" x14ac:dyDescent="0.55000000000000004">
      <c r="A206">
        <v>14</v>
      </c>
      <c r="B206" t="s">
        <v>33</v>
      </c>
      <c r="C206" t="s">
        <v>7</v>
      </c>
      <c r="F206" t="s">
        <v>40</v>
      </c>
      <c r="H206" t="s">
        <v>33</v>
      </c>
    </row>
    <row r="207" spans="1:8" x14ac:dyDescent="0.55000000000000004">
      <c r="A207">
        <v>14</v>
      </c>
      <c r="B207" t="s">
        <v>10</v>
      </c>
      <c r="C207" t="s">
        <v>32</v>
      </c>
      <c r="F207" t="s">
        <v>40</v>
      </c>
      <c r="H207" t="s">
        <v>32</v>
      </c>
    </row>
    <row r="208" spans="1:8" x14ac:dyDescent="0.55000000000000004">
      <c r="A208">
        <v>14</v>
      </c>
      <c r="B208" t="s">
        <v>34</v>
      </c>
      <c r="C208" t="s">
        <v>24</v>
      </c>
      <c r="F208" t="s">
        <v>40</v>
      </c>
      <c r="H208" t="s">
        <v>24</v>
      </c>
    </row>
    <row r="209" spans="1:8" x14ac:dyDescent="0.55000000000000004">
      <c r="A209">
        <v>14</v>
      </c>
      <c r="B209" t="s">
        <v>23</v>
      </c>
      <c r="C209" t="s">
        <v>18</v>
      </c>
      <c r="F209" t="s">
        <v>40</v>
      </c>
      <c r="H209" t="s">
        <v>23</v>
      </c>
    </row>
    <row r="210" spans="1:8" x14ac:dyDescent="0.55000000000000004">
      <c r="A210">
        <v>15</v>
      </c>
      <c r="B210" t="s">
        <v>33</v>
      </c>
      <c r="C210" t="s">
        <v>10</v>
      </c>
      <c r="F210" t="s">
        <v>40</v>
      </c>
      <c r="H210" t="s">
        <v>10</v>
      </c>
    </row>
    <row r="211" spans="1:8" x14ac:dyDescent="0.55000000000000004">
      <c r="A211">
        <v>15</v>
      </c>
      <c r="B211" t="s">
        <v>4</v>
      </c>
      <c r="C211" t="s">
        <v>17</v>
      </c>
      <c r="F211" t="s">
        <v>40</v>
      </c>
      <c r="H211" t="s">
        <v>4</v>
      </c>
    </row>
    <row r="212" spans="1:8" x14ac:dyDescent="0.55000000000000004">
      <c r="A212">
        <v>15</v>
      </c>
      <c r="B212" t="s">
        <v>7</v>
      </c>
      <c r="C212" t="s">
        <v>12</v>
      </c>
      <c r="F212" t="s">
        <v>40</v>
      </c>
      <c r="H212" t="s">
        <v>12</v>
      </c>
    </row>
    <row r="213" spans="1:8" x14ac:dyDescent="0.55000000000000004">
      <c r="A213">
        <v>15</v>
      </c>
      <c r="B213" t="s">
        <v>9</v>
      </c>
      <c r="C213" t="s">
        <v>14</v>
      </c>
      <c r="F213" t="s">
        <v>40</v>
      </c>
      <c r="H213" t="s">
        <v>14</v>
      </c>
    </row>
    <row r="214" spans="1:8" x14ac:dyDescent="0.55000000000000004">
      <c r="A214">
        <v>15</v>
      </c>
      <c r="B214" t="s">
        <v>8</v>
      </c>
      <c r="C214" t="s">
        <v>20</v>
      </c>
      <c r="F214" t="s">
        <v>40</v>
      </c>
      <c r="H214" t="s">
        <v>8</v>
      </c>
    </row>
    <row r="215" spans="1:8" x14ac:dyDescent="0.55000000000000004">
      <c r="A215">
        <v>15</v>
      </c>
      <c r="B215" t="s">
        <v>15</v>
      </c>
      <c r="C215" t="s">
        <v>24</v>
      </c>
      <c r="F215" t="s">
        <v>40</v>
      </c>
      <c r="H215" t="s">
        <v>24</v>
      </c>
    </row>
    <row r="216" spans="1:8" x14ac:dyDescent="0.55000000000000004">
      <c r="A216">
        <v>15</v>
      </c>
      <c r="B216" t="s">
        <v>22</v>
      </c>
      <c r="C216" t="s">
        <v>31</v>
      </c>
      <c r="F216" t="s">
        <v>40</v>
      </c>
      <c r="H216" t="s">
        <v>31</v>
      </c>
    </row>
    <row r="217" spans="1:8" x14ac:dyDescent="0.55000000000000004">
      <c r="A217">
        <v>15</v>
      </c>
      <c r="B217" t="s">
        <v>25</v>
      </c>
      <c r="C217" t="s">
        <v>16</v>
      </c>
      <c r="F217" t="s">
        <v>40</v>
      </c>
      <c r="H217" t="s">
        <v>16</v>
      </c>
    </row>
    <row r="218" spans="1:8" x14ac:dyDescent="0.55000000000000004">
      <c r="A218">
        <v>15</v>
      </c>
      <c r="B218" t="s">
        <v>6</v>
      </c>
      <c r="C218" t="s">
        <v>5</v>
      </c>
      <c r="F218" t="s">
        <v>40</v>
      </c>
      <c r="H218" t="s">
        <v>6</v>
      </c>
    </row>
    <row r="219" spans="1:8" x14ac:dyDescent="0.55000000000000004">
      <c r="A219">
        <v>15</v>
      </c>
      <c r="B219" t="s">
        <v>19</v>
      </c>
      <c r="C219" t="s">
        <v>13</v>
      </c>
      <c r="F219" t="s">
        <v>40</v>
      </c>
      <c r="H219" t="s">
        <v>13</v>
      </c>
    </row>
    <row r="220" spans="1:8" x14ac:dyDescent="0.55000000000000004">
      <c r="A220">
        <v>15</v>
      </c>
      <c r="B220" t="s">
        <v>21</v>
      </c>
      <c r="C220" t="s">
        <v>28</v>
      </c>
      <c r="F220" t="s">
        <v>40</v>
      </c>
      <c r="H220" t="s">
        <v>21</v>
      </c>
    </row>
    <row r="221" spans="1:8" x14ac:dyDescent="0.55000000000000004">
      <c r="A221">
        <v>15</v>
      </c>
      <c r="B221" t="s">
        <v>34</v>
      </c>
      <c r="C221" t="s">
        <v>23</v>
      </c>
      <c r="F221" t="s">
        <v>40</v>
      </c>
      <c r="H221" t="s">
        <v>23</v>
      </c>
    </row>
    <row r="222" spans="1:8" x14ac:dyDescent="0.55000000000000004">
      <c r="A222">
        <v>15</v>
      </c>
      <c r="B222" t="s">
        <v>29</v>
      </c>
      <c r="C222" t="s">
        <v>27</v>
      </c>
      <c r="F222" t="s">
        <v>40</v>
      </c>
      <c r="H222" t="s">
        <v>29</v>
      </c>
    </row>
    <row r="223" spans="1:8" x14ac:dyDescent="0.55000000000000004">
      <c r="A223">
        <v>15</v>
      </c>
      <c r="B223" t="s">
        <v>32</v>
      </c>
      <c r="C223" t="s">
        <v>11</v>
      </c>
      <c r="F223" t="s">
        <v>40</v>
      </c>
      <c r="H223" t="s">
        <v>32</v>
      </c>
    </row>
    <row r="224" spans="1:8" x14ac:dyDescent="0.55000000000000004">
      <c r="A224">
        <v>15</v>
      </c>
      <c r="B224" t="s">
        <v>30</v>
      </c>
      <c r="C224" t="s">
        <v>18</v>
      </c>
      <c r="F224" t="s">
        <v>40</v>
      </c>
      <c r="H224" t="s">
        <v>18</v>
      </c>
    </row>
    <row r="225" spans="1:8" x14ac:dyDescent="0.55000000000000004">
      <c r="A225">
        <v>15</v>
      </c>
      <c r="B225" t="s">
        <v>26</v>
      </c>
      <c r="C225" t="s">
        <v>3</v>
      </c>
      <c r="F225" t="s">
        <v>40</v>
      </c>
      <c r="H225" t="s">
        <v>26</v>
      </c>
    </row>
    <row r="226" spans="1:8" x14ac:dyDescent="0.55000000000000004">
      <c r="A226">
        <v>16</v>
      </c>
      <c r="B226" t="s">
        <v>19</v>
      </c>
      <c r="C226" t="s">
        <v>22</v>
      </c>
      <c r="F226" t="s">
        <v>40</v>
      </c>
      <c r="H226" t="s">
        <v>22</v>
      </c>
    </row>
    <row r="227" spans="1:8" x14ac:dyDescent="0.55000000000000004">
      <c r="A227">
        <v>16</v>
      </c>
      <c r="B227" t="s">
        <v>7</v>
      </c>
      <c r="C227" t="s">
        <v>13</v>
      </c>
      <c r="F227" t="s">
        <v>40</v>
      </c>
      <c r="H227" t="s">
        <v>13</v>
      </c>
    </row>
    <row r="228" spans="1:8" x14ac:dyDescent="0.55000000000000004">
      <c r="A228">
        <v>16</v>
      </c>
      <c r="B228" t="s">
        <v>9</v>
      </c>
      <c r="C228" t="s">
        <v>4</v>
      </c>
      <c r="F228" t="s">
        <v>40</v>
      </c>
      <c r="H228" t="s">
        <v>4</v>
      </c>
    </row>
    <row r="229" spans="1:8" x14ac:dyDescent="0.55000000000000004">
      <c r="A229">
        <v>16</v>
      </c>
      <c r="B229" t="s">
        <v>8</v>
      </c>
      <c r="C229" t="s">
        <v>6</v>
      </c>
      <c r="F229" t="s">
        <v>40</v>
      </c>
      <c r="H229" t="s">
        <v>8</v>
      </c>
    </row>
    <row r="230" spans="1:8" x14ac:dyDescent="0.55000000000000004">
      <c r="A230">
        <v>16</v>
      </c>
      <c r="B230" t="s">
        <v>24</v>
      </c>
      <c r="C230" t="s">
        <v>33</v>
      </c>
      <c r="F230" t="s">
        <v>40</v>
      </c>
      <c r="H230" t="s">
        <v>24</v>
      </c>
    </row>
    <row r="231" spans="1:8" x14ac:dyDescent="0.55000000000000004">
      <c r="A231">
        <v>16</v>
      </c>
      <c r="B231" t="s">
        <v>25</v>
      </c>
      <c r="C231" t="s">
        <v>28</v>
      </c>
      <c r="F231" t="s">
        <v>40</v>
      </c>
      <c r="H231" t="s">
        <v>25</v>
      </c>
    </row>
    <row r="232" spans="1:8" x14ac:dyDescent="0.55000000000000004">
      <c r="A232">
        <v>16</v>
      </c>
      <c r="B232" t="s">
        <v>18</v>
      </c>
      <c r="C232" t="s">
        <v>11</v>
      </c>
      <c r="F232" t="s">
        <v>40</v>
      </c>
      <c r="H232" t="s">
        <v>18</v>
      </c>
    </row>
    <row r="233" spans="1:8" x14ac:dyDescent="0.55000000000000004">
      <c r="A233">
        <v>16</v>
      </c>
      <c r="B233" t="s">
        <v>27</v>
      </c>
      <c r="C233" t="s">
        <v>15</v>
      </c>
      <c r="F233" t="s">
        <v>40</v>
      </c>
      <c r="H233" t="s">
        <v>27</v>
      </c>
    </row>
    <row r="234" spans="1:8" x14ac:dyDescent="0.55000000000000004">
      <c r="A234">
        <v>16</v>
      </c>
      <c r="B234" t="s">
        <v>20</v>
      </c>
      <c r="C234" t="s">
        <v>5</v>
      </c>
      <c r="F234" t="s">
        <v>40</v>
      </c>
      <c r="H234" t="s">
        <v>5</v>
      </c>
    </row>
    <row r="235" spans="1:8" x14ac:dyDescent="0.55000000000000004">
      <c r="A235">
        <v>16</v>
      </c>
      <c r="B235" t="s">
        <v>10</v>
      </c>
      <c r="C235" t="s">
        <v>21</v>
      </c>
      <c r="F235" t="s">
        <v>40</v>
      </c>
      <c r="H235" t="s">
        <v>10</v>
      </c>
    </row>
    <row r="236" spans="1:8" x14ac:dyDescent="0.55000000000000004">
      <c r="A236">
        <v>16</v>
      </c>
      <c r="B236" t="s">
        <v>31</v>
      </c>
      <c r="C236" t="s">
        <v>14</v>
      </c>
      <c r="F236" t="s">
        <v>40</v>
      </c>
      <c r="H236" t="s">
        <v>14</v>
      </c>
    </row>
    <row r="237" spans="1:8" x14ac:dyDescent="0.55000000000000004">
      <c r="A237">
        <v>16</v>
      </c>
      <c r="B237" t="s">
        <v>12</v>
      </c>
      <c r="C237" t="s">
        <v>30</v>
      </c>
      <c r="F237" t="s">
        <v>40</v>
      </c>
      <c r="H237" t="s">
        <v>12</v>
      </c>
    </row>
    <row r="238" spans="1:8" x14ac:dyDescent="0.55000000000000004">
      <c r="A238">
        <v>16</v>
      </c>
      <c r="B238" t="s">
        <v>17</v>
      </c>
      <c r="C238" t="s">
        <v>26</v>
      </c>
      <c r="F238" t="s">
        <v>40</v>
      </c>
      <c r="H238" t="s">
        <v>26</v>
      </c>
    </row>
    <row r="239" spans="1:8" x14ac:dyDescent="0.55000000000000004">
      <c r="A239">
        <v>16</v>
      </c>
      <c r="B239" t="s">
        <v>3</v>
      </c>
      <c r="C239" t="s">
        <v>34</v>
      </c>
      <c r="F239" t="s">
        <v>40</v>
      </c>
      <c r="H239" t="s">
        <v>3</v>
      </c>
    </row>
    <row r="240" spans="1:8" x14ac:dyDescent="0.55000000000000004">
      <c r="A240">
        <v>16</v>
      </c>
      <c r="B240" t="s">
        <v>23</v>
      </c>
      <c r="C240" t="s">
        <v>32</v>
      </c>
      <c r="F240" t="s">
        <v>40</v>
      </c>
      <c r="H240" t="s">
        <v>32</v>
      </c>
    </row>
    <row r="241" spans="1:8" x14ac:dyDescent="0.55000000000000004">
      <c r="A241">
        <v>16</v>
      </c>
      <c r="B241" t="s">
        <v>16</v>
      </c>
      <c r="C241" t="s">
        <v>29</v>
      </c>
      <c r="F241" t="s">
        <v>40</v>
      </c>
      <c r="H241" t="s">
        <v>16</v>
      </c>
    </row>
    <row r="242" spans="1:8" x14ac:dyDescent="0.55000000000000004">
      <c r="A242">
        <v>17</v>
      </c>
      <c r="B242" t="s">
        <v>27</v>
      </c>
      <c r="C242" t="s">
        <v>31</v>
      </c>
      <c r="F242" t="s">
        <v>40</v>
      </c>
      <c r="H242" t="s">
        <v>27</v>
      </c>
    </row>
    <row r="243" spans="1:8" x14ac:dyDescent="0.55000000000000004">
      <c r="A243">
        <v>17</v>
      </c>
      <c r="B243" t="s">
        <v>5</v>
      </c>
      <c r="C243" t="s">
        <v>23</v>
      </c>
      <c r="F243" t="s">
        <v>40</v>
      </c>
      <c r="H243" t="s">
        <v>23</v>
      </c>
    </row>
    <row r="244" spans="1:8" x14ac:dyDescent="0.55000000000000004">
      <c r="A244">
        <v>17</v>
      </c>
      <c r="B244" t="s">
        <v>13</v>
      </c>
      <c r="C244" t="s">
        <v>9</v>
      </c>
      <c r="F244" t="s">
        <v>40</v>
      </c>
      <c r="H244" t="s">
        <v>9</v>
      </c>
    </row>
    <row r="245" spans="1:8" x14ac:dyDescent="0.55000000000000004">
      <c r="A245">
        <v>17</v>
      </c>
      <c r="B245" t="s">
        <v>15</v>
      </c>
      <c r="C245" t="s">
        <v>22</v>
      </c>
      <c r="F245" t="s">
        <v>40</v>
      </c>
      <c r="H245" t="s">
        <v>15</v>
      </c>
    </row>
    <row r="246" spans="1:8" x14ac:dyDescent="0.55000000000000004">
      <c r="A246">
        <v>17</v>
      </c>
      <c r="B246" t="s">
        <v>24</v>
      </c>
      <c r="C246" t="s">
        <v>34</v>
      </c>
      <c r="F246" t="s">
        <v>40</v>
      </c>
      <c r="H246" t="s">
        <v>24</v>
      </c>
    </row>
    <row r="247" spans="1:8" x14ac:dyDescent="0.55000000000000004">
      <c r="A247">
        <v>17</v>
      </c>
      <c r="B247" t="s">
        <v>18</v>
      </c>
      <c r="C247" t="s">
        <v>17</v>
      </c>
      <c r="F247" t="s">
        <v>40</v>
      </c>
      <c r="H247" t="s">
        <v>18</v>
      </c>
    </row>
    <row r="248" spans="1:8" x14ac:dyDescent="0.55000000000000004">
      <c r="A248">
        <v>17</v>
      </c>
      <c r="B248" t="s">
        <v>28</v>
      </c>
      <c r="C248" t="s">
        <v>16</v>
      </c>
      <c r="F248" t="s">
        <v>40</v>
      </c>
      <c r="H248" t="s">
        <v>16</v>
      </c>
    </row>
    <row r="249" spans="1:8" x14ac:dyDescent="0.55000000000000004">
      <c r="A249">
        <v>17</v>
      </c>
      <c r="B249" t="s">
        <v>14</v>
      </c>
      <c r="C249" t="s">
        <v>6</v>
      </c>
      <c r="F249" t="s">
        <v>40</v>
      </c>
      <c r="H249" t="s">
        <v>14</v>
      </c>
    </row>
    <row r="250" spans="1:8" x14ac:dyDescent="0.55000000000000004">
      <c r="A250">
        <v>17</v>
      </c>
      <c r="B250" t="s">
        <v>20</v>
      </c>
      <c r="C250" t="s">
        <v>12</v>
      </c>
      <c r="F250" t="s">
        <v>40</v>
      </c>
      <c r="H250" t="s">
        <v>12</v>
      </c>
    </row>
    <row r="251" spans="1:8" x14ac:dyDescent="0.55000000000000004">
      <c r="A251">
        <v>17</v>
      </c>
      <c r="B251" t="s">
        <v>32</v>
      </c>
      <c r="C251" t="s">
        <v>7</v>
      </c>
      <c r="F251" t="s">
        <v>40</v>
      </c>
      <c r="H251" t="s">
        <v>32</v>
      </c>
    </row>
    <row r="252" spans="1:8" x14ac:dyDescent="0.55000000000000004">
      <c r="A252">
        <v>17</v>
      </c>
      <c r="B252" t="s">
        <v>21</v>
      </c>
      <c r="C252" t="s">
        <v>8</v>
      </c>
      <c r="F252" t="s">
        <v>40</v>
      </c>
      <c r="H252" t="s">
        <v>8</v>
      </c>
    </row>
    <row r="253" spans="1:8" x14ac:dyDescent="0.55000000000000004">
      <c r="A253">
        <v>17</v>
      </c>
      <c r="B253" t="s">
        <v>30</v>
      </c>
      <c r="C253" t="s">
        <v>10</v>
      </c>
      <c r="F253" t="s">
        <v>40</v>
      </c>
      <c r="H253" t="s">
        <v>30</v>
      </c>
    </row>
    <row r="254" spans="1:8" x14ac:dyDescent="0.55000000000000004">
      <c r="A254">
        <v>17</v>
      </c>
      <c r="B254" t="s">
        <v>33</v>
      </c>
      <c r="C254" t="s">
        <v>19</v>
      </c>
      <c r="F254" t="s">
        <v>40</v>
      </c>
      <c r="H254" t="s">
        <v>33</v>
      </c>
    </row>
    <row r="255" spans="1:8" x14ac:dyDescent="0.55000000000000004">
      <c r="A255">
        <v>17</v>
      </c>
      <c r="B255" t="s">
        <v>26</v>
      </c>
      <c r="C255" t="s">
        <v>25</v>
      </c>
      <c r="F255" t="s">
        <v>40</v>
      </c>
      <c r="H255" t="s">
        <v>26</v>
      </c>
    </row>
    <row r="256" spans="1:8" x14ac:dyDescent="0.55000000000000004">
      <c r="A256">
        <v>17</v>
      </c>
      <c r="B256" t="s">
        <v>29</v>
      </c>
      <c r="C256" t="s">
        <v>3</v>
      </c>
      <c r="F256" t="s">
        <v>40</v>
      </c>
      <c r="H256" t="s">
        <v>3</v>
      </c>
    </row>
    <row r="257" spans="1:8" x14ac:dyDescent="0.55000000000000004">
      <c r="A257">
        <v>17</v>
      </c>
      <c r="B257" t="s">
        <v>11</v>
      </c>
      <c r="C257" t="s">
        <v>4</v>
      </c>
      <c r="F257" t="s">
        <v>40</v>
      </c>
      <c r="H25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2022-12-03T19:50:25Z</dcterms:created>
  <dcterms:modified xsi:type="dcterms:W3CDTF">2022-12-04T19:16:48Z</dcterms:modified>
</cp:coreProperties>
</file>