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INS\Documents\Job Files\IOM UN Migration 2023\Portfolio Projects\Boot Camp Project\"/>
    </mc:Choice>
  </mc:AlternateContent>
  <bookViews>
    <workbookView xWindow="0" yWindow="0" windowWidth="18397" windowHeight="9239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3" i="8"/>
  <c r="H2" i="8"/>
  <c r="H5" i="8" l="1"/>
  <c r="H6" i="8"/>
  <c r="F2" i="4"/>
  <c r="F3" i="4"/>
  <c r="F4" i="4"/>
  <c r="F5" i="4"/>
  <c r="F6" i="4"/>
  <c r="F7" i="4"/>
  <c r="F8" i="4"/>
  <c r="F9" i="4"/>
  <c r="A2" i="3" l="1"/>
  <c r="A3" i="3"/>
  <c r="A5" i="3"/>
  <c r="A6" i="3"/>
  <c r="A7" i="3"/>
  <c r="A4" i="3"/>
</calcChain>
</file>

<file path=xl/sharedStrings.xml><?xml version="1.0" encoding="utf-8"?>
<sst xmlns="http://schemas.openxmlformats.org/spreadsheetml/2006/main" count="215" uniqueCount="125">
  <si>
    <t>Data</t>
  </si>
  <si>
    <t>First name</t>
  </si>
  <si>
    <t>Last name</t>
  </si>
  <si>
    <t>Company name</t>
  </si>
  <si>
    <t>Mark,Jones,Health Care Ltd.</t>
  </si>
  <si>
    <t>Cuba,Nick,Farrin Inc.</t>
  </si>
  <si>
    <t>Regina,Cain,Rebook</t>
  </si>
  <si>
    <t>Nima,Jones,Corosive Empire Ltd.</t>
  </si>
  <si>
    <t>Gerrad,Rope,Reledax</t>
  </si>
  <si>
    <t>Figo,Nimela,Rolandbros Inc.</t>
  </si>
  <si>
    <t>Kenyatta,Zare,Rebook</t>
  </si>
  <si>
    <t>Cynthia,McCarthy,Contoso Ltd.</t>
  </si>
  <si>
    <t>Split this column using Text-to-column</t>
  </si>
  <si>
    <t>Item</t>
  </si>
  <si>
    <t>Amount</t>
  </si>
  <si>
    <t>Bread</t>
  </si>
  <si>
    <t>Donuts</t>
  </si>
  <si>
    <t>Cookies</t>
  </si>
  <si>
    <t>Cakes</t>
  </si>
  <si>
    <t>Pies</t>
  </si>
  <si>
    <t>Transpose with a formular</t>
  </si>
  <si>
    <t>Expense date</t>
  </si>
  <si>
    <t>Employee</t>
  </si>
  <si>
    <t>Food</t>
  </si>
  <si>
    <t>Hotel</t>
  </si>
  <si>
    <t>Jackie</t>
  </si>
  <si>
    <t>Mark</t>
  </si>
  <si>
    <t>Dave</t>
  </si>
  <si>
    <t>Tricia</t>
  </si>
  <si>
    <t>Jeff</t>
  </si>
  <si>
    <t>Laura</t>
  </si>
  <si>
    <t>Department</t>
  </si>
  <si>
    <t>Category</t>
  </si>
  <si>
    <t>Oct</t>
  </si>
  <si>
    <t>Nov</t>
  </si>
  <si>
    <t>Dec</t>
  </si>
  <si>
    <t>Produce</t>
  </si>
  <si>
    <t>Veggies</t>
  </si>
  <si>
    <t>Fruit</t>
  </si>
  <si>
    <t>Bakery</t>
  </si>
  <si>
    <t>Breads</t>
  </si>
  <si>
    <t>Desserts</t>
  </si>
  <si>
    <t>Deli</t>
  </si>
  <si>
    <t>Sandwich</t>
  </si>
  <si>
    <t>Salads</t>
  </si>
  <si>
    <t>Meat</t>
  </si>
  <si>
    <t>Beef</t>
  </si>
  <si>
    <t>Chicken</t>
  </si>
  <si>
    <t>Total</t>
  </si>
  <si>
    <t>Calculate the TOTAL using calculated column</t>
  </si>
  <si>
    <t>Apply Total Rows to find the total of the rows</t>
  </si>
  <si>
    <t>Apples</t>
  </si>
  <si>
    <t>Bananas</t>
  </si>
  <si>
    <t>Lemons</t>
  </si>
  <si>
    <t>Broccoli</t>
  </si>
  <si>
    <t>Kale</t>
  </si>
  <si>
    <t>Ham</t>
  </si>
  <si>
    <t>Update the department list with the following Fruits, Dairy, Water &amp; Vegetable</t>
  </si>
  <si>
    <t>Salesperson</t>
  </si>
  <si>
    <t>Joyce Cuba</t>
  </si>
  <si>
    <t>Mark Anderson</t>
  </si>
  <si>
    <t>Jason Blake</t>
  </si>
  <si>
    <t>Helen Paul</t>
  </si>
  <si>
    <t>Femi Banks</t>
  </si>
  <si>
    <t>Danald Jones</t>
  </si>
  <si>
    <t>Adeleke Jimoh</t>
  </si>
  <si>
    <t>Product</t>
  </si>
  <si>
    <t>Visualize this data in a clusttered chart</t>
  </si>
  <si>
    <t>Which product generated the highest sales? Visualize your insight using the appropraite chart</t>
  </si>
  <si>
    <t xml:space="preserve">Which month has the highest revenue? </t>
  </si>
  <si>
    <t>With the help of Pivot Table:</t>
  </si>
  <si>
    <t>who is the best salesperson by revenue</t>
  </si>
  <si>
    <t>Revenue</t>
  </si>
  <si>
    <t>Identify the bottom three (3) salesperson</t>
  </si>
  <si>
    <t>Zone</t>
  </si>
  <si>
    <t>Flowers</t>
  </si>
  <si>
    <t>Cost per Dozen ($)</t>
  </si>
  <si>
    <t>North</t>
  </si>
  <si>
    <t>South</t>
  </si>
  <si>
    <t>East</t>
  </si>
  <si>
    <t>West</t>
  </si>
  <si>
    <t>Lilies</t>
  </si>
  <si>
    <t>Rose</t>
  </si>
  <si>
    <t>Carnations</t>
  </si>
  <si>
    <t>Daffodils</t>
  </si>
  <si>
    <t>total cost for Carnations for the South region</t>
  </si>
  <si>
    <t>total cost of Daffodils for the North region</t>
  </si>
  <si>
    <t>total cost of flowers for the East region</t>
  </si>
  <si>
    <t>Sales of North region greater than 100</t>
  </si>
  <si>
    <t>Sales greater than 500</t>
  </si>
  <si>
    <t>Find the..</t>
  </si>
  <si>
    <t>Jones</t>
  </si>
  <si>
    <t>Health Care Ltd.</t>
  </si>
  <si>
    <t>Cuba</t>
  </si>
  <si>
    <t>Nick</t>
  </si>
  <si>
    <t>Farrin Inc.</t>
  </si>
  <si>
    <t>Regina</t>
  </si>
  <si>
    <t>Cain</t>
  </si>
  <si>
    <t>Rebook</t>
  </si>
  <si>
    <t>Nima</t>
  </si>
  <si>
    <t>Corosive Empire Ltd.</t>
  </si>
  <si>
    <t>Gerrad</t>
  </si>
  <si>
    <t>Rope</t>
  </si>
  <si>
    <t>Reledax</t>
  </si>
  <si>
    <t>Figo</t>
  </si>
  <si>
    <t>Nimela</t>
  </si>
  <si>
    <t>Rolandbros Inc.</t>
  </si>
  <si>
    <t>Kenyatta</t>
  </si>
  <si>
    <t>Zare</t>
  </si>
  <si>
    <t>Cynthia</t>
  </si>
  <si>
    <t>McCarthy</t>
  </si>
  <si>
    <t>Contoso Ltd.</t>
  </si>
  <si>
    <t>Row Labels</t>
  </si>
  <si>
    <t>Grand Total</t>
  </si>
  <si>
    <t>Sum of Revenue</t>
  </si>
  <si>
    <t>Joyce Cuba with a total revenue of 390,000</t>
  </si>
  <si>
    <t>Veggies with revenue of 390,000</t>
  </si>
  <si>
    <t xml:space="preserve">Which Sales Person has the highest revenue? </t>
  </si>
  <si>
    <t>Diary</t>
  </si>
  <si>
    <t>Water</t>
  </si>
  <si>
    <t>Vegetable</t>
  </si>
  <si>
    <t>Using Data Bar, who is the best salesperson:</t>
  </si>
  <si>
    <t>Mark Anderson with sales of $880,000 in Nov for Desserts Product &amp; $400,500 in Dec. for Fruits.</t>
  </si>
  <si>
    <t>Helen Paul, Jason Blake, Femi Banks</t>
  </si>
  <si>
    <t>You are to sort the rows by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</si>
</sst>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-&quot;₦&quot;* #,##0.00_-;\-&quot;₦&quot;* #,##0.00_-;_-&quot;₦&quot;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57595D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/>
    <xf numFmtId="0" fontId="1" fillId="0" borderId="2" applyNumberFormat="0" applyFont="0" applyFill="0" applyAlignment="0"/>
    <xf numFmtId="14" fontId="1" fillId="0" borderId="0" applyFont="0" applyFill="0" applyBorder="0" applyAlignment="0"/>
    <xf numFmtId="6" fontId="1" fillId="4" borderId="0" applyFont="0" applyBorder="0" applyAlignment="0"/>
  </cellStyleXfs>
  <cellXfs count="24">
    <xf numFmtId="0" fontId="0" fillId="0" borderId="0" xfId="0"/>
    <xf numFmtId="0" fontId="2" fillId="0" borderId="1" xfId="2"/>
    <xf numFmtId="0" fontId="0" fillId="2" borderId="0" xfId="3" applyFont="1"/>
    <xf numFmtId="0" fontId="0" fillId="2" borderId="2" xfId="4" applyFont="1" applyFill="1"/>
    <xf numFmtId="0" fontId="0" fillId="0" borderId="2" xfId="4" applyFont="1"/>
    <xf numFmtId="0" fontId="4" fillId="0" borderId="0" xfId="0" applyFont="1"/>
    <xf numFmtId="0" fontId="2" fillId="3" borderId="2" xfId="2" applyFill="1" applyBorder="1"/>
    <xf numFmtId="0" fontId="1" fillId="2" borderId="0" xfId="3"/>
    <xf numFmtId="14" fontId="0" fillId="0" borderId="0" xfId="5" applyFont="1"/>
    <xf numFmtId="6" fontId="0" fillId="0" borderId="0" xfId="0" applyNumberFormat="1"/>
    <xf numFmtId="0" fontId="0" fillId="2" borderId="0" xfId="0" applyFill="1"/>
    <xf numFmtId="6" fontId="0" fillId="5" borderId="0" xfId="6" applyFont="1" applyFill="1"/>
    <xf numFmtId="6" fontId="0" fillId="5" borderId="0" xfId="0" applyNumberFormat="1" applyFill="1"/>
    <xf numFmtId="0" fontId="5" fillId="5" borderId="0" xfId="2" applyNumberFormat="1" applyFont="1" applyFill="1" applyBorder="1" applyAlignment="1"/>
    <xf numFmtId="0" fontId="3" fillId="5" borderId="1" xfId="2" applyFont="1" applyFill="1"/>
    <xf numFmtId="165" fontId="0" fillId="0" borderId="0" xfId="1" applyNumberFormat="1" applyFont="1"/>
    <xf numFmtId="165" fontId="0" fillId="2" borderId="0" xfId="1" applyNumberFormat="1" applyFont="1" applyFill="1"/>
    <xf numFmtId="0" fontId="5" fillId="5" borderId="0" xfId="0" applyFont="1" applyFill="1"/>
    <xf numFmtId="0" fontId="0" fillId="5" borderId="0" xfId="0" applyFill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/>
  </cellXfs>
  <cellStyles count="7">
    <cellStyle name="Bottom Border" xfId="4"/>
    <cellStyle name="Currency" xfId="1" builtinId="4"/>
    <cellStyle name="Date" xfId="5"/>
    <cellStyle name="GrayCell" xfId="3"/>
    <cellStyle name="Heading 3" xfId="2" builtinId="18"/>
    <cellStyle name="Highlight" xfId="6"/>
    <cellStyle name="Normal" xfId="0" builtinId="0"/>
  </cellStyles>
  <dxfs count="9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4" tint="-0.249977111117893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305496"/>
          <bgColor rgb="FF000000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2. Clusttered chart Sales person vs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Sheet6!$B$2:$B$9</c:f>
              <c:strCache>
                <c:ptCount val="8"/>
                <c:pt idx="0">
                  <c:v>Joyce Cuba</c:v>
                </c:pt>
                <c:pt idx="1">
                  <c:v>Mark Anderson</c:v>
                </c:pt>
                <c:pt idx="2">
                  <c:v>Jason Blake</c:v>
                </c:pt>
                <c:pt idx="3">
                  <c:v>Mark Anderson</c:v>
                </c:pt>
                <c:pt idx="4">
                  <c:v>Helen Paul</c:v>
                </c:pt>
                <c:pt idx="5">
                  <c:v>Femi Banks</c:v>
                </c:pt>
                <c:pt idx="6">
                  <c:v>Danald Jones</c:v>
                </c:pt>
                <c:pt idx="7">
                  <c:v>Adeleke Jimoh</c:v>
                </c:pt>
              </c:strCache>
            </c:strRef>
          </c:cat>
          <c:val>
            <c:numRef>
              <c:f>Sheet6!$C$2:$C$9</c:f>
              <c:numCache>
                <c:formatCode>_-[$$-409]* #,##0.00_ ;_-[$$-409]* \-#,##0.00\ ;_-[$$-409]* "-"??_ ;_-@_ </c:formatCode>
                <c:ptCount val="8"/>
                <c:pt idx="0">
                  <c:v>390000</c:v>
                </c:pt>
                <c:pt idx="1">
                  <c:v>105000</c:v>
                </c:pt>
                <c:pt idx="2">
                  <c:v>130000</c:v>
                </c:pt>
                <c:pt idx="3">
                  <c:v>255000</c:v>
                </c:pt>
                <c:pt idx="4">
                  <c:v>85000</c:v>
                </c:pt>
                <c:pt idx="5">
                  <c:v>190000</c:v>
                </c:pt>
                <c:pt idx="6">
                  <c:v>195000</c:v>
                </c:pt>
                <c:pt idx="7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8-41F9-B9E1-4071ED587184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Sheet6!$B$2:$B$9</c:f>
              <c:strCache>
                <c:ptCount val="8"/>
                <c:pt idx="0">
                  <c:v>Joyce Cuba</c:v>
                </c:pt>
                <c:pt idx="1">
                  <c:v>Mark Anderson</c:v>
                </c:pt>
                <c:pt idx="2">
                  <c:v>Jason Blake</c:v>
                </c:pt>
                <c:pt idx="3">
                  <c:v>Mark Anderson</c:v>
                </c:pt>
                <c:pt idx="4">
                  <c:v>Helen Paul</c:v>
                </c:pt>
                <c:pt idx="5">
                  <c:v>Femi Banks</c:v>
                </c:pt>
                <c:pt idx="6">
                  <c:v>Danald Jones</c:v>
                </c:pt>
                <c:pt idx="7">
                  <c:v>Adeleke Jimoh</c:v>
                </c:pt>
              </c:strCache>
            </c:strRef>
          </c:cat>
          <c:val>
            <c:numRef>
              <c:f>Sheet6!$D$2:$D$9</c:f>
              <c:numCache>
                <c:formatCode>_-[$$-409]* #,##0.00_ ;_-[$$-409]* \-#,##0.00\ ;_-[$$-409]* "-"??_ ;_-@_ </c:formatCode>
                <c:ptCount val="8"/>
                <c:pt idx="0">
                  <c:v>280000</c:v>
                </c:pt>
                <c:pt idx="1">
                  <c:v>130005</c:v>
                </c:pt>
                <c:pt idx="2">
                  <c:v>150400</c:v>
                </c:pt>
                <c:pt idx="3">
                  <c:v>880000</c:v>
                </c:pt>
                <c:pt idx="4">
                  <c:v>145000</c:v>
                </c:pt>
                <c:pt idx="5">
                  <c:v>355000</c:v>
                </c:pt>
                <c:pt idx="6">
                  <c:v>110000</c:v>
                </c:pt>
                <c:pt idx="7">
                  <c:v>382000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8-41F9-B9E1-4071ED587184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Sheet6!$B$2:$B$9</c:f>
              <c:strCache>
                <c:ptCount val="8"/>
                <c:pt idx="0">
                  <c:v>Joyce Cuba</c:v>
                </c:pt>
                <c:pt idx="1">
                  <c:v>Mark Anderson</c:v>
                </c:pt>
                <c:pt idx="2">
                  <c:v>Jason Blake</c:v>
                </c:pt>
                <c:pt idx="3">
                  <c:v>Mark Anderson</c:v>
                </c:pt>
                <c:pt idx="4">
                  <c:v>Helen Paul</c:v>
                </c:pt>
                <c:pt idx="5">
                  <c:v>Femi Banks</c:v>
                </c:pt>
                <c:pt idx="6">
                  <c:v>Danald Jones</c:v>
                </c:pt>
                <c:pt idx="7">
                  <c:v>Adeleke Jimoh</c:v>
                </c:pt>
              </c:strCache>
            </c:strRef>
          </c:cat>
          <c:val>
            <c:numRef>
              <c:f>Sheet6!$E$2:$E$9</c:f>
              <c:numCache>
                <c:formatCode>_-[$$-409]* #,##0.00_ ;_-[$$-409]* \-#,##0.00\ ;_-[$$-409]* "-"??_ ;_-@_ </c:formatCode>
                <c:ptCount val="8"/>
                <c:pt idx="0">
                  <c:v>300500</c:v>
                </c:pt>
                <c:pt idx="1">
                  <c:v>400500</c:v>
                </c:pt>
                <c:pt idx="2">
                  <c:v>202000</c:v>
                </c:pt>
                <c:pt idx="3">
                  <c:v>120000</c:v>
                </c:pt>
                <c:pt idx="4">
                  <c:v>208000</c:v>
                </c:pt>
                <c:pt idx="5">
                  <c:v>225000</c:v>
                </c:pt>
                <c:pt idx="6">
                  <c:v>200000</c:v>
                </c:pt>
                <c:pt idx="7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8-41F9-B9E1-4071ED58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76192"/>
        <c:axId val="597176608"/>
      </c:barChart>
      <c:catAx>
        <c:axId val="5971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6608"/>
        <c:crosses val="autoZero"/>
        <c:auto val="1"/>
        <c:lblAlgn val="ctr"/>
        <c:lblOffset val="100"/>
        <c:noMultiLvlLbl val="0"/>
      </c:catAx>
      <c:valAx>
        <c:axId val="597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&amp; 4. Product vs Sales</a:t>
            </a:r>
          </a:p>
          <a:p>
            <a:pPr>
              <a:defRPr/>
            </a:pPr>
            <a:r>
              <a:rPr lang="en-GB" b="1"/>
              <a:t>Highest sale:</a:t>
            </a:r>
            <a:r>
              <a:rPr lang="en-GB" b="1" baseline="0"/>
              <a:t> </a:t>
            </a:r>
            <a:r>
              <a:rPr lang="en-GB" baseline="0"/>
              <a:t>Desserts with a sale of $880,000 in Nov.</a:t>
            </a:r>
          </a:p>
          <a:p>
            <a:pPr>
              <a:defRPr/>
            </a:pPr>
            <a:r>
              <a:rPr lang="en-GB" b="1" baseline="0"/>
              <a:t>Month with highest revenue: </a:t>
            </a:r>
            <a:r>
              <a:rPr lang="en-GB" baseline="0"/>
              <a:t>Nov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Sheet6!$A$2:$A$9</c:f>
              <c:strCache>
                <c:ptCount val="8"/>
                <c:pt idx="0">
                  <c:v>Veggies</c:v>
                </c:pt>
                <c:pt idx="1">
                  <c:v>Fruit</c:v>
                </c:pt>
                <c:pt idx="2">
                  <c:v>Breads</c:v>
                </c:pt>
                <c:pt idx="3">
                  <c:v>Desserts</c:v>
                </c:pt>
                <c:pt idx="4">
                  <c:v>Sandwich</c:v>
                </c:pt>
                <c:pt idx="5">
                  <c:v>Salads</c:v>
                </c:pt>
                <c:pt idx="6">
                  <c:v>Beef</c:v>
                </c:pt>
                <c:pt idx="7">
                  <c:v>Chicken</c:v>
                </c:pt>
              </c:strCache>
            </c:strRef>
          </c:cat>
          <c:val>
            <c:numRef>
              <c:f>Sheet6!$C$2:$C$9</c:f>
              <c:numCache>
                <c:formatCode>_-[$$-409]* #,##0.00_ ;_-[$$-409]* \-#,##0.00\ ;_-[$$-409]* "-"??_ ;_-@_ </c:formatCode>
                <c:ptCount val="8"/>
                <c:pt idx="0">
                  <c:v>390000</c:v>
                </c:pt>
                <c:pt idx="1">
                  <c:v>105000</c:v>
                </c:pt>
                <c:pt idx="2">
                  <c:v>130000</c:v>
                </c:pt>
                <c:pt idx="3">
                  <c:v>255000</c:v>
                </c:pt>
                <c:pt idx="4">
                  <c:v>85000</c:v>
                </c:pt>
                <c:pt idx="5">
                  <c:v>190000</c:v>
                </c:pt>
                <c:pt idx="6">
                  <c:v>195000</c:v>
                </c:pt>
                <c:pt idx="7">
                  <c:v>275000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45A4-8F34-98687E7D753A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Sheet6!$A$2:$A$9</c:f>
              <c:strCache>
                <c:ptCount val="8"/>
                <c:pt idx="0">
                  <c:v>Veggies</c:v>
                </c:pt>
                <c:pt idx="1">
                  <c:v>Fruit</c:v>
                </c:pt>
                <c:pt idx="2">
                  <c:v>Breads</c:v>
                </c:pt>
                <c:pt idx="3">
                  <c:v>Desserts</c:v>
                </c:pt>
                <c:pt idx="4">
                  <c:v>Sandwich</c:v>
                </c:pt>
                <c:pt idx="5">
                  <c:v>Salads</c:v>
                </c:pt>
                <c:pt idx="6">
                  <c:v>Beef</c:v>
                </c:pt>
                <c:pt idx="7">
                  <c:v>Chicken</c:v>
                </c:pt>
              </c:strCache>
            </c:strRef>
          </c:cat>
          <c:val>
            <c:numRef>
              <c:f>Sheet6!$D$2:$D$9</c:f>
              <c:numCache>
                <c:formatCode>_-[$$-409]* #,##0.00_ ;_-[$$-409]* \-#,##0.00\ ;_-[$$-409]* "-"??_ ;_-@_ </c:formatCode>
                <c:ptCount val="8"/>
                <c:pt idx="0">
                  <c:v>280000</c:v>
                </c:pt>
                <c:pt idx="1">
                  <c:v>130005</c:v>
                </c:pt>
                <c:pt idx="2">
                  <c:v>150400</c:v>
                </c:pt>
                <c:pt idx="3">
                  <c:v>880000</c:v>
                </c:pt>
                <c:pt idx="4">
                  <c:v>145000</c:v>
                </c:pt>
                <c:pt idx="5">
                  <c:v>355000</c:v>
                </c:pt>
                <c:pt idx="6">
                  <c:v>110000</c:v>
                </c:pt>
                <c:pt idx="7">
                  <c:v>382000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5A4-8F34-98687E7D753A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Sheet6!$A$2:$A$9</c:f>
              <c:strCache>
                <c:ptCount val="8"/>
                <c:pt idx="0">
                  <c:v>Veggies</c:v>
                </c:pt>
                <c:pt idx="1">
                  <c:v>Fruit</c:v>
                </c:pt>
                <c:pt idx="2">
                  <c:v>Breads</c:v>
                </c:pt>
                <c:pt idx="3">
                  <c:v>Desserts</c:v>
                </c:pt>
                <c:pt idx="4">
                  <c:v>Sandwich</c:v>
                </c:pt>
                <c:pt idx="5">
                  <c:v>Salads</c:v>
                </c:pt>
                <c:pt idx="6">
                  <c:v>Beef</c:v>
                </c:pt>
                <c:pt idx="7">
                  <c:v>Chicken</c:v>
                </c:pt>
              </c:strCache>
            </c:strRef>
          </c:cat>
          <c:val>
            <c:numRef>
              <c:f>Sheet6!$E$2:$E$9</c:f>
              <c:numCache>
                <c:formatCode>_-[$$-409]* #,##0.00_ ;_-[$$-409]* \-#,##0.00\ ;_-[$$-409]* "-"??_ ;_-@_ </c:formatCode>
                <c:ptCount val="8"/>
                <c:pt idx="0">
                  <c:v>300500</c:v>
                </c:pt>
                <c:pt idx="1">
                  <c:v>400500</c:v>
                </c:pt>
                <c:pt idx="2">
                  <c:v>202000</c:v>
                </c:pt>
                <c:pt idx="3">
                  <c:v>120000</c:v>
                </c:pt>
                <c:pt idx="4">
                  <c:v>208000</c:v>
                </c:pt>
                <c:pt idx="5">
                  <c:v>225000</c:v>
                </c:pt>
                <c:pt idx="6">
                  <c:v>200000</c:v>
                </c:pt>
                <c:pt idx="7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6-45A4-8F34-98687E7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49824"/>
        <c:axId val="656265632"/>
      </c:lineChart>
      <c:catAx>
        <c:axId val="6562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65632"/>
        <c:crosses val="autoZero"/>
        <c:auto val="1"/>
        <c:lblAlgn val="ctr"/>
        <c:lblOffset val="100"/>
        <c:noMultiLvlLbl val="0"/>
      </c:catAx>
      <c:valAx>
        <c:axId val="6562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Vs Revenue (Sales)</a:t>
            </a:r>
          </a:p>
        </c:rich>
      </c:tx>
      <c:layout>
        <c:manualLayout>
          <c:xMode val="edge"/>
          <c:yMode val="edge"/>
          <c:x val="0.28436789151356079"/>
          <c:y val="1.888888723631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Sheet7!$B$2:$B$9</c:f>
              <c:strCache>
                <c:ptCount val="8"/>
                <c:pt idx="0">
                  <c:v>Veggies</c:v>
                </c:pt>
                <c:pt idx="1">
                  <c:v>Fruit</c:v>
                </c:pt>
                <c:pt idx="2">
                  <c:v>Breads</c:v>
                </c:pt>
                <c:pt idx="3">
                  <c:v>Desserts</c:v>
                </c:pt>
                <c:pt idx="4">
                  <c:v>Sandwich</c:v>
                </c:pt>
                <c:pt idx="5">
                  <c:v>Salads</c:v>
                </c:pt>
                <c:pt idx="6">
                  <c:v>Beef</c:v>
                </c:pt>
                <c:pt idx="7">
                  <c:v>Chicken</c:v>
                </c:pt>
              </c:strCache>
            </c:strRef>
          </c:cat>
          <c:val>
            <c:numRef>
              <c:f>Sheet7!$C$2:$C$9</c:f>
              <c:numCache>
                <c:formatCode>_-[$$-409]* #,##0.00_ ;_-[$$-409]* \-#,##0.00\ ;_-[$$-409]* "-"??_ ;_-@_ </c:formatCode>
                <c:ptCount val="8"/>
                <c:pt idx="0">
                  <c:v>390000</c:v>
                </c:pt>
                <c:pt idx="1">
                  <c:v>105000</c:v>
                </c:pt>
                <c:pt idx="2">
                  <c:v>130000</c:v>
                </c:pt>
                <c:pt idx="3">
                  <c:v>255000</c:v>
                </c:pt>
                <c:pt idx="4">
                  <c:v>85000</c:v>
                </c:pt>
                <c:pt idx="5">
                  <c:v>190000</c:v>
                </c:pt>
                <c:pt idx="6">
                  <c:v>195000</c:v>
                </c:pt>
                <c:pt idx="7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3-4608-980E-AF10285B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274368"/>
        <c:axId val="656275200"/>
        <c:axId val="0"/>
      </c:bar3DChart>
      <c:catAx>
        <c:axId val="656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5200"/>
        <c:crosses val="autoZero"/>
        <c:auto val="1"/>
        <c:lblAlgn val="ctr"/>
        <c:lblOffset val="100"/>
        <c:noMultiLvlLbl val="0"/>
      </c:catAx>
      <c:valAx>
        <c:axId val="6562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10</xdr:row>
      <xdr:rowOff>0</xdr:rowOff>
    </xdr:from>
    <xdr:to>
      <xdr:col>4</xdr:col>
      <xdr:colOff>135255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462914</xdr:colOff>
      <xdr:row>10</xdr:row>
      <xdr:rowOff>171450</xdr:rowOff>
    </xdr:from>
    <xdr:to>
      <xdr:col>11</xdr:col>
      <xdr:colOff>228600</xdr:colOff>
      <xdr:row>28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447339</xdr:colOff>
      <xdr:row>10</xdr:row>
      <xdr:rowOff>126851</xdr:rowOff>
    </xdr:from>
    <xdr:to>
      <xdr:col>7</xdr:col>
      <xdr:colOff>2303929</xdr:colOff>
      <xdr:row>30</xdr:row>
      <xdr:rowOff>107576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UEBASE" refreshedDate="44399.473915277777" createdVersion="6" refreshedVersion="6" minRefreshableVersion="3" recordCount="8">
  <cacheSource type="worksheet">
    <worksheetSource ref="A1:C9" sheet="Sheet7"/>
  </cacheSource>
  <cacheFields count="3">
    <cacheField name="Salesperson" numFmtId="0">
      <sharedItems count="7">
        <s v="Joyce Cuba"/>
        <s v="Mark Anderson"/>
        <s v="Jason Blake"/>
        <s v="Helen Paul"/>
        <s v="Femi Banks"/>
        <s v="Danald Jones"/>
        <s v="Adeleke Jimoh"/>
      </sharedItems>
    </cacheField>
    <cacheField name="Product" numFmtId="0">
      <sharedItems count="8">
        <s v="Veggies"/>
        <s v="Fruit"/>
        <s v="Breads"/>
        <s v="Desserts"/>
        <s v="Sandwich"/>
        <s v="Salads"/>
        <s v="Beef"/>
        <s v="Chicken"/>
      </sharedItems>
    </cacheField>
    <cacheField name="Revenue" numFmtId="165">
      <sharedItems containsSemiMixedTypes="0" containsString="0" containsNumber="1" containsInteger="1" minValue="85000" maxValue="390000" count="8">
        <n v="390000"/>
        <n v="105000"/>
        <n v="130000"/>
        <n v="255000"/>
        <n v="85000"/>
        <n v="190000"/>
        <n v="195000"/>
        <n v="27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1"/>
    <x v="1"/>
  </r>
  <r>
    <x v="2"/>
    <x v="2"/>
    <x v="2"/>
  </r>
  <r>
    <x v="1"/>
    <x v="3"/>
    <x v="3"/>
  </r>
  <r>
    <x v="3"/>
    <x v="4"/>
    <x v="4"/>
  </r>
  <r>
    <x v="4"/>
    <x v="5"/>
    <x v="5"/>
  </r>
  <r>
    <x v="5"/>
    <x v="6"/>
    <x v="6"/>
  </r>
  <r>
    <x v="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20" firstHeaderRow="1" firstDataRow="1" firstDataCol="1"/>
  <pivotFields count="3">
    <pivotField axis="axisRow" showAll="0" sortType="descending">
      <items count="8">
        <item x="6"/>
        <item x="5"/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</pivotFields>
  <rowFields count="1">
    <field x="0"/>
  </rowFields>
  <rowItems count="8">
    <i>
      <x v="5"/>
    </i>
    <i>
      <x v="6"/>
    </i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ort" displayName="Sort" ref="A1:D7">
  <autoFilter ref="A1:D7"/>
  <sortState ref="A2:D7">
    <sortCondition sortBy="cellColor" ref="D3" dxfId="6"/>
  </sortState>
  <tableColumns count="4">
    <tableColumn id="1" name="Expense date" totalsRowLabel="Total" dataCellStyle="Date"/>
    <tableColumn id="2" name="Employee"/>
    <tableColumn id="4" name="Food"/>
    <tableColumn id="5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ort by date, or by color sample table with four columns: Expense date, Employee, Food, and Hotel"/>
    </ext>
  </extLst>
</table>
</file>

<file path=xl/tables/table2.xml><?xml version="1.0" encoding="utf-8"?>
<table xmlns="http://schemas.openxmlformats.org/spreadsheetml/2006/main" id="3" name="Table3" displayName="Table3" ref="A1:F9" totalsRowShown="0">
  <autoFilter ref="A1:F9"/>
  <tableColumns count="6">
    <tableColumn id="1" name="Department"/>
    <tableColumn id="2" name="Category"/>
    <tableColumn id="3" name="Oct"/>
    <tableColumn id="4" name="Nov"/>
    <tableColumn id="5" name="Dec"/>
    <tableColumn id="6" name="Total" dataDxfId="5">
      <calculatedColumnFormula>SUM(Table3[[#This Row],[Oct]:[Dec]])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1:E8" totalsRowShown="0" headerRowDxfId="4" headerRowCellStyle="Heading 3">
  <autoFilter ref="E1:E8"/>
  <tableColumns count="1">
    <tableColumn id="1" name="Depart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nalyzeData" displayName="AnalyzeData" ref="A1:E9" totalsRowShown="0" headerRowDxfId="3">
  <autoFilter ref="A1:E9"/>
  <tableColumns count="5">
    <tableColumn id="2" name="Product"/>
    <tableColumn id="6" name="Salesperson"/>
    <tableColumn id="3" name="Oct" dataDxfId="2" dataCellStyle="Currency"/>
    <tableColumn id="4" name="Nov" dataDxfId="1" dataCellStyle="Currency"/>
    <tableColumn id="5" name="Dec" dataDxfId="0" dataCellStyle="Currency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Quick Analysis table for filtering data. This sample data has Department, Category, Oct, Nov, and Dec amounts with sample data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3" sqref="C13"/>
    </sheetView>
  </sheetViews>
  <sheetFormatPr defaultRowHeight="14.4" x14ac:dyDescent="0.3"/>
  <cols>
    <col min="1" max="1" width="28.69921875" bestFit="1" customWidth="1"/>
    <col min="2" max="2" width="15.09765625" customWidth="1"/>
    <col min="3" max="3" width="13.296875" customWidth="1"/>
    <col min="4" max="4" width="18" bestFit="1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7" x14ac:dyDescent="0.3">
      <c r="A2" s="2" t="s">
        <v>4</v>
      </c>
      <c r="B2" t="s">
        <v>26</v>
      </c>
      <c r="C2" t="s">
        <v>91</v>
      </c>
      <c r="D2" t="s">
        <v>92</v>
      </c>
      <c r="G2" s="5" t="s">
        <v>12</v>
      </c>
    </row>
    <row r="3" spans="1:7" x14ac:dyDescent="0.3">
      <c r="A3" s="2" t="s">
        <v>5</v>
      </c>
      <c r="B3" t="s">
        <v>93</v>
      </c>
      <c r="C3" t="s">
        <v>94</v>
      </c>
      <c r="D3" t="s">
        <v>95</v>
      </c>
    </row>
    <row r="4" spans="1:7" x14ac:dyDescent="0.3">
      <c r="A4" s="2" t="s">
        <v>6</v>
      </c>
      <c r="B4" t="s">
        <v>96</v>
      </c>
      <c r="C4" t="s">
        <v>97</v>
      </c>
      <c r="D4" t="s">
        <v>98</v>
      </c>
    </row>
    <row r="5" spans="1:7" x14ac:dyDescent="0.3">
      <c r="A5" s="2" t="s">
        <v>7</v>
      </c>
      <c r="B5" t="s">
        <v>99</v>
      </c>
      <c r="C5" t="s">
        <v>91</v>
      </c>
      <c r="D5" t="s">
        <v>100</v>
      </c>
    </row>
    <row r="6" spans="1:7" x14ac:dyDescent="0.3">
      <c r="A6" s="2" t="s">
        <v>8</v>
      </c>
      <c r="B6" t="s">
        <v>101</v>
      </c>
      <c r="C6" t="s">
        <v>102</v>
      </c>
      <c r="D6" t="s">
        <v>103</v>
      </c>
    </row>
    <row r="7" spans="1:7" x14ac:dyDescent="0.3">
      <c r="A7" s="2" t="s">
        <v>9</v>
      </c>
      <c r="B7" t="s">
        <v>104</v>
      </c>
      <c r="C7" t="s">
        <v>105</v>
      </c>
      <c r="D7" t="s">
        <v>106</v>
      </c>
    </row>
    <row r="8" spans="1:7" x14ac:dyDescent="0.3">
      <c r="A8" s="2" t="s">
        <v>10</v>
      </c>
      <c r="B8" t="s">
        <v>107</v>
      </c>
      <c r="C8" t="s">
        <v>108</v>
      </c>
      <c r="D8" t="s">
        <v>98</v>
      </c>
    </row>
    <row r="9" spans="1:7" x14ac:dyDescent="0.3">
      <c r="A9" s="3" t="s">
        <v>11</v>
      </c>
      <c r="B9" s="4" t="s">
        <v>109</v>
      </c>
      <c r="C9" s="4" t="s">
        <v>110</v>
      </c>
      <c r="D9" s="4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4" sqref="I4"/>
    </sheetView>
  </sheetViews>
  <sheetFormatPr defaultRowHeight="14.4" x14ac:dyDescent="0.3"/>
  <sheetData>
    <row r="1" spans="1:10" ht="15" thickBot="1" x14ac:dyDescent="0.35">
      <c r="A1" s="1" t="s">
        <v>13</v>
      </c>
      <c r="B1" s="1" t="s">
        <v>14</v>
      </c>
    </row>
    <row r="2" spans="1:10" x14ac:dyDescent="0.3">
      <c r="A2" s="7" t="s">
        <v>15</v>
      </c>
      <c r="B2" s="7">
        <v>50</v>
      </c>
      <c r="E2" s="5" t="s">
        <v>20</v>
      </c>
    </row>
    <row r="3" spans="1:10" ht="15" thickBot="1" x14ac:dyDescent="0.35">
      <c r="A3" s="7" t="s">
        <v>16</v>
      </c>
      <c r="B3" s="7">
        <v>100</v>
      </c>
      <c r="E3" s="1" t="s">
        <v>13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</row>
    <row r="4" spans="1:10" ht="15" thickBot="1" x14ac:dyDescent="0.35">
      <c r="A4" s="7" t="s">
        <v>17</v>
      </c>
      <c r="B4" s="7">
        <v>40</v>
      </c>
      <c r="E4" s="1" t="s">
        <v>14</v>
      </c>
      <c r="F4" s="7">
        <v>50</v>
      </c>
      <c r="G4" s="7">
        <v>100</v>
      </c>
      <c r="H4" s="7">
        <v>40</v>
      </c>
      <c r="I4" s="7">
        <v>50</v>
      </c>
      <c r="J4" s="7">
        <v>20</v>
      </c>
    </row>
    <row r="5" spans="1:10" x14ac:dyDescent="0.3">
      <c r="A5" s="7" t="s">
        <v>18</v>
      </c>
      <c r="B5" s="7">
        <v>50</v>
      </c>
    </row>
    <row r="6" spans="1:10" x14ac:dyDescent="0.3">
      <c r="A6" s="7" t="s">
        <v>19</v>
      </c>
      <c r="B6" s="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4.4" x14ac:dyDescent="0.3"/>
  <cols>
    <col min="1" max="1" width="15.09765625" bestFit="1" customWidth="1"/>
    <col min="2" max="2" width="14.09765625" customWidth="1"/>
    <col min="3" max="3" width="12.296875" customWidth="1"/>
    <col min="4" max="4" width="13.3984375" customWidth="1"/>
  </cols>
  <sheetData>
    <row r="1" spans="1:7" x14ac:dyDescent="0.3">
      <c r="A1" t="s">
        <v>21</v>
      </c>
      <c r="B1" t="s">
        <v>22</v>
      </c>
      <c r="C1" t="s">
        <v>23</v>
      </c>
      <c r="D1" t="s">
        <v>24</v>
      </c>
    </row>
    <row r="2" spans="1:7" x14ac:dyDescent="0.3">
      <c r="A2" s="8">
        <f ca="1">TODAY()-5</f>
        <v>44936</v>
      </c>
      <c r="B2" t="s">
        <v>30</v>
      </c>
      <c r="C2" s="9">
        <v>45</v>
      </c>
      <c r="D2" s="11">
        <v>82000</v>
      </c>
      <c r="G2" s="5" t="s">
        <v>124</v>
      </c>
    </row>
    <row r="3" spans="1:7" x14ac:dyDescent="0.3">
      <c r="A3" s="8">
        <f ca="1">TODAY()-4</f>
        <v>44937</v>
      </c>
      <c r="B3" t="s">
        <v>29</v>
      </c>
      <c r="C3" s="9">
        <v>69</v>
      </c>
      <c r="D3" s="12">
        <v>40528</v>
      </c>
    </row>
    <row r="4" spans="1:7" x14ac:dyDescent="0.3">
      <c r="A4" s="8">
        <f ca="1">TODAY()-2</f>
        <v>44939</v>
      </c>
      <c r="B4" t="s">
        <v>25</v>
      </c>
      <c r="C4" s="9">
        <v>21</v>
      </c>
      <c r="D4" s="11">
        <v>39820</v>
      </c>
    </row>
    <row r="5" spans="1:7" x14ac:dyDescent="0.3">
      <c r="A5" s="8">
        <f ca="1">TODAY()</f>
        <v>44941</v>
      </c>
      <c r="B5" t="s">
        <v>28</v>
      </c>
      <c r="C5" s="9">
        <v>30</v>
      </c>
      <c r="D5" s="11">
        <v>43850</v>
      </c>
    </row>
    <row r="6" spans="1:7" x14ac:dyDescent="0.3">
      <c r="A6" s="8">
        <f ca="1">TODAY()-6</f>
        <v>44935</v>
      </c>
      <c r="B6" t="s">
        <v>27</v>
      </c>
      <c r="C6" s="9">
        <v>25</v>
      </c>
      <c r="D6" s="9">
        <v>51611</v>
      </c>
    </row>
    <row r="7" spans="1:7" x14ac:dyDescent="0.3">
      <c r="A7" s="8">
        <f ca="1">TODAY()-3</f>
        <v>44938</v>
      </c>
      <c r="B7" t="s">
        <v>26</v>
      </c>
      <c r="C7" s="9">
        <v>62</v>
      </c>
      <c r="D7" s="9">
        <v>62112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6" sqref="F6"/>
    </sheetView>
  </sheetViews>
  <sheetFormatPr defaultRowHeight="14.4" x14ac:dyDescent="0.3"/>
  <cols>
    <col min="1" max="1" width="15.296875" customWidth="1"/>
    <col min="2" max="2" width="12.09765625" customWidth="1"/>
    <col min="3" max="3" width="10.09765625" customWidth="1"/>
    <col min="4" max="4" width="10.3984375" customWidth="1"/>
    <col min="5" max="5" width="11" customWidth="1"/>
    <col min="9" max="9" width="15.09765625" customWidth="1"/>
  </cols>
  <sheetData>
    <row r="1" spans="1:9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48</v>
      </c>
    </row>
    <row r="2" spans="1:9" x14ac:dyDescent="0.3">
      <c r="A2" t="s">
        <v>36</v>
      </c>
      <c r="B2" t="s">
        <v>37</v>
      </c>
      <c r="C2">
        <v>30000</v>
      </c>
      <c r="D2">
        <v>80000</v>
      </c>
      <c r="E2">
        <v>30000</v>
      </c>
      <c r="F2">
        <f>SUM(Table3[[#This Row],[Oct]:[Dec]])</f>
        <v>140000</v>
      </c>
      <c r="I2" s="5" t="s">
        <v>49</v>
      </c>
    </row>
    <row r="3" spans="1:9" x14ac:dyDescent="0.3">
      <c r="A3" t="s">
        <v>36</v>
      </c>
      <c r="B3" t="s">
        <v>38</v>
      </c>
      <c r="C3">
        <v>10000</v>
      </c>
      <c r="D3">
        <v>30000</v>
      </c>
      <c r="E3">
        <v>40000</v>
      </c>
      <c r="F3">
        <f>SUM(Table3[[#This Row],[Oct]:[Dec]])</f>
        <v>80000</v>
      </c>
      <c r="I3" s="5" t="s">
        <v>50</v>
      </c>
    </row>
    <row r="4" spans="1:9" x14ac:dyDescent="0.3">
      <c r="A4" t="s">
        <v>39</v>
      </c>
      <c r="B4" t="s">
        <v>40</v>
      </c>
      <c r="C4">
        <v>30000</v>
      </c>
      <c r="D4">
        <v>15000</v>
      </c>
      <c r="E4">
        <v>20000</v>
      </c>
      <c r="F4">
        <f>SUM(Table3[[#This Row],[Oct]:[Dec]])</f>
        <v>65000</v>
      </c>
    </row>
    <row r="5" spans="1:9" x14ac:dyDescent="0.3">
      <c r="A5" t="s">
        <v>39</v>
      </c>
      <c r="B5" t="s">
        <v>41</v>
      </c>
      <c r="C5">
        <v>25000</v>
      </c>
      <c r="D5">
        <v>80000</v>
      </c>
      <c r="E5">
        <v>120000</v>
      </c>
      <c r="F5">
        <f>SUM(Table3[[#This Row],[Oct]:[Dec]])</f>
        <v>225000</v>
      </c>
    </row>
    <row r="6" spans="1:9" x14ac:dyDescent="0.3">
      <c r="A6" t="s">
        <v>42</v>
      </c>
      <c r="B6" t="s">
        <v>43</v>
      </c>
      <c r="C6">
        <v>80000</v>
      </c>
      <c r="D6">
        <v>40000</v>
      </c>
      <c r="E6">
        <v>20000</v>
      </c>
      <c r="F6">
        <f>SUM(Table3[[#This Row],[Oct]:[Dec]])</f>
        <v>140000</v>
      </c>
    </row>
    <row r="7" spans="1:9" x14ac:dyDescent="0.3">
      <c r="A7" t="s">
        <v>42</v>
      </c>
      <c r="B7" t="s">
        <v>44</v>
      </c>
      <c r="C7">
        <v>90000</v>
      </c>
      <c r="D7">
        <v>35000</v>
      </c>
      <c r="E7">
        <v>25000</v>
      </c>
      <c r="F7">
        <f>SUM(Table3[[#This Row],[Oct]:[Dec]])</f>
        <v>150000</v>
      </c>
    </row>
    <row r="8" spans="1:9" x14ac:dyDescent="0.3">
      <c r="A8" t="s">
        <v>45</v>
      </c>
      <c r="B8" t="s">
        <v>46</v>
      </c>
      <c r="C8">
        <v>90000</v>
      </c>
      <c r="D8">
        <v>110000</v>
      </c>
      <c r="E8">
        <v>200000</v>
      </c>
      <c r="F8">
        <f>SUM(Table3[[#This Row],[Oct]:[Dec]])</f>
        <v>400000</v>
      </c>
    </row>
    <row r="9" spans="1:9" x14ac:dyDescent="0.3">
      <c r="A9" t="s">
        <v>45</v>
      </c>
      <c r="B9" t="s">
        <v>47</v>
      </c>
      <c r="C9">
        <v>75000</v>
      </c>
      <c r="D9">
        <v>82000</v>
      </c>
      <c r="E9">
        <v>150000</v>
      </c>
      <c r="F9">
        <f>SUM(Table3[[#This Row],[Oct]:[Dec]])</f>
        <v>307000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4" x14ac:dyDescent="0.3"/>
  <cols>
    <col min="1" max="1" width="10.09765625" customWidth="1"/>
    <col min="2" max="2" width="15" customWidth="1"/>
    <col min="5" max="5" width="15.59765625" customWidth="1"/>
  </cols>
  <sheetData>
    <row r="1" spans="1:10" ht="15" thickBot="1" x14ac:dyDescent="0.35">
      <c r="A1" s="14" t="s">
        <v>23</v>
      </c>
      <c r="B1" s="14" t="s">
        <v>31</v>
      </c>
      <c r="E1" s="13" t="s">
        <v>31</v>
      </c>
    </row>
    <row r="2" spans="1:10" x14ac:dyDescent="0.3">
      <c r="A2" s="7" t="s">
        <v>51</v>
      </c>
      <c r="B2" s="7"/>
      <c r="E2" s="2" t="s">
        <v>36</v>
      </c>
      <c r="J2" s="5" t="s">
        <v>57</v>
      </c>
    </row>
    <row r="3" spans="1:10" x14ac:dyDescent="0.3">
      <c r="A3" s="7" t="s">
        <v>46</v>
      </c>
      <c r="B3" s="7"/>
      <c r="E3" s="7" t="s">
        <v>45</v>
      </c>
    </row>
    <row r="4" spans="1:10" x14ac:dyDescent="0.3">
      <c r="A4" s="7" t="s">
        <v>52</v>
      </c>
      <c r="B4" s="7"/>
      <c r="E4" s="2" t="s">
        <v>39</v>
      </c>
    </row>
    <row r="5" spans="1:10" x14ac:dyDescent="0.3">
      <c r="A5" s="7" t="s">
        <v>53</v>
      </c>
      <c r="B5" s="7"/>
      <c r="E5" t="s">
        <v>38</v>
      </c>
    </row>
    <row r="6" spans="1:10" x14ac:dyDescent="0.3">
      <c r="A6" s="7" t="s">
        <v>54</v>
      </c>
      <c r="B6" s="7"/>
      <c r="E6" t="s">
        <v>118</v>
      </c>
    </row>
    <row r="7" spans="1:10" x14ac:dyDescent="0.3">
      <c r="A7" s="7" t="s">
        <v>55</v>
      </c>
      <c r="B7" s="7"/>
      <c r="E7" t="s">
        <v>119</v>
      </c>
    </row>
    <row r="8" spans="1:10" x14ac:dyDescent="0.3">
      <c r="A8" s="7" t="s">
        <v>56</v>
      </c>
      <c r="B8" s="7"/>
      <c r="E8" t="s">
        <v>120</v>
      </c>
    </row>
    <row r="9" spans="1:10" x14ac:dyDescent="0.3">
      <c r="A9" s="7" t="s">
        <v>15</v>
      </c>
      <c r="B9" s="7"/>
    </row>
    <row r="10" spans="1:10" x14ac:dyDescent="0.3">
      <c r="A10" s="7" t="s">
        <v>47</v>
      </c>
      <c r="B10" s="7"/>
    </row>
    <row r="11" spans="1:10" x14ac:dyDescent="0.3">
      <c r="A11" s="7" t="s">
        <v>17</v>
      </c>
      <c r="B11" s="7"/>
    </row>
    <row r="12" spans="1:10" x14ac:dyDescent="0.3">
      <c r="A12" s="7" t="s">
        <v>18</v>
      </c>
      <c r="B12" s="7"/>
    </row>
    <row r="13" spans="1:10" x14ac:dyDescent="0.3">
      <c r="A13" s="7" t="s">
        <v>19</v>
      </c>
      <c r="B13" s="7"/>
    </row>
  </sheetData>
  <dataValidations count="1">
    <dataValidation type="list" allowBlank="1" showInputMessage="1" showErrorMessage="1" sqref="B2:B13">
      <formula1>$E$2:$E$8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0" zoomScaleNormal="80" workbookViewId="0">
      <selection activeCell="N14" sqref="N14"/>
    </sheetView>
  </sheetViews>
  <sheetFormatPr defaultRowHeight="14.4" x14ac:dyDescent="0.3"/>
  <cols>
    <col min="1" max="2" width="14.09765625" customWidth="1"/>
    <col min="3" max="3" width="14.69921875" customWidth="1"/>
    <col min="4" max="4" width="22.796875" customWidth="1"/>
    <col min="5" max="5" width="24.296875" customWidth="1"/>
    <col min="9" max="9" width="8.8984375" customWidth="1"/>
  </cols>
  <sheetData>
    <row r="1" spans="1:15" x14ac:dyDescent="0.3">
      <c r="A1" s="18" t="s">
        <v>66</v>
      </c>
      <c r="B1" s="18" t="s">
        <v>58</v>
      </c>
      <c r="C1" s="18" t="s">
        <v>33</v>
      </c>
      <c r="D1" s="18" t="s">
        <v>34</v>
      </c>
      <c r="E1" s="18" t="s">
        <v>35</v>
      </c>
    </row>
    <row r="2" spans="1:15" x14ac:dyDescent="0.3">
      <c r="A2" t="s">
        <v>37</v>
      </c>
      <c r="B2" t="s">
        <v>59</v>
      </c>
      <c r="C2" s="15">
        <v>390000</v>
      </c>
      <c r="D2" s="15">
        <v>280000</v>
      </c>
      <c r="E2" s="15">
        <v>300500</v>
      </c>
      <c r="H2">
        <v>1</v>
      </c>
      <c r="I2" s="5" t="s">
        <v>121</v>
      </c>
      <c r="N2" s="23" t="s">
        <v>122</v>
      </c>
      <c r="O2" s="23"/>
    </row>
    <row r="3" spans="1:15" x14ac:dyDescent="0.3">
      <c r="A3" t="s">
        <v>38</v>
      </c>
      <c r="B3" t="s">
        <v>60</v>
      </c>
      <c r="C3" s="15">
        <v>105000</v>
      </c>
      <c r="D3" s="15">
        <v>130005</v>
      </c>
      <c r="E3" s="15">
        <v>400500</v>
      </c>
      <c r="H3">
        <v>2</v>
      </c>
      <c r="I3" s="5" t="s">
        <v>67</v>
      </c>
    </row>
    <row r="4" spans="1:15" x14ac:dyDescent="0.3">
      <c r="A4" t="s">
        <v>40</v>
      </c>
      <c r="B4" t="s">
        <v>61</v>
      </c>
      <c r="C4" s="15">
        <v>130000</v>
      </c>
      <c r="D4" s="15">
        <v>150400</v>
      </c>
      <c r="E4" s="15">
        <v>202000</v>
      </c>
      <c r="H4">
        <v>3</v>
      </c>
      <c r="I4" s="5" t="s">
        <v>68</v>
      </c>
    </row>
    <row r="5" spans="1:15" x14ac:dyDescent="0.3">
      <c r="A5" t="s">
        <v>41</v>
      </c>
      <c r="B5" t="s">
        <v>60</v>
      </c>
      <c r="C5" s="15">
        <v>255000</v>
      </c>
      <c r="D5" s="15">
        <v>880000</v>
      </c>
      <c r="E5" s="15">
        <v>120000</v>
      </c>
      <c r="H5">
        <v>4</v>
      </c>
      <c r="I5" s="5" t="s">
        <v>69</v>
      </c>
    </row>
    <row r="6" spans="1:15" x14ac:dyDescent="0.3">
      <c r="A6" t="s">
        <v>43</v>
      </c>
      <c r="B6" t="s">
        <v>62</v>
      </c>
      <c r="C6" s="15">
        <v>85000</v>
      </c>
      <c r="D6" s="15">
        <v>145000</v>
      </c>
      <c r="E6" s="15">
        <v>208000</v>
      </c>
    </row>
    <row r="7" spans="1:15" x14ac:dyDescent="0.3">
      <c r="A7" t="s">
        <v>44</v>
      </c>
      <c r="B7" t="s">
        <v>63</v>
      </c>
      <c r="C7" s="15">
        <v>190000</v>
      </c>
      <c r="D7" s="15">
        <v>355000</v>
      </c>
      <c r="E7" s="15">
        <v>225000</v>
      </c>
    </row>
    <row r="8" spans="1:15" x14ac:dyDescent="0.3">
      <c r="A8" t="s">
        <v>46</v>
      </c>
      <c r="B8" t="s">
        <v>64</v>
      </c>
      <c r="C8" s="15">
        <v>195000</v>
      </c>
      <c r="D8" s="15">
        <v>110000</v>
      </c>
      <c r="E8" s="15">
        <v>200000</v>
      </c>
    </row>
    <row r="9" spans="1:15" x14ac:dyDescent="0.3">
      <c r="A9" t="s">
        <v>47</v>
      </c>
      <c r="B9" t="s">
        <v>65</v>
      </c>
      <c r="C9" s="15">
        <v>275000</v>
      </c>
      <c r="D9" s="15">
        <v>382000</v>
      </c>
      <c r="E9" s="15">
        <v>150000</v>
      </c>
    </row>
  </sheetData>
  <conditionalFormatting sqref="B2:E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{CC2A6F6C-AAF8-422B-89C2-62B5E688CD05}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A6F6C-AAF8-422B-89C2-62B5E688C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Sheet6!B2:E2</xm:f>
              <xm:sqref>F2</xm:sqref>
            </x14:sparkline>
            <x14:sparkline>
              <xm:f>Sheet6!B3:E3</xm:f>
              <xm:sqref>F3</xm:sqref>
            </x14:sparkline>
            <x14:sparkline>
              <xm:f>Sheet6!B4:E4</xm:f>
              <xm:sqref>F4</xm:sqref>
            </x14:sparkline>
            <x14:sparkline>
              <xm:f>Sheet6!B5:E5</xm:f>
              <xm:sqref>F5</xm:sqref>
            </x14:sparkline>
            <x14:sparkline>
              <xm:f>Sheet6!B6:E6</xm:f>
              <xm:sqref>F6</xm:sqref>
            </x14:sparkline>
            <x14:sparkline>
              <xm:f>Sheet6!B7:E7</xm:f>
              <xm:sqref>F7</xm:sqref>
            </x14:sparkline>
            <x14:sparkline>
              <xm:f>Sheet6!B8:E8</xm:f>
              <xm:sqref>F8</xm:sqref>
            </x14:sparkline>
            <x14:sparkline>
              <xm:f>Sheet6!B9:E9</xm:f>
              <xm:sqref>F9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5" zoomScaleNormal="85" workbookViewId="0">
      <selection activeCell="H30" sqref="H30"/>
    </sheetView>
  </sheetViews>
  <sheetFormatPr defaultRowHeight="14.4" x14ac:dyDescent="0.3"/>
  <cols>
    <col min="1" max="1" width="13.8984375" customWidth="1"/>
    <col min="2" max="2" width="15.59765625" customWidth="1"/>
    <col min="3" max="3" width="15.09765625" customWidth="1"/>
    <col min="8" max="8" width="79.69921875" customWidth="1"/>
    <col min="9" max="9" width="38.19921875" customWidth="1"/>
  </cols>
  <sheetData>
    <row r="1" spans="1:9" x14ac:dyDescent="0.3">
      <c r="A1" s="17" t="s">
        <v>58</v>
      </c>
      <c r="B1" s="17" t="s">
        <v>66</v>
      </c>
      <c r="C1" s="17" t="s">
        <v>72</v>
      </c>
    </row>
    <row r="2" spans="1:9" x14ac:dyDescent="0.3">
      <c r="A2" s="10" t="s">
        <v>59</v>
      </c>
      <c r="B2" s="10" t="s">
        <v>37</v>
      </c>
      <c r="C2" s="16">
        <v>390000</v>
      </c>
      <c r="H2" t="s">
        <v>70</v>
      </c>
    </row>
    <row r="3" spans="1:9" x14ac:dyDescent="0.3">
      <c r="A3" t="s">
        <v>60</v>
      </c>
      <c r="B3" t="s">
        <v>38</v>
      </c>
      <c r="C3" s="15">
        <v>105000</v>
      </c>
      <c r="H3" s="5" t="s">
        <v>71</v>
      </c>
      <c r="I3" t="s">
        <v>115</v>
      </c>
    </row>
    <row r="4" spans="1:9" x14ac:dyDescent="0.3">
      <c r="A4" s="10" t="s">
        <v>61</v>
      </c>
      <c r="B4" s="10" t="s">
        <v>40</v>
      </c>
      <c r="C4" s="16">
        <v>130000</v>
      </c>
      <c r="H4" s="5" t="s">
        <v>73</v>
      </c>
      <c r="I4" t="s">
        <v>123</v>
      </c>
    </row>
    <row r="5" spans="1:9" x14ac:dyDescent="0.3">
      <c r="A5" t="s">
        <v>60</v>
      </c>
      <c r="B5" t="s">
        <v>41</v>
      </c>
      <c r="C5" s="15">
        <v>255000</v>
      </c>
      <c r="H5" s="5" t="s">
        <v>68</v>
      </c>
      <c r="I5" t="s">
        <v>116</v>
      </c>
    </row>
    <row r="6" spans="1:9" x14ac:dyDescent="0.3">
      <c r="A6" s="10" t="s">
        <v>62</v>
      </c>
      <c r="B6" s="10" t="s">
        <v>43</v>
      </c>
      <c r="C6" s="16">
        <v>85000</v>
      </c>
      <c r="H6" s="5" t="s">
        <v>117</v>
      </c>
      <c r="I6" t="s">
        <v>115</v>
      </c>
    </row>
    <row r="7" spans="1:9" x14ac:dyDescent="0.3">
      <c r="A7" t="s">
        <v>63</v>
      </c>
      <c r="B7" t="s">
        <v>44</v>
      </c>
      <c r="C7" s="15">
        <v>190000</v>
      </c>
    </row>
    <row r="8" spans="1:9" x14ac:dyDescent="0.3">
      <c r="A8" s="10" t="s">
        <v>64</v>
      </c>
      <c r="B8" s="10" t="s">
        <v>46</v>
      </c>
      <c r="C8" s="16">
        <v>195000</v>
      </c>
    </row>
    <row r="9" spans="1:9" x14ac:dyDescent="0.3">
      <c r="A9" t="s">
        <v>65</v>
      </c>
      <c r="B9" t="s">
        <v>47</v>
      </c>
      <c r="C9" s="15">
        <v>275000</v>
      </c>
    </row>
    <row r="12" spans="1:9" x14ac:dyDescent="0.3">
      <c r="A12" s="20" t="s">
        <v>112</v>
      </c>
      <c r="B12" t="s">
        <v>114</v>
      </c>
    </row>
    <row r="13" spans="1:9" x14ac:dyDescent="0.3">
      <c r="A13" s="21" t="s">
        <v>59</v>
      </c>
      <c r="B13" s="22">
        <v>390000</v>
      </c>
    </row>
    <row r="14" spans="1:9" x14ac:dyDescent="0.3">
      <c r="A14" s="21" t="s">
        <v>60</v>
      </c>
      <c r="B14" s="22">
        <v>360000</v>
      </c>
    </row>
    <row r="15" spans="1:9" x14ac:dyDescent="0.3">
      <c r="A15" s="21" t="s">
        <v>65</v>
      </c>
      <c r="B15" s="22">
        <v>275000</v>
      </c>
    </row>
    <row r="16" spans="1:9" x14ac:dyDescent="0.3">
      <c r="A16" s="21" t="s">
        <v>64</v>
      </c>
      <c r="B16" s="22">
        <v>195000</v>
      </c>
    </row>
    <row r="17" spans="1:2" x14ac:dyDescent="0.3">
      <c r="A17" s="21" t="s">
        <v>63</v>
      </c>
      <c r="B17" s="22">
        <v>190000</v>
      </c>
    </row>
    <row r="18" spans="1:2" x14ac:dyDescent="0.3">
      <c r="A18" s="21" t="s">
        <v>61</v>
      </c>
      <c r="B18" s="22">
        <v>130000</v>
      </c>
    </row>
    <row r="19" spans="1:2" x14ac:dyDescent="0.3">
      <c r="A19" s="21" t="s">
        <v>62</v>
      </c>
      <c r="B19" s="22">
        <v>85000</v>
      </c>
    </row>
    <row r="20" spans="1:2" x14ac:dyDescent="0.3">
      <c r="A20" s="21" t="s">
        <v>113</v>
      </c>
      <c r="B20" s="22">
        <v>1625000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" sqref="H2"/>
    </sheetView>
  </sheetViews>
  <sheetFormatPr defaultRowHeight="14.4" x14ac:dyDescent="0.3"/>
  <cols>
    <col min="1" max="1" width="5.796875" bestFit="1" customWidth="1"/>
    <col min="2" max="2" width="9.796875" bestFit="1" customWidth="1"/>
    <col min="3" max="3" width="16" bestFit="1" customWidth="1"/>
    <col min="4" max="4" width="5.19921875" customWidth="1"/>
    <col min="5" max="5" width="3.3984375" customWidth="1"/>
    <col min="6" max="6" width="4.796875" customWidth="1"/>
    <col min="7" max="7" width="42.19921875" customWidth="1"/>
  </cols>
  <sheetData>
    <row r="1" spans="1:8" x14ac:dyDescent="0.3">
      <c r="A1" t="s">
        <v>74</v>
      </c>
      <c r="B1" t="s">
        <v>75</v>
      </c>
      <c r="C1" t="s">
        <v>76</v>
      </c>
      <c r="G1" t="s">
        <v>90</v>
      </c>
    </row>
    <row r="2" spans="1:8" x14ac:dyDescent="0.3">
      <c r="A2" t="s">
        <v>77</v>
      </c>
      <c r="B2" t="s">
        <v>81</v>
      </c>
      <c r="C2">
        <v>800</v>
      </c>
      <c r="G2" s="19" t="s">
        <v>85</v>
      </c>
      <c r="H2">
        <f>SUMIFS(C2:C17,B2:B17,"Carnations",A2:A17,"South")</f>
        <v>0</v>
      </c>
    </row>
    <row r="3" spans="1:8" x14ac:dyDescent="0.3">
      <c r="A3" t="s">
        <v>78</v>
      </c>
      <c r="B3" t="s">
        <v>82</v>
      </c>
      <c r="C3">
        <v>450</v>
      </c>
      <c r="G3" s="19" t="s">
        <v>86</v>
      </c>
      <c r="H3">
        <f>SUMIFS(C2:C17,B2:B17,"Daffodils",A2:A17,"North")</f>
        <v>0</v>
      </c>
    </row>
    <row r="4" spans="1:8" x14ac:dyDescent="0.3">
      <c r="A4" t="s">
        <v>79</v>
      </c>
      <c r="B4" t="s">
        <v>83</v>
      </c>
      <c r="C4">
        <v>654</v>
      </c>
      <c r="G4" s="19" t="s">
        <v>87</v>
      </c>
      <c r="H4">
        <f>SUMIFS(C2:C17,A2:A17,"East")</f>
        <v>2134</v>
      </c>
    </row>
    <row r="5" spans="1:8" x14ac:dyDescent="0.3">
      <c r="A5" t="s">
        <v>80</v>
      </c>
      <c r="B5" t="s">
        <v>84</v>
      </c>
      <c r="C5">
        <v>749</v>
      </c>
      <c r="G5" s="19" t="s">
        <v>88</v>
      </c>
      <c r="H5">
        <f>SUMIFS(C1:C17,A1:A17,A2&gt;100)</f>
        <v>0</v>
      </c>
    </row>
    <row r="6" spans="1:8" x14ac:dyDescent="0.3">
      <c r="A6" t="s">
        <v>79</v>
      </c>
      <c r="B6" t="s">
        <v>84</v>
      </c>
      <c r="C6">
        <v>984</v>
      </c>
      <c r="G6" s="19" t="s">
        <v>89</v>
      </c>
      <c r="H6">
        <f>SUMIF(C2:C17,"&gt;500",C2:C17)</f>
        <v>6799</v>
      </c>
    </row>
    <row r="7" spans="1:8" x14ac:dyDescent="0.3">
      <c r="A7" t="s">
        <v>80</v>
      </c>
      <c r="B7" t="s">
        <v>82</v>
      </c>
      <c r="C7">
        <v>300</v>
      </c>
    </row>
    <row r="8" spans="1:8" x14ac:dyDescent="0.3">
      <c r="A8" t="s">
        <v>78</v>
      </c>
      <c r="B8" t="s">
        <v>82</v>
      </c>
      <c r="C8">
        <v>543</v>
      </c>
    </row>
    <row r="9" spans="1:8" x14ac:dyDescent="0.3">
      <c r="A9" t="s">
        <v>77</v>
      </c>
      <c r="B9" t="s">
        <v>83</v>
      </c>
      <c r="C9">
        <v>872</v>
      </c>
    </row>
    <row r="10" spans="1:8" x14ac:dyDescent="0.3">
      <c r="A10" t="s">
        <v>79</v>
      </c>
      <c r="B10" t="s">
        <v>81</v>
      </c>
      <c r="C10">
        <v>150</v>
      </c>
    </row>
    <row r="11" spans="1:8" x14ac:dyDescent="0.3">
      <c r="A11" t="s">
        <v>78</v>
      </c>
      <c r="B11" t="s">
        <v>81</v>
      </c>
      <c r="C11">
        <v>250</v>
      </c>
    </row>
    <row r="12" spans="1:8" x14ac:dyDescent="0.3">
      <c r="A12" t="s">
        <v>77</v>
      </c>
      <c r="B12" t="s">
        <v>83</v>
      </c>
      <c r="C12">
        <v>400</v>
      </c>
    </row>
    <row r="13" spans="1:8" x14ac:dyDescent="0.3">
      <c r="A13" t="s">
        <v>80</v>
      </c>
      <c r="B13" t="s">
        <v>82</v>
      </c>
      <c r="C13">
        <v>980</v>
      </c>
    </row>
    <row r="14" spans="1:8" x14ac:dyDescent="0.3">
      <c r="A14" t="s">
        <v>79</v>
      </c>
      <c r="B14" t="s">
        <v>84</v>
      </c>
      <c r="C14">
        <v>346</v>
      </c>
    </row>
    <row r="15" spans="1:8" x14ac:dyDescent="0.3">
      <c r="A15" t="s">
        <v>77</v>
      </c>
      <c r="B15" t="s">
        <v>83</v>
      </c>
      <c r="C15">
        <v>211</v>
      </c>
    </row>
    <row r="16" spans="1:8" x14ac:dyDescent="0.3">
      <c r="A16" t="s">
        <v>78</v>
      </c>
      <c r="B16" t="s">
        <v>82</v>
      </c>
      <c r="C16">
        <v>567</v>
      </c>
    </row>
    <row r="17" spans="1:3" x14ac:dyDescent="0.3">
      <c r="A17" t="s">
        <v>80</v>
      </c>
      <c r="B17" t="s">
        <v>81</v>
      </c>
      <c r="C17">
        <v>650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COLLINS</cp:lastModifiedBy>
  <cp:lastPrinted>2021-07-22T19:14:17Z</cp:lastPrinted>
  <dcterms:created xsi:type="dcterms:W3CDTF">2021-07-19T03:41:23Z</dcterms:created>
  <dcterms:modified xsi:type="dcterms:W3CDTF">2023-01-15T09:20:52Z</dcterms:modified>
</cp:coreProperties>
</file>