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pc\Documents\Collins Project Folder\Nigeria Population 2016\"/>
    </mc:Choice>
  </mc:AlternateContent>
  <xr:revisionPtr revIDLastSave="0" documentId="13_ncr:1_{22136AC1-7043-4D3F-AA66-D6DF7FE0444E}" xr6:coauthVersionLast="47" xr6:coauthVersionMax="47" xr10:uidLastSave="{00000000-0000-0000-0000-000000000000}"/>
  <bookViews>
    <workbookView xWindow="-108" yWindow="-108" windowWidth="23256" windowHeight="12456" firstSheet="2" activeTab="5" xr2:uid="{00000000-000D-0000-FFFF-FFFF00000000}"/>
  </bookViews>
  <sheets>
    <sheet name="Population Excel Table" sheetId="12" r:id="rId1"/>
    <sheet name="POPULATION RAW TABLE" sheetId="15" r:id="rId2"/>
    <sheet name="Age Group Excel Table" sheetId="13" r:id="rId3"/>
    <sheet name="AGE GROUP RAW TABLE" sheetId="16" r:id="rId4"/>
    <sheet name="Sex Ratio Excel Table" sheetId="14" r:id="rId5"/>
    <sheet name="SEX RATIO RAW TABLE" sheetId="17" r:id="rId6"/>
  </sheets>
  <definedNames>
    <definedName name="ExternalData_1" localSheetId="2" hidden="1">'Age Group Excel Table'!$A$1:$N$19</definedName>
    <definedName name="ExternalData_1" localSheetId="0" hidden="1">'Population Excel Table'!$A$1:$N$38</definedName>
    <definedName name="ExternalData_1" localSheetId="4" hidden="1">'Sex Ratio Excel Table'!$A$1:$D$741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41" i="17" l="1"/>
  <c r="AC41" i="17"/>
  <c r="AA41" i="17"/>
  <c r="Z41" i="17"/>
  <c r="X41" i="17"/>
  <c r="W41" i="17"/>
  <c r="U41" i="17"/>
  <c r="T41" i="17"/>
  <c r="R41" i="17"/>
  <c r="Q41" i="17"/>
  <c r="O41" i="17"/>
  <c r="N41" i="17"/>
  <c r="L41" i="17"/>
  <c r="K41" i="17"/>
  <c r="I41" i="17"/>
  <c r="H41" i="17"/>
  <c r="F41" i="17"/>
  <c r="E41" i="17"/>
  <c r="C41" i="17"/>
  <c r="B41" i="17"/>
  <c r="AD40" i="17"/>
  <c r="AC40" i="17"/>
  <c r="AA40" i="17"/>
  <c r="Z40" i="17"/>
  <c r="X40" i="17"/>
  <c r="W40" i="17"/>
  <c r="U40" i="17"/>
  <c r="T40" i="17"/>
  <c r="R40" i="17"/>
  <c r="Q40" i="17"/>
  <c r="O40" i="17"/>
  <c r="N40" i="17"/>
  <c r="L40" i="17"/>
  <c r="K40" i="17"/>
  <c r="I40" i="17"/>
  <c r="H40" i="17"/>
  <c r="F40" i="17"/>
  <c r="E40" i="17"/>
  <c r="C40" i="17"/>
  <c r="B40" i="17"/>
  <c r="AD39" i="17"/>
  <c r="AC39" i="17"/>
  <c r="AA39" i="17"/>
  <c r="Z39" i="17"/>
  <c r="X39" i="17"/>
  <c r="W39" i="17"/>
  <c r="U39" i="17"/>
  <c r="T39" i="17"/>
  <c r="R39" i="17"/>
  <c r="Q39" i="17"/>
  <c r="O39" i="17"/>
  <c r="N39" i="17"/>
  <c r="L39" i="17"/>
  <c r="K39" i="17"/>
  <c r="I39" i="17"/>
  <c r="H39" i="17"/>
  <c r="F39" i="17"/>
  <c r="E39" i="17"/>
  <c r="C39" i="17"/>
  <c r="B39" i="17"/>
  <c r="AD38" i="17"/>
  <c r="AC38" i="17"/>
  <c r="AA38" i="17"/>
  <c r="Z38" i="17"/>
  <c r="X38" i="17"/>
  <c r="W38" i="17"/>
  <c r="U38" i="17"/>
  <c r="T38" i="17"/>
  <c r="R38" i="17"/>
  <c r="Q38" i="17"/>
  <c r="O38" i="17"/>
  <c r="N38" i="17"/>
  <c r="L38" i="17"/>
  <c r="K38" i="17"/>
  <c r="I38" i="17"/>
  <c r="H38" i="17"/>
  <c r="F38" i="17"/>
  <c r="E38" i="17"/>
  <c r="C38" i="17"/>
  <c r="B38" i="17"/>
  <c r="AD37" i="17"/>
  <c r="AC37" i="17"/>
  <c r="AA37" i="17"/>
  <c r="Z37" i="17"/>
  <c r="X37" i="17"/>
  <c r="W37" i="17"/>
  <c r="U37" i="17"/>
  <c r="T37" i="17"/>
  <c r="R37" i="17"/>
  <c r="Q37" i="17"/>
  <c r="O37" i="17"/>
  <c r="N37" i="17"/>
  <c r="L37" i="17"/>
  <c r="K37" i="17"/>
  <c r="I37" i="17"/>
  <c r="H37" i="17"/>
  <c r="F37" i="17"/>
  <c r="E37" i="17"/>
  <c r="C37" i="17"/>
  <c r="B37" i="17"/>
  <c r="AD36" i="17"/>
  <c r="AC36" i="17"/>
  <c r="AA36" i="17"/>
  <c r="Z36" i="17"/>
  <c r="X36" i="17"/>
  <c r="W36" i="17"/>
  <c r="U36" i="17"/>
  <c r="T36" i="17"/>
  <c r="R36" i="17"/>
  <c r="Q36" i="17"/>
  <c r="O36" i="17"/>
  <c r="N36" i="17"/>
  <c r="L36" i="17"/>
  <c r="K36" i="17"/>
  <c r="I36" i="17"/>
  <c r="H36" i="17"/>
  <c r="F36" i="17"/>
  <c r="E36" i="17"/>
  <c r="C36" i="17"/>
  <c r="B36" i="17"/>
  <c r="AD35" i="17"/>
  <c r="AC35" i="17"/>
  <c r="AA35" i="17"/>
  <c r="Z35" i="17"/>
  <c r="X35" i="17"/>
  <c r="W35" i="17"/>
  <c r="U35" i="17"/>
  <c r="T35" i="17"/>
  <c r="R35" i="17"/>
  <c r="Q35" i="17"/>
  <c r="O35" i="17"/>
  <c r="N35" i="17"/>
  <c r="L35" i="17"/>
  <c r="K35" i="17"/>
  <c r="I35" i="17"/>
  <c r="H35" i="17"/>
  <c r="F35" i="17"/>
  <c r="E35" i="17"/>
  <c r="C35" i="17"/>
  <c r="B35" i="17"/>
  <c r="AD34" i="17"/>
  <c r="AC34" i="17"/>
  <c r="AA34" i="17"/>
  <c r="Z34" i="17"/>
  <c r="X34" i="17"/>
  <c r="W34" i="17"/>
  <c r="U34" i="17"/>
  <c r="T34" i="17"/>
  <c r="R34" i="17"/>
  <c r="Q34" i="17"/>
  <c r="O34" i="17"/>
  <c r="N34" i="17"/>
  <c r="L34" i="17"/>
  <c r="K34" i="17"/>
  <c r="I34" i="17"/>
  <c r="H34" i="17"/>
  <c r="F34" i="17"/>
  <c r="E34" i="17"/>
  <c r="C34" i="17"/>
  <c r="B34" i="17"/>
  <c r="AD33" i="17"/>
  <c r="AC33" i="17"/>
  <c r="AA33" i="17"/>
  <c r="Z33" i="17"/>
  <c r="X33" i="17"/>
  <c r="W33" i="17"/>
  <c r="U33" i="17"/>
  <c r="T33" i="17"/>
  <c r="R33" i="17"/>
  <c r="Q33" i="17"/>
  <c r="O33" i="17"/>
  <c r="N33" i="17"/>
  <c r="L33" i="17"/>
  <c r="K33" i="17"/>
  <c r="I33" i="17"/>
  <c r="H33" i="17"/>
  <c r="F33" i="17"/>
  <c r="E33" i="17"/>
  <c r="C33" i="17"/>
  <c r="B33" i="17"/>
  <c r="AD32" i="17"/>
  <c r="AC32" i="17"/>
  <c r="AA32" i="17"/>
  <c r="Z32" i="17"/>
  <c r="X32" i="17"/>
  <c r="W32" i="17"/>
  <c r="U32" i="17"/>
  <c r="T32" i="17"/>
  <c r="R32" i="17"/>
  <c r="Q32" i="17"/>
  <c r="O32" i="17"/>
  <c r="N32" i="17"/>
  <c r="L32" i="17"/>
  <c r="K32" i="17"/>
  <c r="I32" i="17"/>
  <c r="H32" i="17"/>
  <c r="F32" i="17"/>
  <c r="E32" i="17"/>
  <c r="C32" i="17"/>
  <c r="B32" i="17"/>
  <c r="AD31" i="17"/>
  <c r="AC31" i="17"/>
  <c r="AA31" i="17"/>
  <c r="Z31" i="17"/>
  <c r="X31" i="17"/>
  <c r="W31" i="17"/>
  <c r="U31" i="17"/>
  <c r="T31" i="17"/>
  <c r="R31" i="17"/>
  <c r="Q31" i="17"/>
  <c r="O31" i="17"/>
  <c r="N31" i="17"/>
  <c r="L31" i="17"/>
  <c r="K31" i="17"/>
  <c r="I31" i="17"/>
  <c r="H31" i="17"/>
  <c r="F31" i="17"/>
  <c r="E31" i="17"/>
  <c r="C31" i="17"/>
  <c r="B31" i="17"/>
  <c r="AD30" i="17"/>
  <c r="AC30" i="17"/>
  <c r="AA30" i="17"/>
  <c r="Z30" i="17"/>
  <c r="X30" i="17"/>
  <c r="W30" i="17"/>
  <c r="U30" i="17"/>
  <c r="T30" i="17"/>
  <c r="R30" i="17"/>
  <c r="Q30" i="17"/>
  <c r="O30" i="17"/>
  <c r="N30" i="17"/>
  <c r="L30" i="17"/>
  <c r="K30" i="17"/>
  <c r="I30" i="17"/>
  <c r="H30" i="17"/>
  <c r="F30" i="17"/>
  <c r="E30" i="17"/>
  <c r="C30" i="17"/>
  <c r="B30" i="17"/>
  <c r="AD29" i="17"/>
  <c r="AC29" i="17"/>
  <c r="AA29" i="17"/>
  <c r="Z29" i="17"/>
  <c r="X29" i="17"/>
  <c r="W29" i="17"/>
  <c r="U29" i="17"/>
  <c r="T29" i="17"/>
  <c r="R29" i="17"/>
  <c r="Q29" i="17"/>
  <c r="O29" i="17"/>
  <c r="N29" i="17"/>
  <c r="L29" i="17"/>
  <c r="K29" i="17"/>
  <c r="I29" i="17"/>
  <c r="H29" i="17"/>
  <c r="F29" i="17"/>
  <c r="E29" i="17"/>
  <c r="C29" i="17"/>
  <c r="B29" i="17"/>
  <c r="AD28" i="17"/>
  <c r="AC28" i="17"/>
  <c r="AA28" i="17"/>
  <c r="Z28" i="17"/>
  <c r="X28" i="17"/>
  <c r="W28" i="17"/>
  <c r="U28" i="17"/>
  <c r="T28" i="17"/>
  <c r="R28" i="17"/>
  <c r="Q28" i="17"/>
  <c r="O28" i="17"/>
  <c r="N28" i="17"/>
  <c r="L28" i="17"/>
  <c r="K28" i="17"/>
  <c r="I28" i="17"/>
  <c r="H28" i="17"/>
  <c r="F28" i="17"/>
  <c r="E28" i="17"/>
  <c r="C28" i="17"/>
  <c r="B28" i="17"/>
  <c r="AD27" i="17"/>
  <c r="AC27" i="17"/>
  <c r="AA27" i="17"/>
  <c r="Z27" i="17"/>
  <c r="X27" i="17"/>
  <c r="W27" i="17"/>
  <c r="U27" i="17"/>
  <c r="T27" i="17"/>
  <c r="R27" i="17"/>
  <c r="Q27" i="17"/>
  <c r="O27" i="17"/>
  <c r="N27" i="17"/>
  <c r="L27" i="17"/>
  <c r="K27" i="17"/>
  <c r="I27" i="17"/>
  <c r="H27" i="17"/>
  <c r="F27" i="17"/>
  <c r="E27" i="17"/>
  <c r="C27" i="17"/>
  <c r="B27" i="17"/>
  <c r="AD26" i="17"/>
  <c r="AC26" i="17"/>
  <c r="AA26" i="17"/>
  <c r="Z26" i="17"/>
  <c r="X26" i="17"/>
  <c r="W26" i="17"/>
  <c r="U26" i="17"/>
  <c r="T26" i="17"/>
  <c r="R26" i="17"/>
  <c r="Q26" i="17"/>
  <c r="O26" i="17"/>
  <c r="N26" i="17"/>
  <c r="L26" i="17"/>
  <c r="K26" i="17"/>
  <c r="I26" i="17"/>
  <c r="H26" i="17"/>
  <c r="F26" i="17"/>
  <c r="E26" i="17"/>
  <c r="C26" i="17"/>
  <c r="B26" i="17"/>
  <c r="AD25" i="17"/>
  <c r="AC25" i="17"/>
  <c r="AA25" i="17"/>
  <c r="Z25" i="17"/>
  <c r="X25" i="17"/>
  <c r="W25" i="17"/>
  <c r="U25" i="17"/>
  <c r="T25" i="17"/>
  <c r="R25" i="17"/>
  <c r="Q25" i="17"/>
  <c r="O25" i="17"/>
  <c r="N25" i="17"/>
  <c r="L25" i="17"/>
  <c r="K25" i="17"/>
  <c r="I25" i="17"/>
  <c r="H25" i="17"/>
  <c r="F25" i="17"/>
  <c r="E25" i="17"/>
  <c r="C25" i="17"/>
  <c r="B25" i="17"/>
  <c r="AD24" i="17"/>
  <c r="AC24" i="17"/>
  <c r="AA24" i="17"/>
  <c r="Z24" i="17"/>
  <c r="X24" i="17"/>
  <c r="W24" i="17"/>
  <c r="U24" i="17"/>
  <c r="T24" i="17"/>
  <c r="R24" i="17"/>
  <c r="Q24" i="17"/>
  <c r="O24" i="17"/>
  <c r="N24" i="17"/>
  <c r="L24" i="17"/>
  <c r="K24" i="17"/>
  <c r="I24" i="17"/>
  <c r="H24" i="17"/>
  <c r="F24" i="17"/>
  <c r="E24" i="17"/>
  <c r="C24" i="17"/>
  <c r="B24" i="17"/>
  <c r="AD23" i="17"/>
  <c r="AC23" i="17"/>
  <c r="AA23" i="17"/>
  <c r="Z23" i="17"/>
  <c r="X23" i="17"/>
  <c r="W23" i="17"/>
  <c r="U23" i="17"/>
  <c r="T23" i="17"/>
  <c r="R23" i="17"/>
  <c r="Q23" i="17"/>
  <c r="O23" i="17"/>
  <c r="N23" i="17"/>
  <c r="L23" i="17"/>
  <c r="K23" i="17"/>
  <c r="I23" i="17"/>
  <c r="H23" i="17"/>
  <c r="F23" i="17"/>
  <c r="E23" i="17"/>
  <c r="C23" i="17"/>
  <c r="B23" i="17"/>
  <c r="AD22" i="17"/>
  <c r="AC22" i="17"/>
  <c r="AA22" i="17"/>
  <c r="Z22" i="17"/>
  <c r="X22" i="17"/>
  <c r="W22" i="17"/>
  <c r="U22" i="17"/>
  <c r="T22" i="17"/>
  <c r="R22" i="17"/>
  <c r="Q22" i="17"/>
  <c r="O22" i="17"/>
  <c r="N22" i="17"/>
  <c r="L22" i="17"/>
  <c r="K22" i="17"/>
  <c r="I22" i="17"/>
  <c r="H22" i="17"/>
  <c r="F22" i="17"/>
  <c r="E22" i="17"/>
  <c r="C22" i="17"/>
  <c r="B22" i="17"/>
  <c r="AD21" i="17"/>
  <c r="AC21" i="17"/>
  <c r="AA21" i="17"/>
  <c r="Z21" i="17"/>
  <c r="X21" i="17"/>
  <c r="W21" i="17"/>
  <c r="U21" i="17"/>
  <c r="T21" i="17"/>
  <c r="R21" i="17"/>
  <c r="Q21" i="17"/>
  <c r="O21" i="17"/>
  <c r="N21" i="17"/>
  <c r="L21" i="17"/>
  <c r="K21" i="17"/>
  <c r="I21" i="17"/>
  <c r="H21" i="17"/>
  <c r="F21" i="17"/>
  <c r="E21" i="17"/>
  <c r="C21" i="17"/>
  <c r="B21" i="17"/>
  <c r="AD20" i="17"/>
  <c r="AC20" i="17"/>
  <c r="AA20" i="17"/>
  <c r="Z20" i="17"/>
  <c r="X20" i="17"/>
  <c r="W20" i="17"/>
  <c r="U20" i="17"/>
  <c r="T20" i="17"/>
  <c r="R20" i="17"/>
  <c r="Q20" i="17"/>
  <c r="O20" i="17"/>
  <c r="N20" i="17"/>
  <c r="L20" i="17"/>
  <c r="K20" i="17"/>
  <c r="I20" i="17"/>
  <c r="H20" i="17"/>
  <c r="F20" i="17"/>
  <c r="E20" i="17"/>
  <c r="C20" i="17"/>
  <c r="B20" i="17"/>
  <c r="AD19" i="17"/>
  <c r="AC19" i="17"/>
  <c r="AA19" i="17"/>
  <c r="Z19" i="17"/>
  <c r="X19" i="17"/>
  <c r="W19" i="17"/>
  <c r="U19" i="17"/>
  <c r="T19" i="17"/>
  <c r="R19" i="17"/>
  <c r="Q19" i="17"/>
  <c r="O19" i="17"/>
  <c r="N19" i="17"/>
  <c r="L19" i="17"/>
  <c r="K19" i="17"/>
  <c r="I19" i="17"/>
  <c r="H19" i="17"/>
  <c r="F19" i="17"/>
  <c r="E19" i="17"/>
  <c r="C19" i="17"/>
  <c r="B19" i="17"/>
  <c r="AD18" i="17"/>
  <c r="AC18" i="17"/>
  <c r="AA18" i="17"/>
  <c r="Z18" i="17"/>
  <c r="X18" i="17"/>
  <c r="W18" i="17"/>
  <c r="U18" i="17"/>
  <c r="T18" i="17"/>
  <c r="R18" i="17"/>
  <c r="Q18" i="17"/>
  <c r="O18" i="17"/>
  <c r="N18" i="17"/>
  <c r="L18" i="17"/>
  <c r="K18" i="17"/>
  <c r="I18" i="17"/>
  <c r="H18" i="17"/>
  <c r="F18" i="17"/>
  <c r="E18" i="17"/>
  <c r="C18" i="17"/>
  <c r="B18" i="17"/>
  <c r="AD17" i="17"/>
  <c r="AC17" i="17"/>
  <c r="AA17" i="17"/>
  <c r="Z17" i="17"/>
  <c r="X17" i="17"/>
  <c r="W17" i="17"/>
  <c r="U17" i="17"/>
  <c r="T17" i="17"/>
  <c r="R17" i="17"/>
  <c r="Q17" i="17"/>
  <c r="O17" i="17"/>
  <c r="N17" i="17"/>
  <c r="L17" i="17"/>
  <c r="K17" i="17"/>
  <c r="I17" i="17"/>
  <c r="H17" i="17"/>
  <c r="F17" i="17"/>
  <c r="E17" i="17"/>
  <c r="C17" i="17"/>
  <c r="B17" i="17"/>
  <c r="AD16" i="17"/>
  <c r="AC16" i="17"/>
  <c r="AA16" i="17"/>
  <c r="Z16" i="17"/>
  <c r="X16" i="17"/>
  <c r="W16" i="17"/>
  <c r="U16" i="17"/>
  <c r="T16" i="17"/>
  <c r="R16" i="17"/>
  <c r="Q16" i="17"/>
  <c r="O16" i="17"/>
  <c r="N16" i="17"/>
  <c r="L16" i="17"/>
  <c r="K16" i="17"/>
  <c r="I16" i="17"/>
  <c r="H16" i="17"/>
  <c r="F16" i="17"/>
  <c r="E16" i="17"/>
  <c r="C16" i="17"/>
  <c r="B16" i="17"/>
  <c r="AD15" i="17"/>
  <c r="AC15" i="17"/>
  <c r="AA15" i="17"/>
  <c r="Z15" i="17"/>
  <c r="X15" i="17"/>
  <c r="W15" i="17"/>
  <c r="U15" i="17"/>
  <c r="T15" i="17"/>
  <c r="R15" i="17"/>
  <c r="Q15" i="17"/>
  <c r="O15" i="17"/>
  <c r="N15" i="17"/>
  <c r="L15" i="17"/>
  <c r="K15" i="17"/>
  <c r="I15" i="17"/>
  <c r="H15" i="17"/>
  <c r="F15" i="17"/>
  <c r="E15" i="17"/>
  <c r="C15" i="17"/>
  <c r="B15" i="17"/>
  <c r="AD14" i="17"/>
  <c r="AC14" i="17"/>
  <c r="AA14" i="17"/>
  <c r="Z14" i="17"/>
  <c r="X14" i="17"/>
  <c r="W14" i="17"/>
  <c r="U14" i="17"/>
  <c r="T14" i="17"/>
  <c r="R14" i="17"/>
  <c r="Q14" i="17"/>
  <c r="O14" i="17"/>
  <c r="N14" i="17"/>
  <c r="L14" i="17"/>
  <c r="K14" i="17"/>
  <c r="I14" i="17"/>
  <c r="H14" i="17"/>
  <c r="F14" i="17"/>
  <c r="E14" i="17"/>
  <c r="C14" i="17"/>
  <c r="B14" i="17"/>
  <c r="AD13" i="17"/>
  <c r="AC13" i="17"/>
  <c r="AA13" i="17"/>
  <c r="Z13" i="17"/>
  <c r="X13" i="17"/>
  <c r="W13" i="17"/>
  <c r="U13" i="17"/>
  <c r="T13" i="17"/>
  <c r="R13" i="17"/>
  <c r="Q13" i="17"/>
  <c r="O13" i="17"/>
  <c r="N13" i="17"/>
  <c r="L13" i="17"/>
  <c r="K13" i="17"/>
  <c r="I13" i="17"/>
  <c r="H13" i="17"/>
  <c r="F13" i="17"/>
  <c r="E13" i="17"/>
  <c r="C13" i="17"/>
  <c r="B13" i="17"/>
  <c r="AD12" i="17"/>
  <c r="AC12" i="17"/>
  <c r="AA12" i="17"/>
  <c r="Z12" i="17"/>
  <c r="X12" i="17"/>
  <c r="W12" i="17"/>
  <c r="U12" i="17"/>
  <c r="T12" i="17"/>
  <c r="R12" i="17"/>
  <c r="Q12" i="17"/>
  <c r="O12" i="17"/>
  <c r="N12" i="17"/>
  <c r="L12" i="17"/>
  <c r="K12" i="17"/>
  <c r="I12" i="17"/>
  <c r="H12" i="17"/>
  <c r="F12" i="17"/>
  <c r="E12" i="17"/>
  <c r="C12" i="17"/>
  <c r="B12" i="17"/>
  <c r="AD11" i="17"/>
  <c r="AC11" i="17"/>
  <c r="AA11" i="17"/>
  <c r="Z11" i="17"/>
  <c r="X11" i="17"/>
  <c r="W11" i="17"/>
  <c r="U11" i="17"/>
  <c r="T11" i="17"/>
  <c r="R11" i="17"/>
  <c r="Q11" i="17"/>
  <c r="O11" i="17"/>
  <c r="N11" i="17"/>
  <c r="L11" i="17"/>
  <c r="K11" i="17"/>
  <c r="I11" i="17"/>
  <c r="H11" i="17"/>
  <c r="F11" i="17"/>
  <c r="E11" i="17"/>
  <c r="C11" i="17"/>
  <c r="B11" i="17"/>
  <c r="AD10" i="17"/>
  <c r="AC10" i="17"/>
  <c r="AA10" i="17"/>
  <c r="Z10" i="17"/>
  <c r="X10" i="17"/>
  <c r="W10" i="17"/>
  <c r="U10" i="17"/>
  <c r="T10" i="17"/>
  <c r="R10" i="17"/>
  <c r="Q10" i="17"/>
  <c r="O10" i="17"/>
  <c r="N10" i="17"/>
  <c r="L10" i="17"/>
  <c r="K10" i="17"/>
  <c r="I10" i="17"/>
  <c r="H10" i="17"/>
  <c r="F10" i="17"/>
  <c r="E10" i="17"/>
  <c r="C10" i="17"/>
  <c r="B10" i="17"/>
  <c r="AD9" i="17"/>
  <c r="AC9" i="17"/>
  <c r="AA9" i="17"/>
  <c r="Z9" i="17"/>
  <c r="X9" i="17"/>
  <c r="W9" i="17"/>
  <c r="U9" i="17"/>
  <c r="T9" i="17"/>
  <c r="R9" i="17"/>
  <c r="Q9" i="17"/>
  <c r="O9" i="17"/>
  <c r="N9" i="17"/>
  <c r="L9" i="17"/>
  <c r="K9" i="17"/>
  <c r="I9" i="17"/>
  <c r="H9" i="17"/>
  <c r="F9" i="17"/>
  <c r="E9" i="17"/>
  <c r="C9" i="17"/>
  <c r="B9" i="17"/>
  <c r="AD8" i="17"/>
  <c r="AC8" i="17"/>
  <c r="AA8" i="17"/>
  <c r="Z8" i="17"/>
  <c r="X8" i="17"/>
  <c r="W8" i="17"/>
  <c r="U8" i="17"/>
  <c r="T8" i="17"/>
  <c r="R8" i="17"/>
  <c r="Q8" i="17"/>
  <c r="O8" i="17"/>
  <c r="N8" i="17"/>
  <c r="L8" i="17"/>
  <c r="K8" i="17"/>
  <c r="I8" i="17"/>
  <c r="H8" i="17"/>
  <c r="F8" i="17"/>
  <c r="E8" i="17"/>
  <c r="C8" i="17"/>
  <c r="B8" i="17"/>
  <c r="AD7" i="17"/>
  <c r="AC7" i="17"/>
  <c r="AA7" i="17"/>
  <c r="Z7" i="17"/>
  <c r="X7" i="17"/>
  <c r="W7" i="17"/>
  <c r="U7" i="17"/>
  <c r="T7" i="17"/>
  <c r="R7" i="17"/>
  <c r="Q7" i="17"/>
  <c r="O7" i="17"/>
  <c r="N7" i="17"/>
  <c r="L7" i="17"/>
  <c r="K7" i="17"/>
  <c r="I7" i="17"/>
  <c r="H7" i="17"/>
  <c r="F7" i="17"/>
  <c r="E7" i="17"/>
  <c r="C7" i="17"/>
  <c r="B7" i="17"/>
  <c r="AD6" i="17"/>
  <c r="AC6" i="17"/>
  <c r="AA6" i="17"/>
  <c r="Z6" i="17"/>
  <c r="X6" i="17"/>
  <c r="W6" i="17"/>
  <c r="U6" i="17"/>
  <c r="T6" i="17"/>
  <c r="R6" i="17"/>
  <c r="Q6" i="17"/>
  <c r="O6" i="17"/>
  <c r="N6" i="17"/>
  <c r="L6" i="17"/>
  <c r="K6" i="17"/>
  <c r="I6" i="17"/>
  <c r="H6" i="17"/>
  <c r="F6" i="17"/>
  <c r="E6" i="17"/>
  <c r="C6" i="17"/>
  <c r="B6" i="17"/>
  <c r="AD5" i="17"/>
  <c r="AC5" i="17"/>
  <c r="AA5" i="17"/>
  <c r="Z5" i="17"/>
  <c r="X5" i="17"/>
  <c r="W5" i="17"/>
  <c r="U5" i="17"/>
  <c r="T5" i="17"/>
  <c r="R5" i="17"/>
  <c r="Q5" i="17"/>
  <c r="O5" i="17"/>
  <c r="N5" i="17"/>
  <c r="L5" i="17"/>
  <c r="K5" i="17"/>
  <c r="I5" i="17"/>
  <c r="H5" i="17"/>
  <c r="F5" i="17"/>
  <c r="E5" i="17"/>
  <c r="C5" i="17"/>
  <c r="B5" i="17"/>
  <c r="AD4" i="17"/>
  <c r="AC4" i="17"/>
  <c r="AA4" i="17"/>
  <c r="Z4" i="17"/>
  <c r="X4" i="17"/>
  <c r="W4" i="17"/>
  <c r="U4" i="17"/>
  <c r="T4" i="17"/>
  <c r="R4" i="17"/>
  <c r="Q4" i="17"/>
  <c r="O4" i="17"/>
  <c r="N4" i="17"/>
  <c r="L4" i="17"/>
  <c r="K4" i="17"/>
  <c r="I4" i="17"/>
  <c r="H4" i="17"/>
  <c r="F4" i="17"/>
  <c r="E4" i="17"/>
  <c r="C4" i="17"/>
  <c r="B4" i="17"/>
  <c r="M20" i="16"/>
  <c r="L20" i="16"/>
  <c r="I20" i="16"/>
  <c r="H20" i="16"/>
  <c r="E20" i="16"/>
  <c r="D20" i="16"/>
  <c r="C20" i="16"/>
  <c r="K20" i="16" s="1"/>
  <c r="C19" i="16"/>
  <c r="J19" i="16" s="1"/>
  <c r="J18" i="16"/>
  <c r="F18" i="16"/>
  <c r="C18" i="16"/>
  <c r="M18" i="16" s="1"/>
  <c r="M17" i="16"/>
  <c r="L17" i="16"/>
  <c r="J17" i="16"/>
  <c r="I17" i="16"/>
  <c r="H17" i="16"/>
  <c r="F17" i="16"/>
  <c r="E17" i="16"/>
  <c r="D17" i="16"/>
  <c r="C17" i="16"/>
  <c r="K17" i="16" s="1"/>
  <c r="M16" i="16"/>
  <c r="L16" i="16"/>
  <c r="I16" i="16"/>
  <c r="H16" i="16"/>
  <c r="E16" i="16"/>
  <c r="D16" i="16"/>
  <c r="C16" i="16"/>
  <c r="K16" i="16" s="1"/>
  <c r="C15" i="16"/>
  <c r="J15" i="16" s="1"/>
  <c r="J14" i="16"/>
  <c r="F14" i="16"/>
  <c r="C14" i="16"/>
  <c r="M14" i="16" s="1"/>
  <c r="M13" i="16"/>
  <c r="L13" i="16"/>
  <c r="J13" i="16"/>
  <c r="I13" i="16"/>
  <c r="H13" i="16"/>
  <c r="F13" i="16"/>
  <c r="E13" i="16"/>
  <c r="D13" i="16"/>
  <c r="C13" i="16"/>
  <c r="K13" i="16" s="1"/>
  <c r="M12" i="16"/>
  <c r="L12" i="16"/>
  <c r="I12" i="16"/>
  <c r="H12" i="16"/>
  <c r="E12" i="16"/>
  <c r="D12" i="16"/>
  <c r="C12" i="16"/>
  <c r="K12" i="16" s="1"/>
  <c r="C11" i="16"/>
  <c r="J11" i="16" s="1"/>
  <c r="J10" i="16"/>
  <c r="F10" i="16"/>
  <c r="C10" i="16"/>
  <c r="M10" i="16" s="1"/>
  <c r="M9" i="16"/>
  <c r="L9" i="16"/>
  <c r="J9" i="16"/>
  <c r="I9" i="16"/>
  <c r="H9" i="16"/>
  <c r="F9" i="16"/>
  <c r="E9" i="16"/>
  <c r="D9" i="16"/>
  <c r="C9" i="16"/>
  <c r="K9" i="16" s="1"/>
  <c r="M8" i="16"/>
  <c r="L8" i="16"/>
  <c r="I8" i="16"/>
  <c r="H8" i="16"/>
  <c r="E8" i="16"/>
  <c r="D8" i="16"/>
  <c r="C8" i="16"/>
  <c r="K8" i="16" s="1"/>
  <c r="C7" i="16"/>
  <c r="J7" i="16" s="1"/>
  <c r="J6" i="16"/>
  <c r="F6" i="16"/>
  <c r="C6" i="16"/>
  <c r="M6" i="16" s="1"/>
  <c r="M5" i="16"/>
  <c r="L5" i="16"/>
  <c r="J5" i="16"/>
  <c r="I5" i="16"/>
  <c r="H5" i="16"/>
  <c r="F5" i="16"/>
  <c r="E5" i="16"/>
  <c r="D5" i="16"/>
  <c r="C5" i="16"/>
  <c r="K5" i="16" s="1"/>
  <c r="M4" i="16"/>
  <c r="L4" i="16"/>
  <c r="I4" i="16"/>
  <c r="H4" i="16"/>
  <c r="E4" i="16"/>
  <c r="D4" i="16"/>
  <c r="C4" i="16"/>
  <c r="K4" i="16" s="1"/>
  <c r="C3" i="16"/>
  <c r="J3" i="16" s="1"/>
  <c r="I40" i="15"/>
  <c r="H40" i="15"/>
  <c r="D40" i="15"/>
  <c r="L39" i="15"/>
  <c r="D39" i="15"/>
  <c r="N38" i="15"/>
  <c r="K38" i="15"/>
  <c r="J38" i="15"/>
  <c r="G38" i="15"/>
  <c r="F38" i="15"/>
  <c r="D38" i="15"/>
  <c r="L38" i="15" s="1"/>
  <c r="N37" i="15"/>
  <c r="M37" i="15"/>
  <c r="K37" i="15"/>
  <c r="J37" i="15"/>
  <c r="I37" i="15"/>
  <c r="G37" i="15"/>
  <c r="F37" i="15"/>
  <c r="E37" i="15"/>
  <c r="D37" i="15"/>
  <c r="L37" i="15" s="1"/>
  <c r="M36" i="15"/>
  <c r="I36" i="15"/>
  <c r="D36" i="15"/>
  <c r="M35" i="15"/>
  <c r="I35" i="15"/>
  <c r="D35" i="15"/>
  <c r="N34" i="15"/>
  <c r="J34" i="15"/>
  <c r="D34" i="15"/>
  <c r="N33" i="15"/>
  <c r="M33" i="15"/>
  <c r="K33" i="15"/>
  <c r="J33" i="15"/>
  <c r="I33" i="15"/>
  <c r="G33" i="15"/>
  <c r="F33" i="15"/>
  <c r="E33" i="15"/>
  <c r="D33" i="15"/>
  <c r="L33" i="15" s="1"/>
  <c r="M32" i="15"/>
  <c r="L32" i="15"/>
  <c r="J32" i="15"/>
  <c r="H32" i="15"/>
  <c r="F32" i="15"/>
  <c r="E32" i="15"/>
  <c r="D32" i="15"/>
  <c r="M31" i="15"/>
  <c r="L31" i="15"/>
  <c r="K31" i="15"/>
  <c r="H31" i="15"/>
  <c r="G31" i="15"/>
  <c r="E31" i="15"/>
  <c r="D31" i="15"/>
  <c r="N30" i="15"/>
  <c r="L30" i="15"/>
  <c r="K30" i="15"/>
  <c r="H30" i="15"/>
  <c r="G30" i="15"/>
  <c r="F30" i="15"/>
  <c r="D30" i="15"/>
  <c r="N29" i="15"/>
  <c r="M29" i="15"/>
  <c r="K29" i="15"/>
  <c r="J29" i="15"/>
  <c r="I29" i="15"/>
  <c r="G29" i="15"/>
  <c r="F29" i="15"/>
  <c r="E29" i="15"/>
  <c r="D29" i="15"/>
  <c r="L29" i="15" s="1"/>
  <c r="M28" i="15"/>
  <c r="I28" i="15"/>
  <c r="D28" i="15"/>
  <c r="M27" i="15"/>
  <c r="I27" i="15"/>
  <c r="D27" i="15"/>
  <c r="N26" i="15"/>
  <c r="J26" i="15"/>
  <c r="D26" i="15"/>
  <c r="N25" i="15"/>
  <c r="M25" i="15"/>
  <c r="K25" i="15"/>
  <c r="J25" i="15"/>
  <c r="I25" i="15"/>
  <c r="G25" i="15"/>
  <c r="F25" i="15"/>
  <c r="E25" i="15"/>
  <c r="D25" i="15"/>
  <c r="L25" i="15" s="1"/>
  <c r="M24" i="15"/>
  <c r="L24" i="15"/>
  <c r="J24" i="15"/>
  <c r="H24" i="15"/>
  <c r="F24" i="15"/>
  <c r="E24" i="15"/>
  <c r="D24" i="15"/>
  <c r="M23" i="15"/>
  <c r="L23" i="15"/>
  <c r="K23" i="15"/>
  <c r="H23" i="15"/>
  <c r="G23" i="15"/>
  <c r="E23" i="15"/>
  <c r="D23" i="15"/>
  <c r="N22" i="15"/>
  <c r="L22" i="15"/>
  <c r="K22" i="15"/>
  <c r="H22" i="15"/>
  <c r="G22" i="15"/>
  <c r="F22" i="15"/>
  <c r="D22" i="15"/>
  <c r="N21" i="15"/>
  <c r="M21" i="15"/>
  <c r="K21" i="15"/>
  <c r="J21" i="15"/>
  <c r="I21" i="15"/>
  <c r="G21" i="15"/>
  <c r="F21" i="15"/>
  <c r="E21" i="15"/>
  <c r="D21" i="15"/>
  <c r="L21" i="15" s="1"/>
  <c r="M20" i="15"/>
  <c r="I20" i="15"/>
  <c r="D20" i="15"/>
  <c r="M19" i="15"/>
  <c r="I19" i="15"/>
  <c r="D19" i="15"/>
  <c r="N18" i="15"/>
  <c r="J18" i="15"/>
  <c r="D18" i="15"/>
  <c r="N17" i="15"/>
  <c r="M17" i="15"/>
  <c r="K17" i="15"/>
  <c r="J17" i="15"/>
  <c r="I17" i="15"/>
  <c r="G17" i="15"/>
  <c r="F17" i="15"/>
  <c r="E17" i="15"/>
  <c r="D17" i="15"/>
  <c r="L17" i="15" s="1"/>
  <c r="M16" i="15"/>
  <c r="L16" i="15"/>
  <c r="J16" i="15"/>
  <c r="H16" i="15"/>
  <c r="F16" i="15"/>
  <c r="E16" i="15"/>
  <c r="D16" i="15"/>
  <c r="M15" i="15"/>
  <c r="L15" i="15"/>
  <c r="K15" i="15"/>
  <c r="H15" i="15"/>
  <c r="G15" i="15"/>
  <c r="E15" i="15"/>
  <c r="D15" i="15"/>
  <c r="N14" i="15"/>
  <c r="L14" i="15"/>
  <c r="K14" i="15"/>
  <c r="H14" i="15"/>
  <c r="G14" i="15"/>
  <c r="F14" i="15"/>
  <c r="D14" i="15"/>
  <c r="N13" i="15"/>
  <c r="M13" i="15"/>
  <c r="K13" i="15"/>
  <c r="J13" i="15"/>
  <c r="I13" i="15"/>
  <c r="G13" i="15"/>
  <c r="F13" i="15"/>
  <c r="E13" i="15"/>
  <c r="D13" i="15"/>
  <c r="L13" i="15" s="1"/>
  <c r="M12" i="15"/>
  <c r="I12" i="15"/>
  <c r="D12" i="15"/>
  <c r="M11" i="15"/>
  <c r="I11" i="15"/>
  <c r="D11" i="15"/>
  <c r="N10" i="15"/>
  <c r="J10" i="15"/>
  <c r="D10" i="15"/>
  <c r="N9" i="15"/>
  <c r="M9" i="15"/>
  <c r="K9" i="15"/>
  <c r="J9" i="15"/>
  <c r="I9" i="15"/>
  <c r="G9" i="15"/>
  <c r="F9" i="15"/>
  <c r="E9" i="15"/>
  <c r="D9" i="15"/>
  <c r="L9" i="15" s="1"/>
  <c r="M8" i="15"/>
  <c r="L8" i="15"/>
  <c r="J8" i="15"/>
  <c r="H8" i="15"/>
  <c r="F8" i="15"/>
  <c r="E8" i="15"/>
  <c r="D8" i="15"/>
  <c r="M7" i="15"/>
  <c r="L7" i="15"/>
  <c r="K7" i="15"/>
  <c r="H7" i="15"/>
  <c r="G7" i="15"/>
  <c r="E7" i="15"/>
  <c r="D7" i="15"/>
  <c r="I6" i="15"/>
  <c r="D6" i="15"/>
  <c r="M5" i="15"/>
  <c r="H5" i="15"/>
  <c r="D5" i="15"/>
  <c r="N4" i="15"/>
  <c r="H4" i="15"/>
  <c r="D4" i="15"/>
  <c r="N3" i="15"/>
  <c r="M3" i="15"/>
  <c r="K3" i="15"/>
  <c r="J3" i="15"/>
  <c r="I3" i="15"/>
  <c r="G3" i="15"/>
  <c r="F3" i="15"/>
  <c r="E3" i="15"/>
  <c r="D3" i="15"/>
  <c r="L3" i="15" s="1"/>
  <c r="G3" i="16" l="1"/>
  <c r="K3" i="16"/>
  <c r="G19" i="16"/>
  <c r="K19" i="16"/>
  <c r="D3" i="16"/>
  <c r="L3" i="16"/>
  <c r="K6" i="16"/>
  <c r="H7" i="16"/>
  <c r="G10" i="16"/>
  <c r="D11" i="16"/>
  <c r="L11" i="16"/>
  <c r="K14" i="16"/>
  <c r="H15" i="16"/>
  <c r="L15" i="16"/>
  <c r="G18" i="16"/>
  <c r="K18" i="16"/>
  <c r="D19" i="16"/>
  <c r="H19" i="16"/>
  <c r="E3" i="16"/>
  <c r="I3" i="16"/>
  <c r="M3" i="16"/>
  <c r="F4" i="16"/>
  <c r="J4" i="16"/>
  <c r="G5" i="16"/>
  <c r="D6" i="16"/>
  <c r="H6" i="16"/>
  <c r="L6" i="16"/>
  <c r="E7" i="16"/>
  <c r="I7" i="16"/>
  <c r="M7" i="16"/>
  <c r="F8" i="16"/>
  <c r="J8" i="16"/>
  <c r="G9" i="16"/>
  <c r="D10" i="16"/>
  <c r="H10" i="16"/>
  <c r="L10" i="16"/>
  <c r="E11" i="16"/>
  <c r="I11" i="16"/>
  <c r="M11" i="16"/>
  <c r="F12" i="16"/>
  <c r="J12" i="16"/>
  <c r="G13" i="16"/>
  <c r="D14" i="16"/>
  <c r="H14" i="16"/>
  <c r="L14" i="16"/>
  <c r="E15" i="16"/>
  <c r="I15" i="16"/>
  <c r="M15" i="16"/>
  <c r="F16" i="16"/>
  <c r="J16" i="16"/>
  <c r="G17" i="16"/>
  <c r="D18" i="16"/>
  <c r="H18" i="16"/>
  <c r="L18" i="16"/>
  <c r="E19" i="16"/>
  <c r="I19" i="16"/>
  <c r="M19" i="16"/>
  <c r="F20" i="16"/>
  <c r="J20" i="16"/>
  <c r="G7" i="16"/>
  <c r="K7" i="16"/>
  <c r="G11" i="16"/>
  <c r="K11" i="16"/>
  <c r="G15" i="16"/>
  <c r="K15" i="16"/>
  <c r="H3" i="16"/>
  <c r="G6" i="16"/>
  <c r="D7" i="16"/>
  <c r="L7" i="16"/>
  <c r="K10" i="16"/>
  <c r="H11" i="16"/>
  <c r="G14" i="16"/>
  <c r="D15" i="16"/>
  <c r="L19" i="16"/>
  <c r="F3" i="16"/>
  <c r="G4" i="16"/>
  <c r="E6" i="16"/>
  <c r="I6" i="16"/>
  <c r="F7" i="16"/>
  <c r="G8" i="16"/>
  <c r="E10" i="16"/>
  <c r="I10" i="16"/>
  <c r="F11" i="16"/>
  <c r="G12" i="16"/>
  <c r="E14" i="16"/>
  <c r="I14" i="16"/>
  <c r="F15" i="16"/>
  <c r="G16" i="16"/>
  <c r="E18" i="16"/>
  <c r="I18" i="16"/>
  <c r="F19" i="16"/>
  <c r="G20" i="16"/>
  <c r="M4" i="15"/>
  <c r="I4" i="15"/>
  <c r="E4" i="15"/>
  <c r="J4" i="15"/>
  <c r="N5" i="15"/>
  <c r="J5" i="15"/>
  <c r="F5" i="15"/>
  <c r="I5" i="15"/>
  <c r="K6" i="15"/>
  <c r="G6" i="15"/>
  <c r="N6" i="15"/>
  <c r="J6" i="15"/>
  <c r="F6" i="15"/>
  <c r="L6" i="15"/>
  <c r="F4" i="15"/>
  <c r="K4" i="15"/>
  <c r="E5" i="15"/>
  <c r="K5" i="15"/>
  <c r="E6" i="15"/>
  <c r="M6" i="15"/>
  <c r="M10" i="15"/>
  <c r="I10" i="15"/>
  <c r="E10" i="15"/>
  <c r="L10" i="15"/>
  <c r="G10" i="15"/>
  <c r="K10" i="15"/>
  <c r="F10" i="15"/>
  <c r="N11" i="15"/>
  <c r="J11" i="15"/>
  <c r="F11" i="15"/>
  <c r="L11" i="15"/>
  <c r="G11" i="15"/>
  <c r="K11" i="15"/>
  <c r="E11" i="15"/>
  <c r="K12" i="15"/>
  <c r="G12" i="15"/>
  <c r="L12" i="15"/>
  <c r="F12" i="15"/>
  <c r="J12" i="15"/>
  <c r="E12" i="15"/>
  <c r="N12" i="15"/>
  <c r="M18" i="15"/>
  <c r="I18" i="15"/>
  <c r="E18" i="15"/>
  <c r="L18" i="15"/>
  <c r="G18" i="15"/>
  <c r="K18" i="15"/>
  <c r="F18" i="15"/>
  <c r="N19" i="15"/>
  <c r="J19" i="15"/>
  <c r="F19" i="15"/>
  <c r="L19" i="15"/>
  <c r="G19" i="15"/>
  <c r="K19" i="15"/>
  <c r="E19" i="15"/>
  <c r="K20" i="15"/>
  <c r="G20" i="15"/>
  <c r="L20" i="15"/>
  <c r="F20" i="15"/>
  <c r="J20" i="15"/>
  <c r="E20" i="15"/>
  <c r="N20" i="15"/>
  <c r="M26" i="15"/>
  <c r="I26" i="15"/>
  <c r="E26" i="15"/>
  <c r="L26" i="15"/>
  <c r="G26" i="15"/>
  <c r="K26" i="15"/>
  <c r="F26" i="15"/>
  <c r="N27" i="15"/>
  <c r="J27" i="15"/>
  <c r="F27" i="15"/>
  <c r="L27" i="15"/>
  <c r="G27" i="15"/>
  <c r="K27" i="15"/>
  <c r="E27" i="15"/>
  <c r="K28" i="15"/>
  <c r="G28" i="15"/>
  <c r="L28" i="15"/>
  <c r="F28" i="15"/>
  <c r="J28" i="15"/>
  <c r="E28" i="15"/>
  <c r="N28" i="15"/>
  <c r="M34" i="15"/>
  <c r="I34" i="15"/>
  <c r="E34" i="15"/>
  <c r="L34" i="15"/>
  <c r="G34" i="15"/>
  <c r="K34" i="15"/>
  <c r="F34" i="15"/>
  <c r="N35" i="15"/>
  <c r="J35" i="15"/>
  <c r="F35" i="15"/>
  <c r="L35" i="15"/>
  <c r="G35" i="15"/>
  <c r="K35" i="15"/>
  <c r="E35" i="15"/>
  <c r="K36" i="15"/>
  <c r="G36" i="15"/>
  <c r="L36" i="15"/>
  <c r="F36" i="15"/>
  <c r="J36" i="15"/>
  <c r="E36" i="15"/>
  <c r="N36" i="15"/>
  <c r="M39" i="15"/>
  <c r="I39" i="15"/>
  <c r="E39" i="15"/>
  <c r="N39" i="15"/>
  <c r="J39" i="15"/>
  <c r="F39" i="15"/>
  <c r="H39" i="15"/>
  <c r="G39" i="15"/>
  <c r="G4" i="15"/>
  <c r="L4" i="15"/>
  <c r="G5" i="15"/>
  <c r="L5" i="15"/>
  <c r="H6" i="15"/>
  <c r="H10" i="15"/>
  <c r="H11" i="15"/>
  <c r="H12" i="15"/>
  <c r="H18" i="15"/>
  <c r="H19" i="15"/>
  <c r="H20" i="15"/>
  <c r="H26" i="15"/>
  <c r="H27" i="15"/>
  <c r="H28" i="15"/>
  <c r="H34" i="15"/>
  <c r="H35" i="15"/>
  <c r="H36" i="15"/>
  <c r="K39" i="15"/>
  <c r="N40" i="15"/>
  <c r="J40" i="15"/>
  <c r="F40" i="15"/>
  <c r="K40" i="15"/>
  <c r="G40" i="15"/>
  <c r="L40" i="15"/>
  <c r="H3" i="15"/>
  <c r="N7" i="15"/>
  <c r="J7" i="15"/>
  <c r="F7" i="15"/>
  <c r="I7" i="15"/>
  <c r="K8" i="15"/>
  <c r="G8" i="15"/>
  <c r="I8" i="15"/>
  <c r="N8" i="15"/>
  <c r="M14" i="15"/>
  <c r="I14" i="15"/>
  <c r="E14" i="15"/>
  <c r="J14" i="15"/>
  <c r="N15" i="15"/>
  <c r="J15" i="15"/>
  <c r="F15" i="15"/>
  <c r="I15" i="15"/>
  <c r="K16" i="15"/>
  <c r="G16" i="15"/>
  <c r="I16" i="15"/>
  <c r="N16" i="15"/>
  <c r="M22" i="15"/>
  <c r="I22" i="15"/>
  <c r="E22" i="15"/>
  <c r="J22" i="15"/>
  <c r="N23" i="15"/>
  <c r="J23" i="15"/>
  <c r="F23" i="15"/>
  <c r="I23" i="15"/>
  <c r="K24" i="15"/>
  <c r="G24" i="15"/>
  <c r="I24" i="15"/>
  <c r="N24" i="15"/>
  <c r="M30" i="15"/>
  <c r="I30" i="15"/>
  <c r="E30" i="15"/>
  <c r="J30" i="15"/>
  <c r="N31" i="15"/>
  <c r="J31" i="15"/>
  <c r="F31" i="15"/>
  <c r="I31" i="15"/>
  <c r="K32" i="15"/>
  <c r="G32" i="15"/>
  <c r="I32" i="15"/>
  <c r="N32" i="15"/>
  <c r="E40" i="15"/>
  <c r="M40" i="15"/>
  <c r="H9" i="15"/>
  <c r="H13" i="15"/>
  <c r="H17" i="15"/>
  <c r="H21" i="15"/>
  <c r="H25" i="15"/>
  <c r="H29" i="15"/>
  <c r="H33" i="15"/>
  <c r="H37" i="15"/>
  <c r="E38" i="15"/>
  <c r="I38" i="15"/>
  <c r="M38" i="15"/>
  <c r="H38"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00000000-0015-0000-FFFF-FFFF01000000}"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3" xr16:uid="{2533C63D-8C9B-41DD-82E5-A49F4CD7E3B0}" keepAlive="1" name="Query - Table4 (2)" description="Connection to the 'Table4 (2)' query in the workbook." type="5" refreshedVersion="7" background="1" saveData="1">
    <dbPr connection="Provider=Microsoft.Mashup.OleDb.1;Data Source=$Workbook$;Location=&quot;Table4 (2)&quot;;Extended Properties=&quot;&quot;" command="SELECT * FROM [Table4 (2)]"/>
  </connection>
</connections>
</file>

<file path=xl/sharedStrings.xml><?xml version="1.0" encoding="utf-8"?>
<sst xmlns="http://schemas.openxmlformats.org/spreadsheetml/2006/main" count="1731" uniqueCount="110">
  <si>
    <t>CROSS RIVER</t>
  </si>
  <si>
    <t>DELTA</t>
  </si>
  <si>
    <t>EBONYI</t>
  </si>
  <si>
    <t>EDO</t>
  </si>
  <si>
    <t>EKITI</t>
  </si>
  <si>
    <t>ENUGU</t>
  </si>
  <si>
    <t>GOMBE</t>
  </si>
  <si>
    <t>IMO</t>
  </si>
  <si>
    <t>JIGAWA</t>
  </si>
  <si>
    <t>KADUNA</t>
  </si>
  <si>
    <t>KANO</t>
  </si>
  <si>
    <t>KATSINA</t>
  </si>
  <si>
    <t>KEBBI</t>
  </si>
  <si>
    <t>KOGI</t>
  </si>
  <si>
    <t>KWARA</t>
  </si>
  <si>
    <t>LAGOS</t>
  </si>
  <si>
    <t>NASARAWA</t>
  </si>
  <si>
    <t>OGUN</t>
  </si>
  <si>
    <t>ONDO</t>
  </si>
  <si>
    <t>OSUN</t>
  </si>
  <si>
    <t>OYO</t>
  </si>
  <si>
    <t>PLATEAU</t>
  </si>
  <si>
    <t>RIVERS</t>
  </si>
  <si>
    <t>SOKOTO</t>
  </si>
  <si>
    <t>TARABA</t>
  </si>
  <si>
    <t>YOBE</t>
  </si>
  <si>
    <t>ZAMFARA</t>
  </si>
  <si>
    <t>FCT ABUJA</t>
  </si>
  <si>
    <t>ABIA</t>
  </si>
  <si>
    <t>ADAMAWA</t>
  </si>
  <si>
    <t>AKWA/IBOM</t>
  </si>
  <si>
    <t>ANAMBRA</t>
  </si>
  <si>
    <t>BAUCHI</t>
  </si>
  <si>
    <t>BAYELSA</t>
  </si>
  <si>
    <t>BENUE</t>
  </si>
  <si>
    <t xml:space="preserve">BORNO </t>
  </si>
  <si>
    <t>NIGER</t>
  </si>
  <si>
    <t>STATE</t>
  </si>
  <si>
    <t>POPULATION (2006)</t>
  </si>
  <si>
    <t>ANNUAL % GR</t>
  </si>
  <si>
    <t>ANNUAL G.R</t>
  </si>
  <si>
    <t>AGE GROUP</t>
  </si>
  <si>
    <t>0-4</t>
  </si>
  <si>
    <t>5-9</t>
  </si>
  <si>
    <t>10-14</t>
  </si>
  <si>
    <t>15-19</t>
  </si>
  <si>
    <t>20-24</t>
  </si>
  <si>
    <t>25-29</t>
  </si>
  <si>
    <t>30-34</t>
  </si>
  <si>
    <t>35-39</t>
  </si>
  <si>
    <t>40-44</t>
  </si>
  <si>
    <t>45-49</t>
  </si>
  <si>
    <t>50-54</t>
  </si>
  <si>
    <t>55-59</t>
  </si>
  <si>
    <t>60-64</t>
  </si>
  <si>
    <t>65-69</t>
  </si>
  <si>
    <t>70-74</t>
  </si>
  <si>
    <t>75-79</t>
  </si>
  <si>
    <t>80-84</t>
  </si>
  <si>
    <t>85+</t>
  </si>
  <si>
    <t>POPULATION (2007)</t>
  </si>
  <si>
    <t>POPULATION (2008)</t>
  </si>
  <si>
    <t>POPULATION (2009)</t>
  </si>
  <si>
    <t>POPULATION (2010)</t>
  </si>
  <si>
    <t>POPULATION (2011)</t>
  </si>
  <si>
    <t>POPULATION (2012)</t>
  </si>
  <si>
    <t>POPULATION (2013)</t>
  </si>
  <si>
    <t>POPULATION (2014)</t>
  </si>
  <si>
    <t>POPULATION (2015)</t>
  </si>
  <si>
    <t>POPULATION (2016)</t>
  </si>
  <si>
    <t>PROPORTION</t>
  </si>
  <si>
    <t>AGE CATEGORY</t>
  </si>
  <si>
    <t>Infants</t>
  </si>
  <si>
    <t>Early Childhood</t>
  </si>
  <si>
    <t>Preteens</t>
  </si>
  <si>
    <t>Teenagers</t>
  </si>
  <si>
    <t>Young Adults</t>
  </si>
  <si>
    <t>Late 20s</t>
  </si>
  <si>
    <t>Early 30s</t>
  </si>
  <si>
    <t>Late 30s</t>
  </si>
  <si>
    <t>Early 40s</t>
  </si>
  <si>
    <t>Late 40s</t>
  </si>
  <si>
    <t>Early 50s</t>
  </si>
  <si>
    <t>Late 50s</t>
  </si>
  <si>
    <t>Early 60s</t>
  </si>
  <si>
    <t>Late 60s</t>
  </si>
  <si>
    <t>Early 70s</t>
  </si>
  <si>
    <t>Late 70s</t>
  </si>
  <si>
    <t>Early 80s</t>
  </si>
  <si>
    <t>Elderly</t>
  </si>
  <si>
    <t>2007</t>
  </si>
  <si>
    <t>2008</t>
  </si>
  <si>
    <t>2009</t>
  </si>
  <si>
    <t>2010</t>
  </si>
  <si>
    <t>2011</t>
  </si>
  <si>
    <t>2012</t>
  </si>
  <si>
    <t>2013</t>
  </si>
  <si>
    <t>2014</t>
  </si>
  <si>
    <t>2015</t>
  </si>
  <si>
    <t>2016</t>
  </si>
  <si>
    <t>MALE</t>
  </si>
  <si>
    <t>FEMALE</t>
  </si>
  <si>
    <t>DATE</t>
  </si>
  <si>
    <t>Value</t>
  </si>
  <si>
    <t>GENDER</t>
  </si>
  <si>
    <t>2006</t>
  </si>
  <si>
    <t xml:space="preserve">      PLEASE NOTE THE POPULATION GROWTH RATES AND ESIMATED POPULATION FIGURES CONTAINED HERE ARE BASED ON THE 2006 POPULATION CENSUS BY THE NATIONAL POPULATION COMMISION AND THE NATIONA BUREAU OF STATISTICS IS NOT RESPONSIBLE FOR POPULATION COMPUTATION</t>
  </si>
  <si>
    <t>NIGERIA</t>
  </si>
  <si>
    <t>proportion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</si>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</sst>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00"/>
    <numFmt numFmtId="167" formatCode="_(* #,##0_);_(* \(#,##0\);_(* &quot;-&quot;??_);_(@_)"/>
  </numFmts>
  <fonts count="4" x14ac:knownFonts="1">
    <font>
      <sz val="11"/>
      <color theme="1"/>
      <name val="Calibri"/>
      <family val="2"/>
      <scheme val="minor"/>
    </font>
    <font>
      <sz val="11"/>
      <color theme="1"/>
      <name val="Calibri"/>
      <family val="2"/>
      <scheme val="minor"/>
    </font>
    <font>
      <sz val="11"/>
      <color rgb="FFFF0000"/>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rgb="FFFFFF0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3" fontId="0" fillId="0" borderId="0" xfId="0" applyNumberFormat="1"/>
    <xf numFmtId="165" fontId="0" fillId="0" borderId="0" xfId="0" applyNumberFormat="1"/>
    <xf numFmtId="166" fontId="0" fillId="0" borderId="0" xfId="0" applyNumberFormat="1"/>
    <xf numFmtId="0" fontId="0" fillId="0" borderId="0" xfId="0" applyAlignment="1">
      <alignment horizontal="center"/>
    </xf>
    <xf numFmtId="167" fontId="0" fillId="0" borderId="0" xfId="1" applyNumberFormat="1" applyFont="1"/>
    <xf numFmtId="0" fontId="0" fillId="0" borderId="0" xfId="0" applyNumberFormat="1"/>
    <xf numFmtId="164" fontId="0" fillId="0" borderId="0" xfId="1" applyFont="1"/>
    <xf numFmtId="0" fontId="3" fillId="2" borderId="0" xfId="0" applyFont="1" applyFill="1"/>
    <xf numFmtId="0" fontId="0" fillId="0" borderId="0" xfId="0" applyAlignment="1">
      <alignment wrapText="1"/>
    </xf>
    <xf numFmtId="16" fontId="0" fillId="0" borderId="0" xfId="0" quotePrefix="1" applyNumberFormat="1"/>
    <xf numFmtId="0" fontId="0" fillId="0" borderId="0" xfId="0" quotePrefix="1"/>
    <xf numFmtId="0" fontId="2" fillId="0" borderId="0" xfId="0" applyFont="1"/>
    <xf numFmtId="0" fontId="2" fillId="0" borderId="0" xfId="0" applyFont="1" applyAlignment="1">
      <alignment horizontal="center"/>
    </xf>
    <xf numFmtId="0" fontId="2" fillId="0" borderId="0" xfId="0" applyFont="1" applyAlignment="1">
      <alignment horizontal="center"/>
    </xf>
    <xf numFmtId="3" fontId="0" fillId="0" borderId="0" xfId="0" applyNumberFormat="1" applyAlignment="1">
      <alignment horizontal="center"/>
    </xf>
    <xf numFmtId="3" fontId="2" fillId="0" borderId="0" xfId="0" applyNumberFormat="1" applyFont="1" applyAlignment="1">
      <alignment horizontal="center"/>
    </xf>
    <xf numFmtId="0" fontId="2" fillId="3" borderId="0" xfId="0" applyFont="1" applyFill="1"/>
    <xf numFmtId="3" fontId="2" fillId="3" borderId="0" xfId="0" applyNumberFormat="1" applyFont="1" applyFill="1" applyAlignment="1">
      <alignment horizontal="center"/>
    </xf>
  </cellXfs>
  <cellStyles count="2">
    <cellStyle name="Comma" xfId="1" builtinId="3"/>
    <cellStyle name="Normal" xfId="0" builtinId="0"/>
  </cellStyles>
  <dxfs count="28">
    <dxf>
      <numFmt numFmtId="167" formatCode="_(* #,##0_);_(* \(#,##0\);_(* &quot;-&quot;??_);_(@_)"/>
    </dxf>
    <dxf>
      <numFmt numFmtId="0" formatCode="General"/>
    </dxf>
    <dxf>
      <numFmt numFmtId="0" formatCode="General"/>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
      <numFmt numFmtId="0" formatCode="General"/>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5">
    <queryTableFields count="14">
      <queryTableField id="1" name="STATE" tableColumnId="1"/>
      <queryTableField id="2" name="POPULATION (2006)" tableColumnId="2"/>
      <queryTableField id="3" name="ANNUAL % GR" tableColumnId="3"/>
      <queryTableField id="4" name="ANNUAL G.R" tableColumnId="4"/>
      <queryTableField id="5" name="2007" tableColumnId="5"/>
      <queryTableField id="6" name="2008" tableColumnId="6"/>
      <queryTableField id="7" name="2009" tableColumnId="7"/>
      <queryTableField id="8" name="2010" tableColumnId="8"/>
      <queryTableField id="9" name="2011" tableColumnId="9"/>
      <queryTableField id="10" name="2012" tableColumnId="10"/>
      <queryTableField id="11" name="2013" tableColumnId="11"/>
      <queryTableField id="12" name="2014" tableColumnId="12"/>
      <queryTableField id="13" name="2015" tableColumnId="13"/>
      <queryTableField id="14" name="2016"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1000000}" autoFormatId="16" applyNumberFormats="0" applyBorderFormats="0" applyFontFormats="0" applyPatternFormats="0" applyAlignmentFormats="0" applyWidthHeightFormats="0">
  <queryTableRefresh nextId="15">
    <queryTableFields count="14">
      <queryTableField id="1" name="AGE GROUP" tableColumnId="1"/>
      <queryTableField id="2" name="AGE CATEGORY" tableColumnId="2"/>
      <queryTableField id="3" name="POPULATION (2006)" tableColumnId="3"/>
      <queryTableField id="4" name="PROPORTION" tableColumnId="4"/>
      <queryTableField id="5" name="POPULATION (2007)" tableColumnId="5"/>
      <queryTableField id="6" name="POPULATION (2008)" tableColumnId="6"/>
      <queryTableField id="7" name="POPULATION (2009)" tableColumnId="7"/>
      <queryTableField id="8" name="POPULATION (2010)" tableColumnId="8"/>
      <queryTableField id="9" name="POPULATION (2011)" tableColumnId="9"/>
      <queryTableField id="10" name="POPULATION (2012)" tableColumnId="10"/>
      <queryTableField id="11" name="POPULATION (2013)" tableColumnId="11"/>
      <queryTableField id="12" name="POPULATION (2014)" tableColumnId="12"/>
      <queryTableField id="13" name="POPULATION (2015)" tableColumnId="13"/>
      <queryTableField id="14" name="POPULATION (2016)"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B9516536-52FC-48AF-AF2B-09249C0CCBCA}" autoFormatId="16" applyNumberFormats="0" applyBorderFormats="0" applyFontFormats="0" applyPatternFormats="0" applyAlignmentFormats="0" applyWidthHeightFormats="0">
  <queryTableRefresh nextId="5">
    <queryTableFields count="4">
      <queryTableField id="1" name="DATE" tableColumnId="1"/>
      <queryTableField id="2" name="STATE" tableColumnId="2"/>
      <queryTableField id="3" name="Attribute" tableColumnId="3"/>
      <queryTableField id="4" name="Valu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1_2" displayName="Table1_2" ref="A1:N38" tableType="queryTable" totalsRowShown="0">
  <autoFilter ref="A1:N38" xr:uid="{00000000-0009-0000-0100-000005000000}"/>
  <tableColumns count="14">
    <tableColumn id="1" xr3:uid="{00000000-0010-0000-0000-000001000000}" uniqueName="1" name="STATE" queryTableFieldId="1" dataDxfId="27"/>
    <tableColumn id="2" xr3:uid="{00000000-0010-0000-0000-000002000000}" uniqueName="2" name="2006" queryTableFieldId="2" dataDxfId="26" dataCellStyle="Comma"/>
    <tableColumn id="3" xr3:uid="{00000000-0010-0000-0000-000003000000}" uniqueName="3" name="ANNUAL % GR" queryTableFieldId="3"/>
    <tableColumn id="4" xr3:uid="{00000000-0010-0000-0000-000004000000}" uniqueName="4" name="ANNUAL G.R" queryTableFieldId="4"/>
    <tableColumn id="5" xr3:uid="{00000000-0010-0000-0000-000005000000}" uniqueName="5" name="2007" queryTableFieldId="5" dataDxfId="25" dataCellStyle="Comma"/>
    <tableColumn id="6" xr3:uid="{00000000-0010-0000-0000-000006000000}" uniqueName="6" name="2008" queryTableFieldId="6" dataDxfId="24" dataCellStyle="Comma"/>
    <tableColumn id="7" xr3:uid="{00000000-0010-0000-0000-000007000000}" uniqueName="7" name="2009" queryTableFieldId="7" dataDxfId="23" dataCellStyle="Comma"/>
    <tableColumn id="8" xr3:uid="{00000000-0010-0000-0000-000008000000}" uniqueName="8" name="2010" queryTableFieldId="8" dataDxfId="22" dataCellStyle="Comma"/>
    <tableColumn id="9" xr3:uid="{00000000-0010-0000-0000-000009000000}" uniqueName="9" name="2011" queryTableFieldId="9" dataDxfId="21" dataCellStyle="Comma"/>
    <tableColumn id="10" xr3:uid="{00000000-0010-0000-0000-00000A000000}" uniqueName="10" name="2012" queryTableFieldId="10" dataDxfId="20" dataCellStyle="Comma"/>
    <tableColumn id="11" xr3:uid="{00000000-0010-0000-0000-00000B000000}" uniqueName="11" name="2013" queryTableFieldId="11" dataDxfId="19" dataCellStyle="Comma"/>
    <tableColumn id="12" xr3:uid="{00000000-0010-0000-0000-00000C000000}" uniqueName="12" name="2014" queryTableFieldId="12" dataDxfId="18"/>
    <tableColumn id="13" xr3:uid="{00000000-0010-0000-0000-00000D000000}" uniqueName="13" name="2015" queryTableFieldId="13" dataDxfId="17" dataCellStyle="Comma"/>
    <tableColumn id="14" xr3:uid="{00000000-0010-0000-0000-00000E000000}" uniqueName="14" name="2016" queryTableFieldId="14" dataDxfId="16"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2_2" displayName="Table2_2" ref="A1:N19" tableType="queryTable" totalsRowShown="0">
  <autoFilter ref="A1:N19" xr:uid="{00000000-0009-0000-0100-000006000000}"/>
  <tableColumns count="14">
    <tableColumn id="1" xr3:uid="{00000000-0010-0000-0200-000001000000}" uniqueName="1" name="AGE GROUP" queryTableFieldId="1" dataDxfId="15"/>
    <tableColumn id="2" xr3:uid="{00000000-0010-0000-0200-000002000000}" uniqueName="2" name="AGE CATEGORY" queryTableFieldId="2" dataDxfId="14"/>
    <tableColumn id="3" xr3:uid="{00000000-0010-0000-0200-000003000000}" uniqueName="3" name="2006" queryTableFieldId="3" dataDxfId="13" dataCellStyle="Comma"/>
    <tableColumn id="4" xr3:uid="{00000000-0010-0000-0200-000004000000}" uniqueName="4" name="PROPORTION" queryTableFieldId="4"/>
    <tableColumn id="5" xr3:uid="{00000000-0010-0000-0200-000005000000}" uniqueName="5" name="2007" queryTableFieldId="5" dataDxfId="12" dataCellStyle="Comma"/>
    <tableColumn id="6" xr3:uid="{00000000-0010-0000-0200-000006000000}" uniqueName="6" name="2008" queryTableFieldId="6" dataDxfId="11" dataCellStyle="Comma"/>
    <tableColumn id="7" xr3:uid="{00000000-0010-0000-0200-000007000000}" uniqueName="7" name="2009" queryTableFieldId="7" dataDxfId="10" dataCellStyle="Comma"/>
    <tableColumn id="8" xr3:uid="{00000000-0010-0000-0200-000008000000}" uniqueName="8" name="2010" queryTableFieldId="8" dataDxfId="9" dataCellStyle="Comma"/>
    <tableColumn id="9" xr3:uid="{00000000-0010-0000-0200-000009000000}" uniqueName="9" name="2011" queryTableFieldId="9" dataDxfId="8" dataCellStyle="Comma"/>
    <tableColumn id="10" xr3:uid="{00000000-0010-0000-0200-00000A000000}" uniqueName="10" name="2012" queryTableFieldId="10" dataDxfId="7" dataCellStyle="Comma"/>
    <tableColumn id="11" xr3:uid="{00000000-0010-0000-0200-00000B000000}" uniqueName="11" name="2013" queryTableFieldId="11" dataDxfId="6" dataCellStyle="Comma"/>
    <tableColumn id="12" xr3:uid="{00000000-0010-0000-0200-00000C000000}" uniqueName="12" name="2014" queryTableFieldId="12" dataDxfId="5" dataCellStyle="Comma"/>
    <tableColumn id="13" xr3:uid="{00000000-0010-0000-0200-00000D000000}" uniqueName="13" name="2015" queryTableFieldId="13" dataDxfId="4" dataCellStyle="Comma"/>
    <tableColumn id="14" xr3:uid="{00000000-0010-0000-0200-00000E000000}" uniqueName="14" name="2016" queryTableFieldId="14" dataDxfId="3" dataCellStyle="Comm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5EB346-FB76-4292-9AEF-DA437BC3F945}" name="Table4__2" displayName="Table4__2" ref="A1:D741" tableType="queryTable" totalsRowShown="0">
  <autoFilter ref="A1:D741" xr:uid="{F35EB346-FB76-4292-9AEF-DA437BC3F945}"/>
  <tableColumns count="4">
    <tableColumn id="1" xr3:uid="{92283314-1F7A-4B44-97C8-0B179ACC8728}" uniqueName="1" name="DATE" queryTableFieldId="1"/>
    <tableColumn id="2" xr3:uid="{0EB58F2D-D300-42B5-8E30-E32A9B80534F}" uniqueName="2" name="GENDER" queryTableFieldId="2" dataDxfId="2"/>
    <tableColumn id="3" xr3:uid="{2D4E892E-EE04-412E-AE0F-A1D48C91FC29}" uniqueName="3" name="STATE" queryTableFieldId="3" dataDxfId="1"/>
    <tableColumn id="4" xr3:uid="{F8E0E2CA-9785-442A-8CDA-219E793B4AEF}" uniqueName="4" name="Value" queryTableFieldId="4" dataDxfId="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8"/>
  <sheetViews>
    <sheetView workbookViewId="0">
      <selection activeCell="F10" sqref="F10"/>
    </sheetView>
  </sheetViews>
  <sheetFormatPr defaultRowHeight="14.4" x14ac:dyDescent="0.3"/>
  <cols>
    <col min="1" max="1" width="16.44140625" customWidth="1"/>
    <col min="2" max="2" width="20.44140625" style="5" bestFit="1" customWidth="1"/>
    <col min="3" max="3" width="15.33203125" bestFit="1" customWidth="1"/>
    <col min="4" max="4" width="13.88671875" bestFit="1" customWidth="1"/>
    <col min="5" max="5" width="12.5546875" style="7" bestFit="1" customWidth="1"/>
    <col min="6" max="14" width="13.6640625" style="7" bestFit="1" customWidth="1"/>
  </cols>
  <sheetData>
    <row r="1" spans="1:14" x14ac:dyDescent="0.3">
      <c r="A1" t="s">
        <v>37</v>
      </c>
      <c r="B1" s="5" t="s">
        <v>105</v>
      </c>
      <c r="C1" t="s">
        <v>39</v>
      </c>
      <c r="D1" t="s">
        <v>40</v>
      </c>
      <c r="E1" s="5" t="s">
        <v>90</v>
      </c>
      <c r="F1" s="5" t="s">
        <v>91</v>
      </c>
      <c r="G1" s="5" t="s">
        <v>92</v>
      </c>
      <c r="H1" s="5" t="s">
        <v>93</v>
      </c>
      <c r="I1" s="5" t="s">
        <v>94</v>
      </c>
      <c r="J1" s="5" t="s">
        <v>95</v>
      </c>
      <c r="K1" s="5" t="s">
        <v>96</v>
      </c>
      <c r="L1" s="5" t="s">
        <v>97</v>
      </c>
      <c r="M1" s="5" t="s">
        <v>98</v>
      </c>
      <c r="N1" s="5" t="s">
        <v>99</v>
      </c>
    </row>
    <row r="2" spans="1:14" x14ac:dyDescent="0.3">
      <c r="A2" s="6" t="s">
        <v>28</v>
      </c>
      <c r="B2" s="5">
        <v>2845380</v>
      </c>
      <c r="C2">
        <v>2.7</v>
      </c>
      <c r="D2">
        <v>2.7000000000000003E-2</v>
      </c>
      <c r="E2" s="5">
        <v>2923251.7986271773</v>
      </c>
      <c r="F2" s="5">
        <v>3003254.7772800219</v>
      </c>
      <c r="G2" s="5">
        <v>3085447.2616731287</v>
      </c>
      <c r="H2" s="5">
        <v>3169889.1737677474</v>
      </c>
      <c r="I2" s="5">
        <v>3256642.0754575436</v>
      </c>
      <c r="J2" s="5">
        <v>3345769.2134499461</v>
      </c>
      <c r="K2" s="5">
        <v>3437335.5653757993</v>
      </c>
      <c r="L2" s="5">
        <v>3531407.8871609312</v>
      </c>
      <c r="M2" s="5">
        <v>3628054.7616941826</v>
      </c>
      <c r="N2" s="5">
        <v>3727346.648827367</v>
      </c>
    </row>
    <row r="3" spans="1:14" x14ac:dyDescent="0.3">
      <c r="A3" s="6" t="s">
        <v>29</v>
      </c>
      <c r="B3" s="5">
        <v>3178950</v>
      </c>
      <c r="C3">
        <v>2.9</v>
      </c>
      <c r="D3">
        <v>2.8999999999999998E-2</v>
      </c>
      <c r="E3" s="5">
        <v>3272489.3146067169</v>
      </c>
      <c r="F3" s="5">
        <v>3368780.985613219</v>
      </c>
      <c r="G3" s="5">
        <v>3467905.999990419</v>
      </c>
      <c r="H3" s="5">
        <v>3569947.7277180101</v>
      </c>
      <c r="I3" s="5">
        <v>3674991.9919035272</v>
      </c>
      <c r="J3" s="5">
        <v>3783127.1409646417</v>
      </c>
      <c r="K3" s="5">
        <v>3894444.1229353873</v>
      </c>
      <c r="L3" s="5">
        <v>4009036.5619588178</v>
      </c>
      <c r="M3" s="5">
        <v>4127000.8370304285</v>
      </c>
      <c r="N3" s="5">
        <v>4248436.1630585743</v>
      </c>
    </row>
    <row r="4" spans="1:14" x14ac:dyDescent="0.3">
      <c r="A4" s="6" t="s">
        <v>30</v>
      </c>
      <c r="B4" s="5">
        <v>3902051</v>
      </c>
      <c r="C4">
        <v>3.4</v>
      </c>
      <c r="D4">
        <v>3.4000000000000002E-2</v>
      </c>
      <c r="E4" s="5">
        <v>4037001.8992680591</v>
      </c>
      <c r="F4" s="5">
        <v>4176620.0223149098</v>
      </c>
      <c r="G4" s="5">
        <v>4321066.783239454</v>
      </c>
      <c r="H4" s="5">
        <v>4470509.1785837244</v>
      </c>
      <c r="I4" s="5">
        <v>4625119.9803994829</v>
      </c>
      <c r="J4" s="5">
        <v>4785077.9359919596</v>
      </c>
      <c r="K4" s="5">
        <v>4950567.9745716359</v>
      </c>
      <c r="L4" s="5">
        <v>5121781.421053011</v>
      </c>
      <c r="M4" s="5">
        <v>5298916.2172475113</v>
      </c>
      <c r="N4" s="5">
        <v>5482177.1507062614</v>
      </c>
    </row>
    <row r="5" spans="1:14" x14ac:dyDescent="0.3">
      <c r="A5" s="6" t="s">
        <v>31</v>
      </c>
      <c r="B5" s="5">
        <v>4177828</v>
      </c>
      <c r="C5">
        <v>2.8</v>
      </c>
      <c r="D5">
        <v>2.7999999999999997E-2</v>
      </c>
      <c r="E5" s="5">
        <v>4296460.2854549931</v>
      </c>
      <c r="F5" s="5">
        <v>4418461.2158499593</v>
      </c>
      <c r="G5" s="5">
        <v>4543926.4461635407</v>
      </c>
      <c r="H5" s="5">
        <v>4672954.3475629678</v>
      </c>
      <c r="I5" s="5">
        <v>4805646.0845320923</v>
      </c>
      <c r="J5" s="5">
        <v>4942105.6941895215</v>
      </c>
      <c r="K5" s="5">
        <v>5082440.1678590551</v>
      </c>
      <c r="L5" s="5">
        <v>5226759.5349563556</v>
      </c>
      <c r="M5" s="5">
        <v>5375176.9492576513</v>
      </c>
      <c r="N5" s="5">
        <v>5527808.7776180888</v>
      </c>
    </row>
    <row r="6" spans="1:14" x14ac:dyDescent="0.3">
      <c r="A6" s="6" t="s">
        <v>32</v>
      </c>
      <c r="B6" s="5">
        <v>4653066</v>
      </c>
      <c r="C6">
        <v>3.4</v>
      </c>
      <c r="D6">
        <v>3.4000000000000002E-2</v>
      </c>
      <c r="E6" s="5">
        <v>4813990.4576899763</v>
      </c>
      <c r="F6" s="5">
        <v>4980480.4244620968</v>
      </c>
      <c r="G6" s="5">
        <v>5152728.3812592085</v>
      </c>
      <c r="H6" s="5">
        <v>5330933.4659018693</v>
      </c>
      <c r="I6" s="5">
        <v>5515301.703313848</v>
      </c>
      <c r="J6" s="5">
        <v>5706046.2437098753</v>
      </c>
      <c r="K6" s="5">
        <v>5903387.609021036</v>
      </c>
      <c r="L6" s="5">
        <v>6107553.9478426734</v>
      </c>
      <c r="M6" s="5">
        <v>6318781.2991995765</v>
      </c>
      <c r="N6" s="5">
        <v>6537313.8654333791</v>
      </c>
    </row>
    <row r="7" spans="1:14" x14ac:dyDescent="0.3">
      <c r="A7" s="6" t="s">
        <v>33</v>
      </c>
      <c r="B7" s="5">
        <v>1704515</v>
      </c>
      <c r="C7">
        <v>2.9</v>
      </c>
      <c r="D7">
        <v>2.8999999999999998E-2</v>
      </c>
      <c r="E7" s="5">
        <v>1754669.6626517775</v>
      </c>
      <c r="F7" s="5">
        <v>1806300.1059131208</v>
      </c>
      <c r="G7" s="5">
        <v>1859449.7540300002</v>
      </c>
      <c r="H7" s="5">
        <v>1914163.3089892147</v>
      </c>
      <c r="I7" s="5">
        <v>1970486.7881153966</v>
      </c>
      <c r="J7" s="5">
        <v>2028467.5627742955</v>
      </c>
      <c r="K7" s="5">
        <v>2088154.398214886</v>
      </c>
      <c r="L7" s="5">
        <v>2149597.49458382</v>
      </c>
      <c r="M7" s="5">
        <v>2212848.5291467062</v>
      </c>
      <c r="N7" s="5">
        <v>2277960.6997517375</v>
      </c>
    </row>
    <row r="8" spans="1:14" x14ac:dyDescent="0.3">
      <c r="A8" s="6" t="s">
        <v>34</v>
      </c>
      <c r="B8" s="5">
        <v>4253641</v>
      </c>
      <c r="C8">
        <v>3</v>
      </c>
      <c r="D8">
        <v>0.03</v>
      </c>
      <c r="E8" s="5">
        <v>4383183.654260572</v>
      </c>
      <c r="F8" s="5">
        <v>4516671.4696837505</v>
      </c>
      <c r="G8" s="5">
        <v>4654224.5943141151</v>
      </c>
      <c r="H8" s="5">
        <v>4795966.8352489471</v>
      </c>
      <c r="I8" s="5">
        <v>4942025.7700729771</v>
      </c>
      <c r="J8" s="5">
        <v>5092532.8616868192</v>
      </c>
      <c r="K8" s="5">
        <v>5247623.5766324606</v>
      </c>
      <c r="L8" s="5">
        <v>5407437.5070222905</v>
      </c>
      <c r="M8" s="5">
        <v>5572118.496181421</v>
      </c>
      <c r="N8" s="5">
        <v>5741814.7681163978</v>
      </c>
    </row>
    <row r="9" spans="1:14" x14ac:dyDescent="0.3">
      <c r="A9" s="6" t="s">
        <v>35</v>
      </c>
      <c r="B9" s="5">
        <v>4171104</v>
      </c>
      <c r="C9">
        <v>3.4</v>
      </c>
      <c r="D9">
        <v>3.4000000000000002E-2</v>
      </c>
      <c r="E9" s="5">
        <v>4315359.9914620798</v>
      </c>
      <c r="F9" s="5">
        <v>4464605.0196570493</v>
      </c>
      <c r="G9" s="5">
        <v>4619011.6284582699</v>
      </c>
      <c r="H9" s="5">
        <v>4778758.3291011024</v>
      </c>
      <c r="I9" s="5">
        <v>4944029.806561782</v>
      </c>
      <c r="J9" s="5">
        <v>5115017.1330738133</v>
      </c>
      <c r="K9" s="5">
        <v>5291917.9890287565</v>
      </c>
      <c r="L9" s="5">
        <v>5474936.8915167693</v>
      </c>
      <c r="M9" s="5">
        <v>5664285.4307711413</v>
      </c>
      <c r="N9" s="5">
        <v>5860182.514790168</v>
      </c>
    </row>
    <row r="10" spans="1:14" x14ac:dyDescent="0.3">
      <c r="A10" s="6" t="s">
        <v>0</v>
      </c>
      <c r="B10" s="5">
        <v>2892988</v>
      </c>
      <c r="C10">
        <v>2.9</v>
      </c>
      <c r="D10">
        <v>2.8999999999999998E-2</v>
      </c>
      <c r="E10" s="5">
        <v>2978112.9987214198</v>
      </c>
      <c r="F10" s="5">
        <v>3065742.7660099133</v>
      </c>
      <c r="G10" s="5">
        <v>3155951.0036648209</v>
      </c>
      <c r="H10" s="5">
        <v>3248813.5821310403</v>
      </c>
      <c r="I10" s="5">
        <v>3344408.6043105428</v>
      </c>
      <c r="J10" s="5">
        <v>3442816.4712515194</v>
      </c>
      <c r="K10" s="5">
        <v>3544119.9497703961</v>
      </c>
      <c r="L10" s="5">
        <v>3648404.2420636108</v>
      </c>
      <c r="M10" s="5">
        <v>3755757.0573676797</v>
      </c>
      <c r="N10" s="5">
        <v>3866268.6857278342</v>
      </c>
    </row>
    <row r="11" spans="1:14" x14ac:dyDescent="0.3">
      <c r="A11" s="6" t="s">
        <v>1</v>
      </c>
      <c r="B11" s="5">
        <v>4112445</v>
      </c>
      <c r="C11">
        <v>3.2</v>
      </c>
      <c r="D11">
        <v>3.2000000000000001E-2</v>
      </c>
      <c r="E11" s="5">
        <v>4246171.452104507</v>
      </c>
      <c r="F11" s="5">
        <v>4384246.3548247581</v>
      </c>
      <c r="G11" s="5">
        <v>4526811.1089267181</v>
      </c>
      <c r="H11" s="5">
        <v>4674011.7131765122</v>
      </c>
      <c r="I11" s="5">
        <v>4825998.913855915</v>
      </c>
      <c r="J11" s="5">
        <v>4982928.35913972</v>
      </c>
      <c r="K11" s="5">
        <v>5144960.7584930714</v>
      </c>
      <c r="L11" s="5">
        <v>5312262.0472519966</v>
      </c>
      <c r="M11" s="5">
        <v>5485003.5565556921</v>
      </c>
      <c r="N11" s="5">
        <v>5663362.1888045855</v>
      </c>
    </row>
    <row r="12" spans="1:14" x14ac:dyDescent="0.3">
      <c r="A12" s="6" t="s">
        <v>2</v>
      </c>
      <c r="B12" s="5">
        <v>2176947</v>
      </c>
      <c r="C12">
        <v>2.8</v>
      </c>
      <c r="D12">
        <v>2.7999999999999997E-2</v>
      </c>
      <c r="E12" s="5">
        <v>2238762.9000141681</v>
      </c>
      <c r="F12" s="5">
        <v>2302334.1048173648</v>
      </c>
      <c r="G12" s="5">
        <v>2367710.4574904428</v>
      </c>
      <c r="H12" s="5">
        <v>2434943.2164426493</v>
      </c>
      <c r="I12" s="5">
        <v>2504085.0956008444</v>
      </c>
      <c r="J12" s="5">
        <v>2575190.3057399197</v>
      </c>
      <c r="K12" s="5">
        <v>2648314.5969868237</v>
      </c>
      <c r="L12" s="5">
        <v>2723515.3025315152</v>
      </c>
      <c r="M12" s="5">
        <v>2800851.3835791219</v>
      </c>
      <c r="N12" s="5">
        <v>2880383.4755785461</v>
      </c>
    </row>
    <row r="13" spans="1:14" x14ac:dyDescent="0.3">
      <c r="A13" s="6" t="s">
        <v>3</v>
      </c>
      <c r="B13" s="5">
        <v>3233366</v>
      </c>
      <c r="C13">
        <v>2.7</v>
      </c>
      <c r="D13">
        <v>2.7000000000000003E-2</v>
      </c>
      <c r="E13" s="5">
        <v>3321856.1229501725</v>
      </c>
      <c r="F13" s="5">
        <v>3412768.0261317627</v>
      </c>
      <c r="G13" s="5">
        <v>3506167.9883484798</v>
      </c>
      <c r="H13" s="5">
        <v>3602124.1023092614</v>
      </c>
      <c r="I13" s="5">
        <v>3700706.3242708724</v>
      </c>
      <c r="J13" s="5">
        <v>3801986.5250391159</v>
      </c>
      <c r="K13" s="5">
        <v>3906038.5423658304</v>
      </c>
      <c r="L13" s="5">
        <v>4012938.2347798855</v>
      </c>
      <c r="M13" s="5">
        <v>4122763.5368914073</v>
      </c>
      <c r="N13" s="5">
        <v>4235594.5162095567</v>
      </c>
    </row>
    <row r="14" spans="1:14" x14ac:dyDescent="0.3">
      <c r="A14" s="6" t="s">
        <v>4</v>
      </c>
      <c r="B14" s="5">
        <v>2398957</v>
      </c>
      <c r="C14">
        <v>3.1</v>
      </c>
      <c r="D14">
        <v>3.1E-2</v>
      </c>
      <c r="E14" s="5">
        <v>2474489.369947101</v>
      </c>
      <c r="F14" s="5">
        <v>2552399.9146217299</v>
      </c>
      <c r="G14" s="5">
        <v>2632763.512053512</v>
      </c>
      <c r="H14" s="5">
        <v>2715657.3978445684</v>
      </c>
      <c r="I14" s="5">
        <v>2801161.2393988674</v>
      </c>
      <c r="J14" s="5">
        <v>2889357.2124887374</v>
      </c>
      <c r="K14" s="5">
        <v>2980330.0802321038</v>
      </c>
      <c r="L14" s="5">
        <v>3074167.2745563723</v>
      </c>
      <c r="M14" s="5">
        <v>3170958.980227238</v>
      </c>
      <c r="N14" s="5">
        <v>3270798.2215231871</v>
      </c>
    </row>
    <row r="15" spans="1:14" x14ac:dyDescent="0.3">
      <c r="A15" s="6" t="s">
        <v>5</v>
      </c>
      <c r="B15" s="5">
        <v>3267837</v>
      </c>
      <c r="C15">
        <v>3</v>
      </c>
      <c r="D15">
        <v>0.03</v>
      </c>
      <c r="E15" s="5">
        <v>3367357.4528710591</v>
      </c>
      <c r="F15" s="5">
        <v>3469908.7547531482</v>
      </c>
      <c r="G15" s="5">
        <v>3575583.2087403839</v>
      </c>
      <c r="H15" s="5">
        <v>3684475.9289745926</v>
      </c>
      <c r="I15" s="5">
        <v>3796684.9262544643</v>
      </c>
      <c r="J15" s="5">
        <v>3912311.1962518869</v>
      </c>
      <c r="K15" s="5">
        <v>4031458.8104148638</v>
      </c>
      <c r="L15" s="5">
        <v>4154235.0096388482</v>
      </c>
      <c r="M15" s="5">
        <v>4280750.300790783</v>
      </c>
      <c r="N15" s="5">
        <v>4411118.5561727434</v>
      </c>
    </row>
    <row r="16" spans="1:14" x14ac:dyDescent="0.3">
      <c r="A16" s="6" t="s">
        <v>6</v>
      </c>
      <c r="B16" s="5">
        <v>2365040</v>
      </c>
      <c r="C16">
        <v>3.2</v>
      </c>
      <c r="D16">
        <v>3.2000000000000001E-2</v>
      </c>
      <c r="E16" s="5">
        <v>2441945.200746817</v>
      </c>
      <c r="F16" s="5">
        <v>2521351.1667669103</v>
      </c>
      <c r="G16" s="5">
        <v>2603339.2167083197</v>
      </c>
      <c r="H16" s="5">
        <v>2687993.3134986553</v>
      </c>
      <c r="I16" s="5">
        <v>2775400.1503304709</v>
      </c>
      <c r="J16" s="5">
        <v>2865649.2394426684</v>
      </c>
      <c r="K16" s="5">
        <v>2958833.003788854</v>
      </c>
      <c r="L16" s="5">
        <v>3055046.8716865177</v>
      </c>
      <c r="M16" s="5">
        <v>3154389.3745439695</v>
      </c>
      <c r="N16" s="5">
        <v>3256962.2477651122</v>
      </c>
    </row>
    <row r="17" spans="1:14" x14ac:dyDescent="0.3">
      <c r="A17" s="6" t="s">
        <v>7</v>
      </c>
      <c r="B17" s="5">
        <v>3927563</v>
      </c>
      <c r="C17">
        <v>3.2</v>
      </c>
      <c r="D17">
        <v>3.2000000000000001E-2</v>
      </c>
      <c r="E17" s="5">
        <v>4055277.5506886863</v>
      </c>
      <c r="F17" s="5">
        <v>4187145.0599569334</v>
      </c>
      <c r="G17" s="5">
        <v>4323300.5716573838</v>
      </c>
      <c r="H17" s="5">
        <v>4463883.5209318744</v>
      </c>
      <c r="I17" s="5">
        <v>4609037.8770052074</v>
      </c>
      <c r="J17" s="5">
        <v>4758912.2906222157</v>
      </c>
      <c r="K17" s="5">
        <v>4913660.2462791167</v>
      </c>
      <c r="L17" s="5">
        <v>5073440.2194050476</v>
      </c>
      <c r="M17" s="5">
        <v>5238415.8386547528</v>
      </c>
      <c r="N17" s="5">
        <v>5408756.0534786247</v>
      </c>
    </row>
    <row r="18" spans="1:14" x14ac:dyDescent="0.3">
      <c r="A18" s="6" t="s">
        <v>8</v>
      </c>
      <c r="B18" s="5">
        <v>4361002</v>
      </c>
      <c r="C18">
        <v>2.9</v>
      </c>
      <c r="D18">
        <v>2.8999999999999998E-2</v>
      </c>
      <c r="E18" s="5">
        <v>4489322.7153552342</v>
      </c>
      <c r="F18" s="5">
        <v>4621419.2157225553</v>
      </c>
      <c r="G18" s="5">
        <v>4757402.6020447686</v>
      </c>
      <c r="H18" s="5">
        <v>4897387.2443648679</v>
      </c>
      <c r="I18" s="5">
        <v>5041490.8780179825</v>
      </c>
      <c r="J18" s="5">
        <v>5189834.7026537331</v>
      </c>
      <c r="K18" s="5">
        <v>5342543.4841722799</v>
      </c>
      <c r="L18" s="5">
        <v>5499745.659659802</v>
      </c>
      <c r="M18" s="5">
        <v>5661573.4454116523</v>
      </c>
      <c r="N18" s="5">
        <v>5828162.94813406</v>
      </c>
    </row>
    <row r="19" spans="1:14" x14ac:dyDescent="0.3">
      <c r="A19" s="6" t="s">
        <v>9</v>
      </c>
      <c r="B19" s="5">
        <v>6113503</v>
      </c>
      <c r="C19">
        <v>3</v>
      </c>
      <c r="D19">
        <v>0.03</v>
      </c>
      <c r="E19" s="5">
        <v>6299686.8846884277</v>
      </c>
      <c r="F19" s="5">
        <v>6491540.9128146954</v>
      </c>
      <c r="G19" s="5">
        <v>6689237.7659546547</v>
      </c>
      <c r="H19" s="5">
        <v>6892955.3846210679</v>
      </c>
      <c r="I19" s="5">
        <v>7102877.1284220871</v>
      </c>
      <c r="J19" s="5">
        <v>7319191.9410972754</v>
      </c>
      <c r="K19" s="5">
        <v>7542094.5205797292</v>
      </c>
      <c r="L19" s="5">
        <v>7771785.4942373587</v>
      </c>
      <c r="M19" s="5">
        <v>8008471.5994510595</v>
      </c>
      <c r="N19" s="5">
        <v>8252365.8696923181</v>
      </c>
    </row>
    <row r="20" spans="1:14" x14ac:dyDescent="0.3">
      <c r="A20" s="6" t="s">
        <v>10</v>
      </c>
      <c r="B20" s="5">
        <v>9401288</v>
      </c>
      <c r="C20">
        <v>3.3</v>
      </c>
      <c r="D20">
        <v>3.3000000000000002E-2</v>
      </c>
      <c r="E20" s="5">
        <v>9716706.2819628157</v>
      </c>
      <c r="F20" s="5">
        <v>10042707.017372048</v>
      </c>
      <c r="G20" s="5">
        <v>10379645.253247323</v>
      </c>
      <c r="H20" s="5">
        <v>10727887.948627226</v>
      </c>
      <c r="I20" s="5">
        <v>11087814.374223972</v>
      </c>
      <c r="J20" s="5">
        <v>11459816.525486683</v>
      </c>
      <c r="K20" s="5">
        <v>11844299.549523186</v>
      </c>
      <c r="L20" s="5">
        <v>12241682.18634524</v>
      </c>
      <c r="M20" s="5">
        <v>12652397.224917807</v>
      </c>
      <c r="N20" s="5">
        <v>13076891.974508995</v>
      </c>
    </row>
    <row r="21" spans="1:14" x14ac:dyDescent="0.3">
      <c r="A21" s="6" t="s">
        <v>11</v>
      </c>
      <c r="B21" s="5">
        <v>5801584</v>
      </c>
      <c r="C21">
        <v>3</v>
      </c>
      <c r="D21">
        <v>0.03</v>
      </c>
      <c r="E21" s="5">
        <v>5978268.5369121805</v>
      </c>
      <c r="F21" s="5">
        <v>6160333.9190528141</v>
      </c>
      <c r="G21" s="5">
        <v>6347944.0175556093</v>
      </c>
      <c r="H21" s="5">
        <v>6541267.6941732811</v>
      </c>
      <c r="I21" s="5">
        <v>6740478.9532645233</v>
      </c>
      <c r="J21" s="5">
        <v>6945757.0984096834</v>
      </c>
      <c r="K21" s="5">
        <v>7157286.8937960817</v>
      </c>
      <c r="L21" s="5">
        <v>7375258.7305182563</v>
      </c>
      <c r="M21" s="5">
        <v>7599868.7979427958</v>
      </c>
      <c r="N21" s="5">
        <v>7831319.2602920188</v>
      </c>
    </row>
    <row r="22" spans="1:14" x14ac:dyDescent="0.3">
      <c r="A22" s="6" t="s">
        <v>12</v>
      </c>
      <c r="B22" s="5">
        <v>3256541</v>
      </c>
      <c r="C22">
        <v>3.1</v>
      </c>
      <c r="D22">
        <v>3.1E-2</v>
      </c>
      <c r="E22" s="5">
        <v>3359074.8343121205</v>
      </c>
      <c r="F22" s="5">
        <v>3464836.9980629757</v>
      </c>
      <c r="G22" s="5">
        <v>3573929.1368316552</v>
      </c>
      <c r="H22" s="5">
        <v>3686456.096559525</v>
      </c>
      <c r="I22" s="5">
        <v>3802526.024315245</v>
      </c>
      <c r="J22" s="5">
        <v>3922250.472232427</v>
      </c>
      <c r="K22" s="5">
        <v>4045744.5047198157</v>
      </c>
      <c r="L22" s="5">
        <v>4173126.8090470498</v>
      </c>
      <c r="M22" s="5">
        <v>4304519.8094122531</v>
      </c>
      <c r="N22" s="5">
        <v>4440049.7846011166</v>
      </c>
    </row>
    <row r="23" spans="1:14" x14ac:dyDescent="0.3">
      <c r="A23" s="6" t="s">
        <v>13</v>
      </c>
      <c r="B23" s="5">
        <v>3314043</v>
      </c>
      <c r="C23">
        <v>3</v>
      </c>
      <c r="D23">
        <v>0.03</v>
      </c>
      <c r="E23" s="5">
        <v>3414970.6350669153</v>
      </c>
      <c r="F23" s="5">
        <v>3518971.9742228235</v>
      </c>
      <c r="G23" s="5">
        <v>3626140.6256932667</v>
      </c>
      <c r="H23" s="5">
        <v>3736573.0484986692</v>
      </c>
      <c r="I23" s="5">
        <v>3850368.6392739676</v>
      </c>
      <c r="J23" s="5">
        <v>3967629.8217322929</v>
      </c>
      <c r="K23" s="5">
        <v>4088462.1388532249</v>
      </c>
      <c r="L23" s="5">
        <v>4212974.3478785995</v>
      </c>
      <c r="M23" s="5">
        <v>4341278.5182013633</v>
      </c>
      <c r="N23" s="5">
        <v>4473490.1322356006</v>
      </c>
    </row>
    <row r="24" spans="1:14" x14ac:dyDescent="0.3">
      <c r="A24" s="6" t="s">
        <v>14</v>
      </c>
      <c r="B24" s="5">
        <v>2365353</v>
      </c>
      <c r="C24">
        <v>3</v>
      </c>
      <c r="D24">
        <v>0.03</v>
      </c>
      <c r="E24" s="5">
        <v>2437388.723250553</v>
      </c>
      <c r="F24" s="5">
        <v>2511618.2608807059</v>
      </c>
      <c r="G24" s="5">
        <v>2588108.4244849705</v>
      </c>
      <c r="H24" s="5">
        <v>2666928.0603738311</v>
      </c>
      <c r="I24" s="5">
        <v>2748148.1115400726</v>
      </c>
      <c r="J24" s="5">
        <v>2831841.6815122631</v>
      </c>
      <c r="K24" s="5">
        <v>2918084.1001528623</v>
      </c>
      <c r="L24" s="5">
        <v>3006952.9914601855</v>
      </c>
      <c r="M24" s="5">
        <v>3098528.3434352386</v>
      </c>
      <c r="N24" s="5">
        <v>3192892.580076322</v>
      </c>
    </row>
    <row r="25" spans="1:14" x14ac:dyDescent="0.3">
      <c r="A25" s="6" t="s">
        <v>15</v>
      </c>
      <c r="B25" s="5">
        <v>9113605</v>
      </c>
      <c r="C25">
        <v>3.2</v>
      </c>
      <c r="D25">
        <v>3.2000000000000001E-2</v>
      </c>
      <c r="E25" s="5">
        <v>9409956.6989362538</v>
      </c>
      <c r="F25" s="5">
        <v>9715945.0158148482</v>
      </c>
      <c r="G25" s="5">
        <v>10031883.309410846</v>
      </c>
      <c r="H25" s="5">
        <v>10358095.128144942</v>
      </c>
      <c r="I25" s="5">
        <v>10694914.541425318</v>
      </c>
      <c r="J25" s="5">
        <v>11042686.481763901</v>
      </c>
      <c r="K25" s="5">
        <v>11401767.098017421</v>
      </c>
      <c r="L25" s="5">
        <v>11772524.120114926</v>
      </c>
      <c r="M25" s="5">
        <v>12155337.235645398</v>
      </c>
      <c r="N25" s="5">
        <v>12550598.478691</v>
      </c>
    </row>
    <row r="26" spans="1:14" x14ac:dyDescent="0.3">
      <c r="A26" s="6" t="s">
        <v>16</v>
      </c>
      <c r="B26" s="5">
        <v>1869377</v>
      </c>
      <c r="C26">
        <v>3</v>
      </c>
      <c r="D26">
        <v>0.03</v>
      </c>
      <c r="E26" s="5">
        <v>1926308.0053184237</v>
      </c>
      <c r="F26" s="5">
        <v>1984972.8178713247</v>
      </c>
      <c r="G26" s="5">
        <v>2045424.2399499952</v>
      </c>
      <c r="H26" s="5">
        <v>2107716.6819148986</v>
      </c>
      <c r="I26" s="5">
        <v>2171906.2111686696</v>
      </c>
      <c r="J26" s="5">
        <v>2238050.6026205602</v>
      </c>
      <c r="K26" s="5">
        <v>2306209.3906877567</v>
      </c>
      <c r="L26" s="5">
        <v>2376443.9228803767</v>
      </c>
      <c r="M26" s="5">
        <v>2448817.4150183657</v>
      </c>
      <c r="N26" s="5">
        <v>2523395.008130006</v>
      </c>
    </row>
    <row r="27" spans="1:14" x14ac:dyDescent="0.3">
      <c r="A27" s="6" t="s">
        <v>36</v>
      </c>
      <c r="B27" s="5">
        <v>3954772</v>
      </c>
      <c r="C27">
        <v>3.4</v>
      </c>
      <c r="D27">
        <v>3.4000000000000002E-2</v>
      </c>
      <c r="E27" s="5">
        <v>4091546.2343193726</v>
      </c>
      <c r="F27" s="5">
        <v>4233050.7517432189</v>
      </c>
      <c r="G27" s="5">
        <v>4379449.1472524228</v>
      </c>
      <c r="H27" s="5">
        <v>4530910.6736959387</v>
      </c>
      <c r="I27" s="5">
        <v>4687610.4374659443</v>
      </c>
      <c r="J27" s="5">
        <v>4849729.6009403244</v>
      </c>
      <c r="K27" s="5">
        <v>5017455.5919265579</v>
      </c>
      <c r="L27" s="5">
        <v>5190982.3203491345</v>
      </c>
      <c r="M27" s="5">
        <v>5370510.4024310224</v>
      </c>
      <c r="N27" s="5">
        <v>5556247.3926283652</v>
      </c>
    </row>
    <row r="28" spans="1:14" x14ac:dyDescent="0.3">
      <c r="A28" s="6" t="s">
        <v>17</v>
      </c>
      <c r="B28" s="5">
        <v>3751140</v>
      </c>
      <c r="C28">
        <v>3.3</v>
      </c>
      <c r="D28">
        <v>3.3000000000000002E-2</v>
      </c>
      <c r="E28" s="5">
        <v>3876992.7697696309</v>
      </c>
      <c r="F28" s="5">
        <v>4007067.9678300442</v>
      </c>
      <c r="G28" s="5">
        <v>4141507.2589273043</v>
      </c>
      <c r="H28" s="5">
        <v>4280457.0607360965</v>
      </c>
      <c r="I28" s="5">
        <v>4424068.7033230457</v>
      </c>
      <c r="J28" s="5">
        <v>4572498.5939601166</v>
      </c>
      <c r="K28" s="5">
        <v>4725908.3874675902</v>
      </c>
      <c r="L28" s="5">
        <v>4884465.1622721357</v>
      </c>
      <c r="M28" s="5">
        <v>5048341.6023717374</v>
      </c>
      <c r="N28" s="5">
        <v>5217716.185405625</v>
      </c>
    </row>
    <row r="29" spans="1:14" x14ac:dyDescent="0.3">
      <c r="A29" s="6" t="s">
        <v>18</v>
      </c>
      <c r="B29" s="5">
        <v>3460877</v>
      </c>
      <c r="C29">
        <v>3</v>
      </c>
      <c r="D29">
        <v>0.03</v>
      </c>
      <c r="E29" s="5">
        <v>3566276.3961054459</v>
      </c>
      <c r="F29" s="5">
        <v>3674885.6816982646</v>
      </c>
      <c r="G29" s="5">
        <v>3786802.6124668373</v>
      </c>
      <c r="H29" s="5">
        <v>3902127.921203475</v>
      </c>
      <c r="I29" s="5">
        <v>4020965.4084707322</v>
      </c>
      <c r="J29" s="5">
        <v>4143422.0360289211</v>
      </c>
      <c r="K29" s="5">
        <v>4269608.0231089136</v>
      </c>
      <c r="L29" s="5">
        <v>4399636.9456168925</v>
      </c>
      <c r="M29" s="5">
        <v>4533625.8383603292</v>
      </c>
      <c r="N29" s="5">
        <v>4671695.3003872149</v>
      </c>
    </row>
    <row r="30" spans="1:14" x14ac:dyDescent="0.3">
      <c r="A30" s="6" t="s">
        <v>19</v>
      </c>
      <c r="B30" s="5">
        <v>3416959</v>
      </c>
      <c r="C30">
        <v>3.2</v>
      </c>
      <c r="D30">
        <v>3.2000000000000001E-2</v>
      </c>
      <c r="E30" s="5">
        <v>3528069.9824098716</v>
      </c>
      <c r="F30" s="5">
        <v>3642794.0167797138</v>
      </c>
      <c r="G30" s="5">
        <v>3761248.5905458019</v>
      </c>
      <c r="H30" s="5">
        <v>3883555.0115427445</v>
      </c>
      <c r="I30" s="5">
        <v>4009838.5322333053</v>
      </c>
      <c r="J30" s="5">
        <v>4140228.4779778696</v>
      </c>
      <c r="K30" s="5">
        <v>4274858.3794749174</v>
      </c>
      <c r="L30" s="5">
        <v>4413866.1095081232</v>
      </c>
      <c r="M30" s="5">
        <v>4557394.0241401363</v>
      </c>
      <c r="N30" s="5">
        <v>4705589.108497628</v>
      </c>
    </row>
    <row r="31" spans="1:14" x14ac:dyDescent="0.3">
      <c r="A31" s="6" t="s">
        <v>20</v>
      </c>
      <c r="B31" s="5">
        <v>5580894</v>
      </c>
      <c r="C31">
        <v>3.4</v>
      </c>
      <c r="D31">
        <v>3.4000000000000002E-2</v>
      </c>
      <c r="E31" s="5">
        <v>5773907.0241813129</v>
      </c>
      <c r="F31" s="5">
        <v>5973595.327897341</v>
      </c>
      <c r="G31" s="5">
        <v>6180189.7730655931</v>
      </c>
      <c r="H31" s="5">
        <v>6393929.2058722032</v>
      </c>
      <c r="I31" s="5">
        <v>6615060.7329047192</v>
      </c>
      <c r="J31" s="5">
        <v>6843840.0068348441</v>
      </c>
      <c r="K31" s="5">
        <v>7080531.5219813874</v>
      </c>
      <c r="L31" s="5">
        <v>7325408.9200951559</v>
      </c>
      <c r="M31" s="5">
        <v>7578755.3067192947</v>
      </c>
      <c r="N31" s="5">
        <v>7840863.578490817</v>
      </c>
    </row>
    <row r="32" spans="1:14" x14ac:dyDescent="0.3">
      <c r="A32" s="6" t="s">
        <v>21</v>
      </c>
      <c r="B32" s="5">
        <v>3206531</v>
      </c>
      <c r="C32">
        <v>2.7</v>
      </c>
      <c r="D32">
        <v>2.7000000000000003E-2</v>
      </c>
      <c r="E32" s="5">
        <v>3294286.7079630145</v>
      </c>
      <c r="F32" s="5">
        <v>3384444.096832931</v>
      </c>
      <c r="G32" s="5">
        <v>3477068.8953391109</v>
      </c>
      <c r="H32" s="5">
        <v>3572228.6310618157</v>
      </c>
      <c r="I32" s="5">
        <v>3669992.6796628051</v>
      </c>
      <c r="J32" s="5">
        <v>3770432.3154632668</v>
      </c>
      <c r="K32" s="5">
        <v>3873620.7634059517</v>
      </c>
      <c r="L32" s="5">
        <v>3979633.2524394025</v>
      </c>
      <c r="M32" s="5">
        <v>4088547.0703631886</v>
      </c>
      <c r="N32" s="5">
        <v>4200441.6201741304</v>
      </c>
    </row>
    <row r="33" spans="1:14" x14ac:dyDescent="0.3">
      <c r="A33" s="6" t="s">
        <v>22</v>
      </c>
      <c r="B33" s="5">
        <v>5198716</v>
      </c>
      <c r="C33">
        <v>3.4</v>
      </c>
      <c r="D33">
        <v>3.4000000000000002E-2</v>
      </c>
      <c r="E33" s="5">
        <v>5378511.5483511742</v>
      </c>
      <c r="F33" s="5">
        <v>5564525.2550335396</v>
      </c>
      <c r="G33" s="5">
        <v>5756972.1726075551</v>
      </c>
      <c r="H33" s="5">
        <v>5956074.7911419058</v>
      </c>
      <c r="I33" s="5">
        <v>6162063.2954368051</v>
      </c>
      <c r="J33" s="5">
        <v>6375175.8311432572</v>
      </c>
      <c r="K33" s="5">
        <v>6595658.7800859492</v>
      </c>
      <c r="L33" s="5">
        <v>6823767.0451080799</v>
      </c>
      <c r="M33" s="5">
        <v>7059764.3447674345</v>
      </c>
      <c r="N33" s="5">
        <v>7303923.5182244042</v>
      </c>
    </row>
    <row r="34" spans="1:14" x14ac:dyDescent="0.3">
      <c r="A34" s="6" t="s">
        <v>23</v>
      </c>
      <c r="B34" s="5">
        <v>3702676</v>
      </c>
      <c r="C34">
        <v>3</v>
      </c>
      <c r="D34">
        <v>0.03</v>
      </c>
      <c r="E34" s="5">
        <v>3815439.2719608722</v>
      </c>
      <c r="F34" s="5">
        <v>3931636.6968163862</v>
      </c>
      <c r="G34" s="5">
        <v>4051372.8600924737</v>
      </c>
      <c r="H34" s="5">
        <v>4174755.5324185165</v>
      </c>
      <c r="I34" s="5">
        <v>4301895.7665281883</v>
      </c>
      <c r="J34" s="5">
        <v>4432907.9972144114</v>
      </c>
      <c r="K34" s="5">
        <v>4567910.144328394</v>
      </c>
      <c r="L34" s="5">
        <v>4707023.7189154578</v>
      </c>
      <c r="M34" s="5">
        <v>4850373.9325831775</v>
      </c>
      <c r="N34" s="5">
        <v>4998089.8102002852</v>
      </c>
    </row>
    <row r="35" spans="1:14" x14ac:dyDescent="0.3">
      <c r="A35" s="6" t="s">
        <v>24</v>
      </c>
      <c r="B35" s="5">
        <v>2294800</v>
      </c>
      <c r="C35">
        <v>2.9</v>
      </c>
      <c r="D35">
        <v>2.8999999999999998E-2</v>
      </c>
      <c r="E35" s="5">
        <v>2362323.5594015303</v>
      </c>
      <c r="F35" s="5">
        <v>2431833.9721559682</v>
      </c>
      <c r="G35" s="5">
        <v>2503389.7006175038</v>
      </c>
      <c r="H35" s="5">
        <v>2577050.927371393</v>
      </c>
      <c r="I35" s="5">
        <v>2652879.6058510556</v>
      </c>
      <c r="J35" s="5">
        <v>2730939.5124445683</v>
      </c>
      <c r="K35" s="5">
        <v>2811296.3001343613</v>
      </c>
      <c r="L35" s="5">
        <v>2894017.55371525</v>
      </c>
      <c r="M35" s="5">
        <v>2979172.8466372318</v>
      </c>
      <c r="N35" s="5">
        <v>3066833.7995208534</v>
      </c>
    </row>
    <row r="36" spans="1:14" x14ac:dyDescent="0.3">
      <c r="A36" s="6" t="s">
        <v>25</v>
      </c>
      <c r="B36" s="5">
        <v>2321339</v>
      </c>
      <c r="C36">
        <v>3.5</v>
      </c>
      <c r="D36">
        <v>3.5000000000000003E-2</v>
      </c>
      <c r="E36" s="5">
        <v>2404024.4192052088</v>
      </c>
      <c r="F36" s="5">
        <v>2489655.0689644818</v>
      </c>
      <c r="G36" s="5">
        <v>2578335.8575325022</v>
      </c>
      <c r="H36" s="5">
        <v>2670175.4299654374</v>
      </c>
      <c r="I36" s="5">
        <v>2765286.3012247146</v>
      </c>
      <c r="J36" s="5">
        <v>2863784.9940219261</v>
      </c>
      <c r="K36" s="5">
        <v>2965792.1815737183</v>
      </c>
      <c r="L36" s="5">
        <v>3071432.8354415735</v>
      </c>
      <c r="M36" s="5">
        <v>3180836.3786376039</v>
      </c>
      <c r="N36" s="5">
        <v>3294136.8441839232</v>
      </c>
    </row>
    <row r="37" spans="1:14" x14ac:dyDescent="0.3">
      <c r="A37" s="6" t="s">
        <v>26</v>
      </c>
      <c r="B37" s="5">
        <v>3278873</v>
      </c>
      <c r="C37">
        <v>3.2</v>
      </c>
      <c r="D37">
        <v>3.2000000000000001E-2</v>
      </c>
      <c r="E37" s="5">
        <v>3385493.7701723091</v>
      </c>
      <c r="F37" s="5">
        <v>3495581.5818043328</v>
      </c>
      <c r="G37" s="5">
        <v>3609249.1744351294</v>
      </c>
      <c r="H37" s="5">
        <v>3726612.9536123183</v>
      </c>
      <c r="I37" s="5">
        <v>3847793.1101015299</v>
      </c>
      <c r="J37" s="5">
        <v>3972913.7429722543</v>
      </c>
      <c r="K37" s="5">
        <v>4102102.9866861324</v>
      </c>
      <c r="L37" s="5">
        <v>4235493.1423178418</v>
      </c>
      <c r="M37" s="5">
        <v>4373220.8130429545</v>
      </c>
      <c r="N37" s="5">
        <v>4515427.0440315325</v>
      </c>
    </row>
    <row r="38" spans="1:14" x14ac:dyDescent="0.3">
      <c r="A38" s="6" t="s">
        <v>27</v>
      </c>
      <c r="B38" s="5">
        <v>1406239</v>
      </c>
      <c r="C38">
        <v>9.3000000000000007</v>
      </c>
      <c r="D38">
        <v>9.3000000000000013E-2</v>
      </c>
      <c r="E38" s="5">
        <v>1543293.4931416523</v>
      </c>
      <c r="F38" s="5">
        <v>1693705.5550111777</v>
      </c>
      <c r="G38" s="5">
        <v>1858777.037435757</v>
      </c>
      <c r="H38" s="5">
        <v>2039936.6729807104</v>
      </c>
      <c r="I38" s="5">
        <v>2238752.4409664087</v>
      </c>
      <c r="J38" s="5">
        <v>2456945.1386986487</v>
      </c>
      <c r="K38" s="5">
        <v>2696403.275374698</v>
      </c>
      <c r="L38" s="5">
        <v>2959199.4175752555</v>
      </c>
      <c r="M38" s="5">
        <v>3247608.1278164373</v>
      </c>
      <c r="N38" s="5">
        <v>3564125.6514241546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A8DC-3568-4B4C-8ABE-2640A97CBE3D}">
  <dimension ref="A1:N40"/>
  <sheetViews>
    <sheetView workbookViewId="0">
      <selection activeCell="J21" sqref="J21"/>
    </sheetView>
  </sheetViews>
  <sheetFormatPr defaultRowHeight="14.4" x14ac:dyDescent="0.3"/>
  <cols>
    <col min="2" max="2" width="17.6640625" bestFit="1" customWidth="1"/>
    <col min="3" max="3" width="12.77734375" bestFit="1" customWidth="1"/>
    <col min="4" max="4" width="11.44140625" bestFit="1" customWidth="1"/>
    <col min="5" max="14" width="10.88671875" bestFit="1" customWidth="1"/>
  </cols>
  <sheetData>
    <row r="1" spans="1:14" x14ac:dyDescent="0.3">
      <c r="A1" s="8" t="s">
        <v>106</v>
      </c>
      <c r="B1" s="8"/>
      <c r="C1" s="8"/>
      <c r="D1" s="8"/>
      <c r="E1" s="8"/>
      <c r="F1" s="8"/>
      <c r="G1" s="8"/>
      <c r="H1" s="8"/>
      <c r="I1" s="8"/>
      <c r="J1" s="8"/>
      <c r="K1" s="8"/>
      <c r="L1" s="8"/>
      <c r="M1" s="8"/>
      <c r="N1" s="8"/>
    </row>
    <row r="2" spans="1:14" x14ac:dyDescent="0.3">
      <c r="A2" t="s">
        <v>37</v>
      </c>
      <c r="B2" t="s">
        <v>38</v>
      </c>
      <c r="C2" t="s">
        <v>39</v>
      </c>
      <c r="D2" t="s">
        <v>40</v>
      </c>
      <c r="E2">
        <v>2007</v>
      </c>
      <c r="F2">
        <v>2008</v>
      </c>
      <c r="G2">
        <v>2009</v>
      </c>
      <c r="H2">
        <v>2010</v>
      </c>
      <c r="I2">
        <v>2011</v>
      </c>
      <c r="J2">
        <v>2012</v>
      </c>
      <c r="K2">
        <v>2013</v>
      </c>
      <c r="L2">
        <v>2014</v>
      </c>
      <c r="M2">
        <v>2015</v>
      </c>
      <c r="N2">
        <v>2016</v>
      </c>
    </row>
    <row r="3" spans="1:14" x14ac:dyDescent="0.3">
      <c r="A3" t="s">
        <v>28</v>
      </c>
      <c r="B3" s="1">
        <v>2845380</v>
      </c>
      <c r="C3" s="2">
        <v>2.7</v>
      </c>
      <c r="D3" s="3">
        <f>C3/100</f>
        <v>2.7000000000000003E-2</v>
      </c>
      <c r="E3" s="1">
        <f>B3*EXP(D3*1)</f>
        <v>2923251.7986271773</v>
      </c>
      <c r="F3" s="1">
        <f>B3*EXP(D3*2)</f>
        <v>3003254.7772800219</v>
      </c>
      <c r="G3" s="1">
        <f>B3*EXP(D3*3)</f>
        <v>3085447.2616731287</v>
      </c>
      <c r="H3" s="1">
        <f>B3*EXP(D3*4)</f>
        <v>3169889.1737677474</v>
      </c>
      <c r="I3" s="1">
        <f>B3*EXP(D3*5)</f>
        <v>3256642.0754575436</v>
      </c>
      <c r="J3" s="1">
        <f>B3*EXP(D3*6)</f>
        <v>3345769.2134499461</v>
      </c>
      <c r="K3" s="1">
        <f>B3*EXP(D3*7)</f>
        <v>3437335.5653757993</v>
      </c>
      <c r="L3" s="1">
        <f>B3*EXP(D3*8)</f>
        <v>3531407.8871609312</v>
      </c>
      <c r="M3" s="1">
        <f>B3*EXP(D3*9)</f>
        <v>3628054.7616941826</v>
      </c>
      <c r="N3" s="1">
        <f>B3*EXP(D3*10)</f>
        <v>3727346.648827367</v>
      </c>
    </row>
    <row r="4" spans="1:14" x14ac:dyDescent="0.3">
      <c r="A4" t="s">
        <v>29</v>
      </c>
      <c r="B4" s="1">
        <v>3178950</v>
      </c>
      <c r="C4" s="2">
        <v>2.9</v>
      </c>
      <c r="D4" s="3">
        <f t="shared" ref="D4:D40" si="0">C4/100</f>
        <v>2.8999999999999998E-2</v>
      </c>
      <c r="E4" s="1">
        <f t="shared" ref="E4:E40" si="1">B4*EXP(D4*1)</f>
        <v>3272489.3146067169</v>
      </c>
      <c r="F4" s="1">
        <f t="shared" ref="F4:F40" si="2">B4*EXP(D4*2)</f>
        <v>3368780.985613219</v>
      </c>
      <c r="G4" s="1">
        <f t="shared" ref="G4:G40" si="3">B4*EXP(D4*3)</f>
        <v>3467905.999990419</v>
      </c>
      <c r="H4" s="1">
        <f t="shared" ref="H4:H40" si="4">B4*EXP(D4*4)</f>
        <v>3569947.7277180101</v>
      </c>
      <c r="I4" s="1">
        <f t="shared" ref="I4:I40" si="5">B4*EXP(D4*5)</f>
        <v>3674991.9919035272</v>
      </c>
      <c r="J4" s="1">
        <f t="shared" ref="J4:J40" si="6">B4*EXP(D4*6)</f>
        <v>3783127.1409646417</v>
      </c>
      <c r="K4" s="1">
        <f t="shared" ref="K4:K40" si="7">B4*EXP(D4*7)</f>
        <v>3894444.1229353873</v>
      </c>
      <c r="L4" s="1">
        <f t="shared" ref="L4:L40" si="8">B4*EXP(D4*8)</f>
        <v>4009036.5619588178</v>
      </c>
      <c r="M4" s="1">
        <f t="shared" ref="M4:M40" si="9">B4*EXP(D4*9)</f>
        <v>4127000.8370304285</v>
      </c>
      <c r="N4" s="1">
        <f t="shared" ref="N4:N40" si="10">B4*EXP(D4*10)</f>
        <v>4248436.1630585743</v>
      </c>
    </row>
    <row r="5" spans="1:14" x14ac:dyDescent="0.3">
      <c r="A5" t="s">
        <v>30</v>
      </c>
      <c r="B5" s="1">
        <v>3902051</v>
      </c>
      <c r="C5" s="2">
        <v>3.4</v>
      </c>
      <c r="D5" s="3">
        <f t="shared" si="0"/>
        <v>3.4000000000000002E-2</v>
      </c>
      <c r="E5" s="1">
        <f t="shared" si="1"/>
        <v>4037001.8992680591</v>
      </c>
      <c r="F5" s="1">
        <f t="shared" si="2"/>
        <v>4176620.0223149098</v>
      </c>
      <c r="G5" s="1">
        <f t="shared" si="3"/>
        <v>4321066.783239454</v>
      </c>
      <c r="H5" s="1">
        <f t="shared" si="4"/>
        <v>4470509.1785837244</v>
      </c>
      <c r="I5" s="1">
        <f t="shared" si="5"/>
        <v>4625119.9803994829</v>
      </c>
      <c r="J5" s="1">
        <f t="shared" si="6"/>
        <v>4785077.9359919596</v>
      </c>
      <c r="K5" s="1">
        <f t="shared" si="7"/>
        <v>4950567.9745716359</v>
      </c>
      <c r="L5" s="1">
        <f t="shared" si="8"/>
        <v>5121781.421053011</v>
      </c>
      <c r="M5" s="1">
        <f t="shared" si="9"/>
        <v>5298916.2172475113</v>
      </c>
      <c r="N5" s="1">
        <f t="shared" si="10"/>
        <v>5482177.1507062614</v>
      </c>
    </row>
    <row r="6" spans="1:14" x14ac:dyDescent="0.3">
      <c r="A6" t="s">
        <v>31</v>
      </c>
      <c r="B6" s="1">
        <v>4177828</v>
      </c>
      <c r="C6" s="2">
        <v>2.8</v>
      </c>
      <c r="D6" s="3">
        <f t="shared" si="0"/>
        <v>2.7999999999999997E-2</v>
      </c>
      <c r="E6" s="1">
        <f t="shared" si="1"/>
        <v>4296460.2854549931</v>
      </c>
      <c r="F6" s="1">
        <f t="shared" si="2"/>
        <v>4418461.2158499593</v>
      </c>
      <c r="G6" s="1">
        <f t="shared" si="3"/>
        <v>4543926.4461635407</v>
      </c>
      <c r="H6" s="1">
        <f t="shared" si="4"/>
        <v>4672954.3475629678</v>
      </c>
      <c r="I6" s="1">
        <f t="shared" si="5"/>
        <v>4805646.0845320923</v>
      </c>
      <c r="J6" s="1">
        <f t="shared" si="6"/>
        <v>4942105.6941895215</v>
      </c>
      <c r="K6" s="1">
        <f t="shared" si="7"/>
        <v>5082440.1678590551</v>
      </c>
      <c r="L6" s="1">
        <f t="shared" si="8"/>
        <v>5226759.5349563556</v>
      </c>
      <c r="M6" s="1">
        <f t="shared" si="9"/>
        <v>5375176.9492576513</v>
      </c>
      <c r="N6" s="1">
        <f t="shared" si="10"/>
        <v>5527808.7776180888</v>
      </c>
    </row>
    <row r="7" spans="1:14" x14ac:dyDescent="0.3">
      <c r="A7" t="s">
        <v>32</v>
      </c>
      <c r="B7" s="1">
        <v>4653066</v>
      </c>
      <c r="C7" s="2">
        <v>3.4</v>
      </c>
      <c r="D7" s="3">
        <f t="shared" si="0"/>
        <v>3.4000000000000002E-2</v>
      </c>
      <c r="E7" s="1">
        <f t="shared" si="1"/>
        <v>4813990.4576899763</v>
      </c>
      <c r="F7" s="1">
        <f t="shared" si="2"/>
        <v>4980480.4244620968</v>
      </c>
      <c r="G7" s="1">
        <f t="shared" si="3"/>
        <v>5152728.3812592085</v>
      </c>
      <c r="H7" s="1">
        <f t="shared" si="4"/>
        <v>5330933.4659018693</v>
      </c>
      <c r="I7" s="1">
        <f t="shared" si="5"/>
        <v>5515301.703313848</v>
      </c>
      <c r="J7" s="1">
        <f t="shared" si="6"/>
        <v>5706046.2437098753</v>
      </c>
      <c r="K7" s="1">
        <f t="shared" si="7"/>
        <v>5903387.609021036</v>
      </c>
      <c r="L7" s="1">
        <f t="shared" si="8"/>
        <v>6107553.9478426734</v>
      </c>
      <c r="M7" s="1">
        <f t="shared" si="9"/>
        <v>6318781.2991995765</v>
      </c>
      <c r="N7" s="1">
        <f t="shared" si="10"/>
        <v>6537313.8654333791</v>
      </c>
    </row>
    <row r="8" spans="1:14" x14ac:dyDescent="0.3">
      <c r="A8" t="s">
        <v>33</v>
      </c>
      <c r="B8" s="1">
        <v>1704515</v>
      </c>
      <c r="C8" s="2">
        <v>2.9</v>
      </c>
      <c r="D8" s="3">
        <f t="shared" si="0"/>
        <v>2.8999999999999998E-2</v>
      </c>
      <c r="E8" s="1">
        <f t="shared" si="1"/>
        <v>1754669.6626517775</v>
      </c>
      <c r="F8" s="1">
        <f t="shared" si="2"/>
        <v>1806300.1059131208</v>
      </c>
      <c r="G8" s="1">
        <f t="shared" si="3"/>
        <v>1859449.7540300002</v>
      </c>
      <c r="H8" s="1">
        <f t="shared" si="4"/>
        <v>1914163.3089892147</v>
      </c>
      <c r="I8" s="1">
        <f t="shared" si="5"/>
        <v>1970486.7881153966</v>
      </c>
      <c r="J8" s="1">
        <f t="shared" si="6"/>
        <v>2028467.5627742955</v>
      </c>
      <c r="K8" s="1">
        <f t="shared" si="7"/>
        <v>2088154.398214886</v>
      </c>
      <c r="L8" s="1">
        <f t="shared" si="8"/>
        <v>2149597.49458382</v>
      </c>
      <c r="M8" s="1">
        <f t="shared" si="9"/>
        <v>2212848.5291467062</v>
      </c>
      <c r="N8" s="1">
        <f t="shared" si="10"/>
        <v>2277960.6997517375</v>
      </c>
    </row>
    <row r="9" spans="1:14" x14ac:dyDescent="0.3">
      <c r="A9" t="s">
        <v>34</v>
      </c>
      <c r="B9" s="1">
        <v>4253641</v>
      </c>
      <c r="C9" s="2">
        <v>3</v>
      </c>
      <c r="D9" s="3">
        <f t="shared" si="0"/>
        <v>0.03</v>
      </c>
      <c r="E9" s="1">
        <f t="shared" si="1"/>
        <v>4383183.654260572</v>
      </c>
      <c r="F9" s="1">
        <f t="shared" si="2"/>
        <v>4516671.4696837505</v>
      </c>
      <c r="G9" s="1">
        <f t="shared" si="3"/>
        <v>4654224.5943141151</v>
      </c>
      <c r="H9" s="1">
        <f t="shared" si="4"/>
        <v>4795966.8352489471</v>
      </c>
      <c r="I9" s="1">
        <f t="shared" si="5"/>
        <v>4942025.7700729771</v>
      </c>
      <c r="J9" s="1">
        <f t="shared" si="6"/>
        <v>5092532.8616868192</v>
      </c>
      <c r="K9" s="1">
        <f t="shared" si="7"/>
        <v>5247623.5766324606</v>
      </c>
      <c r="L9" s="1">
        <f t="shared" si="8"/>
        <v>5407437.5070222905</v>
      </c>
      <c r="M9" s="1">
        <f t="shared" si="9"/>
        <v>5572118.496181421</v>
      </c>
      <c r="N9" s="1">
        <f t="shared" si="10"/>
        <v>5741814.7681163978</v>
      </c>
    </row>
    <row r="10" spans="1:14" x14ac:dyDescent="0.3">
      <c r="A10" t="s">
        <v>35</v>
      </c>
      <c r="B10" s="1">
        <v>4171104</v>
      </c>
      <c r="C10" s="2">
        <v>3.4</v>
      </c>
      <c r="D10" s="3">
        <f t="shared" si="0"/>
        <v>3.4000000000000002E-2</v>
      </c>
      <c r="E10" s="1">
        <f t="shared" si="1"/>
        <v>4315359.9914620798</v>
      </c>
      <c r="F10" s="1">
        <f t="shared" si="2"/>
        <v>4464605.0196570493</v>
      </c>
      <c r="G10" s="1">
        <f t="shared" si="3"/>
        <v>4619011.6284582699</v>
      </c>
      <c r="H10" s="1">
        <f t="shared" si="4"/>
        <v>4778758.3291011024</v>
      </c>
      <c r="I10" s="1">
        <f t="shared" si="5"/>
        <v>4944029.806561782</v>
      </c>
      <c r="J10" s="1">
        <f t="shared" si="6"/>
        <v>5115017.1330738133</v>
      </c>
      <c r="K10" s="1">
        <f t="shared" si="7"/>
        <v>5291917.9890287565</v>
      </c>
      <c r="L10" s="1">
        <f t="shared" si="8"/>
        <v>5474936.8915167693</v>
      </c>
      <c r="M10" s="1">
        <f t="shared" si="9"/>
        <v>5664285.4307711413</v>
      </c>
      <c r="N10" s="1">
        <f t="shared" si="10"/>
        <v>5860182.514790168</v>
      </c>
    </row>
    <row r="11" spans="1:14" x14ac:dyDescent="0.3">
      <c r="A11" t="s">
        <v>0</v>
      </c>
      <c r="B11" s="1">
        <v>2892988</v>
      </c>
      <c r="C11" s="2">
        <v>2.9</v>
      </c>
      <c r="D11" s="3">
        <f t="shared" si="0"/>
        <v>2.8999999999999998E-2</v>
      </c>
      <c r="E11" s="1">
        <f t="shared" si="1"/>
        <v>2978112.9987214198</v>
      </c>
      <c r="F11" s="1">
        <f t="shared" si="2"/>
        <v>3065742.7660099133</v>
      </c>
      <c r="G11" s="1">
        <f t="shared" si="3"/>
        <v>3155951.0036648209</v>
      </c>
      <c r="H11" s="1">
        <f t="shared" si="4"/>
        <v>3248813.5821310403</v>
      </c>
      <c r="I11" s="1">
        <f t="shared" si="5"/>
        <v>3344408.6043105428</v>
      </c>
      <c r="J11" s="1">
        <f t="shared" si="6"/>
        <v>3442816.4712515194</v>
      </c>
      <c r="K11" s="1">
        <f t="shared" si="7"/>
        <v>3544119.9497703961</v>
      </c>
      <c r="L11" s="1">
        <f t="shared" si="8"/>
        <v>3648404.2420636108</v>
      </c>
      <c r="M11" s="1">
        <f t="shared" si="9"/>
        <v>3755757.0573676797</v>
      </c>
      <c r="N11" s="1">
        <f t="shared" si="10"/>
        <v>3866268.6857278342</v>
      </c>
    </row>
    <row r="12" spans="1:14" x14ac:dyDescent="0.3">
      <c r="A12" t="s">
        <v>1</v>
      </c>
      <c r="B12" s="1">
        <v>4112445</v>
      </c>
      <c r="C12" s="2">
        <v>3.2</v>
      </c>
      <c r="D12" s="3">
        <f t="shared" si="0"/>
        <v>3.2000000000000001E-2</v>
      </c>
      <c r="E12" s="1">
        <f t="shared" si="1"/>
        <v>4246171.452104507</v>
      </c>
      <c r="F12" s="1">
        <f t="shared" si="2"/>
        <v>4384246.3548247581</v>
      </c>
      <c r="G12" s="1">
        <f t="shared" si="3"/>
        <v>4526811.1089267181</v>
      </c>
      <c r="H12" s="1">
        <f t="shared" si="4"/>
        <v>4674011.7131765122</v>
      </c>
      <c r="I12" s="1">
        <f t="shared" si="5"/>
        <v>4825998.913855915</v>
      </c>
      <c r="J12" s="1">
        <f t="shared" si="6"/>
        <v>4982928.35913972</v>
      </c>
      <c r="K12" s="1">
        <f t="shared" si="7"/>
        <v>5144960.7584930714</v>
      </c>
      <c r="L12" s="1">
        <f t="shared" si="8"/>
        <v>5312262.0472519966</v>
      </c>
      <c r="M12" s="1">
        <f t="shared" si="9"/>
        <v>5485003.5565556921</v>
      </c>
      <c r="N12" s="1">
        <f t="shared" si="10"/>
        <v>5663362.1888045855</v>
      </c>
    </row>
    <row r="13" spans="1:14" x14ac:dyDescent="0.3">
      <c r="A13" t="s">
        <v>2</v>
      </c>
      <c r="B13" s="1">
        <v>2176947</v>
      </c>
      <c r="C13" s="2">
        <v>2.8</v>
      </c>
      <c r="D13" s="3">
        <f t="shared" si="0"/>
        <v>2.7999999999999997E-2</v>
      </c>
      <c r="E13" s="1">
        <f t="shared" si="1"/>
        <v>2238762.9000141681</v>
      </c>
      <c r="F13" s="1">
        <f t="shared" si="2"/>
        <v>2302334.1048173648</v>
      </c>
      <c r="G13" s="1">
        <f t="shared" si="3"/>
        <v>2367710.4574904428</v>
      </c>
      <c r="H13" s="1">
        <f t="shared" si="4"/>
        <v>2434943.2164426493</v>
      </c>
      <c r="I13" s="1">
        <f t="shared" si="5"/>
        <v>2504085.0956008444</v>
      </c>
      <c r="J13" s="1">
        <f t="shared" si="6"/>
        <v>2575190.3057399197</v>
      </c>
      <c r="K13" s="1">
        <f t="shared" si="7"/>
        <v>2648314.5969868237</v>
      </c>
      <c r="L13" s="1">
        <f t="shared" si="8"/>
        <v>2723515.3025315152</v>
      </c>
      <c r="M13" s="1">
        <f t="shared" si="9"/>
        <v>2800851.3835791219</v>
      </c>
      <c r="N13" s="1">
        <f t="shared" si="10"/>
        <v>2880383.4755785461</v>
      </c>
    </row>
    <row r="14" spans="1:14" x14ac:dyDescent="0.3">
      <c r="A14" t="s">
        <v>3</v>
      </c>
      <c r="B14" s="1">
        <v>3233366</v>
      </c>
      <c r="C14" s="2">
        <v>2.7</v>
      </c>
      <c r="D14" s="3">
        <f t="shared" si="0"/>
        <v>2.7000000000000003E-2</v>
      </c>
      <c r="E14" s="1">
        <f t="shared" si="1"/>
        <v>3321856.1229501725</v>
      </c>
      <c r="F14" s="1">
        <f t="shared" si="2"/>
        <v>3412768.0261317627</v>
      </c>
      <c r="G14" s="1">
        <f t="shared" si="3"/>
        <v>3506167.9883484798</v>
      </c>
      <c r="H14" s="1">
        <f t="shared" si="4"/>
        <v>3602124.1023092614</v>
      </c>
      <c r="I14" s="1">
        <f t="shared" si="5"/>
        <v>3700706.3242708724</v>
      </c>
      <c r="J14" s="1">
        <f t="shared" si="6"/>
        <v>3801986.5250391159</v>
      </c>
      <c r="K14" s="1">
        <f t="shared" si="7"/>
        <v>3906038.5423658304</v>
      </c>
      <c r="L14" s="1">
        <f t="shared" si="8"/>
        <v>4012938.2347798855</v>
      </c>
      <c r="M14" s="1">
        <f t="shared" si="9"/>
        <v>4122763.5368914073</v>
      </c>
      <c r="N14" s="1">
        <f t="shared" si="10"/>
        <v>4235594.5162095567</v>
      </c>
    </row>
    <row r="15" spans="1:14" x14ac:dyDescent="0.3">
      <c r="A15" t="s">
        <v>4</v>
      </c>
      <c r="B15" s="1">
        <v>2398957</v>
      </c>
      <c r="C15" s="2">
        <v>3.1</v>
      </c>
      <c r="D15" s="3">
        <f t="shared" si="0"/>
        <v>3.1E-2</v>
      </c>
      <c r="E15" s="1">
        <f t="shared" si="1"/>
        <v>2474489.369947101</v>
      </c>
      <c r="F15" s="1">
        <f t="shared" si="2"/>
        <v>2552399.9146217299</v>
      </c>
      <c r="G15" s="1">
        <f t="shared" si="3"/>
        <v>2632763.512053512</v>
      </c>
      <c r="H15" s="1">
        <f t="shared" si="4"/>
        <v>2715657.3978445684</v>
      </c>
      <c r="I15" s="1">
        <f t="shared" si="5"/>
        <v>2801161.2393988674</v>
      </c>
      <c r="J15" s="1">
        <f t="shared" si="6"/>
        <v>2889357.2124887374</v>
      </c>
      <c r="K15" s="1">
        <f t="shared" si="7"/>
        <v>2980330.0802321038</v>
      </c>
      <c r="L15" s="1">
        <f t="shared" si="8"/>
        <v>3074167.2745563723</v>
      </c>
      <c r="M15" s="1">
        <f t="shared" si="9"/>
        <v>3170958.980227238</v>
      </c>
      <c r="N15" s="1">
        <f t="shared" si="10"/>
        <v>3270798.2215231871</v>
      </c>
    </row>
    <row r="16" spans="1:14" x14ac:dyDescent="0.3">
      <c r="A16" t="s">
        <v>5</v>
      </c>
      <c r="B16" s="1">
        <v>3267837</v>
      </c>
      <c r="C16" s="2">
        <v>3</v>
      </c>
      <c r="D16" s="3">
        <f t="shared" si="0"/>
        <v>0.03</v>
      </c>
      <c r="E16" s="1">
        <f t="shared" si="1"/>
        <v>3367357.4528710591</v>
      </c>
      <c r="F16" s="1">
        <f t="shared" si="2"/>
        <v>3469908.7547531482</v>
      </c>
      <c r="G16" s="1">
        <f t="shared" si="3"/>
        <v>3575583.2087403839</v>
      </c>
      <c r="H16" s="1">
        <f t="shared" si="4"/>
        <v>3684475.9289745926</v>
      </c>
      <c r="I16" s="1">
        <f t="shared" si="5"/>
        <v>3796684.9262544643</v>
      </c>
      <c r="J16" s="1">
        <f t="shared" si="6"/>
        <v>3912311.1962518869</v>
      </c>
      <c r="K16" s="1">
        <f t="shared" si="7"/>
        <v>4031458.8104148638</v>
      </c>
      <c r="L16" s="1">
        <f t="shared" si="8"/>
        <v>4154235.0096388482</v>
      </c>
      <c r="M16" s="1">
        <f t="shared" si="9"/>
        <v>4280750.300790783</v>
      </c>
      <c r="N16" s="1">
        <f t="shared" si="10"/>
        <v>4411118.5561727434</v>
      </c>
    </row>
    <row r="17" spans="1:14" x14ac:dyDescent="0.3">
      <c r="A17" t="s">
        <v>6</v>
      </c>
      <c r="B17" s="1">
        <v>2365040</v>
      </c>
      <c r="C17" s="2">
        <v>3.2</v>
      </c>
      <c r="D17" s="3">
        <f t="shared" si="0"/>
        <v>3.2000000000000001E-2</v>
      </c>
      <c r="E17" s="1">
        <f t="shared" si="1"/>
        <v>2441945.200746817</v>
      </c>
      <c r="F17" s="1">
        <f t="shared" si="2"/>
        <v>2521351.1667669103</v>
      </c>
      <c r="G17" s="1">
        <f t="shared" si="3"/>
        <v>2603339.2167083197</v>
      </c>
      <c r="H17" s="1">
        <f t="shared" si="4"/>
        <v>2687993.3134986553</v>
      </c>
      <c r="I17" s="1">
        <f t="shared" si="5"/>
        <v>2775400.1503304709</v>
      </c>
      <c r="J17" s="1">
        <f t="shared" si="6"/>
        <v>2865649.2394426684</v>
      </c>
      <c r="K17" s="1">
        <f t="shared" si="7"/>
        <v>2958833.003788854</v>
      </c>
      <c r="L17" s="1">
        <f t="shared" si="8"/>
        <v>3055046.8716865177</v>
      </c>
      <c r="M17" s="1">
        <f t="shared" si="9"/>
        <v>3154389.3745439695</v>
      </c>
      <c r="N17" s="1">
        <f t="shared" si="10"/>
        <v>3256962.2477651122</v>
      </c>
    </row>
    <row r="18" spans="1:14" x14ac:dyDescent="0.3">
      <c r="A18" t="s">
        <v>7</v>
      </c>
      <c r="B18" s="1">
        <v>3927563</v>
      </c>
      <c r="C18" s="2">
        <v>3.2</v>
      </c>
      <c r="D18" s="3">
        <f t="shared" si="0"/>
        <v>3.2000000000000001E-2</v>
      </c>
      <c r="E18" s="1">
        <f t="shared" si="1"/>
        <v>4055277.5506886863</v>
      </c>
      <c r="F18" s="1">
        <f t="shared" si="2"/>
        <v>4187145.0599569334</v>
      </c>
      <c r="G18" s="1">
        <f t="shared" si="3"/>
        <v>4323300.5716573838</v>
      </c>
      <c r="H18" s="1">
        <f t="shared" si="4"/>
        <v>4463883.5209318744</v>
      </c>
      <c r="I18" s="1">
        <f t="shared" si="5"/>
        <v>4609037.8770052074</v>
      </c>
      <c r="J18" s="1">
        <f t="shared" si="6"/>
        <v>4758912.2906222157</v>
      </c>
      <c r="K18" s="1">
        <f t="shared" si="7"/>
        <v>4913660.2462791167</v>
      </c>
      <c r="L18" s="1">
        <f t="shared" si="8"/>
        <v>5073440.2194050476</v>
      </c>
      <c r="M18" s="1">
        <f t="shared" si="9"/>
        <v>5238415.8386547528</v>
      </c>
      <c r="N18" s="1">
        <f t="shared" si="10"/>
        <v>5408756.0534786247</v>
      </c>
    </row>
    <row r="19" spans="1:14" x14ac:dyDescent="0.3">
      <c r="A19" t="s">
        <v>8</v>
      </c>
      <c r="B19" s="1">
        <v>4361002</v>
      </c>
      <c r="C19" s="2">
        <v>2.9</v>
      </c>
      <c r="D19" s="3">
        <f t="shared" si="0"/>
        <v>2.8999999999999998E-2</v>
      </c>
      <c r="E19" s="1">
        <f t="shared" si="1"/>
        <v>4489322.7153552342</v>
      </c>
      <c r="F19" s="1">
        <f t="shared" si="2"/>
        <v>4621419.2157225553</v>
      </c>
      <c r="G19" s="1">
        <f t="shared" si="3"/>
        <v>4757402.6020447686</v>
      </c>
      <c r="H19" s="1">
        <f t="shared" si="4"/>
        <v>4897387.2443648679</v>
      </c>
      <c r="I19" s="1">
        <f t="shared" si="5"/>
        <v>5041490.8780179825</v>
      </c>
      <c r="J19" s="1">
        <f t="shared" si="6"/>
        <v>5189834.7026537331</v>
      </c>
      <c r="K19" s="1">
        <f t="shared" si="7"/>
        <v>5342543.4841722799</v>
      </c>
      <c r="L19" s="1">
        <f t="shared" si="8"/>
        <v>5499745.659659802</v>
      </c>
      <c r="M19" s="1">
        <f t="shared" si="9"/>
        <v>5661573.4454116523</v>
      </c>
      <c r="N19" s="1">
        <f t="shared" si="10"/>
        <v>5828162.94813406</v>
      </c>
    </row>
    <row r="20" spans="1:14" x14ac:dyDescent="0.3">
      <c r="A20" t="s">
        <v>9</v>
      </c>
      <c r="B20" s="1">
        <v>6113503</v>
      </c>
      <c r="C20" s="2">
        <v>3</v>
      </c>
      <c r="D20" s="3">
        <f t="shared" si="0"/>
        <v>0.03</v>
      </c>
      <c r="E20" s="1">
        <f t="shared" si="1"/>
        <v>6299686.8846884277</v>
      </c>
      <c r="F20" s="1">
        <f t="shared" si="2"/>
        <v>6491540.9128146954</v>
      </c>
      <c r="G20" s="1">
        <f t="shared" si="3"/>
        <v>6689237.7659546547</v>
      </c>
      <c r="H20" s="1">
        <f t="shared" si="4"/>
        <v>6892955.3846210679</v>
      </c>
      <c r="I20" s="1">
        <f t="shared" si="5"/>
        <v>7102877.1284220871</v>
      </c>
      <c r="J20" s="1">
        <f t="shared" si="6"/>
        <v>7319191.9410972754</v>
      </c>
      <c r="K20" s="1">
        <f t="shared" si="7"/>
        <v>7542094.5205797292</v>
      </c>
      <c r="L20" s="1">
        <f t="shared" si="8"/>
        <v>7771785.4942373587</v>
      </c>
      <c r="M20" s="1">
        <f t="shared" si="9"/>
        <v>8008471.5994510595</v>
      </c>
      <c r="N20" s="1">
        <f t="shared" si="10"/>
        <v>8252365.8696923181</v>
      </c>
    </row>
    <row r="21" spans="1:14" x14ac:dyDescent="0.3">
      <c r="A21" t="s">
        <v>10</v>
      </c>
      <c r="B21" s="1">
        <v>9401288</v>
      </c>
      <c r="C21" s="2">
        <v>3.3</v>
      </c>
      <c r="D21" s="3">
        <f t="shared" si="0"/>
        <v>3.3000000000000002E-2</v>
      </c>
      <c r="E21" s="1">
        <f t="shared" si="1"/>
        <v>9716706.2819628157</v>
      </c>
      <c r="F21" s="1">
        <f t="shared" si="2"/>
        <v>10042707.017372048</v>
      </c>
      <c r="G21" s="1">
        <f t="shared" si="3"/>
        <v>10379645.253247323</v>
      </c>
      <c r="H21" s="1">
        <f t="shared" si="4"/>
        <v>10727887.948627226</v>
      </c>
      <c r="I21" s="1">
        <f t="shared" si="5"/>
        <v>11087814.374223972</v>
      </c>
      <c r="J21" s="1">
        <f t="shared" si="6"/>
        <v>11459816.525486683</v>
      </c>
      <c r="K21" s="1">
        <f t="shared" si="7"/>
        <v>11844299.549523186</v>
      </c>
      <c r="L21" s="1">
        <f t="shared" si="8"/>
        <v>12241682.18634524</v>
      </c>
      <c r="M21" s="1">
        <f t="shared" si="9"/>
        <v>12652397.224917807</v>
      </c>
      <c r="N21" s="1">
        <f t="shared" si="10"/>
        <v>13076891.974508995</v>
      </c>
    </row>
    <row r="22" spans="1:14" x14ac:dyDescent="0.3">
      <c r="A22" t="s">
        <v>11</v>
      </c>
      <c r="B22" s="1">
        <v>5801584</v>
      </c>
      <c r="C22" s="2">
        <v>3</v>
      </c>
      <c r="D22" s="3">
        <f t="shared" si="0"/>
        <v>0.03</v>
      </c>
      <c r="E22" s="1">
        <f t="shared" si="1"/>
        <v>5978268.5369121805</v>
      </c>
      <c r="F22" s="1">
        <f t="shared" si="2"/>
        <v>6160333.9190528141</v>
      </c>
      <c r="G22" s="1">
        <f t="shared" si="3"/>
        <v>6347944.0175556093</v>
      </c>
      <c r="H22" s="1">
        <f t="shared" si="4"/>
        <v>6541267.6941732811</v>
      </c>
      <c r="I22" s="1">
        <f t="shared" si="5"/>
        <v>6740478.9532645233</v>
      </c>
      <c r="J22" s="1">
        <f t="shared" si="6"/>
        <v>6945757.0984096834</v>
      </c>
      <c r="K22" s="1">
        <f t="shared" si="7"/>
        <v>7157286.8937960817</v>
      </c>
      <c r="L22" s="1">
        <f t="shared" si="8"/>
        <v>7375258.7305182563</v>
      </c>
      <c r="M22" s="1">
        <f t="shared" si="9"/>
        <v>7599868.7979427958</v>
      </c>
      <c r="N22" s="1">
        <f t="shared" si="10"/>
        <v>7831319.2602920188</v>
      </c>
    </row>
    <row r="23" spans="1:14" x14ac:dyDescent="0.3">
      <c r="A23" t="s">
        <v>12</v>
      </c>
      <c r="B23" s="1">
        <v>3256541</v>
      </c>
      <c r="C23" s="2">
        <v>3.1</v>
      </c>
      <c r="D23" s="3">
        <f t="shared" si="0"/>
        <v>3.1E-2</v>
      </c>
      <c r="E23" s="1">
        <f t="shared" si="1"/>
        <v>3359074.8343121205</v>
      </c>
      <c r="F23" s="1">
        <f t="shared" si="2"/>
        <v>3464836.9980629757</v>
      </c>
      <c r="G23" s="1">
        <f t="shared" si="3"/>
        <v>3573929.1368316552</v>
      </c>
      <c r="H23" s="1">
        <f t="shared" si="4"/>
        <v>3686456.096559525</v>
      </c>
      <c r="I23" s="1">
        <f t="shared" si="5"/>
        <v>3802526.024315245</v>
      </c>
      <c r="J23" s="1">
        <f t="shared" si="6"/>
        <v>3922250.472232427</v>
      </c>
      <c r="K23" s="1">
        <f t="shared" si="7"/>
        <v>4045744.5047198157</v>
      </c>
      <c r="L23" s="1">
        <f t="shared" si="8"/>
        <v>4173126.8090470498</v>
      </c>
      <c r="M23" s="1">
        <f t="shared" si="9"/>
        <v>4304519.8094122531</v>
      </c>
      <c r="N23" s="1">
        <f t="shared" si="10"/>
        <v>4440049.7846011166</v>
      </c>
    </row>
    <row r="24" spans="1:14" x14ac:dyDescent="0.3">
      <c r="A24" t="s">
        <v>13</v>
      </c>
      <c r="B24" s="1">
        <v>3314043</v>
      </c>
      <c r="C24" s="2">
        <v>3</v>
      </c>
      <c r="D24" s="3">
        <f t="shared" si="0"/>
        <v>0.03</v>
      </c>
      <c r="E24" s="1">
        <f t="shared" si="1"/>
        <v>3414970.6350669153</v>
      </c>
      <c r="F24" s="1">
        <f t="shared" si="2"/>
        <v>3518971.9742228235</v>
      </c>
      <c r="G24" s="1">
        <f t="shared" si="3"/>
        <v>3626140.6256932667</v>
      </c>
      <c r="H24" s="1">
        <f t="shared" si="4"/>
        <v>3736573.0484986692</v>
      </c>
      <c r="I24" s="1">
        <f t="shared" si="5"/>
        <v>3850368.6392739676</v>
      </c>
      <c r="J24" s="1">
        <f t="shared" si="6"/>
        <v>3967629.8217322929</v>
      </c>
      <c r="K24" s="1">
        <f t="shared" si="7"/>
        <v>4088462.1388532249</v>
      </c>
      <c r="L24" s="1">
        <f t="shared" si="8"/>
        <v>4212974.3478785995</v>
      </c>
      <c r="M24" s="1">
        <f t="shared" si="9"/>
        <v>4341278.5182013633</v>
      </c>
      <c r="N24" s="1">
        <f t="shared" si="10"/>
        <v>4473490.1322356006</v>
      </c>
    </row>
    <row r="25" spans="1:14" x14ac:dyDescent="0.3">
      <c r="A25" t="s">
        <v>14</v>
      </c>
      <c r="B25" s="1">
        <v>2365353</v>
      </c>
      <c r="C25" s="2">
        <v>3</v>
      </c>
      <c r="D25" s="3">
        <f t="shared" si="0"/>
        <v>0.03</v>
      </c>
      <c r="E25" s="1">
        <f t="shared" si="1"/>
        <v>2437388.723250553</v>
      </c>
      <c r="F25" s="1">
        <f t="shared" si="2"/>
        <v>2511618.2608807059</v>
      </c>
      <c r="G25" s="1">
        <f t="shared" si="3"/>
        <v>2588108.4244849705</v>
      </c>
      <c r="H25" s="1">
        <f t="shared" si="4"/>
        <v>2666928.0603738311</v>
      </c>
      <c r="I25" s="1">
        <f t="shared" si="5"/>
        <v>2748148.1115400726</v>
      </c>
      <c r="J25" s="1">
        <f t="shared" si="6"/>
        <v>2831841.6815122631</v>
      </c>
      <c r="K25" s="1">
        <f t="shared" si="7"/>
        <v>2918084.1001528623</v>
      </c>
      <c r="L25" s="1">
        <f t="shared" si="8"/>
        <v>3006952.9914601855</v>
      </c>
      <c r="M25" s="1">
        <f t="shared" si="9"/>
        <v>3098528.3434352386</v>
      </c>
      <c r="N25" s="1">
        <f t="shared" si="10"/>
        <v>3192892.580076322</v>
      </c>
    </row>
    <row r="26" spans="1:14" x14ac:dyDescent="0.3">
      <c r="A26" t="s">
        <v>15</v>
      </c>
      <c r="B26" s="1">
        <v>9113605</v>
      </c>
      <c r="C26" s="2">
        <v>3.2</v>
      </c>
      <c r="D26" s="3">
        <f t="shared" si="0"/>
        <v>3.2000000000000001E-2</v>
      </c>
      <c r="E26" s="1">
        <f t="shared" si="1"/>
        <v>9409956.6989362538</v>
      </c>
      <c r="F26" s="1">
        <f t="shared" si="2"/>
        <v>9715945.0158148482</v>
      </c>
      <c r="G26" s="1">
        <f t="shared" si="3"/>
        <v>10031883.309410846</v>
      </c>
      <c r="H26" s="1">
        <f t="shared" si="4"/>
        <v>10358095.128144942</v>
      </c>
      <c r="I26" s="1">
        <f t="shared" si="5"/>
        <v>10694914.541425318</v>
      </c>
      <c r="J26" s="1">
        <f t="shared" si="6"/>
        <v>11042686.481763901</v>
      </c>
      <c r="K26" s="1">
        <f t="shared" si="7"/>
        <v>11401767.098017421</v>
      </c>
      <c r="L26" s="1">
        <f t="shared" si="8"/>
        <v>11772524.120114926</v>
      </c>
      <c r="M26" s="1">
        <f t="shared" si="9"/>
        <v>12155337.235645398</v>
      </c>
      <c r="N26" s="1">
        <f t="shared" si="10"/>
        <v>12550598.478691</v>
      </c>
    </row>
    <row r="27" spans="1:14" x14ac:dyDescent="0.3">
      <c r="A27" t="s">
        <v>16</v>
      </c>
      <c r="B27" s="1">
        <v>1869377</v>
      </c>
      <c r="C27" s="2">
        <v>3</v>
      </c>
      <c r="D27" s="3">
        <f t="shared" si="0"/>
        <v>0.03</v>
      </c>
      <c r="E27" s="1">
        <f t="shared" si="1"/>
        <v>1926308.0053184237</v>
      </c>
      <c r="F27" s="1">
        <f t="shared" si="2"/>
        <v>1984972.8178713247</v>
      </c>
      <c r="G27" s="1">
        <f t="shared" si="3"/>
        <v>2045424.2399499952</v>
      </c>
      <c r="H27" s="1">
        <f t="shared" si="4"/>
        <v>2107716.6819148986</v>
      </c>
      <c r="I27" s="1">
        <f t="shared" si="5"/>
        <v>2171906.2111686696</v>
      </c>
      <c r="J27" s="1">
        <f t="shared" si="6"/>
        <v>2238050.6026205602</v>
      </c>
      <c r="K27" s="1">
        <f t="shared" si="7"/>
        <v>2306209.3906877567</v>
      </c>
      <c r="L27" s="1">
        <f t="shared" si="8"/>
        <v>2376443.9228803767</v>
      </c>
      <c r="M27" s="1">
        <f t="shared" si="9"/>
        <v>2448817.4150183657</v>
      </c>
      <c r="N27" s="1">
        <f t="shared" si="10"/>
        <v>2523395.008130006</v>
      </c>
    </row>
    <row r="28" spans="1:14" x14ac:dyDescent="0.3">
      <c r="A28" t="s">
        <v>36</v>
      </c>
      <c r="B28" s="1">
        <v>3954772</v>
      </c>
      <c r="C28" s="2">
        <v>3.4</v>
      </c>
      <c r="D28" s="3">
        <f t="shared" si="0"/>
        <v>3.4000000000000002E-2</v>
      </c>
      <c r="E28" s="1">
        <f t="shared" si="1"/>
        <v>4091546.2343193726</v>
      </c>
      <c r="F28" s="1">
        <f t="shared" si="2"/>
        <v>4233050.7517432189</v>
      </c>
      <c r="G28" s="1">
        <f t="shared" si="3"/>
        <v>4379449.1472524228</v>
      </c>
      <c r="H28" s="1">
        <f t="shared" si="4"/>
        <v>4530910.6736959387</v>
      </c>
      <c r="I28" s="1">
        <f t="shared" si="5"/>
        <v>4687610.4374659443</v>
      </c>
      <c r="J28" s="1">
        <f t="shared" si="6"/>
        <v>4849729.6009403244</v>
      </c>
      <c r="K28" s="1">
        <f t="shared" si="7"/>
        <v>5017455.5919265579</v>
      </c>
      <c r="L28" s="1">
        <f t="shared" si="8"/>
        <v>5190982.3203491345</v>
      </c>
      <c r="M28" s="1">
        <f t="shared" si="9"/>
        <v>5370510.4024310224</v>
      </c>
      <c r="N28" s="1">
        <f t="shared" si="10"/>
        <v>5556247.3926283652</v>
      </c>
    </row>
    <row r="29" spans="1:14" x14ac:dyDescent="0.3">
      <c r="A29" t="s">
        <v>17</v>
      </c>
      <c r="B29" s="1">
        <v>3751140</v>
      </c>
      <c r="C29" s="2">
        <v>3.3</v>
      </c>
      <c r="D29" s="3">
        <f t="shared" si="0"/>
        <v>3.3000000000000002E-2</v>
      </c>
      <c r="E29" s="1">
        <f t="shared" si="1"/>
        <v>3876992.7697696309</v>
      </c>
      <c r="F29" s="1">
        <f t="shared" si="2"/>
        <v>4007067.9678300442</v>
      </c>
      <c r="G29" s="1">
        <f t="shared" si="3"/>
        <v>4141507.2589273043</v>
      </c>
      <c r="H29" s="1">
        <f t="shared" si="4"/>
        <v>4280457.0607360965</v>
      </c>
      <c r="I29" s="1">
        <f t="shared" si="5"/>
        <v>4424068.7033230457</v>
      </c>
      <c r="J29" s="1">
        <f t="shared" si="6"/>
        <v>4572498.5939601166</v>
      </c>
      <c r="K29" s="1">
        <f t="shared" si="7"/>
        <v>4725908.3874675902</v>
      </c>
      <c r="L29" s="1">
        <f t="shared" si="8"/>
        <v>4884465.1622721357</v>
      </c>
      <c r="M29" s="1">
        <f t="shared" si="9"/>
        <v>5048341.6023717374</v>
      </c>
      <c r="N29" s="1">
        <f t="shared" si="10"/>
        <v>5217716.185405625</v>
      </c>
    </row>
    <row r="30" spans="1:14" x14ac:dyDescent="0.3">
      <c r="A30" t="s">
        <v>18</v>
      </c>
      <c r="B30" s="1">
        <v>3460877</v>
      </c>
      <c r="C30" s="2">
        <v>3</v>
      </c>
      <c r="D30" s="3">
        <f t="shared" si="0"/>
        <v>0.03</v>
      </c>
      <c r="E30" s="1">
        <f t="shared" si="1"/>
        <v>3566276.3961054459</v>
      </c>
      <c r="F30" s="1">
        <f t="shared" si="2"/>
        <v>3674885.6816982646</v>
      </c>
      <c r="G30" s="1">
        <f t="shared" si="3"/>
        <v>3786802.6124668373</v>
      </c>
      <c r="H30" s="1">
        <f t="shared" si="4"/>
        <v>3902127.921203475</v>
      </c>
      <c r="I30" s="1">
        <f t="shared" si="5"/>
        <v>4020965.4084707322</v>
      </c>
      <c r="J30" s="1">
        <f t="shared" si="6"/>
        <v>4143422.0360289211</v>
      </c>
      <c r="K30" s="1">
        <f t="shared" si="7"/>
        <v>4269608.0231089136</v>
      </c>
      <c r="L30" s="1">
        <f t="shared" si="8"/>
        <v>4399636.9456168925</v>
      </c>
      <c r="M30" s="1">
        <f t="shared" si="9"/>
        <v>4533625.8383603292</v>
      </c>
      <c r="N30" s="1">
        <f t="shared" si="10"/>
        <v>4671695.3003872149</v>
      </c>
    </row>
    <row r="31" spans="1:14" x14ac:dyDescent="0.3">
      <c r="A31" t="s">
        <v>19</v>
      </c>
      <c r="B31" s="1">
        <v>3416959</v>
      </c>
      <c r="C31" s="2">
        <v>3.2</v>
      </c>
      <c r="D31" s="3">
        <f t="shared" si="0"/>
        <v>3.2000000000000001E-2</v>
      </c>
      <c r="E31" s="1">
        <f t="shared" si="1"/>
        <v>3528069.9824098716</v>
      </c>
      <c r="F31" s="1">
        <f t="shared" si="2"/>
        <v>3642794.0167797138</v>
      </c>
      <c r="G31" s="1">
        <f t="shared" si="3"/>
        <v>3761248.5905458019</v>
      </c>
      <c r="H31" s="1">
        <f t="shared" si="4"/>
        <v>3883555.0115427445</v>
      </c>
      <c r="I31" s="1">
        <f t="shared" si="5"/>
        <v>4009838.5322333053</v>
      </c>
      <c r="J31" s="1">
        <f t="shared" si="6"/>
        <v>4140228.4779778696</v>
      </c>
      <c r="K31" s="1">
        <f t="shared" si="7"/>
        <v>4274858.3794749174</v>
      </c>
      <c r="L31" s="1">
        <f t="shared" si="8"/>
        <v>4413866.1095081232</v>
      </c>
      <c r="M31" s="1">
        <f t="shared" si="9"/>
        <v>4557394.0241401363</v>
      </c>
      <c r="N31" s="1">
        <f t="shared" si="10"/>
        <v>4705589.108497628</v>
      </c>
    </row>
    <row r="32" spans="1:14" x14ac:dyDescent="0.3">
      <c r="A32" t="s">
        <v>20</v>
      </c>
      <c r="B32" s="1">
        <v>5580894</v>
      </c>
      <c r="C32" s="2">
        <v>3.4</v>
      </c>
      <c r="D32" s="3">
        <f t="shared" si="0"/>
        <v>3.4000000000000002E-2</v>
      </c>
      <c r="E32" s="1">
        <f t="shared" si="1"/>
        <v>5773907.0241813129</v>
      </c>
      <c r="F32" s="1">
        <f t="shared" si="2"/>
        <v>5973595.327897341</v>
      </c>
      <c r="G32" s="1">
        <f t="shared" si="3"/>
        <v>6180189.7730655931</v>
      </c>
      <c r="H32" s="1">
        <f t="shared" si="4"/>
        <v>6393929.2058722032</v>
      </c>
      <c r="I32" s="1">
        <f t="shared" si="5"/>
        <v>6615060.7329047192</v>
      </c>
      <c r="J32" s="1">
        <f t="shared" si="6"/>
        <v>6843840.0068348441</v>
      </c>
      <c r="K32" s="1">
        <f t="shared" si="7"/>
        <v>7080531.5219813874</v>
      </c>
      <c r="L32" s="1">
        <f t="shared" si="8"/>
        <v>7325408.9200951559</v>
      </c>
      <c r="M32" s="1">
        <f t="shared" si="9"/>
        <v>7578755.3067192947</v>
      </c>
      <c r="N32" s="1">
        <f t="shared" si="10"/>
        <v>7840863.578490817</v>
      </c>
    </row>
    <row r="33" spans="1:14" x14ac:dyDescent="0.3">
      <c r="A33" t="s">
        <v>21</v>
      </c>
      <c r="B33" s="1">
        <v>3206531</v>
      </c>
      <c r="C33" s="2">
        <v>2.7</v>
      </c>
      <c r="D33" s="3">
        <f t="shared" si="0"/>
        <v>2.7000000000000003E-2</v>
      </c>
      <c r="E33" s="1">
        <f t="shared" si="1"/>
        <v>3294286.7079630145</v>
      </c>
      <c r="F33" s="1">
        <f t="shared" si="2"/>
        <v>3384444.096832931</v>
      </c>
      <c r="G33" s="1">
        <f t="shared" si="3"/>
        <v>3477068.8953391109</v>
      </c>
      <c r="H33" s="1">
        <f t="shared" si="4"/>
        <v>3572228.6310618157</v>
      </c>
      <c r="I33" s="1">
        <f t="shared" si="5"/>
        <v>3669992.6796628051</v>
      </c>
      <c r="J33" s="1">
        <f t="shared" si="6"/>
        <v>3770432.3154632668</v>
      </c>
      <c r="K33" s="1">
        <f t="shared" si="7"/>
        <v>3873620.7634059517</v>
      </c>
      <c r="L33" s="1">
        <f t="shared" si="8"/>
        <v>3979633.2524394025</v>
      </c>
      <c r="M33" s="1">
        <f t="shared" si="9"/>
        <v>4088547.0703631886</v>
      </c>
      <c r="N33" s="1">
        <f t="shared" si="10"/>
        <v>4200441.6201741304</v>
      </c>
    </row>
    <row r="34" spans="1:14" x14ac:dyDescent="0.3">
      <c r="A34" t="s">
        <v>22</v>
      </c>
      <c r="B34" s="1">
        <v>5198716</v>
      </c>
      <c r="C34" s="2">
        <v>3.4</v>
      </c>
      <c r="D34" s="3">
        <f t="shared" si="0"/>
        <v>3.4000000000000002E-2</v>
      </c>
      <c r="E34" s="1">
        <f t="shared" si="1"/>
        <v>5378511.5483511742</v>
      </c>
      <c r="F34" s="1">
        <f t="shared" si="2"/>
        <v>5564525.2550335396</v>
      </c>
      <c r="G34" s="1">
        <f t="shared" si="3"/>
        <v>5756972.1726075551</v>
      </c>
      <c r="H34" s="1">
        <f t="shared" si="4"/>
        <v>5956074.7911419058</v>
      </c>
      <c r="I34" s="1">
        <f t="shared" si="5"/>
        <v>6162063.2954368051</v>
      </c>
      <c r="J34" s="1">
        <f t="shared" si="6"/>
        <v>6375175.8311432572</v>
      </c>
      <c r="K34" s="1">
        <f t="shared" si="7"/>
        <v>6595658.7800859492</v>
      </c>
      <c r="L34" s="1">
        <f t="shared" si="8"/>
        <v>6823767.0451080799</v>
      </c>
      <c r="M34" s="1">
        <f t="shared" si="9"/>
        <v>7059764.3447674345</v>
      </c>
      <c r="N34" s="1">
        <f t="shared" si="10"/>
        <v>7303923.5182244042</v>
      </c>
    </row>
    <row r="35" spans="1:14" x14ac:dyDescent="0.3">
      <c r="A35" t="s">
        <v>23</v>
      </c>
      <c r="B35" s="1">
        <v>3702676</v>
      </c>
      <c r="C35" s="2">
        <v>3</v>
      </c>
      <c r="D35" s="3">
        <f t="shared" si="0"/>
        <v>0.03</v>
      </c>
      <c r="E35" s="1">
        <f t="shared" si="1"/>
        <v>3815439.2719608722</v>
      </c>
      <c r="F35" s="1">
        <f t="shared" si="2"/>
        <v>3931636.6968163862</v>
      </c>
      <c r="G35" s="1">
        <f t="shared" si="3"/>
        <v>4051372.8600924737</v>
      </c>
      <c r="H35" s="1">
        <f t="shared" si="4"/>
        <v>4174755.5324185165</v>
      </c>
      <c r="I35" s="1">
        <f t="shared" si="5"/>
        <v>4301895.7665281883</v>
      </c>
      <c r="J35" s="1">
        <f t="shared" si="6"/>
        <v>4432907.9972144114</v>
      </c>
      <c r="K35" s="1">
        <f t="shared" si="7"/>
        <v>4567910.144328394</v>
      </c>
      <c r="L35" s="1">
        <f t="shared" si="8"/>
        <v>4707023.7189154578</v>
      </c>
      <c r="M35" s="1">
        <f t="shared" si="9"/>
        <v>4850373.9325831775</v>
      </c>
      <c r="N35" s="1">
        <f t="shared" si="10"/>
        <v>4998089.8102002852</v>
      </c>
    </row>
    <row r="36" spans="1:14" x14ac:dyDescent="0.3">
      <c r="A36" t="s">
        <v>24</v>
      </c>
      <c r="B36" s="1">
        <v>2294800</v>
      </c>
      <c r="C36" s="2">
        <v>2.9</v>
      </c>
      <c r="D36" s="3">
        <f t="shared" si="0"/>
        <v>2.8999999999999998E-2</v>
      </c>
      <c r="E36" s="1">
        <f t="shared" si="1"/>
        <v>2362323.5594015303</v>
      </c>
      <c r="F36" s="1">
        <f t="shared" si="2"/>
        <v>2431833.9721559682</v>
      </c>
      <c r="G36" s="1">
        <f t="shared" si="3"/>
        <v>2503389.7006175038</v>
      </c>
      <c r="H36" s="1">
        <f t="shared" si="4"/>
        <v>2577050.927371393</v>
      </c>
      <c r="I36" s="1">
        <f t="shared" si="5"/>
        <v>2652879.6058510556</v>
      </c>
      <c r="J36" s="1">
        <f t="shared" si="6"/>
        <v>2730939.5124445683</v>
      </c>
      <c r="K36" s="1">
        <f t="shared" si="7"/>
        <v>2811296.3001343613</v>
      </c>
      <c r="L36" s="1">
        <f t="shared" si="8"/>
        <v>2894017.55371525</v>
      </c>
      <c r="M36" s="1">
        <f t="shared" si="9"/>
        <v>2979172.8466372318</v>
      </c>
      <c r="N36" s="1">
        <f t="shared" si="10"/>
        <v>3066833.7995208534</v>
      </c>
    </row>
    <row r="37" spans="1:14" x14ac:dyDescent="0.3">
      <c r="A37" t="s">
        <v>25</v>
      </c>
      <c r="B37" s="1">
        <v>2321339</v>
      </c>
      <c r="C37" s="2">
        <v>3.5</v>
      </c>
      <c r="D37" s="3">
        <f t="shared" si="0"/>
        <v>3.5000000000000003E-2</v>
      </c>
      <c r="E37" s="1">
        <f t="shared" si="1"/>
        <v>2404024.4192052088</v>
      </c>
      <c r="F37" s="1">
        <f t="shared" si="2"/>
        <v>2489655.0689644818</v>
      </c>
      <c r="G37" s="1">
        <f t="shared" si="3"/>
        <v>2578335.8575325022</v>
      </c>
      <c r="H37" s="1">
        <f t="shared" si="4"/>
        <v>2670175.4299654374</v>
      </c>
      <c r="I37" s="1">
        <f t="shared" si="5"/>
        <v>2765286.3012247146</v>
      </c>
      <c r="J37" s="1">
        <f t="shared" si="6"/>
        <v>2863784.9940219261</v>
      </c>
      <c r="K37" s="1">
        <f t="shared" si="7"/>
        <v>2965792.1815737183</v>
      </c>
      <c r="L37" s="1">
        <f t="shared" si="8"/>
        <v>3071432.8354415735</v>
      </c>
      <c r="M37" s="1">
        <f t="shared" si="9"/>
        <v>3180836.3786376039</v>
      </c>
      <c r="N37" s="1">
        <f t="shared" si="10"/>
        <v>3294136.8441839232</v>
      </c>
    </row>
    <row r="38" spans="1:14" x14ac:dyDescent="0.3">
      <c r="A38" t="s">
        <v>26</v>
      </c>
      <c r="B38" s="1">
        <v>3278873</v>
      </c>
      <c r="C38" s="2">
        <v>3.2</v>
      </c>
      <c r="D38" s="3">
        <f t="shared" si="0"/>
        <v>3.2000000000000001E-2</v>
      </c>
      <c r="E38" s="1">
        <f t="shared" si="1"/>
        <v>3385493.7701723091</v>
      </c>
      <c r="F38" s="1">
        <f t="shared" si="2"/>
        <v>3495581.5818043328</v>
      </c>
      <c r="G38" s="1">
        <f t="shared" si="3"/>
        <v>3609249.1744351294</v>
      </c>
      <c r="H38" s="1">
        <f t="shared" si="4"/>
        <v>3726612.9536123183</v>
      </c>
      <c r="I38" s="1">
        <f t="shared" si="5"/>
        <v>3847793.1101015299</v>
      </c>
      <c r="J38" s="1">
        <f t="shared" si="6"/>
        <v>3972913.7429722543</v>
      </c>
      <c r="K38" s="1">
        <f t="shared" si="7"/>
        <v>4102102.9866861324</v>
      </c>
      <c r="L38" s="1">
        <f t="shared" si="8"/>
        <v>4235493.1423178418</v>
      </c>
      <c r="M38" s="1">
        <f t="shared" si="9"/>
        <v>4373220.8130429545</v>
      </c>
      <c r="N38" s="1">
        <f t="shared" si="10"/>
        <v>4515427.0440315325</v>
      </c>
    </row>
    <row r="39" spans="1:14" x14ac:dyDescent="0.3">
      <c r="A39" t="s">
        <v>27</v>
      </c>
      <c r="B39" s="1">
        <v>1406239</v>
      </c>
      <c r="C39" s="2">
        <v>9.3000000000000007</v>
      </c>
      <c r="D39" s="3">
        <f t="shared" si="0"/>
        <v>9.3000000000000013E-2</v>
      </c>
      <c r="E39" s="1">
        <f t="shared" si="1"/>
        <v>1543293.4931416523</v>
      </c>
      <c r="F39" s="1">
        <f t="shared" si="2"/>
        <v>1693705.5550111777</v>
      </c>
      <c r="G39" s="1">
        <f t="shared" si="3"/>
        <v>1858777.037435757</v>
      </c>
      <c r="H39" s="1">
        <f t="shared" si="4"/>
        <v>2039936.6729807104</v>
      </c>
      <c r="I39" s="1">
        <f t="shared" si="5"/>
        <v>2238752.4409664087</v>
      </c>
      <c r="J39" s="1">
        <f t="shared" si="6"/>
        <v>2456945.1386986487</v>
      </c>
      <c r="K39" s="1">
        <f t="shared" si="7"/>
        <v>2696403.275374698</v>
      </c>
      <c r="L39" s="1">
        <f t="shared" si="8"/>
        <v>2959199.4175752555</v>
      </c>
      <c r="M39" s="1">
        <f t="shared" si="9"/>
        <v>3247608.1278164373</v>
      </c>
      <c r="N39" s="1">
        <f t="shared" si="10"/>
        <v>3564125.6514241546</v>
      </c>
    </row>
    <row r="40" spans="1:14" x14ac:dyDescent="0.3">
      <c r="A40" t="s">
        <v>107</v>
      </c>
      <c r="B40" s="1">
        <v>140431790</v>
      </c>
      <c r="C40" s="2">
        <v>3.2</v>
      </c>
      <c r="D40" s="3">
        <f t="shared" si="0"/>
        <v>3.2000000000000001E-2</v>
      </c>
      <c r="E40" s="1">
        <f t="shared" si="1"/>
        <v>144998281.47633225</v>
      </c>
      <c r="F40" s="1">
        <f t="shared" si="2"/>
        <v>149713263.86347196</v>
      </c>
      <c r="G40" s="1">
        <f t="shared" si="3"/>
        <v>154581565.715399</v>
      </c>
      <c r="H40" s="1">
        <f t="shared" si="4"/>
        <v>159608172.59862301</v>
      </c>
      <c r="I40" s="1">
        <f t="shared" si="5"/>
        <v>164798232.19783899</v>
      </c>
      <c r="J40" s="1">
        <f t="shared" si="6"/>
        <v>170157059.58760634</v>
      </c>
      <c r="K40" s="1">
        <f t="shared" si="7"/>
        <v>175690142.6754497</v>
      </c>
      <c r="L40" s="1">
        <f t="shared" si="8"/>
        <v>181403147.82195565</v>
      </c>
      <c r="M40" s="1">
        <f t="shared" si="9"/>
        <v>187301925.64362127</v>
      </c>
      <c r="N40" s="1">
        <f t="shared" si="10"/>
        <v>193392517.00439662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9"/>
  <sheetViews>
    <sheetView workbookViewId="0">
      <selection activeCell="F29" sqref="F29"/>
    </sheetView>
  </sheetViews>
  <sheetFormatPr defaultRowHeight="14.4" x14ac:dyDescent="0.3"/>
  <cols>
    <col min="1" max="1" width="13.21875" bestFit="1" customWidth="1"/>
    <col min="2" max="2" width="16.21875" bestFit="1" customWidth="1"/>
    <col min="3" max="3" width="20.44140625" bestFit="1" customWidth="1"/>
    <col min="4" max="4" width="14.5546875" bestFit="1" customWidth="1"/>
    <col min="5" max="14" width="20.44140625" bestFit="1" customWidth="1"/>
  </cols>
  <sheetData>
    <row r="1" spans="1:14" x14ac:dyDescent="0.3">
      <c r="A1" t="s">
        <v>41</v>
      </c>
      <c r="B1" t="s">
        <v>71</v>
      </c>
      <c r="C1" t="s">
        <v>105</v>
      </c>
      <c r="D1" t="s">
        <v>70</v>
      </c>
      <c r="E1" t="s">
        <v>90</v>
      </c>
      <c r="F1" t="s">
        <v>91</v>
      </c>
      <c r="G1" t="s">
        <v>92</v>
      </c>
      <c r="H1" t="s">
        <v>93</v>
      </c>
      <c r="I1" t="s">
        <v>94</v>
      </c>
      <c r="J1" t="s">
        <v>95</v>
      </c>
      <c r="K1" t="s">
        <v>96</v>
      </c>
      <c r="L1" t="s">
        <v>97</v>
      </c>
      <c r="M1" t="s">
        <v>98</v>
      </c>
      <c r="N1" t="s">
        <v>99</v>
      </c>
    </row>
    <row r="2" spans="1:14" x14ac:dyDescent="0.3">
      <c r="A2" s="6" t="s">
        <v>42</v>
      </c>
      <c r="B2" s="6" t="s">
        <v>72</v>
      </c>
      <c r="C2" s="5">
        <v>22594967</v>
      </c>
      <c r="D2">
        <v>0.16089638250712321</v>
      </c>
      <c r="E2" s="5">
        <v>23329698.959291469</v>
      </c>
      <c r="F2" s="5">
        <v>24088322.568967052</v>
      </c>
      <c r="G2" s="5">
        <v>24871614.725894839</v>
      </c>
      <c r="H2" s="5">
        <v>25680377.589690987</v>
      </c>
      <c r="I2" s="5">
        <v>26515439.40420121</v>
      </c>
      <c r="J2" s="5">
        <v>27377655.345694866</v>
      </c>
      <c r="K2" s="5">
        <v>28267908.398640204</v>
      </c>
      <c r="L2" s="5">
        <v>29187110.259957589</v>
      </c>
      <c r="M2" s="5">
        <v>30136202.272676837</v>
      </c>
      <c r="N2" s="5">
        <v>31116156.389954727</v>
      </c>
    </row>
    <row r="3" spans="1:14" x14ac:dyDescent="0.3">
      <c r="A3" s="6" t="s">
        <v>43</v>
      </c>
      <c r="B3" s="6" t="s">
        <v>73</v>
      </c>
      <c r="C3" s="5">
        <v>20005380</v>
      </c>
      <c r="D3">
        <v>0.14245620596305153</v>
      </c>
      <c r="E3" s="5">
        <v>20655905.050280906</v>
      </c>
      <c r="F3" s="5">
        <v>21327583.552335441</v>
      </c>
      <c r="G3" s="5">
        <v>22021103.363643866</v>
      </c>
      <c r="H3" s="5">
        <v>22737174.709095716</v>
      </c>
      <c r="I3" s="5">
        <v>23476530.908322141</v>
      </c>
      <c r="J3" s="5">
        <v>24239929.126679283</v>
      </c>
      <c r="K3" s="5">
        <v>25028151.150651772</v>
      </c>
      <c r="L3" s="5">
        <v>25842004.188470397</v>
      </c>
      <c r="M3" s="5">
        <v>26682321.696763873</v>
      </c>
      <c r="N3" s="5">
        <v>27549964.234091271</v>
      </c>
    </row>
    <row r="4" spans="1:14" x14ac:dyDescent="0.3">
      <c r="A4" s="6" t="s">
        <v>44</v>
      </c>
      <c r="B4" s="6" t="s">
        <v>74</v>
      </c>
      <c r="C4" s="5">
        <v>16135950</v>
      </c>
      <c r="D4">
        <v>0.11490240208431439</v>
      </c>
      <c r="E4" s="5">
        <v>16660650.839728123</v>
      </c>
      <c r="F4" s="5">
        <v>17202413.64179571</v>
      </c>
      <c r="G4" s="5">
        <v>17761793.218653642</v>
      </c>
      <c r="H4" s="5">
        <v>18339362.423869632</v>
      </c>
      <c r="I4" s="5">
        <v>18935712.738780301</v>
      </c>
      <c r="J4" s="5">
        <v>19551454.878219787</v>
      </c>
      <c r="K4" s="5">
        <v>20187219.415945083</v>
      </c>
      <c r="L4" s="5">
        <v>20843657.430398669</v>
      </c>
      <c r="M4" s="5">
        <v>21521441.171469726</v>
      </c>
      <c r="N4" s="5">
        <v>22221264.748936787</v>
      </c>
    </row>
    <row r="5" spans="1:14" x14ac:dyDescent="0.3">
      <c r="A5" s="6" t="s">
        <v>45</v>
      </c>
      <c r="B5" s="6" t="s">
        <v>75</v>
      </c>
      <c r="C5" s="5">
        <v>14899419</v>
      </c>
      <c r="D5">
        <v>0.10609719494425016</v>
      </c>
      <c r="E5" s="5">
        <v>15383910.936375679</v>
      </c>
      <c r="F5" s="5">
        <v>15884157.341862746</v>
      </c>
      <c r="G5" s="5">
        <v>16400670.512494104</v>
      </c>
      <c r="H5" s="5">
        <v>16933979.402891632</v>
      </c>
      <c r="I5" s="5">
        <v>17484630.167961925</v>
      </c>
      <c r="J5" s="5">
        <v>18053186.72220666</v>
      </c>
      <c r="K5" s="5">
        <v>18640231.317220312</v>
      </c>
      <c r="L5" s="5">
        <v>19246365.137966655</v>
      </c>
      <c r="M5" s="5">
        <v>19872208.918444734</v>
      </c>
      <c r="N5" s="5">
        <v>20518403.577374682</v>
      </c>
    </row>
    <row r="6" spans="1:14" x14ac:dyDescent="0.3">
      <c r="A6" s="6" t="s">
        <v>46</v>
      </c>
      <c r="B6" s="6" t="s">
        <v>76</v>
      </c>
      <c r="C6" s="5">
        <v>13435079</v>
      </c>
      <c r="D6">
        <v>9.5669783885828127E-2</v>
      </c>
      <c r="E6" s="5">
        <v>13871954.252657183</v>
      </c>
      <c r="F6" s="5">
        <v>14323035.598660324</v>
      </c>
      <c r="G6" s="5">
        <v>14788784.984725161</v>
      </c>
      <c r="H6" s="5">
        <v>15269679.378922218</v>
      </c>
      <c r="I6" s="5">
        <v>15766211.259133779</v>
      </c>
      <c r="J6" s="5">
        <v>16278889.117394278</v>
      </c>
      <c r="K6" s="5">
        <v>16808237.980630584</v>
      </c>
      <c r="L6" s="5">
        <v>17354799.948335432</v>
      </c>
      <c r="M6" s="5">
        <v>17919134.747724697</v>
      </c>
      <c r="N6" s="5">
        <v>18501820.306946967</v>
      </c>
    </row>
    <row r="7" spans="1:14" x14ac:dyDescent="0.3">
      <c r="A7" s="6" t="s">
        <v>47</v>
      </c>
      <c r="B7" s="6" t="s">
        <v>77</v>
      </c>
      <c r="C7" s="5">
        <v>12211426</v>
      </c>
      <c r="D7">
        <v>8.6956279628708E-2</v>
      </c>
      <c r="E7" s="5">
        <v>12608511.109738057</v>
      </c>
      <c r="F7" s="5">
        <v>13018508.436638612</v>
      </c>
      <c r="G7" s="5">
        <v>13441837.853791736</v>
      </c>
      <c r="H7" s="5">
        <v>13878932.887512952</v>
      </c>
      <c r="I7" s="5">
        <v>14330241.161312038</v>
      </c>
      <c r="J7" s="5">
        <v>14796224.854298627</v>
      </c>
      <c r="K7" s="5">
        <v>15277361.174494009</v>
      </c>
      <c r="L7" s="5">
        <v>15774142.847533828</v>
      </c>
      <c r="M7" s="5">
        <v>16287078.621262204</v>
      </c>
      <c r="N7" s="5">
        <v>16816693.786733977</v>
      </c>
    </row>
    <row r="8" spans="1:14" x14ac:dyDescent="0.3">
      <c r="A8" s="6" t="s">
        <v>48</v>
      </c>
      <c r="B8" s="6" t="s">
        <v>78</v>
      </c>
      <c r="C8" s="5">
        <v>9467538</v>
      </c>
      <c r="D8">
        <v>6.7417341899579861E-2</v>
      </c>
      <c r="E8" s="5">
        <v>9775398.7171414085</v>
      </c>
      <c r="F8" s="5">
        <v>10093270.296785703</v>
      </c>
      <c r="G8" s="5">
        <v>10421478.267207427</v>
      </c>
      <c r="H8" s="5">
        <v>10760358.742048521</v>
      </c>
      <c r="I8" s="5">
        <v>11110258.764528062</v>
      </c>
      <c r="J8" s="5">
        <v>11471536.66284484</v>
      </c>
      <c r="K8" s="5">
        <v>11844562.417136759</v>
      </c>
      <c r="L8" s="5">
        <v>12229718.038372809</v>
      </c>
      <c r="M8" s="5">
        <v>12627397.959565699</v>
      </c>
      <c r="N8" s="5">
        <v>13038009.439705718</v>
      </c>
    </row>
    <row r="9" spans="1:14" x14ac:dyDescent="0.3">
      <c r="A9" s="6" t="s">
        <v>49</v>
      </c>
      <c r="B9" s="6" t="s">
        <v>79</v>
      </c>
      <c r="C9" s="5">
        <v>7331755</v>
      </c>
      <c r="D9">
        <v>5.2208655889097476E-2</v>
      </c>
      <c r="E9" s="5">
        <v>7570165.382108327</v>
      </c>
      <c r="F9" s="5">
        <v>7816328.2750816597</v>
      </c>
      <c r="G9" s="5">
        <v>8070495.771233174</v>
      </c>
      <c r="H9" s="5">
        <v>8332928.1602891851</v>
      </c>
      <c r="I9" s="5">
        <v>8603894.1959485598</v>
      </c>
      <c r="J9" s="5">
        <v>8883671.3711099941</v>
      </c>
      <c r="K9" s="5">
        <v>9172546.2020489927</v>
      </c>
      <c r="L9" s="5">
        <v>9470814.5218355656</v>
      </c>
      <c r="M9" s="5">
        <v>9778781.7832931448</v>
      </c>
      <c r="N9" s="5">
        <v>10096763.371808976</v>
      </c>
    </row>
    <row r="10" spans="1:14" x14ac:dyDescent="0.3">
      <c r="A10" s="6" t="s">
        <v>50</v>
      </c>
      <c r="B10" s="6" t="s">
        <v>80</v>
      </c>
      <c r="C10" s="5">
        <v>6456470</v>
      </c>
      <c r="D10">
        <v>4.5975843503810641E-2</v>
      </c>
      <c r="E10" s="5">
        <v>6666418.2974773366</v>
      </c>
      <c r="F10" s="5">
        <v>6883193.5898316959</v>
      </c>
      <c r="G10" s="5">
        <v>7107017.8739052052</v>
      </c>
      <c r="H10" s="5">
        <v>7338120.3653234895</v>
      </c>
      <c r="I10" s="5">
        <v>7576737.7332324935</v>
      </c>
      <c r="J10" s="5">
        <v>7823114.3426683713</v>
      </c>
      <c r="K10" s="5">
        <v>8077502.5048086392</v>
      </c>
      <c r="L10" s="5">
        <v>8340162.7353608608</v>
      </c>
      <c r="M10" s="5">
        <v>8611364.0213535093</v>
      </c>
      <c r="N10" s="5">
        <v>8891384.0966021772</v>
      </c>
    </row>
    <row r="11" spans="1:14" x14ac:dyDescent="0.3">
      <c r="A11" s="6" t="s">
        <v>51</v>
      </c>
      <c r="B11" s="6" t="s">
        <v>81</v>
      </c>
      <c r="C11" s="5">
        <v>4591293</v>
      </c>
      <c r="D11">
        <v>3.26941143454769E-2</v>
      </c>
      <c r="E11" s="5">
        <v>4740590.3944848515</v>
      </c>
      <c r="F11" s="5">
        <v>4894742.5677869068</v>
      </c>
      <c r="G11" s="5">
        <v>5053907.3852021061</v>
      </c>
      <c r="H11" s="5">
        <v>5218247.8454119936</v>
      </c>
      <c r="I11" s="5">
        <v>5387932.2474086015</v>
      </c>
      <c r="J11" s="5">
        <v>5563134.3628473282</v>
      </c>
      <c r="K11" s="5">
        <v>5744033.6140043037</v>
      </c>
      <c r="L11" s="5">
        <v>5930815.257520467</v>
      </c>
      <c r="M11" s="5">
        <v>6123670.5741205653</v>
      </c>
      <c r="N11" s="5">
        <v>6322797.0645013284</v>
      </c>
    </row>
    <row r="12" spans="1:14" x14ac:dyDescent="0.3">
      <c r="A12" s="6" t="s">
        <v>52</v>
      </c>
      <c r="B12" s="6" t="s">
        <v>82</v>
      </c>
      <c r="C12" s="5">
        <v>4249219</v>
      </c>
      <c r="D12">
        <v>3.0258241385372926E-2</v>
      </c>
      <c r="E12" s="5">
        <v>4387393.001375109</v>
      </c>
      <c r="F12" s="5">
        <v>4530060.076572964</v>
      </c>
      <c r="G12" s="5">
        <v>4677366.3291454306</v>
      </c>
      <c r="H12" s="5">
        <v>4829462.6135673998</v>
      </c>
      <c r="I12" s="5">
        <v>4986504.6897249492</v>
      </c>
      <c r="J12" s="5">
        <v>5148653.3824270768</v>
      </c>
      <c r="K12" s="5">
        <v>5316074.7461043661</v>
      </c>
      <c r="L12" s="5">
        <v>5488940.2348632207</v>
      </c>
      <c r="M12" s="5">
        <v>5667426.8780698637</v>
      </c>
      <c r="N12" s="5">
        <v>5851717.4616438709</v>
      </c>
    </row>
    <row r="13" spans="1:14" x14ac:dyDescent="0.3">
      <c r="A13" s="6" t="s">
        <v>53</v>
      </c>
      <c r="B13" s="6" t="s">
        <v>83</v>
      </c>
      <c r="C13" s="5">
        <v>2066247</v>
      </c>
      <c r="D13">
        <v>1.4713527471237104E-2</v>
      </c>
      <c r="E13" s="5">
        <v>2133436.1977841845</v>
      </c>
      <c r="F13" s="5">
        <v>2202810.2206637636</v>
      </c>
      <c r="G13" s="5">
        <v>2274440.1137003666</v>
      </c>
      <c r="H13" s="5">
        <v>2348399.2321637929</v>
      </c>
      <c r="I13" s="5">
        <v>2424763.3166542151</v>
      </c>
      <c r="J13" s="5">
        <v>2503610.5706671746</v>
      </c>
      <c r="K13" s="5">
        <v>2585021.7406807952</v>
      </c>
      <c r="L13" s="5">
        <v>2669080.1988472296</v>
      </c>
      <c r="M13" s="5">
        <v>2755872.0283730309</v>
      </c>
      <c r="N13" s="5">
        <v>2845486.1116758785</v>
      </c>
    </row>
    <row r="14" spans="1:14" x14ac:dyDescent="0.3">
      <c r="A14" s="6" t="s">
        <v>54</v>
      </c>
      <c r="B14" s="6" t="s">
        <v>84</v>
      </c>
      <c r="C14" s="5">
        <v>2450286</v>
      </c>
      <c r="D14">
        <v>1.7448228780677082E-2</v>
      </c>
      <c r="E14" s="5">
        <v>2529963.1880040569</v>
      </c>
      <c r="F14" s="5">
        <v>2612231.2793917335</v>
      </c>
      <c r="G14" s="5">
        <v>2697174.5238775504</v>
      </c>
      <c r="H14" s="5">
        <v>2784879.910766569</v>
      </c>
      <c r="I14" s="5">
        <v>2875437.2580390386</v>
      </c>
      <c r="J14" s="5">
        <v>2968939.3043318582</v>
      </c>
      <c r="K14" s="5">
        <v>3065481.8039110443</v>
      </c>
      <c r="L14" s="5">
        <v>3165163.6247324655</v>
      </c>
      <c r="M14" s="5">
        <v>3268086.8496912713</v>
      </c>
      <c r="N14" s="5">
        <v>3374356.8811636949</v>
      </c>
    </row>
    <row r="15" spans="1:14" x14ac:dyDescent="0.3">
      <c r="A15" s="6" t="s">
        <v>55</v>
      </c>
      <c r="B15" s="6" t="s">
        <v>85</v>
      </c>
      <c r="C15" s="5">
        <v>1151048</v>
      </c>
      <c r="D15">
        <v>8.1964916918028322E-3</v>
      </c>
      <c r="E15" s="5">
        <v>1188477.2094464458</v>
      </c>
      <c r="F15" s="5">
        <v>1227123.523409633</v>
      </c>
      <c r="G15" s="5">
        <v>1267026.5190921414</v>
      </c>
      <c r="H15" s="5">
        <v>1308227.060648446</v>
      </c>
      <c r="I15" s="5">
        <v>1350767.3410333814</v>
      </c>
      <c r="J15" s="5">
        <v>1394690.9252114149</v>
      </c>
      <c r="K15" s="5">
        <v>1440042.7947709777</v>
      </c>
      <c r="L15" s="5">
        <v>1486869.3939895406</v>
      </c>
      <c r="M15" s="5">
        <v>1535218.6773966136</v>
      </c>
      <c r="N15" s="5">
        <v>1585140.1588833749</v>
      </c>
    </row>
    <row r="16" spans="1:14" x14ac:dyDescent="0.3">
      <c r="A16" s="6" t="s">
        <v>56</v>
      </c>
      <c r="B16" s="6" t="s">
        <v>86</v>
      </c>
      <c r="C16" s="5">
        <v>1330597</v>
      </c>
      <c r="D16">
        <v>9.4750412282005383E-3</v>
      </c>
      <c r="E16" s="5">
        <v>1373864.6950064744</v>
      </c>
      <c r="F16" s="5">
        <v>1418539.3475148627</v>
      </c>
      <c r="G16" s="5">
        <v>1464666.7082731964</v>
      </c>
      <c r="H16" s="5">
        <v>1512294.0157297004</v>
      </c>
      <c r="I16" s="5">
        <v>1561470.04440909</v>
      </c>
      <c r="J16" s="5">
        <v>1612245.1548619457</v>
      </c>
      <c r="K16" s="5">
        <v>1664671.3452383208</v>
      </c>
      <c r="L16" s="5">
        <v>1718802.3045383864</v>
      </c>
      <c r="M16" s="5">
        <v>1774693.4675946631</v>
      </c>
      <c r="N16" s="5">
        <v>1832402.0718421317</v>
      </c>
    </row>
    <row r="17" spans="1:14" x14ac:dyDescent="0.3">
      <c r="A17" s="6" t="s">
        <v>57</v>
      </c>
      <c r="B17" s="6" t="s">
        <v>87</v>
      </c>
      <c r="C17" s="5">
        <v>579838</v>
      </c>
      <c r="D17">
        <v>4.1289653859713669E-3</v>
      </c>
      <c r="E17" s="5">
        <v>598692.88524110906</v>
      </c>
      <c r="F17" s="5">
        <v>618160.88431307359</v>
      </c>
      <c r="G17" s="5">
        <v>638261.9341481406</v>
      </c>
      <c r="H17" s="5">
        <v>659016.61997785803</v>
      </c>
      <c r="I17" s="5">
        <v>680446.19641414925</v>
      </c>
      <c r="J17" s="5">
        <v>702572.6092158939</v>
      </c>
      <c r="K17" s="5">
        <v>725418.51776330266</v>
      </c>
      <c r="L17" s="5">
        <v>749007.31826310209</v>
      </c>
      <c r="M17" s="5">
        <v>773363.16770829493</v>
      </c>
      <c r="N17" s="5">
        <v>798511.00861703267</v>
      </c>
    </row>
    <row r="18" spans="1:14" x14ac:dyDescent="0.3">
      <c r="A18" s="6" t="s">
        <v>58</v>
      </c>
      <c r="B18" s="6" t="s">
        <v>88</v>
      </c>
      <c r="C18" s="5">
        <v>760053</v>
      </c>
      <c r="D18">
        <v>5.4122574382908595E-3</v>
      </c>
      <c r="E18" s="5">
        <v>784768.02745967091</v>
      </c>
      <c r="F18" s="5">
        <v>810286.72595587827</v>
      </c>
      <c r="G18" s="5">
        <v>836635.22886581556</v>
      </c>
      <c r="H18" s="5">
        <v>863840.51935890876</v>
      </c>
      <c r="I18" s="5">
        <v>891930.45802993828</v>
      </c>
      <c r="J18" s="5">
        <v>920933.81143072341</v>
      </c>
      <c r="K18" s="5">
        <v>950880.28152958502</v>
      </c>
      <c r="L18" s="5">
        <v>981800.53612875578</v>
      </c>
      <c r="M18" s="5">
        <v>1013726.2402708906</v>
      </c>
      <c r="N18" s="5">
        <v>1046690.0886668371</v>
      </c>
    </row>
    <row r="19" spans="1:14" x14ac:dyDescent="0.3">
      <c r="A19" s="6" t="s">
        <v>59</v>
      </c>
      <c r="B19" s="6" t="s">
        <v>89</v>
      </c>
      <c r="C19" s="5">
        <v>715225</v>
      </c>
      <c r="D19">
        <v>5.0930419672069981E-3</v>
      </c>
      <c r="E19" s="5">
        <v>738482.33273185324</v>
      </c>
      <c r="F19" s="5">
        <v>762495.93590419763</v>
      </c>
      <c r="G19" s="5">
        <v>787290.40154509351</v>
      </c>
      <c r="H19" s="5">
        <v>812891.12135400495</v>
      </c>
      <c r="I19" s="5">
        <v>839324.31270511751</v>
      </c>
      <c r="J19" s="5">
        <v>866617.04549622093</v>
      </c>
      <c r="K19" s="5">
        <v>894797.26987065049</v>
      </c>
      <c r="L19" s="5">
        <v>923893.84484067489</v>
      </c>
      <c r="M19" s="5">
        <v>953936.56784164777</v>
      </c>
      <c r="N19" s="5">
        <v>984956.20524718496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F2D5-A8B4-4E82-9EBF-BD5BF97DCFB8}">
  <dimension ref="A1:M21"/>
  <sheetViews>
    <sheetView workbookViewId="0">
      <selection activeCell="N1" sqref="N1"/>
    </sheetView>
  </sheetViews>
  <sheetFormatPr defaultRowHeight="14.4" x14ac:dyDescent="0.3"/>
  <cols>
    <col min="2" max="2" width="10.88671875" bestFit="1" customWidth="1"/>
    <col min="3" max="3" width="12" bestFit="1" customWidth="1"/>
    <col min="4" max="13" width="10.88671875" bestFit="1" customWidth="1"/>
  </cols>
  <sheetData>
    <row r="1" spans="1:13" x14ac:dyDescent="0.3">
      <c r="A1" s="8" t="s">
        <v>106</v>
      </c>
      <c r="B1" s="8"/>
      <c r="C1" s="8"/>
      <c r="D1" s="8"/>
      <c r="E1" s="8"/>
      <c r="F1" s="8"/>
      <c r="G1" s="8"/>
      <c r="H1" s="8"/>
      <c r="I1" s="8"/>
      <c r="J1" s="8"/>
      <c r="K1" s="8"/>
      <c r="L1" s="8"/>
      <c r="M1" s="8"/>
    </row>
    <row r="2" spans="1:13" ht="43.2" x14ac:dyDescent="0.3">
      <c r="A2" t="s">
        <v>41</v>
      </c>
      <c r="B2" s="9" t="s">
        <v>38</v>
      </c>
      <c r="C2" t="s">
        <v>108</v>
      </c>
      <c r="D2" s="9" t="s">
        <v>60</v>
      </c>
      <c r="E2" s="9" t="s">
        <v>61</v>
      </c>
      <c r="F2" s="9" t="s">
        <v>62</v>
      </c>
      <c r="G2" s="9" t="s">
        <v>63</v>
      </c>
      <c r="H2" s="9" t="s">
        <v>64</v>
      </c>
      <c r="I2" s="9" t="s">
        <v>65</v>
      </c>
      <c r="J2" s="9" t="s">
        <v>66</v>
      </c>
      <c r="K2" s="9" t="s">
        <v>67</v>
      </c>
      <c r="L2" s="9" t="s">
        <v>68</v>
      </c>
      <c r="M2" s="9" t="s">
        <v>69</v>
      </c>
    </row>
    <row r="3" spans="1:13" x14ac:dyDescent="0.3">
      <c r="A3" t="s">
        <v>42</v>
      </c>
      <c r="B3" s="1">
        <v>22594967</v>
      </c>
      <c r="C3">
        <f>B3/$B$21</f>
        <v>0.16089638250712321</v>
      </c>
      <c r="D3" s="1">
        <f>C3*$D$21</f>
        <v>23329698.959291469</v>
      </c>
      <c r="E3" s="1">
        <f>C3*$E$21</f>
        <v>24088322.568967052</v>
      </c>
      <c r="F3" s="1">
        <f>C3*$F$21</f>
        <v>24871614.725894839</v>
      </c>
      <c r="G3" s="1">
        <f>C3*$G$21</f>
        <v>25680377.589690987</v>
      </c>
      <c r="H3" s="1">
        <f>C3*$H$21</f>
        <v>26515439.40420121</v>
      </c>
      <c r="I3" s="1">
        <f>C3*$I$21</f>
        <v>27377655.345694866</v>
      </c>
      <c r="J3" s="1">
        <f>C3*$J$21</f>
        <v>28267908.398640204</v>
      </c>
      <c r="K3" s="1">
        <f>C3*$K$21</f>
        <v>29187110.259957589</v>
      </c>
      <c r="L3" s="1">
        <f>C3*$L$21</f>
        <v>30136202.272676837</v>
      </c>
      <c r="M3" s="1">
        <f>C3*$M$21</f>
        <v>31116156.389954727</v>
      </c>
    </row>
    <row r="4" spans="1:13" x14ac:dyDescent="0.3">
      <c r="A4" s="10" t="s">
        <v>43</v>
      </c>
      <c r="B4" s="1">
        <v>20005380</v>
      </c>
      <c r="C4">
        <f t="shared" ref="C4:C20" si="0">B4/$B$21</f>
        <v>0.14245620596305153</v>
      </c>
      <c r="D4" s="1">
        <f t="shared" ref="D4:D20" si="1">C4*$D$21</f>
        <v>20655905.050280906</v>
      </c>
      <c r="E4" s="1">
        <f t="shared" ref="E4:E20" si="2">C4*$E$21</f>
        <v>21327583.552335441</v>
      </c>
      <c r="F4" s="1">
        <f t="shared" ref="F4:F20" si="3">C4*$F$21</f>
        <v>22021103.363643866</v>
      </c>
      <c r="G4" s="1">
        <f t="shared" ref="G4:G20" si="4">C4*$G$21</f>
        <v>22737174.709095716</v>
      </c>
      <c r="H4" s="1">
        <f t="shared" ref="H4:H20" si="5">C4*$H$21</f>
        <v>23476530.908322141</v>
      </c>
      <c r="I4" s="1">
        <f t="shared" ref="I4:I20" si="6">C4*$I$21</f>
        <v>24239929.126679283</v>
      </c>
      <c r="J4" s="1">
        <f t="shared" ref="J4:J20" si="7">C4*$J$21</f>
        <v>25028151.150651772</v>
      </c>
      <c r="K4" s="1">
        <f t="shared" ref="K4:K20" si="8">C4*$K$21</f>
        <v>25842004.188470397</v>
      </c>
      <c r="L4" s="1">
        <f t="shared" ref="L4:L20" si="9">C4*$L$21</f>
        <v>26682321.696763873</v>
      </c>
      <c r="M4" s="1">
        <f t="shared" ref="M4:M20" si="10">C4*$M$21</f>
        <v>27549964.234091271</v>
      </c>
    </row>
    <row r="5" spans="1:13" x14ac:dyDescent="0.3">
      <c r="A5" s="11" t="s">
        <v>44</v>
      </c>
      <c r="B5" s="1">
        <v>16135950</v>
      </c>
      <c r="C5">
        <f t="shared" si="0"/>
        <v>0.11490240208431439</v>
      </c>
      <c r="D5" s="1">
        <f t="shared" si="1"/>
        <v>16660650.839728123</v>
      </c>
      <c r="E5" s="1">
        <f t="shared" si="2"/>
        <v>17202413.64179571</v>
      </c>
      <c r="F5" s="1">
        <f t="shared" si="3"/>
        <v>17761793.218653642</v>
      </c>
      <c r="G5" s="1">
        <f t="shared" si="4"/>
        <v>18339362.423869632</v>
      </c>
      <c r="H5" s="1">
        <f t="shared" si="5"/>
        <v>18935712.738780301</v>
      </c>
      <c r="I5" s="1">
        <f t="shared" si="6"/>
        <v>19551454.878219787</v>
      </c>
      <c r="J5" s="1">
        <f t="shared" si="7"/>
        <v>20187219.415945083</v>
      </c>
      <c r="K5" s="1">
        <f t="shared" si="8"/>
        <v>20843657.430398669</v>
      </c>
      <c r="L5" s="1">
        <f t="shared" si="9"/>
        <v>21521441.171469726</v>
      </c>
      <c r="M5" s="1">
        <f t="shared" si="10"/>
        <v>22221264.748936787</v>
      </c>
    </row>
    <row r="6" spans="1:13" x14ac:dyDescent="0.3">
      <c r="A6" t="s">
        <v>45</v>
      </c>
      <c r="B6" s="1">
        <v>14899419</v>
      </c>
      <c r="C6">
        <f t="shared" si="0"/>
        <v>0.10609719494425016</v>
      </c>
      <c r="D6" s="1">
        <f t="shared" si="1"/>
        <v>15383910.936375679</v>
      </c>
      <c r="E6" s="1">
        <f t="shared" si="2"/>
        <v>15884157.341862746</v>
      </c>
      <c r="F6" s="1">
        <f t="shared" si="3"/>
        <v>16400670.512494104</v>
      </c>
      <c r="G6" s="1">
        <f t="shared" si="4"/>
        <v>16933979.402891632</v>
      </c>
      <c r="H6" s="1">
        <f t="shared" si="5"/>
        <v>17484630.167961925</v>
      </c>
      <c r="I6" s="1">
        <f t="shared" si="6"/>
        <v>18053186.72220666</v>
      </c>
      <c r="J6" s="1">
        <f t="shared" si="7"/>
        <v>18640231.317220312</v>
      </c>
      <c r="K6" s="1">
        <f t="shared" si="8"/>
        <v>19246365.137966655</v>
      </c>
      <c r="L6" s="1">
        <f t="shared" si="9"/>
        <v>19872208.918444734</v>
      </c>
      <c r="M6" s="1">
        <f t="shared" si="10"/>
        <v>20518403.577374682</v>
      </c>
    </row>
    <row r="7" spans="1:13" x14ac:dyDescent="0.3">
      <c r="A7" t="s">
        <v>46</v>
      </c>
      <c r="B7" s="1">
        <v>13435079</v>
      </c>
      <c r="C7">
        <f t="shared" si="0"/>
        <v>9.5669783885828127E-2</v>
      </c>
      <c r="D7" s="1">
        <f t="shared" si="1"/>
        <v>13871954.252657183</v>
      </c>
      <c r="E7" s="1">
        <f t="shared" si="2"/>
        <v>14323035.598660324</v>
      </c>
      <c r="F7" s="1">
        <f t="shared" si="3"/>
        <v>14788784.984725161</v>
      </c>
      <c r="G7" s="1">
        <f t="shared" si="4"/>
        <v>15269679.378922218</v>
      </c>
      <c r="H7" s="1">
        <f t="shared" si="5"/>
        <v>15766211.259133779</v>
      </c>
      <c r="I7" s="1">
        <f t="shared" si="6"/>
        <v>16278889.117394278</v>
      </c>
      <c r="J7" s="1">
        <f t="shared" si="7"/>
        <v>16808237.980630584</v>
      </c>
      <c r="K7" s="1">
        <f t="shared" si="8"/>
        <v>17354799.948335432</v>
      </c>
      <c r="L7" s="1">
        <f t="shared" si="9"/>
        <v>17919134.747724697</v>
      </c>
      <c r="M7" s="1">
        <f t="shared" si="10"/>
        <v>18501820.306946967</v>
      </c>
    </row>
    <row r="8" spans="1:13" x14ac:dyDescent="0.3">
      <c r="A8" t="s">
        <v>47</v>
      </c>
      <c r="B8" s="1">
        <v>12211426</v>
      </c>
      <c r="C8">
        <f t="shared" si="0"/>
        <v>8.6956279628708E-2</v>
      </c>
      <c r="D8" s="1">
        <f t="shared" si="1"/>
        <v>12608511.109738057</v>
      </c>
      <c r="E8" s="1">
        <f t="shared" si="2"/>
        <v>13018508.436638612</v>
      </c>
      <c r="F8" s="1">
        <f t="shared" si="3"/>
        <v>13441837.853791736</v>
      </c>
      <c r="G8" s="1">
        <f t="shared" si="4"/>
        <v>13878932.887512952</v>
      </c>
      <c r="H8" s="1">
        <f t="shared" si="5"/>
        <v>14330241.161312038</v>
      </c>
      <c r="I8" s="1">
        <f t="shared" si="6"/>
        <v>14796224.854298627</v>
      </c>
      <c r="J8" s="1">
        <f t="shared" si="7"/>
        <v>15277361.174494009</v>
      </c>
      <c r="K8" s="1">
        <f t="shared" si="8"/>
        <v>15774142.847533828</v>
      </c>
      <c r="L8" s="1">
        <f t="shared" si="9"/>
        <v>16287078.621262204</v>
      </c>
      <c r="M8" s="1">
        <f t="shared" si="10"/>
        <v>16816693.786733977</v>
      </c>
    </row>
    <row r="9" spans="1:13" x14ac:dyDescent="0.3">
      <c r="A9" t="s">
        <v>48</v>
      </c>
      <c r="B9" s="1">
        <v>9467538</v>
      </c>
      <c r="C9">
        <f t="shared" si="0"/>
        <v>6.7417341899579861E-2</v>
      </c>
      <c r="D9" s="1">
        <f t="shared" si="1"/>
        <v>9775398.7171414085</v>
      </c>
      <c r="E9" s="1">
        <f t="shared" si="2"/>
        <v>10093270.296785703</v>
      </c>
      <c r="F9" s="1">
        <f t="shared" si="3"/>
        <v>10421478.267207427</v>
      </c>
      <c r="G9" s="1">
        <f t="shared" si="4"/>
        <v>10760358.742048521</v>
      </c>
      <c r="H9" s="1">
        <f t="shared" si="5"/>
        <v>11110258.764528062</v>
      </c>
      <c r="I9" s="1">
        <f t="shared" si="6"/>
        <v>11471536.66284484</v>
      </c>
      <c r="J9" s="1">
        <f t="shared" si="7"/>
        <v>11844562.417136759</v>
      </c>
      <c r="K9" s="1">
        <f t="shared" si="8"/>
        <v>12229718.038372809</v>
      </c>
      <c r="L9" s="1">
        <f t="shared" si="9"/>
        <v>12627397.959565699</v>
      </c>
      <c r="M9" s="1">
        <f t="shared" si="10"/>
        <v>13038009.439705718</v>
      </c>
    </row>
    <row r="10" spans="1:13" x14ac:dyDescent="0.3">
      <c r="A10" t="s">
        <v>49</v>
      </c>
      <c r="B10" s="1">
        <v>7331755</v>
      </c>
      <c r="C10">
        <f t="shared" si="0"/>
        <v>5.2208655889097476E-2</v>
      </c>
      <c r="D10" s="1">
        <f t="shared" si="1"/>
        <v>7570165.382108327</v>
      </c>
      <c r="E10" s="1">
        <f t="shared" si="2"/>
        <v>7816328.2750816597</v>
      </c>
      <c r="F10" s="1">
        <f t="shared" si="3"/>
        <v>8070495.771233174</v>
      </c>
      <c r="G10" s="1">
        <f t="shared" si="4"/>
        <v>8332928.1602891851</v>
      </c>
      <c r="H10" s="1">
        <f t="shared" si="5"/>
        <v>8603894.1959485598</v>
      </c>
      <c r="I10" s="1">
        <f t="shared" si="6"/>
        <v>8883671.3711099941</v>
      </c>
      <c r="J10" s="1">
        <f t="shared" si="7"/>
        <v>9172546.2020489927</v>
      </c>
      <c r="K10" s="1">
        <f t="shared" si="8"/>
        <v>9470814.5218355656</v>
      </c>
      <c r="L10" s="1">
        <f t="shared" si="9"/>
        <v>9778781.7832931448</v>
      </c>
      <c r="M10" s="1">
        <f t="shared" si="10"/>
        <v>10096763.371808976</v>
      </c>
    </row>
    <row r="11" spans="1:13" x14ac:dyDescent="0.3">
      <c r="A11" t="s">
        <v>50</v>
      </c>
      <c r="B11" s="1">
        <v>6456470</v>
      </c>
      <c r="C11">
        <f t="shared" si="0"/>
        <v>4.5975843503810641E-2</v>
      </c>
      <c r="D11" s="1">
        <f t="shared" si="1"/>
        <v>6666418.2974773366</v>
      </c>
      <c r="E11" s="1">
        <f t="shared" si="2"/>
        <v>6883193.5898316959</v>
      </c>
      <c r="F11" s="1">
        <f t="shared" si="3"/>
        <v>7107017.8739052052</v>
      </c>
      <c r="G11" s="1">
        <f t="shared" si="4"/>
        <v>7338120.3653234895</v>
      </c>
      <c r="H11" s="1">
        <f t="shared" si="5"/>
        <v>7576737.7332324935</v>
      </c>
      <c r="I11" s="1">
        <f t="shared" si="6"/>
        <v>7823114.3426683713</v>
      </c>
      <c r="J11" s="1">
        <f t="shared" si="7"/>
        <v>8077502.5048086392</v>
      </c>
      <c r="K11" s="1">
        <f t="shared" si="8"/>
        <v>8340162.7353608608</v>
      </c>
      <c r="L11" s="1">
        <f t="shared" si="9"/>
        <v>8611364.0213535093</v>
      </c>
      <c r="M11" s="1">
        <f t="shared" si="10"/>
        <v>8891384.0966021772</v>
      </c>
    </row>
    <row r="12" spans="1:13" x14ac:dyDescent="0.3">
      <c r="A12" t="s">
        <v>51</v>
      </c>
      <c r="B12" s="1">
        <v>4591293</v>
      </c>
      <c r="C12">
        <f t="shared" si="0"/>
        <v>3.26941143454769E-2</v>
      </c>
      <c r="D12" s="1">
        <f t="shared" si="1"/>
        <v>4740590.3944848515</v>
      </c>
      <c r="E12" s="1">
        <f t="shared" si="2"/>
        <v>4894742.5677869068</v>
      </c>
      <c r="F12" s="1">
        <f t="shared" si="3"/>
        <v>5053907.3852021061</v>
      </c>
      <c r="G12" s="1">
        <f t="shared" si="4"/>
        <v>5218247.8454119936</v>
      </c>
      <c r="H12" s="1">
        <f t="shared" si="5"/>
        <v>5387932.2474086015</v>
      </c>
      <c r="I12" s="1">
        <f t="shared" si="6"/>
        <v>5563134.3628473282</v>
      </c>
      <c r="J12" s="1">
        <f t="shared" si="7"/>
        <v>5744033.6140043037</v>
      </c>
      <c r="K12" s="1">
        <f t="shared" si="8"/>
        <v>5930815.257520467</v>
      </c>
      <c r="L12" s="1">
        <f t="shared" si="9"/>
        <v>6123670.5741205653</v>
      </c>
      <c r="M12" s="1">
        <f t="shared" si="10"/>
        <v>6322797.0645013284</v>
      </c>
    </row>
    <row r="13" spans="1:13" x14ac:dyDescent="0.3">
      <c r="A13" t="s">
        <v>52</v>
      </c>
      <c r="B13" s="1">
        <v>4249219</v>
      </c>
      <c r="C13">
        <f t="shared" si="0"/>
        <v>3.0258241385372926E-2</v>
      </c>
      <c r="D13" s="1">
        <f t="shared" si="1"/>
        <v>4387393.001375109</v>
      </c>
      <c r="E13" s="1">
        <f t="shared" si="2"/>
        <v>4530060.076572964</v>
      </c>
      <c r="F13" s="1">
        <f t="shared" si="3"/>
        <v>4677366.3291454306</v>
      </c>
      <c r="G13" s="1">
        <f t="shared" si="4"/>
        <v>4829462.6135673998</v>
      </c>
      <c r="H13" s="1">
        <f t="shared" si="5"/>
        <v>4986504.6897249492</v>
      </c>
      <c r="I13" s="1">
        <f t="shared" si="6"/>
        <v>5148653.3824270768</v>
      </c>
      <c r="J13" s="1">
        <f t="shared" si="7"/>
        <v>5316074.7461043661</v>
      </c>
      <c r="K13" s="1">
        <f t="shared" si="8"/>
        <v>5488940.2348632207</v>
      </c>
      <c r="L13" s="1">
        <f t="shared" si="9"/>
        <v>5667426.8780698637</v>
      </c>
      <c r="M13" s="1">
        <f t="shared" si="10"/>
        <v>5851717.4616438709</v>
      </c>
    </row>
    <row r="14" spans="1:13" x14ac:dyDescent="0.3">
      <c r="A14" t="s">
        <v>53</v>
      </c>
      <c r="B14" s="1">
        <v>2066247</v>
      </c>
      <c r="C14">
        <f t="shared" si="0"/>
        <v>1.4713527471237104E-2</v>
      </c>
      <c r="D14" s="1">
        <f t="shared" si="1"/>
        <v>2133436.1977841845</v>
      </c>
      <c r="E14" s="1">
        <f t="shared" si="2"/>
        <v>2202810.2206637636</v>
      </c>
      <c r="F14" s="1">
        <f t="shared" si="3"/>
        <v>2274440.1137003666</v>
      </c>
      <c r="G14" s="1">
        <f t="shared" si="4"/>
        <v>2348399.2321637929</v>
      </c>
      <c r="H14" s="1">
        <f t="shared" si="5"/>
        <v>2424763.3166542151</v>
      </c>
      <c r="I14" s="1">
        <f t="shared" si="6"/>
        <v>2503610.5706671746</v>
      </c>
      <c r="J14" s="1">
        <f t="shared" si="7"/>
        <v>2585021.7406807952</v>
      </c>
      <c r="K14" s="1">
        <f t="shared" si="8"/>
        <v>2669080.1988472296</v>
      </c>
      <c r="L14" s="1">
        <f t="shared" si="9"/>
        <v>2755872.0283730309</v>
      </c>
      <c r="M14" s="1">
        <f t="shared" si="10"/>
        <v>2845486.1116758785</v>
      </c>
    </row>
    <row r="15" spans="1:13" x14ac:dyDescent="0.3">
      <c r="A15" t="s">
        <v>54</v>
      </c>
      <c r="B15" s="1">
        <v>2450286</v>
      </c>
      <c r="C15">
        <f t="shared" si="0"/>
        <v>1.7448228780677082E-2</v>
      </c>
      <c r="D15" s="1">
        <f t="shared" si="1"/>
        <v>2529963.1880040569</v>
      </c>
      <c r="E15" s="1">
        <f t="shared" si="2"/>
        <v>2612231.2793917335</v>
      </c>
      <c r="F15" s="1">
        <f t="shared" si="3"/>
        <v>2697174.5238775504</v>
      </c>
      <c r="G15" s="1">
        <f t="shared" si="4"/>
        <v>2784879.910766569</v>
      </c>
      <c r="H15" s="1">
        <f t="shared" si="5"/>
        <v>2875437.2580390386</v>
      </c>
      <c r="I15" s="1">
        <f t="shared" si="6"/>
        <v>2968939.3043318582</v>
      </c>
      <c r="J15" s="1">
        <f t="shared" si="7"/>
        <v>3065481.8039110443</v>
      </c>
      <c r="K15" s="1">
        <f t="shared" si="8"/>
        <v>3165163.6247324655</v>
      </c>
      <c r="L15" s="1">
        <f t="shared" si="9"/>
        <v>3268086.8496912713</v>
      </c>
      <c r="M15" s="1">
        <f t="shared" si="10"/>
        <v>3374356.8811636949</v>
      </c>
    </row>
    <row r="16" spans="1:13" x14ac:dyDescent="0.3">
      <c r="A16" t="s">
        <v>55</v>
      </c>
      <c r="B16" s="1">
        <v>1151048</v>
      </c>
      <c r="C16">
        <f t="shared" si="0"/>
        <v>8.1964916918028322E-3</v>
      </c>
      <c r="D16" s="1">
        <f t="shared" si="1"/>
        <v>1188477.2094464458</v>
      </c>
      <c r="E16" s="1">
        <f t="shared" si="2"/>
        <v>1227123.523409633</v>
      </c>
      <c r="F16" s="1">
        <f t="shared" si="3"/>
        <v>1267026.5190921414</v>
      </c>
      <c r="G16" s="1">
        <f t="shared" si="4"/>
        <v>1308227.060648446</v>
      </c>
      <c r="H16" s="1">
        <f t="shared" si="5"/>
        <v>1350767.3410333814</v>
      </c>
      <c r="I16" s="1">
        <f t="shared" si="6"/>
        <v>1394690.9252114149</v>
      </c>
      <c r="J16" s="1">
        <f t="shared" si="7"/>
        <v>1440042.7947709777</v>
      </c>
      <c r="K16" s="1">
        <f t="shared" si="8"/>
        <v>1486869.3939895406</v>
      </c>
      <c r="L16" s="1">
        <f t="shared" si="9"/>
        <v>1535218.6773966136</v>
      </c>
      <c r="M16" s="1">
        <f t="shared" si="10"/>
        <v>1585140.1588833749</v>
      </c>
    </row>
    <row r="17" spans="1:13" x14ac:dyDescent="0.3">
      <c r="A17" t="s">
        <v>56</v>
      </c>
      <c r="B17" s="1">
        <v>1330597</v>
      </c>
      <c r="C17">
        <f t="shared" si="0"/>
        <v>9.4750412282005383E-3</v>
      </c>
      <c r="D17" s="1">
        <f t="shared" si="1"/>
        <v>1373864.6950064744</v>
      </c>
      <c r="E17" s="1">
        <f t="shared" si="2"/>
        <v>1418539.3475148627</v>
      </c>
      <c r="F17" s="1">
        <f t="shared" si="3"/>
        <v>1464666.7082731964</v>
      </c>
      <c r="G17" s="1">
        <f t="shared" si="4"/>
        <v>1512294.0157297004</v>
      </c>
      <c r="H17" s="1">
        <f t="shared" si="5"/>
        <v>1561470.04440909</v>
      </c>
      <c r="I17" s="1">
        <f t="shared" si="6"/>
        <v>1612245.1548619457</v>
      </c>
      <c r="J17" s="1">
        <f t="shared" si="7"/>
        <v>1664671.3452383208</v>
      </c>
      <c r="K17" s="1">
        <f t="shared" si="8"/>
        <v>1718802.3045383864</v>
      </c>
      <c r="L17" s="1">
        <f t="shared" si="9"/>
        <v>1774693.4675946631</v>
      </c>
      <c r="M17" s="1">
        <f t="shared" si="10"/>
        <v>1832402.0718421317</v>
      </c>
    </row>
    <row r="18" spans="1:13" x14ac:dyDescent="0.3">
      <c r="A18" t="s">
        <v>57</v>
      </c>
      <c r="B18" s="1">
        <v>579838</v>
      </c>
      <c r="C18">
        <f t="shared" si="0"/>
        <v>4.1289653859713669E-3</v>
      </c>
      <c r="D18" s="1">
        <f t="shared" si="1"/>
        <v>598692.88524110906</v>
      </c>
      <c r="E18" s="1">
        <f t="shared" si="2"/>
        <v>618160.88431307359</v>
      </c>
      <c r="F18" s="1">
        <f t="shared" si="3"/>
        <v>638261.9341481406</v>
      </c>
      <c r="G18" s="1">
        <f t="shared" si="4"/>
        <v>659016.61997785803</v>
      </c>
      <c r="H18" s="1">
        <f t="shared" si="5"/>
        <v>680446.19641414925</v>
      </c>
      <c r="I18" s="1">
        <f t="shared" si="6"/>
        <v>702572.6092158939</v>
      </c>
      <c r="J18" s="1">
        <f t="shared" si="7"/>
        <v>725418.51776330266</v>
      </c>
      <c r="K18" s="1">
        <f t="shared" si="8"/>
        <v>749007.31826310209</v>
      </c>
      <c r="L18" s="1">
        <f t="shared" si="9"/>
        <v>773363.16770829493</v>
      </c>
      <c r="M18" s="1">
        <f t="shared" si="10"/>
        <v>798511.00861703267</v>
      </c>
    </row>
    <row r="19" spans="1:13" x14ac:dyDescent="0.3">
      <c r="A19" t="s">
        <v>58</v>
      </c>
      <c r="B19" s="1">
        <v>760053</v>
      </c>
      <c r="C19">
        <f t="shared" si="0"/>
        <v>5.4122574382908595E-3</v>
      </c>
      <c r="D19" s="1">
        <f t="shared" si="1"/>
        <v>784768.02745967091</v>
      </c>
      <c r="E19" s="1">
        <f t="shared" si="2"/>
        <v>810286.72595587827</v>
      </c>
      <c r="F19" s="1">
        <f t="shared" si="3"/>
        <v>836635.22886581556</v>
      </c>
      <c r="G19" s="1">
        <f t="shared" si="4"/>
        <v>863840.51935890876</v>
      </c>
      <c r="H19" s="1">
        <f t="shared" si="5"/>
        <v>891930.45802993828</v>
      </c>
      <c r="I19" s="1">
        <f t="shared" si="6"/>
        <v>920933.81143072341</v>
      </c>
      <c r="J19" s="1">
        <f t="shared" si="7"/>
        <v>950880.28152958502</v>
      </c>
      <c r="K19" s="1">
        <f t="shared" si="8"/>
        <v>981800.53612875578</v>
      </c>
      <c r="L19" s="1">
        <f t="shared" si="9"/>
        <v>1013726.2402708906</v>
      </c>
      <c r="M19" s="1">
        <f t="shared" si="10"/>
        <v>1046690.0886668371</v>
      </c>
    </row>
    <row r="20" spans="1:13" x14ac:dyDescent="0.3">
      <c r="A20" t="s">
        <v>59</v>
      </c>
      <c r="B20" s="1">
        <v>715225</v>
      </c>
      <c r="C20">
        <f t="shared" si="0"/>
        <v>5.0930419672069981E-3</v>
      </c>
      <c r="D20" s="1">
        <f t="shared" si="1"/>
        <v>738482.33273185324</v>
      </c>
      <c r="E20" s="1">
        <f t="shared" si="2"/>
        <v>762495.93590419763</v>
      </c>
      <c r="F20" s="1">
        <f t="shared" si="3"/>
        <v>787290.40154509351</v>
      </c>
      <c r="G20" s="1">
        <f t="shared" si="4"/>
        <v>812891.12135400495</v>
      </c>
      <c r="H20" s="1">
        <f t="shared" si="5"/>
        <v>839324.31270511751</v>
      </c>
      <c r="I20" s="1">
        <f t="shared" si="6"/>
        <v>866617.04549622093</v>
      </c>
      <c r="J20" s="1">
        <f t="shared" si="7"/>
        <v>894797.26987065049</v>
      </c>
      <c r="K20" s="1">
        <f t="shared" si="8"/>
        <v>923893.84484067489</v>
      </c>
      <c r="L20" s="1">
        <f t="shared" si="9"/>
        <v>953936.56784164777</v>
      </c>
      <c r="M20" s="1">
        <f t="shared" si="10"/>
        <v>984956.20524718496</v>
      </c>
    </row>
    <row r="21" spans="1:13" x14ac:dyDescent="0.3">
      <c r="A21" t="s">
        <v>109</v>
      </c>
      <c r="B21" s="1">
        <v>140431790</v>
      </c>
      <c r="D21" s="1">
        <v>144998281.47633225</v>
      </c>
      <c r="E21" s="1">
        <v>149713263.86347196</v>
      </c>
      <c r="F21" s="1">
        <v>154581565.715399</v>
      </c>
      <c r="G21" s="1">
        <v>159608172.59862301</v>
      </c>
      <c r="H21" s="1">
        <v>164798232.19783899</v>
      </c>
      <c r="I21" s="1">
        <v>170157059.58760634</v>
      </c>
      <c r="J21" s="1">
        <v>175690142.6754497</v>
      </c>
      <c r="K21" s="1">
        <v>181403147.82195565</v>
      </c>
      <c r="L21" s="1">
        <v>187301925.64362127</v>
      </c>
      <c r="M21" s="1">
        <v>193392517.00439662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EB82-C087-423D-AC3A-F43ED3448E1B}">
  <dimension ref="A1:D741"/>
  <sheetViews>
    <sheetView workbookViewId="0">
      <selection activeCell="H7" sqref="H7"/>
    </sheetView>
  </sheetViews>
  <sheetFormatPr defaultRowHeight="14.4" x14ac:dyDescent="0.3"/>
  <cols>
    <col min="1" max="1" width="7.6640625" bestFit="1" customWidth="1"/>
    <col min="2" max="2" width="8.44140625" bestFit="1" customWidth="1"/>
    <col min="3" max="3" width="11.6640625" bestFit="1" customWidth="1"/>
    <col min="4" max="4" width="12.5546875" style="5" bestFit="1" customWidth="1"/>
  </cols>
  <sheetData>
    <row r="1" spans="1:4" x14ac:dyDescent="0.3">
      <c r="A1" t="s">
        <v>102</v>
      </c>
      <c r="B1" t="s">
        <v>104</v>
      </c>
      <c r="C1" t="s">
        <v>37</v>
      </c>
      <c r="D1" s="5" t="s">
        <v>103</v>
      </c>
    </row>
    <row r="2" spans="1:4" x14ac:dyDescent="0.3">
      <c r="A2">
        <v>2007</v>
      </c>
      <c r="B2" s="6" t="s">
        <v>100</v>
      </c>
      <c r="C2" s="6" t="s">
        <v>28</v>
      </c>
      <c r="D2" s="5">
        <v>1490858.4172998604</v>
      </c>
    </row>
    <row r="3" spans="1:4" x14ac:dyDescent="0.3">
      <c r="A3">
        <v>2007</v>
      </c>
      <c r="B3" s="6" t="s">
        <v>100</v>
      </c>
      <c r="C3" s="6" t="s">
        <v>29</v>
      </c>
      <c r="D3" s="5">
        <v>1668969.5504494256</v>
      </c>
    </row>
    <row r="4" spans="1:4" x14ac:dyDescent="0.3">
      <c r="A4">
        <v>2007</v>
      </c>
      <c r="B4" s="6" t="s">
        <v>100</v>
      </c>
      <c r="C4" s="6" t="s">
        <v>30</v>
      </c>
      <c r="D4" s="5">
        <v>2058870.9686267101</v>
      </c>
    </row>
    <row r="5" spans="1:4" x14ac:dyDescent="0.3">
      <c r="A5">
        <v>2007</v>
      </c>
      <c r="B5" s="6" t="s">
        <v>100</v>
      </c>
      <c r="C5" s="6" t="s">
        <v>31</v>
      </c>
      <c r="D5" s="5">
        <v>2191194.7455820465</v>
      </c>
    </row>
    <row r="6" spans="1:4" x14ac:dyDescent="0.3">
      <c r="A6">
        <v>2007</v>
      </c>
      <c r="B6" s="6" t="s">
        <v>100</v>
      </c>
      <c r="C6" s="6" t="s">
        <v>32</v>
      </c>
      <c r="D6" s="5">
        <v>2455135.1334218881</v>
      </c>
    </row>
    <row r="7" spans="1:4" x14ac:dyDescent="0.3">
      <c r="A7">
        <v>2007</v>
      </c>
      <c r="B7" s="6" t="s">
        <v>100</v>
      </c>
      <c r="C7" s="6" t="s">
        <v>33</v>
      </c>
      <c r="D7" s="5">
        <v>894881.52795240656</v>
      </c>
    </row>
    <row r="8" spans="1:4" x14ac:dyDescent="0.3">
      <c r="A8">
        <v>2007</v>
      </c>
      <c r="B8" s="6" t="s">
        <v>100</v>
      </c>
      <c r="C8" s="6" t="s">
        <v>34</v>
      </c>
      <c r="D8" s="5">
        <v>2235423.6636728919</v>
      </c>
    </row>
    <row r="9" spans="1:4" x14ac:dyDescent="0.3">
      <c r="A9">
        <v>2007</v>
      </c>
      <c r="B9" s="6" t="s">
        <v>100</v>
      </c>
      <c r="C9" s="6" t="s">
        <v>35</v>
      </c>
      <c r="D9" s="5">
        <v>2200833.5956456605</v>
      </c>
    </row>
    <row r="10" spans="1:4" x14ac:dyDescent="0.3">
      <c r="A10">
        <v>2007</v>
      </c>
      <c r="B10" s="6" t="s">
        <v>100</v>
      </c>
      <c r="C10" s="6" t="s">
        <v>0</v>
      </c>
      <c r="D10" s="5">
        <v>1518837.6293479241</v>
      </c>
    </row>
    <row r="11" spans="1:4" x14ac:dyDescent="0.3">
      <c r="A11">
        <v>2007</v>
      </c>
      <c r="B11" s="6" t="s">
        <v>100</v>
      </c>
      <c r="C11" s="6" t="s">
        <v>1</v>
      </c>
      <c r="D11" s="5">
        <v>2165547.4405732988</v>
      </c>
    </row>
    <row r="12" spans="1:4" x14ac:dyDescent="0.3">
      <c r="A12">
        <v>2007</v>
      </c>
      <c r="B12" s="6" t="s">
        <v>100</v>
      </c>
      <c r="C12" s="6" t="s">
        <v>2</v>
      </c>
      <c r="D12" s="5">
        <v>1141769.0790072258</v>
      </c>
    </row>
    <row r="13" spans="1:4" x14ac:dyDescent="0.3">
      <c r="A13">
        <v>2007</v>
      </c>
      <c r="B13" s="6" t="s">
        <v>100</v>
      </c>
      <c r="C13" s="6" t="s">
        <v>3</v>
      </c>
      <c r="D13" s="5">
        <v>1694146.6227045881</v>
      </c>
    </row>
    <row r="14" spans="1:4" x14ac:dyDescent="0.3">
      <c r="A14">
        <v>2007</v>
      </c>
      <c r="B14" s="6" t="s">
        <v>100</v>
      </c>
      <c r="C14" s="6" t="s">
        <v>4</v>
      </c>
      <c r="D14" s="5">
        <v>1261989.5786730216</v>
      </c>
    </row>
    <row r="15" spans="1:4" x14ac:dyDescent="0.3">
      <c r="A15">
        <v>2007</v>
      </c>
      <c r="B15" s="6" t="s">
        <v>100</v>
      </c>
      <c r="C15" s="6" t="s">
        <v>5</v>
      </c>
      <c r="D15" s="5">
        <v>1717352.3009642402</v>
      </c>
    </row>
    <row r="16" spans="1:4" x14ac:dyDescent="0.3">
      <c r="A16">
        <v>2007</v>
      </c>
      <c r="B16" s="6" t="s">
        <v>100</v>
      </c>
      <c r="C16" s="6" t="s">
        <v>6</v>
      </c>
      <c r="D16" s="5">
        <v>1245392.0523808766</v>
      </c>
    </row>
    <row r="17" spans="1:4" x14ac:dyDescent="0.3">
      <c r="A17">
        <v>2007</v>
      </c>
      <c r="B17" s="6" t="s">
        <v>100</v>
      </c>
      <c r="C17" s="6" t="s">
        <v>7</v>
      </c>
      <c r="D17" s="5">
        <v>2068191.55085123</v>
      </c>
    </row>
    <row r="18" spans="1:4" x14ac:dyDescent="0.3">
      <c r="A18">
        <v>2007</v>
      </c>
      <c r="B18" s="6" t="s">
        <v>100</v>
      </c>
      <c r="C18" s="6" t="s">
        <v>8</v>
      </c>
      <c r="D18" s="5">
        <v>2289554.5848311693</v>
      </c>
    </row>
    <row r="19" spans="1:4" x14ac:dyDescent="0.3">
      <c r="A19">
        <v>2007</v>
      </c>
      <c r="B19" s="6" t="s">
        <v>100</v>
      </c>
      <c r="C19" s="6" t="s">
        <v>9</v>
      </c>
      <c r="D19" s="5">
        <v>3212840.3111910983</v>
      </c>
    </row>
    <row r="20" spans="1:4" x14ac:dyDescent="0.3">
      <c r="A20">
        <v>2007</v>
      </c>
      <c r="B20" s="6" t="s">
        <v>100</v>
      </c>
      <c r="C20" s="6" t="s">
        <v>10</v>
      </c>
      <c r="D20" s="5">
        <v>4955520.2038010359</v>
      </c>
    </row>
    <row r="21" spans="1:4" x14ac:dyDescent="0.3">
      <c r="A21">
        <v>2007</v>
      </c>
      <c r="B21" s="6" t="s">
        <v>100</v>
      </c>
      <c r="C21" s="6" t="s">
        <v>11</v>
      </c>
      <c r="D21" s="5">
        <v>3048916.9538252121</v>
      </c>
    </row>
    <row r="22" spans="1:4" x14ac:dyDescent="0.3">
      <c r="A22">
        <v>2007</v>
      </c>
      <c r="B22" s="6" t="s">
        <v>100</v>
      </c>
      <c r="C22" s="6" t="s">
        <v>12</v>
      </c>
      <c r="D22" s="5">
        <v>1713128.1654991815</v>
      </c>
    </row>
    <row r="23" spans="1:4" x14ac:dyDescent="0.3">
      <c r="A23">
        <v>2007</v>
      </c>
      <c r="B23" s="6" t="s">
        <v>100</v>
      </c>
      <c r="C23" s="6" t="s">
        <v>13</v>
      </c>
      <c r="D23" s="5">
        <v>1741635.0238841269</v>
      </c>
    </row>
    <row r="24" spans="1:4" x14ac:dyDescent="0.3">
      <c r="A24">
        <v>2007</v>
      </c>
      <c r="B24" s="6" t="s">
        <v>100</v>
      </c>
      <c r="C24" s="6" t="s">
        <v>14</v>
      </c>
      <c r="D24" s="5">
        <v>1243068.248857782</v>
      </c>
    </row>
    <row r="25" spans="1:4" x14ac:dyDescent="0.3">
      <c r="A25">
        <v>2007</v>
      </c>
      <c r="B25" s="6" t="s">
        <v>100</v>
      </c>
      <c r="C25" s="6" t="s">
        <v>15</v>
      </c>
      <c r="D25" s="5">
        <v>4799077.9164574891</v>
      </c>
    </row>
    <row r="26" spans="1:4" x14ac:dyDescent="0.3">
      <c r="A26">
        <v>2007</v>
      </c>
      <c r="B26" s="6" t="s">
        <v>100</v>
      </c>
      <c r="C26" s="6" t="s">
        <v>16</v>
      </c>
      <c r="D26" s="5">
        <v>982417.08271239616</v>
      </c>
    </row>
    <row r="27" spans="1:4" x14ac:dyDescent="0.3">
      <c r="A27">
        <v>2007</v>
      </c>
      <c r="B27" s="6" t="s">
        <v>100</v>
      </c>
      <c r="C27" s="6" t="s">
        <v>36</v>
      </c>
      <c r="D27" s="5">
        <v>2086688.5795028801</v>
      </c>
    </row>
    <row r="28" spans="1:4" x14ac:dyDescent="0.3">
      <c r="A28">
        <v>2007</v>
      </c>
      <c r="B28" s="6" t="s">
        <v>100</v>
      </c>
      <c r="C28" s="6" t="s">
        <v>17</v>
      </c>
      <c r="D28" s="5">
        <v>1977266.3125825117</v>
      </c>
    </row>
    <row r="29" spans="1:4" x14ac:dyDescent="0.3">
      <c r="A29">
        <v>2007</v>
      </c>
      <c r="B29" s="6" t="s">
        <v>100</v>
      </c>
      <c r="C29" s="6" t="s">
        <v>18</v>
      </c>
      <c r="D29" s="5">
        <v>1818800.9620137773</v>
      </c>
    </row>
    <row r="30" spans="1:4" x14ac:dyDescent="0.3">
      <c r="A30">
        <v>2007</v>
      </c>
      <c r="B30" s="6" t="s">
        <v>100</v>
      </c>
      <c r="C30" s="6" t="s">
        <v>19</v>
      </c>
      <c r="D30" s="5">
        <v>1799315.6910290346</v>
      </c>
    </row>
    <row r="31" spans="1:4" x14ac:dyDescent="0.3">
      <c r="A31">
        <v>2007</v>
      </c>
      <c r="B31" s="6" t="s">
        <v>100</v>
      </c>
      <c r="C31" s="6" t="s">
        <v>20</v>
      </c>
      <c r="D31" s="5">
        <v>2944692.5823324695</v>
      </c>
    </row>
    <row r="32" spans="1:4" x14ac:dyDescent="0.3">
      <c r="A32">
        <v>2007</v>
      </c>
      <c r="B32" s="6" t="s">
        <v>100</v>
      </c>
      <c r="C32" s="6" t="s">
        <v>21</v>
      </c>
      <c r="D32" s="5">
        <v>1680086.2210611375</v>
      </c>
    </row>
    <row r="33" spans="1:4" x14ac:dyDescent="0.3">
      <c r="A33">
        <v>2007</v>
      </c>
      <c r="B33" s="6" t="s">
        <v>100</v>
      </c>
      <c r="C33" s="6" t="s">
        <v>22</v>
      </c>
      <c r="D33" s="5">
        <v>2743040.8896590988</v>
      </c>
    </row>
    <row r="34" spans="1:4" x14ac:dyDescent="0.3">
      <c r="A34">
        <v>2007</v>
      </c>
      <c r="B34" s="6" t="s">
        <v>100</v>
      </c>
      <c r="C34" s="6" t="s">
        <v>23</v>
      </c>
      <c r="D34" s="5">
        <v>1945874.0287000448</v>
      </c>
    </row>
    <row r="35" spans="1:4" x14ac:dyDescent="0.3">
      <c r="A35">
        <v>2007</v>
      </c>
      <c r="B35" s="6" t="s">
        <v>100</v>
      </c>
      <c r="C35" s="6" t="s">
        <v>24</v>
      </c>
      <c r="D35" s="5">
        <v>1204785.0152947805</v>
      </c>
    </row>
    <row r="36" spans="1:4" x14ac:dyDescent="0.3">
      <c r="A36">
        <v>2007</v>
      </c>
      <c r="B36" s="6" t="s">
        <v>100</v>
      </c>
      <c r="C36" s="6" t="s">
        <v>25</v>
      </c>
      <c r="D36" s="5">
        <v>1226052.4537946566</v>
      </c>
    </row>
    <row r="37" spans="1:4" x14ac:dyDescent="0.3">
      <c r="A37">
        <v>2007</v>
      </c>
      <c r="B37" s="6" t="s">
        <v>100</v>
      </c>
      <c r="C37" s="6" t="s">
        <v>26</v>
      </c>
      <c r="D37" s="5">
        <v>1726601.8227878776</v>
      </c>
    </row>
    <row r="38" spans="1:4" x14ac:dyDescent="0.3">
      <c r="A38">
        <v>2007</v>
      </c>
      <c r="B38" s="6" t="s">
        <v>100</v>
      </c>
      <c r="C38" s="6" t="s">
        <v>27</v>
      </c>
      <c r="D38" s="5">
        <v>787079.68150224269</v>
      </c>
    </row>
    <row r="39" spans="1:4" x14ac:dyDescent="0.3">
      <c r="A39">
        <v>2007</v>
      </c>
      <c r="B39" s="6" t="s">
        <v>101</v>
      </c>
      <c r="C39" s="6" t="s">
        <v>28</v>
      </c>
      <c r="D39" s="5">
        <v>1432393.3813273169</v>
      </c>
    </row>
    <row r="40" spans="1:4" x14ac:dyDescent="0.3">
      <c r="A40">
        <v>2007</v>
      </c>
      <c r="B40" s="6" t="s">
        <v>101</v>
      </c>
      <c r="C40" s="6" t="s">
        <v>29</v>
      </c>
      <c r="D40" s="5">
        <v>1603519.7641572913</v>
      </c>
    </row>
    <row r="41" spans="1:4" x14ac:dyDescent="0.3">
      <c r="A41">
        <v>2007</v>
      </c>
      <c r="B41" s="6" t="s">
        <v>101</v>
      </c>
      <c r="C41" s="6" t="s">
        <v>30</v>
      </c>
      <c r="D41" s="5">
        <v>1978130.9306413489</v>
      </c>
    </row>
    <row r="42" spans="1:4" x14ac:dyDescent="0.3">
      <c r="A42">
        <v>2007</v>
      </c>
      <c r="B42" s="6" t="s">
        <v>101</v>
      </c>
      <c r="C42" s="6" t="s">
        <v>31</v>
      </c>
      <c r="D42" s="5">
        <v>2105265.5398729467</v>
      </c>
    </row>
    <row r="43" spans="1:4" x14ac:dyDescent="0.3">
      <c r="A43">
        <v>2007</v>
      </c>
      <c r="B43" s="6" t="s">
        <v>101</v>
      </c>
      <c r="C43" s="6" t="s">
        <v>32</v>
      </c>
      <c r="D43" s="5">
        <v>2358855.3242680882</v>
      </c>
    </row>
    <row r="44" spans="1:4" x14ac:dyDescent="0.3">
      <c r="A44">
        <v>2007</v>
      </c>
      <c r="B44" s="6" t="s">
        <v>101</v>
      </c>
      <c r="C44" s="6" t="s">
        <v>33</v>
      </c>
      <c r="D44" s="5">
        <v>859788.13469937094</v>
      </c>
    </row>
    <row r="45" spans="1:4" x14ac:dyDescent="0.3">
      <c r="A45">
        <v>2007</v>
      </c>
      <c r="B45" s="6" t="s">
        <v>101</v>
      </c>
      <c r="C45" s="6" t="s">
        <v>34</v>
      </c>
      <c r="D45" s="5">
        <v>2147759.9905876801</v>
      </c>
    </row>
    <row r="46" spans="1:4" x14ac:dyDescent="0.3">
      <c r="A46">
        <v>2007</v>
      </c>
      <c r="B46" s="6" t="s">
        <v>101</v>
      </c>
      <c r="C46" s="6" t="s">
        <v>35</v>
      </c>
      <c r="D46" s="5">
        <v>2114526.3958164193</v>
      </c>
    </row>
    <row r="47" spans="1:4" x14ac:dyDescent="0.3">
      <c r="A47">
        <v>2007</v>
      </c>
      <c r="B47" s="6" t="s">
        <v>101</v>
      </c>
      <c r="C47" s="6" t="s">
        <v>0</v>
      </c>
      <c r="D47" s="5">
        <v>1459275.3693734957</v>
      </c>
    </row>
    <row r="48" spans="1:4" x14ac:dyDescent="0.3">
      <c r="A48">
        <v>2007</v>
      </c>
      <c r="B48" s="6" t="s">
        <v>101</v>
      </c>
      <c r="C48" s="6" t="s">
        <v>1</v>
      </c>
      <c r="D48" s="5">
        <v>2080624.0115312084</v>
      </c>
    </row>
    <row r="49" spans="1:4" x14ac:dyDescent="0.3">
      <c r="A49">
        <v>2007</v>
      </c>
      <c r="B49" s="6" t="s">
        <v>101</v>
      </c>
      <c r="C49" s="6" t="s">
        <v>2</v>
      </c>
      <c r="D49" s="5">
        <v>1096993.8210069423</v>
      </c>
    </row>
    <row r="50" spans="1:4" x14ac:dyDescent="0.3">
      <c r="A50">
        <v>2007</v>
      </c>
      <c r="B50" s="6" t="s">
        <v>101</v>
      </c>
      <c r="C50" s="6" t="s">
        <v>3</v>
      </c>
      <c r="D50" s="5">
        <v>1627709.5002455844</v>
      </c>
    </row>
    <row r="51" spans="1:4" x14ac:dyDescent="0.3">
      <c r="A51">
        <v>2007</v>
      </c>
      <c r="B51" s="6" t="s">
        <v>101</v>
      </c>
      <c r="C51" s="6" t="s">
        <v>4</v>
      </c>
      <c r="D51" s="5">
        <v>1212499.7912740801</v>
      </c>
    </row>
    <row r="52" spans="1:4" x14ac:dyDescent="0.3">
      <c r="A52">
        <v>2007</v>
      </c>
      <c r="B52" s="6" t="s">
        <v>101</v>
      </c>
      <c r="C52" s="6" t="s">
        <v>5</v>
      </c>
      <c r="D52" s="5">
        <v>1650005.1519068188</v>
      </c>
    </row>
    <row r="53" spans="1:4" x14ac:dyDescent="0.3">
      <c r="A53">
        <v>2007</v>
      </c>
      <c r="B53" s="6" t="s">
        <v>101</v>
      </c>
      <c r="C53" s="6" t="s">
        <v>6</v>
      </c>
      <c r="D53" s="5">
        <v>1196553.1483659404</v>
      </c>
    </row>
    <row r="54" spans="1:4" x14ac:dyDescent="0.3">
      <c r="A54">
        <v>2007</v>
      </c>
      <c r="B54" s="6" t="s">
        <v>101</v>
      </c>
      <c r="C54" s="6" t="s">
        <v>7</v>
      </c>
      <c r="D54" s="5">
        <v>1987085.9998374563</v>
      </c>
    </row>
    <row r="55" spans="1:4" x14ac:dyDescent="0.3">
      <c r="A55">
        <v>2007</v>
      </c>
      <c r="B55" s="6" t="s">
        <v>101</v>
      </c>
      <c r="C55" s="6" t="s">
        <v>8</v>
      </c>
      <c r="D55" s="5">
        <v>2199768.1305240649</v>
      </c>
    </row>
    <row r="56" spans="1:4" x14ac:dyDescent="0.3">
      <c r="A56">
        <v>2007</v>
      </c>
      <c r="B56" s="6" t="s">
        <v>101</v>
      </c>
      <c r="C56" s="6" t="s">
        <v>9</v>
      </c>
      <c r="D56" s="5">
        <v>3086846.5734973294</v>
      </c>
    </row>
    <row r="57" spans="1:4" x14ac:dyDescent="0.3">
      <c r="A57">
        <v>2007</v>
      </c>
      <c r="B57" s="6" t="s">
        <v>101</v>
      </c>
      <c r="C57" s="6" t="s">
        <v>10</v>
      </c>
      <c r="D57" s="5">
        <v>4761186.0781617798</v>
      </c>
    </row>
    <row r="58" spans="1:4" x14ac:dyDescent="0.3">
      <c r="A58">
        <v>2007</v>
      </c>
      <c r="B58" s="6" t="s">
        <v>101</v>
      </c>
      <c r="C58" s="6" t="s">
        <v>11</v>
      </c>
      <c r="D58" s="5">
        <v>2929351.5830869684</v>
      </c>
    </row>
    <row r="59" spans="1:4" x14ac:dyDescent="0.3">
      <c r="A59">
        <v>2007</v>
      </c>
      <c r="B59" s="6" t="s">
        <v>101</v>
      </c>
      <c r="C59" s="6" t="s">
        <v>12</v>
      </c>
      <c r="D59" s="5">
        <v>1645946.668812939</v>
      </c>
    </row>
    <row r="60" spans="1:4" x14ac:dyDescent="0.3">
      <c r="A60">
        <v>2007</v>
      </c>
      <c r="B60" s="6" t="s">
        <v>101</v>
      </c>
      <c r="C60" s="6" t="s">
        <v>13</v>
      </c>
      <c r="D60" s="5">
        <v>1673335.6111827884</v>
      </c>
    </row>
    <row r="61" spans="1:4" x14ac:dyDescent="0.3">
      <c r="A61">
        <v>2007</v>
      </c>
      <c r="B61" s="6" t="s">
        <v>101</v>
      </c>
      <c r="C61" s="6" t="s">
        <v>14</v>
      </c>
      <c r="D61" s="5">
        <v>1194320.474392771</v>
      </c>
    </row>
    <row r="62" spans="1:4" x14ac:dyDescent="0.3">
      <c r="A62">
        <v>2007</v>
      </c>
      <c r="B62" s="6" t="s">
        <v>101</v>
      </c>
      <c r="C62" s="6" t="s">
        <v>15</v>
      </c>
      <c r="D62" s="5">
        <v>4610878.7824787647</v>
      </c>
    </row>
    <row r="63" spans="1:4" x14ac:dyDescent="0.3">
      <c r="A63">
        <v>2007</v>
      </c>
      <c r="B63" s="6" t="s">
        <v>101</v>
      </c>
      <c r="C63" s="6" t="s">
        <v>16</v>
      </c>
      <c r="D63" s="5">
        <v>943890.92260602757</v>
      </c>
    </row>
    <row r="64" spans="1:4" x14ac:dyDescent="0.3">
      <c r="A64">
        <v>2007</v>
      </c>
      <c r="B64" s="6" t="s">
        <v>101</v>
      </c>
      <c r="C64" s="6" t="s">
        <v>36</v>
      </c>
      <c r="D64" s="5">
        <v>2004857.6548164925</v>
      </c>
    </row>
    <row r="65" spans="1:4" x14ac:dyDescent="0.3">
      <c r="A65">
        <v>2007</v>
      </c>
      <c r="B65" s="6" t="s">
        <v>101</v>
      </c>
      <c r="C65" s="6" t="s">
        <v>17</v>
      </c>
      <c r="D65" s="5">
        <v>1899726.4571871192</v>
      </c>
    </row>
    <row r="66" spans="1:4" x14ac:dyDescent="0.3">
      <c r="A66">
        <v>2007</v>
      </c>
      <c r="B66" s="6" t="s">
        <v>101</v>
      </c>
      <c r="C66" s="6" t="s">
        <v>18</v>
      </c>
      <c r="D66" s="5">
        <v>1747475.4340916686</v>
      </c>
    </row>
    <row r="67" spans="1:4" x14ac:dyDescent="0.3">
      <c r="A67">
        <v>2007</v>
      </c>
      <c r="B67" s="6" t="s">
        <v>101</v>
      </c>
      <c r="C67" s="6" t="s">
        <v>19</v>
      </c>
      <c r="D67" s="5">
        <v>1728754.2913808371</v>
      </c>
    </row>
    <row r="68" spans="1:4" x14ac:dyDescent="0.3">
      <c r="A68">
        <v>2007</v>
      </c>
      <c r="B68" s="6" t="s">
        <v>101</v>
      </c>
      <c r="C68" s="6" t="s">
        <v>20</v>
      </c>
      <c r="D68" s="5">
        <v>2829214.4418488434</v>
      </c>
    </row>
    <row r="69" spans="1:4" x14ac:dyDescent="0.3">
      <c r="A69">
        <v>2007</v>
      </c>
      <c r="B69" s="6" t="s">
        <v>101</v>
      </c>
      <c r="C69" s="6" t="s">
        <v>21</v>
      </c>
      <c r="D69" s="5">
        <v>1614200.486901877</v>
      </c>
    </row>
    <row r="70" spans="1:4" x14ac:dyDescent="0.3">
      <c r="A70">
        <v>2007</v>
      </c>
      <c r="B70" s="6" t="s">
        <v>101</v>
      </c>
      <c r="C70" s="6" t="s">
        <v>22</v>
      </c>
      <c r="D70" s="5">
        <v>2635470.6586920754</v>
      </c>
    </row>
    <row r="71" spans="1:4" x14ac:dyDescent="0.3">
      <c r="A71">
        <v>2007</v>
      </c>
      <c r="B71" s="6" t="s">
        <v>101</v>
      </c>
      <c r="C71" s="6" t="s">
        <v>23</v>
      </c>
      <c r="D71" s="5">
        <v>1869565.2432608274</v>
      </c>
    </row>
    <row r="72" spans="1:4" x14ac:dyDescent="0.3">
      <c r="A72">
        <v>2007</v>
      </c>
      <c r="B72" s="6" t="s">
        <v>101</v>
      </c>
      <c r="C72" s="6" t="s">
        <v>24</v>
      </c>
      <c r="D72" s="5">
        <v>1157538.5441067498</v>
      </c>
    </row>
    <row r="73" spans="1:4" x14ac:dyDescent="0.3">
      <c r="A73">
        <v>2007</v>
      </c>
      <c r="B73" s="6" t="s">
        <v>101</v>
      </c>
      <c r="C73" s="6" t="s">
        <v>25</v>
      </c>
      <c r="D73" s="5">
        <v>1177971.9654105522</v>
      </c>
    </row>
    <row r="74" spans="1:4" x14ac:dyDescent="0.3">
      <c r="A74">
        <v>2007</v>
      </c>
      <c r="B74" s="6" t="s">
        <v>101</v>
      </c>
      <c r="C74" s="6" t="s">
        <v>26</v>
      </c>
      <c r="D74" s="5">
        <v>1658891.9473844315</v>
      </c>
    </row>
    <row r="75" spans="1:4" x14ac:dyDescent="0.3">
      <c r="A75">
        <v>2007</v>
      </c>
      <c r="B75" s="6" t="s">
        <v>101</v>
      </c>
      <c r="C75" s="6" t="s">
        <v>27</v>
      </c>
      <c r="D75" s="5">
        <v>756213.81163940963</v>
      </c>
    </row>
    <row r="76" spans="1:4" x14ac:dyDescent="0.3">
      <c r="A76">
        <v>2008</v>
      </c>
      <c r="B76" s="6" t="s">
        <v>100</v>
      </c>
      <c r="C76" s="6" t="s">
        <v>28</v>
      </c>
      <c r="D76" s="5">
        <v>1531659.9364128113</v>
      </c>
    </row>
    <row r="77" spans="1:4" x14ac:dyDescent="0.3">
      <c r="A77">
        <v>2008</v>
      </c>
      <c r="B77" s="6" t="s">
        <v>100</v>
      </c>
      <c r="C77" s="6" t="s">
        <v>29</v>
      </c>
      <c r="D77" s="5">
        <v>1718078.3026627416</v>
      </c>
    </row>
    <row r="78" spans="1:4" x14ac:dyDescent="0.3">
      <c r="A78">
        <v>2008</v>
      </c>
      <c r="B78" s="6" t="s">
        <v>100</v>
      </c>
      <c r="C78" s="6" t="s">
        <v>30</v>
      </c>
      <c r="D78" s="5">
        <v>2130076.2113806042</v>
      </c>
    </row>
    <row r="79" spans="1:4" x14ac:dyDescent="0.3">
      <c r="A79">
        <v>2008</v>
      </c>
      <c r="B79" s="6" t="s">
        <v>100</v>
      </c>
      <c r="C79" s="6" t="s">
        <v>31</v>
      </c>
      <c r="D79" s="5">
        <v>2253415.2200834793</v>
      </c>
    </row>
    <row r="80" spans="1:4" x14ac:dyDescent="0.3">
      <c r="A80">
        <v>2008</v>
      </c>
      <c r="B80" s="6" t="s">
        <v>100</v>
      </c>
      <c r="C80" s="6" t="s">
        <v>32</v>
      </c>
      <c r="D80" s="5">
        <v>2540045.0164756696</v>
      </c>
    </row>
    <row r="81" spans="1:4" x14ac:dyDescent="0.3">
      <c r="A81">
        <v>2008</v>
      </c>
      <c r="B81" s="6" t="s">
        <v>100</v>
      </c>
      <c r="C81" s="6" t="s">
        <v>33</v>
      </c>
      <c r="D81" s="5">
        <v>921213.05401569162</v>
      </c>
    </row>
    <row r="82" spans="1:4" x14ac:dyDescent="0.3">
      <c r="A82">
        <v>2008</v>
      </c>
      <c r="B82" s="6" t="s">
        <v>100</v>
      </c>
      <c r="C82" s="6" t="s">
        <v>34</v>
      </c>
      <c r="D82" s="5">
        <v>2303502.4495387129</v>
      </c>
    </row>
    <row r="83" spans="1:4" x14ac:dyDescent="0.3">
      <c r="A83">
        <v>2008</v>
      </c>
      <c r="B83" s="6" t="s">
        <v>100</v>
      </c>
      <c r="C83" s="6" t="s">
        <v>35</v>
      </c>
      <c r="D83" s="5">
        <v>2276948.560025095</v>
      </c>
    </row>
    <row r="84" spans="1:4" x14ac:dyDescent="0.3">
      <c r="A84">
        <v>2008</v>
      </c>
      <c r="B84" s="6" t="s">
        <v>100</v>
      </c>
      <c r="C84" s="6" t="s">
        <v>0</v>
      </c>
      <c r="D84" s="5">
        <v>1563528.8106650559</v>
      </c>
    </row>
    <row r="85" spans="1:4" x14ac:dyDescent="0.3">
      <c r="A85">
        <v>2008</v>
      </c>
      <c r="B85" s="6" t="s">
        <v>100</v>
      </c>
      <c r="C85" s="6" t="s">
        <v>1</v>
      </c>
      <c r="D85" s="5">
        <v>2235965.6409606268</v>
      </c>
    </row>
    <row r="86" spans="1:4" x14ac:dyDescent="0.3">
      <c r="A86">
        <v>2008</v>
      </c>
      <c r="B86" s="6" t="s">
        <v>100</v>
      </c>
      <c r="C86" s="6" t="s">
        <v>2</v>
      </c>
      <c r="D86" s="5">
        <v>1174190.393456856</v>
      </c>
    </row>
    <row r="87" spans="1:4" x14ac:dyDescent="0.3">
      <c r="A87">
        <v>2008</v>
      </c>
      <c r="B87" s="6" t="s">
        <v>100</v>
      </c>
      <c r="C87" s="6" t="s">
        <v>3</v>
      </c>
      <c r="D87" s="5">
        <v>1740511.693327199</v>
      </c>
    </row>
    <row r="88" spans="1:4" x14ac:dyDescent="0.3">
      <c r="A88">
        <v>2008</v>
      </c>
      <c r="B88" s="6" t="s">
        <v>100</v>
      </c>
      <c r="C88" s="6" t="s">
        <v>4</v>
      </c>
      <c r="D88" s="5">
        <v>1301723.9564570822</v>
      </c>
    </row>
    <row r="89" spans="1:4" x14ac:dyDescent="0.3">
      <c r="A89">
        <v>2008</v>
      </c>
      <c r="B89" s="6" t="s">
        <v>100</v>
      </c>
      <c r="C89" s="6" t="s">
        <v>5</v>
      </c>
      <c r="D89" s="5">
        <v>1769653.4649241057</v>
      </c>
    </row>
    <row r="90" spans="1:4" x14ac:dyDescent="0.3">
      <c r="A90">
        <v>2008</v>
      </c>
      <c r="B90" s="6" t="s">
        <v>100</v>
      </c>
      <c r="C90" s="6" t="s">
        <v>6</v>
      </c>
      <c r="D90" s="5">
        <v>1285889.0950511242</v>
      </c>
    </row>
    <row r="91" spans="1:4" x14ac:dyDescent="0.3">
      <c r="A91">
        <v>2008</v>
      </c>
      <c r="B91" s="6" t="s">
        <v>100</v>
      </c>
      <c r="C91" s="6" t="s">
        <v>7</v>
      </c>
      <c r="D91" s="5">
        <v>2135443.980578036</v>
      </c>
    </row>
    <row r="92" spans="1:4" x14ac:dyDescent="0.3">
      <c r="A92">
        <v>2008</v>
      </c>
      <c r="B92" s="6" t="s">
        <v>100</v>
      </c>
      <c r="C92" s="6" t="s">
        <v>8</v>
      </c>
      <c r="D92" s="5">
        <v>2356923.8000185033</v>
      </c>
    </row>
    <row r="93" spans="1:4" x14ac:dyDescent="0.3">
      <c r="A93">
        <v>2008</v>
      </c>
      <c r="B93" s="6" t="s">
        <v>100</v>
      </c>
      <c r="C93" s="6" t="s">
        <v>9</v>
      </c>
      <c r="D93" s="5">
        <v>3310685.8655354949</v>
      </c>
    </row>
    <row r="94" spans="1:4" x14ac:dyDescent="0.3">
      <c r="A94">
        <v>2008</v>
      </c>
      <c r="B94" s="6" t="s">
        <v>100</v>
      </c>
      <c r="C94" s="6" t="s">
        <v>10</v>
      </c>
      <c r="D94" s="5">
        <v>5121780.5788597446</v>
      </c>
    </row>
    <row r="95" spans="1:4" x14ac:dyDescent="0.3">
      <c r="A95">
        <v>2008</v>
      </c>
      <c r="B95" s="6" t="s">
        <v>100</v>
      </c>
      <c r="C95" s="6" t="s">
        <v>11</v>
      </c>
      <c r="D95" s="5">
        <v>3141770.2987169353</v>
      </c>
    </row>
    <row r="96" spans="1:4" x14ac:dyDescent="0.3">
      <c r="A96">
        <v>2008</v>
      </c>
      <c r="B96" s="6" t="s">
        <v>100</v>
      </c>
      <c r="C96" s="6" t="s">
        <v>12</v>
      </c>
      <c r="D96" s="5">
        <v>1767066.8690121176</v>
      </c>
    </row>
    <row r="97" spans="1:4" x14ac:dyDescent="0.3">
      <c r="A97">
        <v>2008</v>
      </c>
      <c r="B97" s="6" t="s">
        <v>100</v>
      </c>
      <c r="C97" s="6" t="s">
        <v>13</v>
      </c>
      <c r="D97" s="5">
        <v>1794675.70685364</v>
      </c>
    </row>
    <row r="98" spans="1:4" x14ac:dyDescent="0.3">
      <c r="A98">
        <v>2008</v>
      </c>
      <c r="B98" s="6" t="s">
        <v>100</v>
      </c>
      <c r="C98" s="6" t="s">
        <v>14</v>
      </c>
      <c r="D98" s="5">
        <v>1280925.3130491599</v>
      </c>
    </row>
    <row r="99" spans="1:4" x14ac:dyDescent="0.3">
      <c r="A99">
        <v>2008</v>
      </c>
      <c r="B99" s="6" t="s">
        <v>100</v>
      </c>
      <c r="C99" s="6" t="s">
        <v>15</v>
      </c>
      <c r="D99" s="5">
        <v>4955131.9580655731</v>
      </c>
    </row>
    <row r="100" spans="1:4" x14ac:dyDescent="0.3">
      <c r="A100">
        <v>2008</v>
      </c>
      <c r="B100" s="6" t="s">
        <v>100</v>
      </c>
      <c r="C100" s="6" t="s">
        <v>16</v>
      </c>
      <c r="D100" s="5">
        <v>1012336.1371143756</v>
      </c>
    </row>
    <row r="101" spans="1:4" x14ac:dyDescent="0.3">
      <c r="A101">
        <v>2008</v>
      </c>
      <c r="B101" s="6" t="s">
        <v>100</v>
      </c>
      <c r="C101" s="6" t="s">
        <v>36</v>
      </c>
      <c r="D101" s="5">
        <v>2158855.8833890418</v>
      </c>
    </row>
    <row r="102" spans="1:4" x14ac:dyDescent="0.3">
      <c r="A102">
        <v>2008</v>
      </c>
      <c r="B102" s="6" t="s">
        <v>100</v>
      </c>
      <c r="C102" s="6" t="s">
        <v>17</v>
      </c>
      <c r="D102" s="5">
        <v>2043604.6635933225</v>
      </c>
    </row>
    <row r="103" spans="1:4" x14ac:dyDescent="0.3">
      <c r="A103">
        <v>2008</v>
      </c>
      <c r="B103" s="6" t="s">
        <v>100</v>
      </c>
      <c r="C103" s="6" t="s">
        <v>18</v>
      </c>
      <c r="D103" s="5">
        <v>1874191.6976661149</v>
      </c>
    </row>
    <row r="104" spans="1:4" x14ac:dyDescent="0.3">
      <c r="A104">
        <v>2008</v>
      </c>
      <c r="B104" s="6" t="s">
        <v>100</v>
      </c>
      <c r="C104" s="6" t="s">
        <v>19</v>
      </c>
      <c r="D104" s="5">
        <v>1857824.9485576542</v>
      </c>
    </row>
    <row r="105" spans="1:4" x14ac:dyDescent="0.3">
      <c r="A105">
        <v>2008</v>
      </c>
      <c r="B105" s="6" t="s">
        <v>100</v>
      </c>
      <c r="C105" s="6" t="s">
        <v>20</v>
      </c>
      <c r="D105" s="5">
        <v>3046533.6172276437</v>
      </c>
    </row>
    <row r="106" spans="1:4" x14ac:dyDescent="0.3">
      <c r="A106">
        <v>2008</v>
      </c>
      <c r="B106" s="6" t="s">
        <v>100</v>
      </c>
      <c r="C106" s="6" t="s">
        <v>21</v>
      </c>
      <c r="D106" s="5">
        <v>1726066.4893847948</v>
      </c>
    </row>
    <row r="107" spans="1:4" x14ac:dyDescent="0.3">
      <c r="A107">
        <v>2008</v>
      </c>
      <c r="B107" s="6" t="s">
        <v>100</v>
      </c>
      <c r="C107" s="6" t="s">
        <v>22</v>
      </c>
      <c r="D107" s="5">
        <v>2837907.8800671054</v>
      </c>
    </row>
    <row r="108" spans="1:4" x14ac:dyDescent="0.3">
      <c r="A108">
        <v>2008</v>
      </c>
      <c r="B108" s="6" t="s">
        <v>100</v>
      </c>
      <c r="C108" s="6" t="s">
        <v>23</v>
      </c>
      <c r="D108" s="5">
        <v>2005134.7153763571</v>
      </c>
    </row>
    <row r="109" spans="1:4" x14ac:dyDescent="0.3">
      <c r="A109">
        <v>2008</v>
      </c>
      <c r="B109" s="6" t="s">
        <v>100</v>
      </c>
      <c r="C109" s="6" t="s">
        <v>24</v>
      </c>
      <c r="D109" s="5">
        <v>1240235.3257995439</v>
      </c>
    </row>
    <row r="110" spans="1:4" x14ac:dyDescent="0.3">
      <c r="A110">
        <v>2008</v>
      </c>
      <c r="B110" s="6" t="s">
        <v>100</v>
      </c>
      <c r="C110" s="6" t="s">
        <v>25</v>
      </c>
      <c r="D110" s="5">
        <v>1269724.0851718858</v>
      </c>
    </row>
    <row r="111" spans="1:4" x14ac:dyDescent="0.3">
      <c r="A111">
        <v>2008</v>
      </c>
      <c r="B111" s="6" t="s">
        <v>100</v>
      </c>
      <c r="C111" s="6" t="s">
        <v>26</v>
      </c>
      <c r="D111" s="5">
        <v>1782746.6067202098</v>
      </c>
    </row>
    <row r="112" spans="1:4" x14ac:dyDescent="0.3">
      <c r="A112">
        <v>2008</v>
      </c>
      <c r="B112" s="6" t="s">
        <v>100</v>
      </c>
      <c r="C112" s="6" t="s">
        <v>27</v>
      </c>
      <c r="D112" s="5">
        <v>863789.83305570064</v>
      </c>
    </row>
    <row r="113" spans="1:4" x14ac:dyDescent="0.3">
      <c r="A113">
        <v>2008</v>
      </c>
      <c r="B113" s="6" t="s">
        <v>101</v>
      </c>
      <c r="C113" s="6" t="s">
        <v>28</v>
      </c>
      <c r="D113" s="5">
        <v>1471594.8408672106</v>
      </c>
    </row>
    <row r="114" spans="1:4" x14ac:dyDescent="0.3">
      <c r="A114">
        <v>2008</v>
      </c>
      <c r="B114" s="6" t="s">
        <v>101</v>
      </c>
      <c r="C114" s="6" t="s">
        <v>29</v>
      </c>
      <c r="D114" s="5">
        <v>1650702.6829504773</v>
      </c>
    </row>
    <row r="115" spans="1:4" x14ac:dyDescent="0.3">
      <c r="A115">
        <v>2008</v>
      </c>
      <c r="B115" s="6" t="s">
        <v>101</v>
      </c>
      <c r="C115" s="6" t="s">
        <v>30</v>
      </c>
      <c r="D115" s="5">
        <v>2046543.8109343059</v>
      </c>
    </row>
    <row r="116" spans="1:4" x14ac:dyDescent="0.3">
      <c r="A116">
        <v>2008</v>
      </c>
      <c r="B116" s="6" t="s">
        <v>101</v>
      </c>
      <c r="C116" s="6" t="s">
        <v>31</v>
      </c>
      <c r="D116" s="5">
        <v>2165045.99576648</v>
      </c>
    </row>
    <row r="117" spans="1:4" x14ac:dyDescent="0.3">
      <c r="A117">
        <v>2008</v>
      </c>
      <c r="B117" s="6" t="s">
        <v>101</v>
      </c>
      <c r="C117" s="6" t="s">
        <v>32</v>
      </c>
      <c r="D117" s="5">
        <v>2440435.4079864272</v>
      </c>
    </row>
    <row r="118" spans="1:4" x14ac:dyDescent="0.3">
      <c r="A118">
        <v>2008</v>
      </c>
      <c r="B118" s="6" t="s">
        <v>101</v>
      </c>
      <c r="C118" s="6" t="s">
        <v>33</v>
      </c>
      <c r="D118" s="5">
        <v>885087.05189742916</v>
      </c>
    </row>
    <row r="119" spans="1:4" x14ac:dyDescent="0.3">
      <c r="A119">
        <v>2008</v>
      </c>
      <c r="B119" s="6" t="s">
        <v>101</v>
      </c>
      <c r="C119" s="6" t="s">
        <v>34</v>
      </c>
      <c r="D119" s="5">
        <v>2213169.0201450377</v>
      </c>
    </row>
    <row r="120" spans="1:4" x14ac:dyDescent="0.3">
      <c r="A120">
        <v>2008</v>
      </c>
      <c r="B120" s="6" t="s">
        <v>101</v>
      </c>
      <c r="C120" s="6" t="s">
        <v>35</v>
      </c>
      <c r="D120" s="5">
        <v>2187656.4596319543</v>
      </c>
    </row>
    <row r="121" spans="1:4" x14ac:dyDescent="0.3">
      <c r="A121">
        <v>2008</v>
      </c>
      <c r="B121" s="6" t="s">
        <v>101</v>
      </c>
      <c r="C121" s="6" t="s">
        <v>0</v>
      </c>
      <c r="D121" s="5">
        <v>1502213.9553448574</v>
      </c>
    </row>
    <row r="122" spans="1:4" x14ac:dyDescent="0.3">
      <c r="A122">
        <v>2008</v>
      </c>
      <c r="B122" s="6" t="s">
        <v>101</v>
      </c>
      <c r="C122" s="6" t="s">
        <v>1</v>
      </c>
      <c r="D122" s="5">
        <v>2148280.7138641314</v>
      </c>
    </row>
    <row r="123" spans="1:4" x14ac:dyDescent="0.3">
      <c r="A123">
        <v>2008</v>
      </c>
      <c r="B123" s="6" t="s">
        <v>101</v>
      </c>
      <c r="C123" s="6" t="s">
        <v>2</v>
      </c>
      <c r="D123" s="5">
        <v>1128143.7113605088</v>
      </c>
    </row>
    <row r="124" spans="1:4" x14ac:dyDescent="0.3">
      <c r="A124">
        <v>2008</v>
      </c>
      <c r="B124" s="6" t="s">
        <v>101</v>
      </c>
      <c r="C124" s="6" t="s">
        <v>3</v>
      </c>
      <c r="D124" s="5">
        <v>1672256.3328045637</v>
      </c>
    </row>
    <row r="125" spans="1:4" x14ac:dyDescent="0.3">
      <c r="A125">
        <v>2008</v>
      </c>
      <c r="B125" s="6" t="s">
        <v>101</v>
      </c>
      <c r="C125" s="6" t="s">
        <v>4</v>
      </c>
      <c r="D125" s="5">
        <v>1250675.9581646477</v>
      </c>
    </row>
    <row r="126" spans="1:4" x14ac:dyDescent="0.3">
      <c r="A126">
        <v>2008</v>
      </c>
      <c r="B126" s="6" t="s">
        <v>101</v>
      </c>
      <c r="C126" s="6" t="s">
        <v>5</v>
      </c>
      <c r="D126" s="5">
        <v>1700255.2898290425</v>
      </c>
    </row>
    <row r="127" spans="1:4" x14ac:dyDescent="0.3">
      <c r="A127">
        <v>2008</v>
      </c>
      <c r="B127" s="6" t="s">
        <v>101</v>
      </c>
      <c r="C127" s="6" t="s">
        <v>6</v>
      </c>
      <c r="D127" s="5">
        <v>1235462.0717157861</v>
      </c>
    </row>
    <row r="128" spans="1:4" x14ac:dyDescent="0.3">
      <c r="A128">
        <v>2008</v>
      </c>
      <c r="B128" s="6" t="s">
        <v>101</v>
      </c>
      <c r="C128" s="6" t="s">
        <v>7</v>
      </c>
      <c r="D128" s="5">
        <v>2051701.0793788973</v>
      </c>
    </row>
    <row r="129" spans="1:4" x14ac:dyDescent="0.3">
      <c r="A129">
        <v>2008</v>
      </c>
      <c r="B129" s="6" t="s">
        <v>101</v>
      </c>
      <c r="C129" s="6" t="s">
        <v>8</v>
      </c>
      <c r="D129" s="5">
        <v>2264495.415704052</v>
      </c>
    </row>
    <row r="130" spans="1:4" x14ac:dyDescent="0.3">
      <c r="A130">
        <v>2008</v>
      </c>
      <c r="B130" s="6" t="s">
        <v>101</v>
      </c>
      <c r="C130" s="6" t="s">
        <v>9</v>
      </c>
      <c r="D130" s="5">
        <v>3180855.0472792005</v>
      </c>
    </row>
    <row r="131" spans="1:4" x14ac:dyDescent="0.3">
      <c r="A131">
        <v>2008</v>
      </c>
      <c r="B131" s="6" t="s">
        <v>101</v>
      </c>
      <c r="C131" s="6" t="s">
        <v>10</v>
      </c>
      <c r="D131" s="5">
        <v>4920926.4385123029</v>
      </c>
    </row>
    <row r="132" spans="1:4" x14ac:dyDescent="0.3">
      <c r="A132">
        <v>2008</v>
      </c>
      <c r="B132" s="6" t="s">
        <v>101</v>
      </c>
      <c r="C132" s="6" t="s">
        <v>11</v>
      </c>
      <c r="D132" s="5">
        <v>3018563.6203358788</v>
      </c>
    </row>
    <row r="133" spans="1:4" x14ac:dyDescent="0.3">
      <c r="A133">
        <v>2008</v>
      </c>
      <c r="B133" s="6" t="s">
        <v>101</v>
      </c>
      <c r="C133" s="6" t="s">
        <v>12</v>
      </c>
      <c r="D133" s="5">
        <v>1697770.1290508581</v>
      </c>
    </row>
    <row r="134" spans="1:4" x14ac:dyDescent="0.3">
      <c r="A134">
        <v>2008</v>
      </c>
      <c r="B134" s="6" t="s">
        <v>101</v>
      </c>
      <c r="C134" s="6" t="s">
        <v>13</v>
      </c>
      <c r="D134" s="5">
        <v>1724296.2673691835</v>
      </c>
    </row>
    <row r="135" spans="1:4" x14ac:dyDescent="0.3">
      <c r="A135">
        <v>2008</v>
      </c>
      <c r="B135" s="6" t="s">
        <v>101</v>
      </c>
      <c r="C135" s="6" t="s">
        <v>14</v>
      </c>
      <c r="D135" s="5">
        <v>1230692.947831546</v>
      </c>
    </row>
    <row r="136" spans="1:4" x14ac:dyDescent="0.3">
      <c r="A136">
        <v>2008</v>
      </c>
      <c r="B136" s="6" t="s">
        <v>101</v>
      </c>
      <c r="C136" s="6" t="s">
        <v>15</v>
      </c>
      <c r="D136" s="5">
        <v>4760813.0577492751</v>
      </c>
    </row>
    <row r="137" spans="1:4" x14ac:dyDescent="0.3">
      <c r="A137">
        <v>2008</v>
      </c>
      <c r="B137" s="6" t="s">
        <v>101</v>
      </c>
      <c r="C137" s="6" t="s">
        <v>16</v>
      </c>
      <c r="D137" s="5">
        <v>972636.68075694912</v>
      </c>
    </row>
    <row r="138" spans="1:4" x14ac:dyDescent="0.3">
      <c r="A138">
        <v>2008</v>
      </c>
      <c r="B138" s="6" t="s">
        <v>101</v>
      </c>
      <c r="C138" s="6" t="s">
        <v>36</v>
      </c>
      <c r="D138" s="5">
        <v>2074194.8683541771</v>
      </c>
    </row>
    <row r="139" spans="1:4" x14ac:dyDescent="0.3">
      <c r="A139">
        <v>2008</v>
      </c>
      <c r="B139" s="6" t="s">
        <v>101</v>
      </c>
      <c r="C139" s="6" t="s">
        <v>17</v>
      </c>
      <c r="D139" s="5">
        <v>1963463.3042367217</v>
      </c>
    </row>
    <row r="140" spans="1:4" x14ac:dyDescent="0.3">
      <c r="A140">
        <v>2008</v>
      </c>
      <c r="B140" s="6" t="s">
        <v>101</v>
      </c>
      <c r="C140" s="6" t="s">
        <v>18</v>
      </c>
      <c r="D140" s="5">
        <v>1800693.9840321497</v>
      </c>
    </row>
    <row r="141" spans="1:4" x14ac:dyDescent="0.3">
      <c r="A141">
        <v>2008</v>
      </c>
      <c r="B141" s="6" t="s">
        <v>101</v>
      </c>
      <c r="C141" s="6" t="s">
        <v>19</v>
      </c>
      <c r="D141" s="5">
        <v>1784969.0682220596</v>
      </c>
    </row>
    <row r="142" spans="1:4" x14ac:dyDescent="0.3">
      <c r="A142">
        <v>2008</v>
      </c>
      <c r="B142" s="6" t="s">
        <v>101</v>
      </c>
      <c r="C142" s="6" t="s">
        <v>20</v>
      </c>
      <c r="D142" s="5">
        <v>2927061.7106696973</v>
      </c>
    </row>
    <row r="143" spans="1:4" x14ac:dyDescent="0.3">
      <c r="A143">
        <v>2008</v>
      </c>
      <c r="B143" s="6" t="s">
        <v>101</v>
      </c>
      <c r="C143" s="6" t="s">
        <v>21</v>
      </c>
      <c r="D143" s="5">
        <v>1658377.6074481362</v>
      </c>
    </row>
    <row r="144" spans="1:4" x14ac:dyDescent="0.3">
      <c r="A144">
        <v>2008</v>
      </c>
      <c r="B144" s="6" t="s">
        <v>101</v>
      </c>
      <c r="C144" s="6" t="s">
        <v>22</v>
      </c>
      <c r="D144" s="5">
        <v>2726617.3749664342</v>
      </c>
    </row>
    <row r="145" spans="1:4" x14ac:dyDescent="0.3">
      <c r="A145">
        <v>2008</v>
      </c>
      <c r="B145" s="6" t="s">
        <v>101</v>
      </c>
      <c r="C145" s="6" t="s">
        <v>23</v>
      </c>
      <c r="D145" s="5">
        <v>1926501.9814400291</v>
      </c>
    </row>
    <row r="146" spans="1:4" x14ac:dyDescent="0.3">
      <c r="A146">
        <v>2008</v>
      </c>
      <c r="B146" s="6" t="s">
        <v>101</v>
      </c>
      <c r="C146" s="6" t="s">
        <v>24</v>
      </c>
      <c r="D146" s="5">
        <v>1191598.6463564243</v>
      </c>
    </row>
    <row r="147" spans="1:4" x14ac:dyDescent="0.3">
      <c r="A147">
        <v>2008</v>
      </c>
      <c r="B147" s="6" t="s">
        <v>101</v>
      </c>
      <c r="C147" s="6" t="s">
        <v>25</v>
      </c>
      <c r="D147" s="5">
        <v>1219930.983792596</v>
      </c>
    </row>
    <row r="148" spans="1:4" x14ac:dyDescent="0.3">
      <c r="A148">
        <v>2008</v>
      </c>
      <c r="B148" s="6" t="s">
        <v>101</v>
      </c>
      <c r="C148" s="6" t="s">
        <v>26</v>
      </c>
      <c r="D148" s="5">
        <v>1712834.975084123</v>
      </c>
    </row>
    <row r="149" spans="1:4" x14ac:dyDescent="0.3">
      <c r="A149">
        <v>2008</v>
      </c>
      <c r="B149" s="6" t="s">
        <v>101</v>
      </c>
      <c r="C149" s="6" t="s">
        <v>27</v>
      </c>
      <c r="D149" s="5">
        <v>829915.72195547703</v>
      </c>
    </row>
    <row r="150" spans="1:4" x14ac:dyDescent="0.3">
      <c r="A150">
        <v>2009</v>
      </c>
      <c r="B150" s="6" t="s">
        <v>100</v>
      </c>
      <c r="C150" s="6" t="s">
        <v>28</v>
      </c>
      <c r="D150" s="5">
        <v>1573578.1034532958</v>
      </c>
    </row>
    <row r="151" spans="1:4" x14ac:dyDescent="0.3">
      <c r="A151">
        <v>2009</v>
      </c>
      <c r="B151" s="6" t="s">
        <v>100</v>
      </c>
      <c r="C151" s="6" t="s">
        <v>29</v>
      </c>
      <c r="D151" s="5">
        <v>1768632.0599951136</v>
      </c>
    </row>
    <row r="152" spans="1:4" x14ac:dyDescent="0.3">
      <c r="A152">
        <v>2009</v>
      </c>
      <c r="B152" s="6" t="s">
        <v>100</v>
      </c>
      <c r="C152" s="6" t="s">
        <v>30</v>
      </c>
      <c r="D152" s="5">
        <v>2203744.0594521216</v>
      </c>
    </row>
    <row r="153" spans="1:4" x14ac:dyDescent="0.3">
      <c r="A153">
        <v>2009</v>
      </c>
      <c r="B153" s="6" t="s">
        <v>100</v>
      </c>
      <c r="C153" s="6" t="s">
        <v>31</v>
      </c>
      <c r="D153" s="5">
        <v>2317402.487543406</v>
      </c>
    </row>
    <row r="154" spans="1:4" x14ac:dyDescent="0.3">
      <c r="A154">
        <v>2009</v>
      </c>
      <c r="B154" s="6" t="s">
        <v>100</v>
      </c>
      <c r="C154" s="6" t="s">
        <v>32</v>
      </c>
      <c r="D154" s="5">
        <v>2627891.4744421965</v>
      </c>
    </row>
    <row r="155" spans="1:4" x14ac:dyDescent="0.3">
      <c r="A155">
        <v>2009</v>
      </c>
      <c r="B155" s="6" t="s">
        <v>100</v>
      </c>
      <c r="C155" s="6" t="s">
        <v>33</v>
      </c>
      <c r="D155" s="5">
        <v>948319.37455530011</v>
      </c>
    </row>
    <row r="156" spans="1:4" x14ac:dyDescent="0.3">
      <c r="A156">
        <v>2009</v>
      </c>
      <c r="B156" s="6" t="s">
        <v>100</v>
      </c>
      <c r="C156" s="6" t="s">
        <v>34</v>
      </c>
      <c r="D156" s="5">
        <v>2373654.5431001987</v>
      </c>
    </row>
    <row r="157" spans="1:4" x14ac:dyDescent="0.3">
      <c r="A157">
        <v>2009</v>
      </c>
      <c r="B157" s="6" t="s">
        <v>100</v>
      </c>
      <c r="C157" s="6" t="s">
        <v>35</v>
      </c>
      <c r="D157" s="5">
        <v>2355695.9305137177</v>
      </c>
    </row>
    <row r="158" spans="1:4" x14ac:dyDescent="0.3">
      <c r="A158">
        <v>2009</v>
      </c>
      <c r="B158" s="6" t="s">
        <v>100</v>
      </c>
      <c r="C158" s="6" t="s">
        <v>0</v>
      </c>
      <c r="D158" s="5">
        <v>1609535.0118690587</v>
      </c>
    </row>
    <row r="159" spans="1:4" x14ac:dyDescent="0.3">
      <c r="A159">
        <v>2009</v>
      </c>
      <c r="B159" s="6" t="s">
        <v>100</v>
      </c>
      <c r="C159" s="6" t="s">
        <v>1</v>
      </c>
      <c r="D159" s="5">
        <v>2308673.6655526264</v>
      </c>
    </row>
    <row r="160" spans="1:4" x14ac:dyDescent="0.3">
      <c r="A160">
        <v>2009</v>
      </c>
      <c r="B160" s="6" t="s">
        <v>100</v>
      </c>
      <c r="C160" s="6" t="s">
        <v>2</v>
      </c>
      <c r="D160" s="5">
        <v>1207532.3333201259</v>
      </c>
    </row>
    <row r="161" spans="1:4" x14ac:dyDescent="0.3">
      <c r="A161">
        <v>2009</v>
      </c>
      <c r="B161" s="6" t="s">
        <v>100</v>
      </c>
      <c r="C161" s="6" t="s">
        <v>3</v>
      </c>
      <c r="D161" s="5">
        <v>1788145.6740577247</v>
      </c>
    </row>
    <row r="162" spans="1:4" x14ac:dyDescent="0.3">
      <c r="A162">
        <v>2009</v>
      </c>
      <c r="B162" s="6" t="s">
        <v>100</v>
      </c>
      <c r="C162" s="6" t="s">
        <v>4</v>
      </c>
      <c r="D162" s="5">
        <v>1342709.3911472911</v>
      </c>
    </row>
    <row r="163" spans="1:4" x14ac:dyDescent="0.3">
      <c r="A163">
        <v>2009</v>
      </c>
      <c r="B163" s="6" t="s">
        <v>100</v>
      </c>
      <c r="C163" s="6" t="s">
        <v>5</v>
      </c>
      <c r="D163" s="5">
        <v>1823547.4364575958</v>
      </c>
    </row>
    <row r="164" spans="1:4" x14ac:dyDescent="0.3">
      <c r="A164">
        <v>2009</v>
      </c>
      <c r="B164" s="6" t="s">
        <v>100</v>
      </c>
      <c r="C164" s="6" t="s">
        <v>6</v>
      </c>
      <c r="D164" s="5">
        <v>1327703.0005212431</v>
      </c>
    </row>
    <row r="165" spans="1:4" x14ac:dyDescent="0.3">
      <c r="A165">
        <v>2009</v>
      </c>
      <c r="B165" s="6" t="s">
        <v>100</v>
      </c>
      <c r="C165" s="6" t="s">
        <v>7</v>
      </c>
      <c r="D165" s="5">
        <v>2204883.2915452658</v>
      </c>
    </row>
    <row r="166" spans="1:4" x14ac:dyDescent="0.3">
      <c r="A166">
        <v>2009</v>
      </c>
      <c r="B166" s="6" t="s">
        <v>100</v>
      </c>
      <c r="C166" s="6" t="s">
        <v>8</v>
      </c>
      <c r="D166" s="5">
        <v>2426275.327042832</v>
      </c>
    </row>
    <row r="167" spans="1:4" x14ac:dyDescent="0.3">
      <c r="A167">
        <v>2009</v>
      </c>
      <c r="B167" s="6" t="s">
        <v>100</v>
      </c>
      <c r="C167" s="6" t="s">
        <v>9</v>
      </c>
      <c r="D167" s="5">
        <v>3411511.260636874</v>
      </c>
    </row>
    <row r="168" spans="1:4" x14ac:dyDescent="0.3">
      <c r="A168">
        <v>2009</v>
      </c>
      <c r="B168" s="6" t="s">
        <v>100</v>
      </c>
      <c r="C168" s="6" t="s">
        <v>10</v>
      </c>
      <c r="D168" s="5">
        <v>5293619.0791561343</v>
      </c>
    </row>
    <row r="169" spans="1:4" x14ac:dyDescent="0.3">
      <c r="A169">
        <v>2009</v>
      </c>
      <c r="B169" s="6" t="s">
        <v>100</v>
      </c>
      <c r="C169" s="6" t="s">
        <v>11</v>
      </c>
      <c r="D169" s="5">
        <v>3237451.4489533608</v>
      </c>
    </row>
    <row r="170" spans="1:4" x14ac:dyDescent="0.3">
      <c r="A170">
        <v>2009</v>
      </c>
      <c r="B170" s="6" t="s">
        <v>100</v>
      </c>
      <c r="C170" s="6" t="s">
        <v>12</v>
      </c>
      <c r="D170" s="5">
        <v>1822703.8597841442</v>
      </c>
    </row>
    <row r="171" spans="1:4" x14ac:dyDescent="0.3">
      <c r="A171">
        <v>2009</v>
      </c>
      <c r="B171" s="6" t="s">
        <v>100</v>
      </c>
      <c r="C171" s="6" t="s">
        <v>13</v>
      </c>
      <c r="D171" s="5">
        <v>1849331.7191035661</v>
      </c>
    </row>
    <row r="172" spans="1:4" x14ac:dyDescent="0.3">
      <c r="A172">
        <v>2009</v>
      </c>
      <c r="B172" s="6" t="s">
        <v>100</v>
      </c>
      <c r="C172" s="6" t="s">
        <v>14</v>
      </c>
      <c r="D172" s="5">
        <v>1319935.2964873349</v>
      </c>
    </row>
    <row r="173" spans="1:4" x14ac:dyDescent="0.3">
      <c r="A173">
        <v>2009</v>
      </c>
      <c r="B173" s="6" t="s">
        <v>100</v>
      </c>
      <c r="C173" s="6" t="s">
        <v>15</v>
      </c>
      <c r="D173" s="5">
        <v>5116260.4877995318</v>
      </c>
    </row>
    <row r="174" spans="1:4" x14ac:dyDescent="0.3">
      <c r="A174">
        <v>2009</v>
      </c>
      <c r="B174" s="6" t="s">
        <v>100</v>
      </c>
      <c r="C174" s="6" t="s">
        <v>16</v>
      </c>
      <c r="D174" s="5">
        <v>1043166.3623744976</v>
      </c>
    </row>
    <row r="175" spans="1:4" x14ac:dyDescent="0.3">
      <c r="A175">
        <v>2009</v>
      </c>
      <c r="B175" s="6" t="s">
        <v>100</v>
      </c>
      <c r="C175" s="6" t="s">
        <v>36</v>
      </c>
      <c r="D175" s="5">
        <v>2233519.0650987355</v>
      </c>
    </row>
    <row r="176" spans="1:4" x14ac:dyDescent="0.3">
      <c r="A176">
        <v>2009</v>
      </c>
      <c r="B176" s="6" t="s">
        <v>100</v>
      </c>
      <c r="C176" s="6" t="s">
        <v>17</v>
      </c>
      <c r="D176" s="5">
        <v>2112168.7020529252</v>
      </c>
    </row>
    <row r="177" spans="1:4" x14ac:dyDescent="0.3">
      <c r="A177">
        <v>2009</v>
      </c>
      <c r="B177" s="6" t="s">
        <v>100</v>
      </c>
      <c r="C177" s="6" t="s">
        <v>18</v>
      </c>
      <c r="D177" s="5">
        <v>1931269.3323580869</v>
      </c>
    </row>
    <row r="178" spans="1:4" x14ac:dyDescent="0.3">
      <c r="A178">
        <v>2009</v>
      </c>
      <c r="B178" s="6" t="s">
        <v>100</v>
      </c>
      <c r="C178" s="6" t="s">
        <v>19</v>
      </c>
      <c r="D178" s="5">
        <v>1918236.7811783589</v>
      </c>
    </row>
    <row r="179" spans="1:4" x14ac:dyDescent="0.3">
      <c r="A179">
        <v>2009</v>
      </c>
      <c r="B179" s="6" t="s">
        <v>100</v>
      </c>
      <c r="C179" s="6" t="s">
        <v>20</v>
      </c>
      <c r="D179" s="5">
        <v>3151896.7842634525</v>
      </c>
    </row>
    <row r="180" spans="1:4" x14ac:dyDescent="0.3">
      <c r="A180">
        <v>2009</v>
      </c>
      <c r="B180" s="6" t="s">
        <v>100</v>
      </c>
      <c r="C180" s="6" t="s">
        <v>21</v>
      </c>
      <c r="D180" s="5">
        <v>1773305.1366229465</v>
      </c>
    </row>
    <row r="181" spans="1:4" x14ac:dyDescent="0.3">
      <c r="A181">
        <v>2009</v>
      </c>
      <c r="B181" s="6" t="s">
        <v>100</v>
      </c>
      <c r="C181" s="6" t="s">
        <v>22</v>
      </c>
      <c r="D181" s="5">
        <v>2936055.8080298533</v>
      </c>
    </row>
    <row r="182" spans="1:4" x14ac:dyDescent="0.3">
      <c r="A182">
        <v>2009</v>
      </c>
      <c r="B182" s="6" t="s">
        <v>100</v>
      </c>
      <c r="C182" s="6" t="s">
        <v>23</v>
      </c>
      <c r="D182" s="5">
        <v>2066200.1586471617</v>
      </c>
    </row>
    <row r="183" spans="1:4" x14ac:dyDescent="0.3">
      <c r="A183">
        <v>2009</v>
      </c>
      <c r="B183" s="6" t="s">
        <v>100</v>
      </c>
      <c r="C183" s="6" t="s">
        <v>24</v>
      </c>
      <c r="D183" s="5">
        <v>1276728.7473149269</v>
      </c>
    </row>
    <row r="184" spans="1:4" x14ac:dyDescent="0.3">
      <c r="A184">
        <v>2009</v>
      </c>
      <c r="B184" s="6" t="s">
        <v>100</v>
      </c>
      <c r="C184" s="6" t="s">
        <v>25</v>
      </c>
      <c r="D184" s="5">
        <v>1314951.2873415761</v>
      </c>
    </row>
    <row r="185" spans="1:4" x14ac:dyDescent="0.3">
      <c r="A185">
        <v>2009</v>
      </c>
      <c r="B185" s="6" t="s">
        <v>100</v>
      </c>
      <c r="C185" s="6" t="s">
        <v>26</v>
      </c>
      <c r="D185" s="5">
        <v>1840717.078961916</v>
      </c>
    </row>
    <row r="186" spans="1:4" x14ac:dyDescent="0.3">
      <c r="A186">
        <v>2009</v>
      </c>
      <c r="B186" s="6" t="s">
        <v>100</v>
      </c>
      <c r="C186" s="6" t="s">
        <v>27</v>
      </c>
      <c r="D186" s="5">
        <v>947976.28909223608</v>
      </c>
    </row>
    <row r="187" spans="1:4" x14ac:dyDescent="0.3">
      <c r="A187">
        <v>2009</v>
      </c>
      <c r="B187" s="6" t="s">
        <v>101</v>
      </c>
      <c r="C187" s="6" t="s">
        <v>28</v>
      </c>
      <c r="D187" s="5">
        <v>1511869.1582198329</v>
      </c>
    </row>
    <row r="188" spans="1:4" x14ac:dyDescent="0.3">
      <c r="A188">
        <v>2009</v>
      </c>
      <c r="B188" s="6" t="s">
        <v>101</v>
      </c>
      <c r="C188" s="6" t="s">
        <v>29</v>
      </c>
      <c r="D188" s="5">
        <v>1699273.9399953054</v>
      </c>
    </row>
    <row r="189" spans="1:4" x14ac:dyDescent="0.3">
      <c r="A189">
        <v>2009</v>
      </c>
      <c r="B189" s="6" t="s">
        <v>101</v>
      </c>
      <c r="C189" s="6" t="s">
        <v>30</v>
      </c>
      <c r="D189" s="5">
        <v>2117322.7237873324</v>
      </c>
    </row>
    <row r="190" spans="1:4" x14ac:dyDescent="0.3">
      <c r="A190">
        <v>2009</v>
      </c>
      <c r="B190" s="6" t="s">
        <v>101</v>
      </c>
      <c r="C190" s="6" t="s">
        <v>31</v>
      </c>
      <c r="D190" s="5">
        <v>2226523.9586201347</v>
      </c>
    </row>
    <row r="191" spans="1:4" x14ac:dyDescent="0.3">
      <c r="A191">
        <v>2009</v>
      </c>
      <c r="B191" s="6" t="s">
        <v>101</v>
      </c>
      <c r="C191" s="6" t="s">
        <v>32</v>
      </c>
      <c r="D191" s="5">
        <v>2524836.906817012</v>
      </c>
    </row>
    <row r="192" spans="1:4" x14ac:dyDescent="0.3">
      <c r="A192">
        <v>2009</v>
      </c>
      <c r="B192" s="6" t="s">
        <v>101</v>
      </c>
      <c r="C192" s="6" t="s">
        <v>33</v>
      </c>
      <c r="D192" s="5">
        <v>911130.37947470008</v>
      </c>
    </row>
    <row r="193" spans="1:4" x14ac:dyDescent="0.3">
      <c r="A193">
        <v>2009</v>
      </c>
      <c r="B193" s="6" t="s">
        <v>101</v>
      </c>
      <c r="C193" s="6" t="s">
        <v>34</v>
      </c>
      <c r="D193" s="5">
        <v>2280570.0512139164</v>
      </c>
    </row>
    <row r="194" spans="1:4" x14ac:dyDescent="0.3">
      <c r="A194">
        <v>2009</v>
      </c>
      <c r="B194" s="6" t="s">
        <v>101</v>
      </c>
      <c r="C194" s="6" t="s">
        <v>35</v>
      </c>
      <c r="D194" s="5">
        <v>2263315.6979445522</v>
      </c>
    </row>
    <row r="195" spans="1:4" x14ac:dyDescent="0.3">
      <c r="A195">
        <v>2009</v>
      </c>
      <c r="B195" s="6" t="s">
        <v>101</v>
      </c>
      <c r="C195" s="6" t="s">
        <v>0</v>
      </c>
      <c r="D195" s="5">
        <v>1546415.9917957622</v>
      </c>
    </row>
    <row r="196" spans="1:4" x14ac:dyDescent="0.3">
      <c r="A196">
        <v>2009</v>
      </c>
      <c r="B196" s="6" t="s">
        <v>101</v>
      </c>
      <c r="C196" s="6" t="s">
        <v>1</v>
      </c>
      <c r="D196" s="5">
        <v>2218137.4433740918</v>
      </c>
    </row>
    <row r="197" spans="1:4" x14ac:dyDescent="0.3">
      <c r="A197">
        <v>2009</v>
      </c>
      <c r="B197" s="6" t="s">
        <v>101</v>
      </c>
      <c r="C197" s="6" t="s">
        <v>2</v>
      </c>
      <c r="D197" s="5">
        <v>1160178.1241703168</v>
      </c>
    </row>
    <row r="198" spans="1:4" x14ac:dyDescent="0.3">
      <c r="A198">
        <v>2009</v>
      </c>
      <c r="B198" s="6" t="s">
        <v>101</v>
      </c>
      <c r="C198" s="6" t="s">
        <v>3</v>
      </c>
      <c r="D198" s="5">
        <v>1718022.3142907552</v>
      </c>
    </row>
    <row r="199" spans="1:4" x14ac:dyDescent="0.3">
      <c r="A199">
        <v>2009</v>
      </c>
      <c r="B199" s="6" t="s">
        <v>101</v>
      </c>
      <c r="C199" s="6" t="s">
        <v>4</v>
      </c>
      <c r="D199" s="5">
        <v>1290054.120906221</v>
      </c>
    </row>
    <row r="200" spans="1:4" x14ac:dyDescent="0.3">
      <c r="A200">
        <v>2009</v>
      </c>
      <c r="B200" s="6" t="s">
        <v>101</v>
      </c>
      <c r="C200" s="6" t="s">
        <v>5</v>
      </c>
      <c r="D200" s="5">
        <v>1752035.7722827881</v>
      </c>
    </row>
    <row r="201" spans="1:4" x14ac:dyDescent="0.3">
      <c r="A201">
        <v>2009</v>
      </c>
      <c r="B201" s="6" t="s">
        <v>101</v>
      </c>
      <c r="C201" s="6" t="s">
        <v>6</v>
      </c>
      <c r="D201" s="5">
        <v>1275636.2161870766</v>
      </c>
    </row>
    <row r="202" spans="1:4" x14ac:dyDescent="0.3">
      <c r="A202">
        <v>2009</v>
      </c>
      <c r="B202" s="6" t="s">
        <v>101</v>
      </c>
      <c r="C202" s="6" t="s">
        <v>7</v>
      </c>
      <c r="D202" s="5">
        <v>2118417.280112118</v>
      </c>
    </row>
    <row r="203" spans="1:4" x14ac:dyDescent="0.3">
      <c r="A203">
        <v>2009</v>
      </c>
      <c r="B203" s="6" t="s">
        <v>101</v>
      </c>
      <c r="C203" s="6" t="s">
        <v>8</v>
      </c>
      <c r="D203" s="5">
        <v>2331127.2750019366</v>
      </c>
    </row>
    <row r="204" spans="1:4" x14ac:dyDescent="0.3">
      <c r="A204">
        <v>2009</v>
      </c>
      <c r="B204" s="6" t="s">
        <v>101</v>
      </c>
      <c r="C204" s="6" t="s">
        <v>9</v>
      </c>
      <c r="D204" s="5">
        <v>3277726.5053177807</v>
      </c>
    </row>
    <row r="205" spans="1:4" x14ac:dyDescent="0.3">
      <c r="A205">
        <v>2009</v>
      </c>
      <c r="B205" s="6" t="s">
        <v>101</v>
      </c>
      <c r="C205" s="6" t="s">
        <v>10</v>
      </c>
      <c r="D205" s="5">
        <v>5086026.1740911882</v>
      </c>
    </row>
    <row r="206" spans="1:4" x14ac:dyDescent="0.3">
      <c r="A206">
        <v>2009</v>
      </c>
      <c r="B206" s="6" t="s">
        <v>101</v>
      </c>
      <c r="C206" s="6" t="s">
        <v>11</v>
      </c>
      <c r="D206" s="5">
        <v>3110492.5686022486</v>
      </c>
    </row>
    <row r="207" spans="1:4" x14ac:dyDescent="0.3">
      <c r="A207">
        <v>2009</v>
      </c>
      <c r="B207" s="6" t="s">
        <v>101</v>
      </c>
      <c r="C207" s="6" t="s">
        <v>12</v>
      </c>
      <c r="D207" s="5">
        <v>1751225.277047511</v>
      </c>
    </row>
    <row r="208" spans="1:4" x14ac:dyDescent="0.3">
      <c r="A208">
        <v>2009</v>
      </c>
      <c r="B208" s="6" t="s">
        <v>101</v>
      </c>
      <c r="C208" s="6" t="s">
        <v>13</v>
      </c>
      <c r="D208" s="5">
        <v>1776808.9065897006</v>
      </c>
    </row>
    <row r="209" spans="1:4" x14ac:dyDescent="0.3">
      <c r="A209">
        <v>2009</v>
      </c>
      <c r="B209" s="6" t="s">
        <v>101</v>
      </c>
      <c r="C209" s="6" t="s">
        <v>14</v>
      </c>
      <c r="D209" s="5">
        <v>1268173.1279976356</v>
      </c>
    </row>
    <row r="210" spans="1:4" x14ac:dyDescent="0.3">
      <c r="A210">
        <v>2009</v>
      </c>
      <c r="B210" s="6" t="s">
        <v>101</v>
      </c>
      <c r="C210" s="6" t="s">
        <v>15</v>
      </c>
      <c r="D210" s="5">
        <v>4915622.8216113141</v>
      </c>
    </row>
    <row r="211" spans="1:4" x14ac:dyDescent="0.3">
      <c r="A211">
        <v>2009</v>
      </c>
      <c r="B211" s="6" t="s">
        <v>101</v>
      </c>
      <c r="C211" s="6" t="s">
        <v>16</v>
      </c>
      <c r="D211" s="5">
        <v>1002257.8775754976</v>
      </c>
    </row>
    <row r="212" spans="1:4" x14ac:dyDescent="0.3">
      <c r="A212">
        <v>2009</v>
      </c>
      <c r="B212" s="6" t="s">
        <v>101</v>
      </c>
      <c r="C212" s="6" t="s">
        <v>36</v>
      </c>
      <c r="D212" s="5">
        <v>2145930.0821536873</v>
      </c>
    </row>
    <row r="213" spans="1:4" x14ac:dyDescent="0.3">
      <c r="A213">
        <v>2009</v>
      </c>
      <c r="B213" s="6" t="s">
        <v>101</v>
      </c>
      <c r="C213" s="6" t="s">
        <v>17</v>
      </c>
      <c r="D213" s="5">
        <v>2029338.556874379</v>
      </c>
    </row>
    <row r="214" spans="1:4" x14ac:dyDescent="0.3">
      <c r="A214">
        <v>2009</v>
      </c>
      <c r="B214" s="6" t="s">
        <v>101</v>
      </c>
      <c r="C214" s="6" t="s">
        <v>18</v>
      </c>
      <c r="D214" s="5">
        <v>1855533.2801087503</v>
      </c>
    </row>
    <row r="215" spans="1:4" x14ac:dyDescent="0.3">
      <c r="A215">
        <v>2009</v>
      </c>
      <c r="B215" s="6" t="s">
        <v>101</v>
      </c>
      <c r="C215" s="6" t="s">
        <v>19</v>
      </c>
      <c r="D215" s="5">
        <v>1843011.809367443</v>
      </c>
    </row>
    <row r="216" spans="1:4" x14ac:dyDescent="0.3">
      <c r="A216">
        <v>2009</v>
      </c>
      <c r="B216" s="6" t="s">
        <v>101</v>
      </c>
      <c r="C216" s="6" t="s">
        <v>20</v>
      </c>
      <c r="D216" s="5">
        <v>3028292.9888021406</v>
      </c>
    </row>
    <row r="217" spans="1:4" x14ac:dyDescent="0.3">
      <c r="A217">
        <v>2009</v>
      </c>
      <c r="B217" s="6" t="s">
        <v>101</v>
      </c>
      <c r="C217" s="6" t="s">
        <v>21</v>
      </c>
      <c r="D217" s="5">
        <v>1703763.7587161644</v>
      </c>
    </row>
    <row r="218" spans="1:4" x14ac:dyDescent="0.3">
      <c r="A218">
        <v>2009</v>
      </c>
      <c r="B218" s="6" t="s">
        <v>101</v>
      </c>
      <c r="C218" s="6" t="s">
        <v>22</v>
      </c>
      <c r="D218" s="5">
        <v>2820916.3645777018</v>
      </c>
    </row>
    <row r="219" spans="1:4" x14ac:dyDescent="0.3">
      <c r="A219">
        <v>2009</v>
      </c>
      <c r="B219" s="6" t="s">
        <v>101</v>
      </c>
      <c r="C219" s="6" t="s">
        <v>23</v>
      </c>
      <c r="D219" s="5">
        <v>1985172.701445312</v>
      </c>
    </row>
    <row r="220" spans="1:4" x14ac:dyDescent="0.3">
      <c r="A220">
        <v>2009</v>
      </c>
      <c r="B220" s="6" t="s">
        <v>101</v>
      </c>
      <c r="C220" s="6" t="s">
        <v>24</v>
      </c>
      <c r="D220" s="5">
        <v>1226660.9533025769</v>
      </c>
    </row>
    <row r="221" spans="1:4" x14ac:dyDescent="0.3">
      <c r="A221">
        <v>2009</v>
      </c>
      <c r="B221" s="6" t="s">
        <v>101</v>
      </c>
      <c r="C221" s="6" t="s">
        <v>25</v>
      </c>
      <c r="D221" s="5">
        <v>1263384.5701909261</v>
      </c>
    </row>
    <row r="222" spans="1:4" x14ac:dyDescent="0.3">
      <c r="A222">
        <v>2009</v>
      </c>
      <c r="B222" s="6" t="s">
        <v>101</v>
      </c>
      <c r="C222" s="6" t="s">
        <v>26</v>
      </c>
      <c r="D222" s="5">
        <v>1768532.0954732134</v>
      </c>
    </row>
    <row r="223" spans="1:4" x14ac:dyDescent="0.3">
      <c r="A223">
        <v>2009</v>
      </c>
      <c r="B223" s="6" t="s">
        <v>101</v>
      </c>
      <c r="C223" s="6" t="s">
        <v>27</v>
      </c>
      <c r="D223" s="5">
        <v>910800.74834352091</v>
      </c>
    </row>
    <row r="224" spans="1:4" x14ac:dyDescent="0.3">
      <c r="A224">
        <v>2010</v>
      </c>
      <c r="B224" s="6" t="s">
        <v>100</v>
      </c>
      <c r="C224" s="6" t="s">
        <v>28</v>
      </c>
      <c r="D224" s="5">
        <v>1616643.4786215511</v>
      </c>
    </row>
    <row r="225" spans="1:4" x14ac:dyDescent="0.3">
      <c r="A225">
        <v>2010</v>
      </c>
      <c r="B225" s="6" t="s">
        <v>100</v>
      </c>
      <c r="C225" s="6" t="s">
        <v>29</v>
      </c>
      <c r="D225" s="5">
        <v>1820673.3411361852</v>
      </c>
    </row>
    <row r="226" spans="1:4" x14ac:dyDescent="0.3">
      <c r="A226">
        <v>2010</v>
      </c>
      <c r="B226" s="6" t="s">
        <v>100</v>
      </c>
      <c r="C226" s="6" t="s">
        <v>30</v>
      </c>
      <c r="D226" s="5">
        <v>2279959.6810776996</v>
      </c>
    </row>
    <row r="227" spans="1:4" x14ac:dyDescent="0.3">
      <c r="A227">
        <v>2010</v>
      </c>
      <c r="B227" s="6" t="s">
        <v>100</v>
      </c>
      <c r="C227" s="6" t="s">
        <v>31</v>
      </c>
      <c r="D227" s="5">
        <v>2383206.7172571137</v>
      </c>
    </row>
    <row r="228" spans="1:4" x14ac:dyDescent="0.3">
      <c r="A228">
        <v>2010</v>
      </c>
      <c r="B228" s="6" t="s">
        <v>100</v>
      </c>
      <c r="C228" s="6" t="s">
        <v>32</v>
      </c>
      <c r="D228" s="5">
        <v>2718776.0676099532</v>
      </c>
    </row>
    <row r="229" spans="1:4" x14ac:dyDescent="0.3">
      <c r="A229">
        <v>2010</v>
      </c>
      <c r="B229" s="6" t="s">
        <v>100</v>
      </c>
      <c r="C229" s="6" t="s">
        <v>33</v>
      </c>
      <c r="D229" s="5">
        <v>976223.28758449957</v>
      </c>
    </row>
    <row r="230" spans="1:4" x14ac:dyDescent="0.3">
      <c r="A230">
        <v>2010</v>
      </c>
      <c r="B230" s="6" t="s">
        <v>100</v>
      </c>
      <c r="C230" s="6" t="s">
        <v>34</v>
      </c>
      <c r="D230" s="5">
        <v>2445943.0859769629</v>
      </c>
    </row>
    <row r="231" spans="1:4" x14ac:dyDescent="0.3">
      <c r="A231">
        <v>2010</v>
      </c>
      <c r="B231" s="6" t="s">
        <v>100</v>
      </c>
      <c r="C231" s="6" t="s">
        <v>35</v>
      </c>
      <c r="D231" s="5">
        <v>2437166.7478415621</v>
      </c>
    </row>
    <row r="232" spans="1:4" x14ac:dyDescent="0.3">
      <c r="A232">
        <v>2010</v>
      </c>
      <c r="B232" s="6" t="s">
        <v>100</v>
      </c>
      <c r="C232" s="6" t="s">
        <v>0</v>
      </c>
      <c r="D232" s="5">
        <v>1656894.9268868305</v>
      </c>
    </row>
    <row r="233" spans="1:4" x14ac:dyDescent="0.3">
      <c r="A233">
        <v>2010</v>
      </c>
      <c r="B233" s="6" t="s">
        <v>100</v>
      </c>
      <c r="C233" s="6" t="s">
        <v>1</v>
      </c>
      <c r="D233" s="5">
        <v>2383745.9737200211</v>
      </c>
    </row>
    <row r="234" spans="1:4" x14ac:dyDescent="0.3">
      <c r="A234">
        <v>2010</v>
      </c>
      <c r="B234" s="6" t="s">
        <v>100</v>
      </c>
      <c r="C234" s="6" t="s">
        <v>2</v>
      </c>
      <c r="D234" s="5">
        <v>1241821.0403857511</v>
      </c>
    </row>
    <row r="235" spans="1:4" x14ac:dyDescent="0.3">
      <c r="A235">
        <v>2010</v>
      </c>
      <c r="B235" s="6" t="s">
        <v>100</v>
      </c>
      <c r="C235" s="6" t="s">
        <v>3</v>
      </c>
      <c r="D235" s="5">
        <v>1837083.2921777233</v>
      </c>
    </row>
    <row r="236" spans="1:4" x14ac:dyDescent="0.3">
      <c r="A236">
        <v>2010</v>
      </c>
      <c r="B236" s="6" t="s">
        <v>100</v>
      </c>
      <c r="C236" s="6" t="s">
        <v>4</v>
      </c>
      <c r="D236" s="5">
        <v>1384985.2729007299</v>
      </c>
    </row>
    <row r="237" spans="1:4" x14ac:dyDescent="0.3">
      <c r="A237">
        <v>2010</v>
      </c>
      <c r="B237" s="6" t="s">
        <v>100</v>
      </c>
      <c r="C237" s="6" t="s">
        <v>5</v>
      </c>
      <c r="D237" s="5">
        <v>1879082.7237770422</v>
      </c>
    </row>
    <row r="238" spans="1:4" x14ac:dyDescent="0.3">
      <c r="A238">
        <v>2010</v>
      </c>
      <c r="B238" s="6" t="s">
        <v>100</v>
      </c>
      <c r="C238" s="6" t="s">
        <v>6</v>
      </c>
      <c r="D238" s="5">
        <v>1370876.5898843142</v>
      </c>
    </row>
    <row r="239" spans="1:4" x14ac:dyDescent="0.3">
      <c r="A239">
        <v>2010</v>
      </c>
      <c r="B239" s="6" t="s">
        <v>100</v>
      </c>
      <c r="C239" s="6" t="s">
        <v>7</v>
      </c>
      <c r="D239" s="5">
        <v>2276580.5956752561</v>
      </c>
    </row>
    <row r="240" spans="1:4" x14ac:dyDescent="0.3">
      <c r="A240">
        <v>2010</v>
      </c>
      <c r="B240" s="6" t="s">
        <v>100</v>
      </c>
      <c r="C240" s="6" t="s">
        <v>8</v>
      </c>
      <c r="D240" s="5">
        <v>2497667.4946260825</v>
      </c>
    </row>
    <row r="241" spans="1:4" x14ac:dyDescent="0.3">
      <c r="A241">
        <v>2010</v>
      </c>
      <c r="B241" s="6" t="s">
        <v>100</v>
      </c>
      <c r="C241" s="6" t="s">
        <v>9</v>
      </c>
      <c r="D241" s="5">
        <v>3515407.2461567447</v>
      </c>
    </row>
    <row r="242" spans="1:4" x14ac:dyDescent="0.3">
      <c r="A242">
        <v>2010</v>
      </c>
      <c r="B242" s="6" t="s">
        <v>100</v>
      </c>
      <c r="C242" s="6" t="s">
        <v>10</v>
      </c>
      <c r="D242" s="5">
        <v>5471222.8537998851</v>
      </c>
    </row>
    <row r="243" spans="1:4" x14ac:dyDescent="0.3">
      <c r="A243">
        <v>2010</v>
      </c>
      <c r="B243" s="6" t="s">
        <v>100</v>
      </c>
      <c r="C243" s="6" t="s">
        <v>11</v>
      </c>
      <c r="D243" s="5">
        <v>3336046.5240283734</v>
      </c>
    </row>
    <row r="244" spans="1:4" x14ac:dyDescent="0.3">
      <c r="A244">
        <v>2010</v>
      </c>
      <c r="B244" s="6" t="s">
        <v>100</v>
      </c>
      <c r="C244" s="6" t="s">
        <v>12</v>
      </c>
      <c r="D244" s="5">
        <v>1880092.6092453578</v>
      </c>
    </row>
    <row r="245" spans="1:4" x14ac:dyDescent="0.3">
      <c r="A245">
        <v>2010</v>
      </c>
      <c r="B245" s="6" t="s">
        <v>100</v>
      </c>
      <c r="C245" s="6" t="s">
        <v>13</v>
      </c>
      <c r="D245" s="5">
        <v>1905652.2547343213</v>
      </c>
    </row>
    <row r="246" spans="1:4" x14ac:dyDescent="0.3">
      <c r="A246">
        <v>2010</v>
      </c>
      <c r="B246" s="6" t="s">
        <v>100</v>
      </c>
      <c r="C246" s="6" t="s">
        <v>14</v>
      </c>
      <c r="D246" s="5">
        <v>1360133.3107906538</v>
      </c>
    </row>
    <row r="247" spans="1:4" x14ac:dyDescent="0.3">
      <c r="A247">
        <v>2010</v>
      </c>
      <c r="B247" s="6" t="s">
        <v>100</v>
      </c>
      <c r="C247" s="6" t="s">
        <v>15</v>
      </c>
      <c r="D247" s="5">
        <v>5282628.5153539209</v>
      </c>
    </row>
    <row r="248" spans="1:4" x14ac:dyDescent="0.3">
      <c r="A248">
        <v>2010</v>
      </c>
      <c r="B248" s="6" t="s">
        <v>100</v>
      </c>
      <c r="C248" s="6" t="s">
        <v>16</v>
      </c>
      <c r="D248" s="5">
        <v>1074935.5077765982</v>
      </c>
    </row>
    <row r="249" spans="1:4" x14ac:dyDescent="0.3">
      <c r="A249">
        <v>2010</v>
      </c>
      <c r="B249" s="6" t="s">
        <v>100</v>
      </c>
      <c r="C249" s="6" t="s">
        <v>36</v>
      </c>
      <c r="D249" s="5">
        <v>2310764.4435849288</v>
      </c>
    </row>
    <row r="250" spans="1:4" x14ac:dyDescent="0.3">
      <c r="A250">
        <v>2010</v>
      </c>
      <c r="B250" s="6" t="s">
        <v>100</v>
      </c>
      <c r="C250" s="6" t="s">
        <v>17</v>
      </c>
      <c r="D250" s="5">
        <v>2183033.1009754092</v>
      </c>
    </row>
    <row r="251" spans="1:4" x14ac:dyDescent="0.3">
      <c r="A251">
        <v>2010</v>
      </c>
      <c r="B251" s="6" t="s">
        <v>100</v>
      </c>
      <c r="C251" s="6" t="s">
        <v>18</v>
      </c>
      <c r="D251" s="5">
        <v>1990085.2398137723</v>
      </c>
    </row>
    <row r="252" spans="1:4" x14ac:dyDescent="0.3">
      <c r="A252">
        <v>2010</v>
      </c>
      <c r="B252" s="6" t="s">
        <v>100</v>
      </c>
      <c r="C252" s="6" t="s">
        <v>19</v>
      </c>
      <c r="D252" s="5">
        <v>1980613.0558867997</v>
      </c>
    </row>
    <row r="253" spans="1:4" x14ac:dyDescent="0.3">
      <c r="A253">
        <v>2010</v>
      </c>
      <c r="B253" s="6" t="s">
        <v>100</v>
      </c>
      <c r="C253" s="6" t="s">
        <v>20</v>
      </c>
      <c r="D253" s="5">
        <v>3260903.8949948237</v>
      </c>
    </row>
    <row r="254" spans="1:4" x14ac:dyDescent="0.3">
      <c r="A254">
        <v>2010</v>
      </c>
      <c r="B254" s="6" t="s">
        <v>100</v>
      </c>
      <c r="C254" s="6" t="s">
        <v>21</v>
      </c>
      <c r="D254" s="5">
        <v>1821836.6018415261</v>
      </c>
    </row>
    <row r="255" spans="1:4" x14ac:dyDescent="0.3">
      <c r="A255">
        <v>2010</v>
      </c>
      <c r="B255" s="6" t="s">
        <v>100</v>
      </c>
      <c r="C255" s="6" t="s">
        <v>22</v>
      </c>
      <c r="D255" s="5">
        <v>3037598.1434823722</v>
      </c>
    </row>
    <row r="256" spans="1:4" x14ac:dyDescent="0.3">
      <c r="A256">
        <v>2010</v>
      </c>
      <c r="B256" s="6" t="s">
        <v>100</v>
      </c>
      <c r="C256" s="6" t="s">
        <v>23</v>
      </c>
      <c r="D256" s="5">
        <v>2129125.3215334434</v>
      </c>
    </row>
    <row r="257" spans="1:4" x14ac:dyDescent="0.3">
      <c r="A257">
        <v>2010</v>
      </c>
      <c r="B257" s="6" t="s">
        <v>100</v>
      </c>
      <c r="C257" s="6" t="s">
        <v>24</v>
      </c>
      <c r="D257" s="5">
        <v>1314295.9729594104</v>
      </c>
    </row>
    <row r="258" spans="1:4" x14ac:dyDescent="0.3">
      <c r="A258">
        <v>2010</v>
      </c>
      <c r="B258" s="6" t="s">
        <v>100</v>
      </c>
      <c r="C258" s="6" t="s">
        <v>25</v>
      </c>
      <c r="D258" s="5">
        <v>1361789.4692823731</v>
      </c>
    </row>
    <row r="259" spans="1:4" x14ac:dyDescent="0.3">
      <c r="A259">
        <v>2010</v>
      </c>
      <c r="B259" s="6" t="s">
        <v>100</v>
      </c>
      <c r="C259" s="6" t="s">
        <v>26</v>
      </c>
      <c r="D259" s="5">
        <v>1900572.6063422824</v>
      </c>
    </row>
    <row r="260" spans="1:4" x14ac:dyDescent="0.3">
      <c r="A260">
        <v>2010</v>
      </c>
      <c r="B260" s="6" t="s">
        <v>100</v>
      </c>
      <c r="C260" s="6" t="s">
        <v>27</v>
      </c>
      <c r="D260" s="5">
        <v>1040367.7032201623</v>
      </c>
    </row>
    <row r="261" spans="1:4" x14ac:dyDescent="0.3">
      <c r="A261">
        <v>2010</v>
      </c>
      <c r="B261" s="6" t="s">
        <v>101</v>
      </c>
      <c r="C261" s="6" t="s">
        <v>28</v>
      </c>
      <c r="D261" s="5">
        <v>1553245.6951461963</v>
      </c>
    </row>
    <row r="262" spans="1:4" x14ac:dyDescent="0.3">
      <c r="A262">
        <v>2010</v>
      </c>
      <c r="B262" s="6" t="s">
        <v>101</v>
      </c>
      <c r="C262" s="6" t="s">
        <v>29</v>
      </c>
      <c r="D262" s="5">
        <v>1749274.3865818249</v>
      </c>
    </row>
    <row r="263" spans="1:4" x14ac:dyDescent="0.3">
      <c r="A263">
        <v>2010</v>
      </c>
      <c r="B263" s="6" t="s">
        <v>101</v>
      </c>
      <c r="C263" s="6" t="s">
        <v>30</v>
      </c>
      <c r="D263" s="5">
        <v>2190549.4975060248</v>
      </c>
    </row>
    <row r="264" spans="1:4" x14ac:dyDescent="0.3">
      <c r="A264">
        <v>2010</v>
      </c>
      <c r="B264" s="6" t="s">
        <v>101</v>
      </c>
      <c r="C264" s="6" t="s">
        <v>31</v>
      </c>
      <c r="D264" s="5">
        <v>2289747.6303058541</v>
      </c>
    </row>
    <row r="265" spans="1:4" x14ac:dyDescent="0.3">
      <c r="A265">
        <v>2010</v>
      </c>
      <c r="B265" s="6" t="s">
        <v>101</v>
      </c>
      <c r="C265" s="6" t="s">
        <v>32</v>
      </c>
      <c r="D265" s="5">
        <v>2612157.3982919161</v>
      </c>
    </row>
    <row r="266" spans="1:4" x14ac:dyDescent="0.3">
      <c r="A266">
        <v>2010</v>
      </c>
      <c r="B266" s="6" t="s">
        <v>101</v>
      </c>
      <c r="C266" s="6" t="s">
        <v>33</v>
      </c>
      <c r="D266" s="5">
        <v>937940.02140471514</v>
      </c>
    </row>
    <row r="267" spans="1:4" x14ac:dyDescent="0.3">
      <c r="A267">
        <v>2010</v>
      </c>
      <c r="B267" s="6" t="s">
        <v>101</v>
      </c>
      <c r="C267" s="6" t="s">
        <v>34</v>
      </c>
      <c r="D267" s="5">
        <v>2350023.7492719842</v>
      </c>
    </row>
    <row r="268" spans="1:4" x14ac:dyDescent="0.3">
      <c r="A268">
        <v>2010</v>
      </c>
      <c r="B268" s="6" t="s">
        <v>101</v>
      </c>
      <c r="C268" s="6" t="s">
        <v>35</v>
      </c>
      <c r="D268" s="5">
        <v>2341591.5812595403</v>
      </c>
    </row>
    <row r="269" spans="1:4" x14ac:dyDescent="0.3">
      <c r="A269">
        <v>2010</v>
      </c>
      <c r="B269" s="6" t="s">
        <v>101</v>
      </c>
      <c r="C269" s="6" t="s">
        <v>0</v>
      </c>
      <c r="D269" s="5">
        <v>1591918.6552442098</v>
      </c>
    </row>
    <row r="270" spans="1:4" x14ac:dyDescent="0.3">
      <c r="A270">
        <v>2010</v>
      </c>
      <c r="B270" s="6" t="s">
        <v>101</v>
      </c>
      <c r="C270" s="6" t="s">
        <v>1</v>
      </c>
      <c r="D270" s="5">
        <v>2290265.7394564911</v>
      </c>
    </row>
    <row r="271" spans="1:4" x14ac:dyDescent="0.3">
      <c r="A271">
        <v>2010</v>
      </c>
      <c r="B271" s="6" t="s">
        <v>101</v>
      </c>
      <c r="C271" s="6" t="s">
        <v>2</v>
      </c>
      <c r="D271" s="5">
        <v>1193122.1760568982</v>
      </c>
    </row>
    <row r="272" spans="1:4" x14ac:dyDescent="0.3">
      <c r="A272">
        <v>2010</v>
      </c>
      <c r="B272" s="6" t="s">
        <v>101</v>
      </c>
      <c r="C272" s="6" t="s">
        <v>3</v>
      </c>
      <c r="D272" s="5">
        <v>1765040.8101315382</v>
      </c>
    </row>
    <row r="273" spans="1:4" x14ac:dyDescent="0.3">
      <c r="A273">
        <v>2010</v>
      </c>
      <c r="B273" s="6" t="s">
        <v>101</v>
      </c>
      <c r="C273" s="6" t="s">
        <v>4</v>
      </c>
      <c r="D273" s="5">
        <v>1330672.1249438385</v>
      </c>
    </row>
    <row r="274" spans="1:4" x14ac:dyDescent="0.3">
      <c r="A274">
        <v>2010</v>
      </c>
      <c r="B274" s="6" t="s">
        <v>101</v>
      </c>
      <c r="C274" s="6" t="s">
        <v>5</v>
      </c>
      <c r="D274" s="5">
        <v>1805393.2051975504</v>
      </c>
    </row>
    <row r="275" spans="1:4" x14ac:dyDescent="0.3">
      <c r="A275">
        <v>2010</v>
      </c>
      <c r="B275" s="6" t="s">
        <v>101</v>
      </c>
      <c r="C275" s="6" t="s">
        <v>6</v>
      </c>
      <c r="D275" s="5">
        <v>1317116.7236143411</v>
      </c>
    </row>
    <row r="276" spans="1:4" x14ac:dyDescent="0.3">
      <c r="A276">
        <v>2010</v>
      </c>
      <c r="B276" s="6" t="s">
        <v>101</v>
      </c>
      <c r="C276" s="6" t="s">
        <v>7</v>
      </c>
      <c r="D276" s="5">
        <v>2187302.9252566183</v>
      </c>
    </row>
    <row r="277" spans="1:4" x14ac:dyDescent="0.3">
      <c r="A277">
        <v>2010</v>
      </c>
      <c r="B277" s="6" t="s">
        <v>101</v>
      </c>
      <c r="C277" s="6" t="s">
        <v>8</v>
      </c>
      <c r="D277" s="5">
        <v>2399719.7497387854</v>
      </c>
    </row>
    <row r="278" spans="1:4" x14ac:dyDescent="0.3">
      <c r="A278">
        <v>2010</v>
      </c>
      <c r="B278" s="6" t="s">
        <v>101</v>
      </c>
      <c r="C278" s="6" t="s">
        <v>9</v>
      </c>
      <c r="D278" s="5">
        <v>3377548.1384643232</v>
      </c>
    </row>
    <row r="279" spans="1:4" x14ac:dyDescent="0.3">
      <c r="A279">
        <v>2010</v>
      </c>
      <c r="B279" s="6" t="s">
        <v>101</v>
      </c>
      <c r="C279" s="6" t="s">
        <v>10</v>
      </c>
      <c r="D279" s="5">
        <v>5256665.0948273409</v>
      </c>
    </row>
    <row r="280" spans="1:4" x14ac:dyDescent="0.3">
      <c r="A280">
        <v>2010</v>
      </c>
      <c r="B280" s="6" t="s">
        <v>101</v>
      </c>
      <c r="C280" s="6" t="s">
        <v>11</v>
      </c>
      <c r="D280" s="5">
        <v>3205221.1701449077</v>
      </c>
    </row>
    <row r="281" spans="1:4" x14ac:dyDescent="0.3">
      <c r="A281">
        <v>2010</v>
      </c>
      <c r="B281" s="6" t="s">
        <v>101</v>
      </c>
      <c r="C281" s="6" t="s">
        <v>12</v>
      </c>
      <c r="D281" s="5">
        <v>1806363.4873141672</v>
      </c>
    </row>
    <row r="282" spans="1:4" x14ac:dyDescent="0.3">
      <c r="A282">
        <v>2010</v>
      </c>
      <c r="B282" s="6" t="s">
        <v>101</v>
      </c>
      <c r="C282" s="6" t="s">
        <v>13</v>
      </c>
      <c r="D282" s="5">
        <v>1830920.7937643479</v>
      </c>
    </row>
    <row r="283" spans="1:4" x14ac:dyDescent="0.3">
      <c r="A283">
        <v>2010</v>
      </c>
      <c r="B283" s="6" t="s">
        <v>101</v>
      </c>
      <c r="C283" s="6" t="s">
        <v>14</v>
      </c>
      <c r="D283" s="5">
        <v>1306794.7495831773</v>
      </c>
    </row>
    <row r="284" spans="1:4" x14ac:dyDescent="0.3">
      <c r="A284">
        <v>2010</v>
      </c>
      <c r="B284" s="6" t="s">
        <v>101</v>
      </c>
      <c r="C284" s="6" t="s">
        <v>15</v>
      </c>
      <c r="D284" s="5">
        <v>5075466.6127910214</v>
      </c>
    </row>
    <row r="285" spans="1:4" x14ac:dyDescent="0.3">
      <c r="A285">
        <v>2010</v>
      </c>
      <c r="B285" s="6" t="s">
        <v>101</v>
      </c>
      <c r="C285" s="6" t="s">
        <v>16</v>
      </c>
      <c r="D285" s="5">
        <v>1032781.1741383002</v>
      </c>
    </row>
    <row r="286" spans="1:4" x14ac:dyDescent="0.3">
      <c r="A286">
        <v>2010</v>
      </c>
      <c r="B286" s="6" t="s">
        <v>101</v>
      </c>
      <c r="C286" s="6" t="s">
        <v>36</v>
      </c>
      <c r="D286" s="5">
        <v>2220146.2301110099</v>
      </c>
    </row>
    <row r="287" spans="1:4" x14ac:dyDescent="0.3">
      <c r="A287">
        <v>2010</v>
      </c>
      <c r="B287" s="6" t="s">
        <v>101</v>
      </c>
      <c r="C287" s="6" t="s">
        <v>17</v>
      </c>
      <c r="D287" s="5">
        <v>2097423.9597606873</v>
      </c>
    </row>
    <row r="288" spans="1:4" x14ac:dyDescent="0.3">
      <c r="A288">
        <v>2010</v>
      </c>
      <c r="B288" s="6" t="s">
        <v>101</v>
      </c>
      <c r="C288" s="6" t="s">
        <v>18</v>
      </c>
      <c r="D288" s="5">
        <v>1912042.6813897027</v>
      </c>
    </row>
    <row r="289" spans="1:4" x14ac:dyDescent="0.3">
      <c r="A289">
        <v>2010</v>
      </c>
      <c r="B289" s="6" t="s">
        <v>101</v>
      </c>
      <c r="C289" s="6" t="s">
        <v>19</v>
      </c>
      <c r="D289" s="5">
        <v>1902941.9556559448</v>
      </c>
    </row>
    <row r="290" spans="1:4" x14ac:dyDescent="0.3">
      <c r="A290">
        <v>2010</v>
      </c>
      <c r="B290" s="6" t="s">
        <v>101</v>
      </c>
      <c r="C290" s="6" t="s">
        <v>20</v>
      </c>
      <c r="D290" s="5">
        <v>3133025.3108773795</v>
      </c>
    </row>
    <row r="291" spans="1:4" x14ac:dyDescent="0.3">
      <c r="A291">
        <v>2010</v>
      </c>
      <c r="B291" s="6" t="s">
        <v>101</v>
      </c>
      <c r="C291" s="6" t="s">
        <v>21</v>
      </c>
      <c r="D291" s="5">
        <v>1750392.0292202896</v>
      </c>
    </row>
    <row r="292" spans="1:4" x14ac:dyDescent="0.3">
      <c r="A292">
        <v>2010</v>
      </c>
      <c r="B292" s="6" t="s">
        <v>101</v>
      </c>
      <c r="C292" s="6" t="s">
        <v>22</v>
      </c>
      <c r="D292" s="5">
        <v>2918476.6476595337</v>
      </c>
    </row>
    <row r="293" spans="1:4" x14ac:dyDescent="0.3">
      <c r="A293">
        <v>2010</v>
      </c>
      <c r="B293" s="6" t="s">
        <v>101</v>
      </c>
      <c r="C293" s="6" t="s">
        <v>23</v>
      </c>
      <c r="D293" s="5">
        <v>2045630.2108850731</v>
      </c>
    </row>
    <row r="294" spans="1:4" x14ac:dyDescent="0.3">
      <c r="A294">
        <v>2010</v>
      </c>
      <c r="B294" s="6" t="s">
        <v>101</v>
      </c>
      <c r="C294" s="6" t="s">
        <v>24</v>
      </c>
      <c r="D294" s="5">
        <v>1262754.9544119826</v>
      </c>
    </row>
    <row r="295" spans="1:4" x14ac:dyDescent="0.3">
      <c r="A295">
        <v>2010</v>
      </c>
      <c r="B295" s="6" t="s">
        <v>101</v>
      </c>
      <c r="C295" s="6" t="s">
        <v>25</v>
      </c>
      <c r="D295" s="5">
        <v>1308385.9606830643</v>
      </c>
    </row>
    <row r="296" spans="1:4" x14ac:dyDescent="0.3">
      <c r="A296">
        <v>2010</v>
      </c>
      <c r="B296" s="6" t="s">
        <v>101</v>
      </c>
      <c r="C296" s="6" t="s">
        <v>26</v>
      </c>
      <c r="D296" s="5">
        <v>1826040.3472700359</v>
      </c>
    </row>
    <row r="297" spans="1:4" x14ac:dyDescent="0.3">
      <c r="A297">
        <v>2010</v>
      </c>
      <c r="B297" s="6" t="s">
        <v>101</v>
      </c>
      <c r="C297" s="6" t="s">
        <v>27</v>
      </c>
      <c r="D297" s="5">
        <v>999568.96976054809</v>
      </c>
    </row>
    <row r="298" spans="1:4" x14ac:dyDescent="0.3">
      <c r="A298">
        <v>2011</v>
      </c>
      <c r="B298" s="6" t="s">
        <v>100</v>
      </c>
      <c r="C298" s="6" t="s">
        <v>28</v>
      </c>
      <c r="D298" s="5">
        <v>1660887.4584833472</v>
      </c>
    </row>
    <row r="299" spans="1:4" x14ac:dyDescent="0.3">
      <c r="A299">
        <v>2011</v>
      </c>
      <c r="B299" s="6" t="s">
        <v>100</v>
      </c>
      <c r="C299" s="6" t="s">
        <v>29</v>
      </c>
      <c r="D299" s="5">
        <v>1874245.915870799</v>
      </c>
    </row>
    <row r="300" spans="1:4" x14ac:dyDescent="0.3">
      <c r="A300">
        <v>2011</v>
      </c>
      <c r="B300" s="6" t="s">
        <v>100</v>
      </c>
      <c r="C300" s="6" t="s">
        <v>30</v>
      </c>
      <c r="D300" s="5">
        <v>2358811.1900037364</v>
      </c>
    </row>
    <row r="301" spans="1:4" x14ac:dyDescent="0.3">
      <c r="A301">
        <v>2011</v>
      </c>
      <c r="B301" s="6" t="s">
        <v>100</v>
      </c>
      <c r="C301" s="6" t="s">
        <v>31</v>
      </c>
      <c r="D301" s="5">
        <v>2450879.5031113671</v>
      </c>
    </row>
    <row r="302" spans="1:4" x14ac:dyDescent="0.3">
      <c r="A302">
        <v>2011</v>
      </c>
      <c r="B302" s="6" t="s">
        <v>100</v>
      </c>
      <c r="C302" s="6" t="s">
        <v>32</v>
      </c>
      <c r="D302" s="5">
        <v>2812803.8686900623</v>
      </c>
    </row>
    <row r="303" spans="1:4" x14ac:dyDescent="0.3">
      <c r="A303">
        <v>2011</v>
      </c>
      <c r="B303" s="6" t="s">
        <v>100</v>
      </c>
      <c r="C303" s="6" t="s">
        <v>33</v>
      </c>
      <c r="D303" s="5">
        <v>1004948.2619388523</v>
      </c>
    </row>
    <row r="304" spans="1:4" x14ac:dyDescent="0.3">
      <c r="A304">
        <v>2011</v>
      </c>
      <c r="B304" s="6" t="s">
        <v>100</v>
      </c>
      <c r="C304" s="6" t="s">
        <v>34</v>
      </c>
      <c r="D304" s="5">
        <v>2520433.1427372182</v>
      </c>
    </row>
    <row r="305" spans="1:4" x14ac:dyDescent="0.3">
      <c r="A305">
        <v>2011</v>
      </c>
      <c r="B305" s="6" t="s">
        <v>100</v>
      </c>
      <c r="C305" s="6" t="s">
        <v>35</v>
      </c>
      <c r="D305" s="5">
        <v>2521455.2013465087</v>
      </c>
    </row>
    <row r="306" spans="1:4" x14ac:dyDescent="0.3">
      <c r="A306">
        <v>2011</v>
      </c>
      <c r="B306" s="6" t="s">
        <v>100</v>
      </c>
      <c r="C306" s="6" t="s">
        <v>0</v>
      </c>
      <c r="D306" s="5">
        <v>1705648.3881983769</v>
      </c>
    </row>
    <row r="307" spans="1:4" x14ac:dyDescent="0.3">
      <c r="A307">
        <v>2011</v>
      </c>
      <c r="B307" s="6" t="s">
        <v>100</v>
      </c>
      <c r="C307" s="6" t="s">
        <v>1</v>
      </c>
      <c r="D307" s="5">
        <v>2461259.4460665165</v>
      </c>
    </row>
    <row r="308" spans="1:4" x14ac:dyDescent="0.3">
      <c r="A308">
        <v>2011</v>
      </c>
      <c r="B308" s="6" t="s">
        <v>100</v>
      </c>
      <c r="C308" s="6" t="s">
        <v>2</v>
      </c>
      <c r="D308" s="5">
        <v>1277083.3987564307</v>
      </c>
    </row>
    <row r="309" spans="1:4" x14ac:dyDescent="0.3">
      <c r="A309">
        <v>2011</v>
      </c>
      <c r="B309" s="6" t="s">
        <v>100</v>
      </c>
      <c r="C309" s="6" t="s">
        <v>3</v>
      </c>
      <c r="D309" s="5">
        <v>1887360.225378145</v>
      </c>
    </row>
    <row r="310" spans="1:4" x14ac:dyDescent="0.3">
      <c r="A310">
        <v>2011</v>
      </c>
      <c r="B310" s="6" t="s">
        <v>100</v>
      </c>
      <c r="C310" s="6" t="s">
        <v>4</v>
      </c>
      <c r="D310" s="5">
        <v>1428592.2320934224</v>
      </c>
    </row>
    <row r="311" spans="1:4" x14ac:dyDescent="0.3">
      <c r="A311">
        <v>2011</v>
      </c>
      <c r="B311" s="6" t="s">
        <v>100</v>
      </c>
      <c r="C311" s="6" t="s">
        <v>5</v>
      </c>
      <c r="D311" s="5">
        <v>1936309.3123897768</v>
      </c>
    </row>
    <row r="312" spans="1:4" x14ac:dyDescent="0.3">
      <c r="A312">
        <v>2011</v>
      </c>
      <c r="B312" s="6" t="s">
        <v>100</v>
      </c>
      <c r="C312" s="6" t="s">
        <v>6</v>
      </c>
      <c r="D312" s="5">
        <v>1415454.0766685402</v>
      </c>
    </row>
    <row r="313" spans="1:4" x14ac:dyDescent="0.3">
      <c r="A313">
        <v>2011</v>
      </c>
      <c r="B313" s="6" t="s">
        <v>100</v>
      </c>
      <c r="C313" s="6" t="s">
        <v>7</v>
      </c>
      <c r="D313" s="5">
        <v>2350609.3172726557</v>
      </c>
    </row>
    <row r="314" spans="1:4" x14ac:dyDescent="0.3">
      <c r="A314">
        <v>2011</v>
      </c>
      <c r="B314" s="6" t="s">
        <v>100</v>
      </c>
      <c r="C314" s="6" t="s">
        <v>8</v>
      </c>
      <c r="D314" s="5">
        <v>2571160.3477891712</v>
      </c>
    </row>
    <row r="315" spans="1:4" x14ac:dyDescent="0.3">
      <c r="A315">
        <v>2011</v>
      </c>
      <c r="B315" s="6" t="s">
        <v>100</v>
      </c>
      <c r="C315" s="6" t="s">
        <v>9</v>
      </c>
      <c r="D315" s="5">
        <v>3622467.3354952643</v>
      </c>
    </row>
    <row r="316" spans="1:4" x14ac:dyDescent="0.3">
      <c r="A316">
        <v>2011</v>
      </c>
      <c r="B316" s="6" t="s">
        <v>100</v>
      </c>
      <c r="C316" s="6" t="s">
        <v>10</v>
      </c>
      <c r="D316" s="5">
        <v>5654785.3308542259</v>
      </c>
    </row>
    <row r="317" spans="1:4" x14ac:dyDescent="0.3">
      <c r="A317">
        <v>2011</v>
      </c>
      <c r="B317" s="6" t="s">
        <v>100</v>
      </c>
      <c r="C317" s="6" t="s">
        <v>11</v>
      </c>
      <c r="D317" s="5">
        <v>3437644.2661649068</v>
      </c>
    </row>
    <row r="318" spans="1:4" x14ac:dyDescent="0.3">
      <c r="A318">
        <v>2011</v>
      </c>
      <c r="B318" s="6" t="s">
        <v>100</v>
      </c>
      <c r="C318" s="6" t="s">
        <v>12</v>
      </c>
      <c r="D318" s="5">
        <v>1939288.272400775</v>
      </c>
    </row>
    <row r="319" spans="1:4" x14ac:dyDescent="0.3">
      <c r="A319">
        <v>2011</v>
      </c>
      <c r="B319" s="6" t="s">
        <v>100</v>
      </c>
      <c r="C319" s="6" t="s">
        <v>13</v>
      </c>
      <c r="D319" s="5">
        <v>1963688.0060297234</v>
      </c>
    </row>
    <row r="320" spans="1:4" x14ac:dyDescent="0.3">
      <c r="A320">
        <v>2011</v>
      </c>
      <c r="B320" s="6" t="s">
        <v>100</v>
      </c>
      <c r="C320" s="6" t="s">
        <v>14</v>
      </c>
      <c r="D320" s="5">
        <v>1401555.5368854371</v>
      </c>
    </row>
    <row r="321" spans="1:4" x14ac:dyDescent="0.3">
      <c r="A321">
        <v>2011</v>
      </c>
      <c r="B321" s="6" t="s">
        <v>100</v>
      </c>
      <c r="C321" s="6" t="s">
        <v>15</v>
      </c>
      <c r="D321" s="5">
        <v>5454406.4161269125</v>
      </c>
    </row>
    <row r="322" spans="1:4" x14ac:dyDescent="0.3">
      <c r="A322">
        <v>2011</v>
      </c>
      <c r="B322" s="6" t="s">
        <v>100</v>
      </c>
      <c r="C322" s="6" t="s">
        <v>16</v>
      </c>
      <c r="D322" s="5">
        <v>1107672.1676960215</v>
      </c>
    </row>
    <row r="323" spans="1:4" x14ac:dyDescent="0.3">
      <c r="A323">
        <v>2011</v>
      </c>
      <c r="B323" s="6" t="s">
        <v>100</v>
      </c>
      <c r="C323" s="6" t="s">
        <v>36</v>
      </c>
      <c r="D323" s="5">
        <v>2390681.3231076319</v>
      </c>
    </row>
    <row r="324" spans="1:4" x14ac:dyDescent="0.3">
      <c r="A324">
        <v>2011</v>
      </c>
      <c r="B324" s="6" t="s">
        <v>100</v>
      </c>
      <c r="C324" s="6" t="s">
        <v>17</v>
      </c>
      <c r="D324" s="5">
        <v>2256275.0386947533</v>
      </c>
    </row>
    <row r="325" spans="1:4" x14ac:dyDescent="0.3">
      <c r="A325">
        <v>2011</v>
      </c>
      <c r="B325" s="6" t="s">
        <v>100</v>
      </c>
      <c r="C325" s="6" t="s">
        <v>18</v>
      </c>
      <c r="D325" s="5">
        <v>2050692.3583200735</v>
      </c>
    </row>
    <row r="326" spans="1:4" x14ac:dyDescent="0.3">
      <c r="A326">
        <v>2011</v>
      </c>
      <c r="B326" s="6" t="s">
        <v>100</v>
      </c>
      <c r="C326" s="6" t="s">
        <v>19</v>
      </c>
      <c r="D326" s="5">
        <v>2045017.6514389857</v>
      </c>
    </row>
    <row r="327" spans="1:4" x14ac:dyDescent="0.3">
      <c r="A327">
        <v>2011</v>
      </c>
      <c r="B327" s="6" t="s">
        <v>100</v>
      </c>
      <c r="C327" s="6" t="s">
        <v>20</v>
      </c>
      <c r="D327" s="5">
        <v>3373680.9737814069</v>
      </c>
    </row>
    <row r="328" spans="1:4" x14ac:dyDescent="0.3">
      <c r="A328">
        <v>2011</v>
      </c>
      <c r="B328" s="6" t="s">
        <v>100</v>
      </c>
      <c r="C328" s="6" t="s">
        <v>21</v>
      </c>
      <c r="D328" s="5">
        <v>1871696.2666280307</v>
      </c>
    </row>
    <row r="329" spans="1:4" x14ac:dyDescent="0.3">
      <c r="A329">
        <v>2011</v>
      </c>
      <c r="B329" s="6" t="s">
        <v>100</v>
      </c>
      <c r="C329" s="6" t="s">
        <v>22</v>
      </c>
      <c r="D329" s="5">
        <v>3142652.2806727705</v>
      </c>
    </row>
    <row r="330" spans="1:4" x14ac:dyDescent="0.3">
      <c r="A330">
        <v>2011</v>
      </c>
      <c r="B330" s="6" t="s">
        <v>100</v>
      </c>
      <c r="C330" s="6" t="s">
        <v>23</v>
      </c>
      <c r="D330" s="5">
        <v>2193966.840929376</v>
      </c>
    </row>
    <row r="331" spans="1:4" x14ac:dyDescent="0.3">
      <c r="A331">
        <v>2011</v>
      </c>
      <c r="B331" s="6" t="s">
        <v>100</v>
      </c>
      <c r="C331" s="6" t="s">
        <v>24</v>
      </c>
      <c r="D331" s="5">
        <v>1352968.5989840385</v>
      </c>
    </row>
    <row r="332" spans="1:4" x14ac:dyDescent="0.3">
      <c r="A332">
        <v>2011</v>
      </c>
      <c r="B332" s="6" t="s">
        <v>100</v>
      </c>
      <c r="C332" s="6" t="s">
        <v>25</v>
      </c>
      <c r="D332" s="5">
        <v>1410296.0136246046</v>
      </c>
    </row>
    <row r="333" spans="1:4" x14ac:dyDescent="0.3">
      <c r="A333">
        <v>2011</v>
      </c>
      <c r="B333" s="6" t="s">
        <v>100</v>
      </c>
      <c r="C333" s="6" t="s">
        <v>26</v>
      </c>
      <c r="D333" s="5">
        <v>1962374.4861517802</v>
      </c>
    </row>
    <row r="334" spans="1:4" x14ac:dyDescent="0.3">
      <c r="A334">
        <v>2011</v>
      </c>
      <c r="B334" s="6" t="s">
        <v>100</v>
      </c>
      <c r="C334" s="6" t="s">
        <v>27</v>
      </c>
      <c r="D334" s="5">
        <v>1141763.7448928684</v>
      </c>
    </row>
    <row r="335" spans="1:4" x14ac:dyDescent="0.3">
      <c r="A335">
        <v>2011</v>
      </c>
      <c r="B335" s="6" t="s">
        <v>101</v>
      </c>
      <c r="C335" s="6" t="s">
        <v>28</v>
      </c>
      <c r="D335" s="5">
        <v>1595754.6169741964</v>
      </c>
    </row>
    <row r="336" spans="1:4" x14ac:dyDescent="0.3">
      <c r="A336">
        <v>2011</v>
      </c>
      <c r="B336" s="6" t="s">
        <v>101</v>
      </c>
      <c r="C336" s="6" t="s">
        <v>29</v>
      </c>
      <c r="D336" s="5">
        <v>1800746.0760327282</v>
      </c>
    </row>
    <row r="337" spans="1:4" x14ac:dyDescent="0.3">
      <c r="A337">
        <v>2011</v>
      </c>
      <c r="B337" s="6" t="s">
        <v>101</v>
      </c>
      <c r="C337" s="6" t="s">
        <v>30</v>
      </c>
      <c r="D337" s="5">
        <v>2266308.7903957465</v>
      </c>
    </row>
    <row r="338" spans="1:4" x14ac:dyDescent="0.3">
      <c r="A338">
        <v>2011</v>
      </c>
      <c r="B338" s="6" t="s">
        <v>101</v>
      </c>
      <c r="C338" s="6" t="s">
        <v>31</v>
      </c>
      <c r="D338" s="5">
        <v>2354766.5814207252</v>
      </c>
    </row>
    <row r="339" spans="1:4" x14ac:dyDescent="0.3">
      <c r="A339">
        <v>2011</v>
      </c>
      <c r="B339" s="6" t="s">
        <v>101</v>
      </c>
      <c r="C339" s="6" t="s">
        <v>32</v>
      </c>
      <c r="D339" s="5">
        <v>2702497.8346237857</v>
      </c>
    </row>
    <row r="340" spans="1:4" x14ac:dyDescent="0.3">
      <c r="A340">
        <v>2011</v>
      </c>
      <c r="B340" s="6" t="s">
        <v>101</v>
      </c>
      <c r="C340" s="6" t="s">
        <v>33</v>
      </c>
      <c r="D340" s="5">
        <v>965538.52617654437</v>
      </c>
    </row>
    <row r="341" spans="1:4" x14ac:dyDescent="0.3">
      <c r="A341">
        <v>2011</v>
      </c>
      <c r="B341" s="6" t="s">
        <v>101</v>
      </c>
      <c r="C341" s="6" t="s">
        <v>34</v>
      </c>
      <c r="D341" s="5">
        <v>2421592.6273357589</v>
      </c>
    </row>
    <row r="342" spans="1:4" x14ac:dyDescent="0.3">
      <c r="A342">
        <v>2011</v>
      </c>
      <c r="B342" s="6" t="s">
        <v>101</v>
      </c>
      <c r="C342" s="6" t="s">
        <v>35</v>
      </c>
      <c r="D342" s="5">
        <v>2422574.6052152733</v>
      </c>
    </row>
    <row r="343" spans="1:4" x14ac:dyDescent="0.3">
      <c r="A343">
        <v>2011</v>
      </c>
      <c r="B343" s="6" t="s">
        <v>101</v>
      </c>
      <c r="C343" s="6" t="s">
        <v>0</v>
      </c>
      <c r="D343" s="5">
        <v>1638760.2161121659</v>
      </c>
    </row>
    <row r="344" spans="1:4" x14ac:dyDescent="0.3">
      <c r="A344">
        <v>2011</v>
      </c>
      <c r="B344" s="6" t="s">
        <v>101</v>
      </c>
      <c r="C344" s="6" t="s">
        <v>1</v>
      </c>
      <c r="D344" s="5">
        <v>2364739.4677893985</v>
      </c>
    </row>
    <row r="345" spans="1:4" x14ac:dyDescent="0.3">
      <c r="A345">
        <v>2011</v>
      </c>
      <c r="B345" s="6" t="s">
        <v>101</v>
      </c>
      <c r="C345" s="6" t="s">
        <v>2</v>
      </c>
      <c r="D345" s="5">
        <v>1227001.6968444136</v>
      </c>
    </row>
    <row r="346" spans="1:4" x14ac:dyDescent="0.3">
      <c r="A346">
        <v>2011</v>
      </c>
      <c r="B346" s="6" t="s">
        <v>101</v>
      </c>
      <c r="C346" s="6" t="s">
        <v>3</v>
      </c>
      <c r="D346" s="5">
        <v>1813346.0988927274</v>
      </c>
    </row>
    <row r="347" spans="1:4" x14ac:dyDescent="0.3">
      <c r="A347">
        <v>2011</v>
      </c>
      <c r="B347" s="6" t="s">
        <v>101</v>
      </c>
      <c r="C347" s="6" t="s">
        <v>4</v>
      </c>
      <c r="D347" s="5">
        <v>1372569.0073054449</v>
      </c>
    </row>
    <row r="348" spans="1:4" x14ac:dyDescent="0.3">
      <c r="A348">
        <v>2011</v>
      </c>
      <c r="B348" s="6" t="s">
        <v>101</v>
      </c>
      <c r="C348" s="6" t="s">
        <v>5</v>
      </c>
      <c r="D348" s="5">
        <v>1860375.6138646875</v>
      </c>
    </row>
    <row r="349" spans="1:4" x14ac:dyDescent="0.3">
      <c r="A349">
        <v>2011</v>
      </c>
      <c r="B349" s="6" t="s">
        <v>101</v>
      </c>
      <c r="C349" s="6" t="s">
        <v>6</v>
      </c>
      <c r="D349" s="5">
        <v>1359946.0736619306</v>
      </c>
    </row>
    <row r="350" spans="1:4" x14ac:dyDescent="0.3">
      <c r="A350">
        <v>2011</v>
      </c>
      <c r="B350" s="6" t="s">
        <v>101</v>
      </c>
      <c r="C350" s="6" t="s">
        <v>7</v>
      </c>
      <c r="D350" s="5">
        <v>2258428.5597325517</v>
      </c>
    </row>
    <row r="351" spans="1:4" x14ac:dyDescent="0.3">
      <c r="A351">
        <v>2011</v>
      </c>
      <c r="B351" s="6" t="s">
        <v>101</v>
      </c>
      <c r="C351" s="6" t="s">
        <v>8</v>
      </c>
      <c r="D351" s="5">
        <v>2470330.5302288113</v>
      </c>
    </row>
    <row r="352" spans="1:4" x14ac:dyDescent="0.3">
      <c r="A352">
        <v>2011</v>
      </c>
      <c r="B352" s="6" t="s">
        <v>101</v>
      </c>
      <c r="C352" s="6" t="s">
        <v>9</v>
      </c>
      <c r="D352" s="5">
        <v>3480409.7929268228</v>
      </c>
    </row>
    <row r="353" spans="1:4" x14ac:dyDescent="0.3">
      <c r="A353">
        <v>2011</v>
      </c>
      <c r="B353" s="6" t="s">
        <v>101</v>
      </c>
      <c r="C353" s="6" t="s">
        <v>10</v>
      </c>
      <c r="D353" s="5">
        <v>5433029.0433697458</v>
      </c>
    </row>
    <row r="354" spans="1:4" x14ac:dyDescent="0.3">
      <c r="A354">
        <v>2011</v>
      </c>
      <c r="B354" s="6" t="s">
        <v>101</v>
      </c>
      <c r="C354" s="6" t="s">
        <v>11</v>
      </c>
      <c r="D354" s="5">
        <v>3302834.6870996165</v>
      </c>
    </row>
    <row r="355" spans="1:4" x14ac:dyDescent="0.3">
      <c r="A355">
        <v>2011</v>
      </c>
      <c r="B355" s="6" t="s">
        <v>101</v>
      </c>
      <c r="C355" s="6" t="s">
        <v>12</v>
      </c>
      <c r="D355" s="5">
        <v>1863237.75191447</v>
      </c>
    </row>
    <row r="356" spans="1:4" x14ac:dyDescent="0.3">
      <c r="A356">
        <v>2011</v>
      </c>
      <c r="B356" s="6" t="s">
        <v>101</v>
      </c>
      <c r="C356" s="6" t="s">
        <v>13</v>
      </c>
      <c r="D356" s="5">
        <v>1886680.6332442441</v>
      </c>
    </row>
    <row r="357" spans="1:4" x14ac:dyDescent="0.3">
      <c r="A357">
        <v>2011</v>
      </c>
      <c r="B357" s="6" t="s">
        <v>101</v>
      </c>
      <c r="C357" s="6" t="s">
        <v>14</v>
      </c>
      <c r="D357" s="5">
        <v>1346592.5746546355</v>
      </c>
    </row>
    <row r="358" spans="1:4" x14ac:dyDescent="0.3">
      <c r="A358">
        <v>2011</v>
      </c>
      <c r="B358" s="6" t="s">
        <v>101</v>
      </c>
      <c r="C358" s="6" t="s">
        <v>15</v>
      </c>
      <c r="D358" s="5">
        <v>5240508.1252984051</v>
      </c>
    </row>
    <row r="359" spans="1:4" x14ac:dyDescent="0.3">
      <c r="A359">
        <v>2011</v>
      </c>
      <c r="B359" s="6" t="s">
        <v>101</v>
      </c>
      <c r="C359" s="6" t="s">
        <v>16</v>
      </c>
      <c r="D359" s="5">
        <v>1064234.0434726481</v>
      </c>
    </row>
    <row r="360" spans="1:4" x14ac:dyDescent="0.3">
      <c r="A360">
        <v>2011</v>
      </c>
      <c r="B360" s="6" t="s">
        <v>101</v>
      </c>
      <c r="C360" s="6" t="s">
        <v>36</v>
      </c>
      <c r="D360" s="5">
        <v>2296929.1143583125</v>
      </c>
    </row>
    <row r="361" spans="1:4" x14ac:dyDescent="0.3">
      <c r="A361">
        <v>2011</v>
      </c>
      <c r="B361" s="6" t="s">
        <v>101</v>
      </c>
      <c r="C361" s="6" t="s">
        <v>17</v>
      </c>
      <c r="D361" s="5">
        <v>2167793.6646282924</v>
      </c>
    </row>
    <row r="362" spans="1:4" x14ac:dyDescent="0.3">
      <c r="A362">
        <v>2011</v>
      </c>
      <c r="B362" s="6" t="s">
        <v>101</v>
      </c>
      <c r="C362" s="6" t="s">
        <v>18</v>
      </c>
      <c r="D362" s="5">
        <v>1970273.0501506587</v>
      </c>
    </row>
    <row r="363" spans="1:4" x14ac:dyDescent="0.3">
      <c r="A363">
        <v>2011</v>
      </c>
      <c r="B363" s="6" t="s">
        <v>101</v>
      </c>
      <c r="C363" s="6" t="s">
        <v>19</v>
      </c>
      <c r="D363" s="5">
        <v>1964820.8807943196</v>
      </c>
    </row>
    <row r="364" spans="1:4" x14ac:dyDescent="0.3">
      <c r="A364">
        <v>2011</v>
      </c>
      <c r="B364" s="6" t="s">
        <v>101</v>
      </c>
      <c r="C364" s="6" t="s">
        <v>20</v>
      </c>
      <c r="D364" s="5">
        <v>3241379.7591233123</v>
      </c>
    </row>
    <row r="365" spans="1:4" x14ac:dyDescent="0.3">
      <c r="A365">
        <v>2011</v>
      </c>
      <c r="B365" s="6" t="s">
        <v>101</v>
      </c>
      <c r="C365" s="6" t="s">
        <v>21</v>
      </c>
      <c r="D365" s="5">
        <v>1798296.4130347744</v>
      </c>
    </row>
    <row r="366" spans="1:4" x14ac:dyDescent="0.3">
      <c r="A366">
        <v>2011</v>
      </c>
      <c r="B366" s="6" t="s">
        <v>101</v>
      </c>
      <c r="C366" s="6" t="s">
        <v>22</v>
      </c>
      <c r="D366" s="5">
        <v>3019411.0147640347</v>
      </c>
    </row>
    <row r="367" spans="1:4" x14ac:dyDescent="0.3">
      <c r="A367">
        <v>2011</v>
      </c>
      <c r="B367" s="6" t="s">
        <v>101</v>
      </c>
      <c r="C367" s="6" t="s">
        <v>23</v>
      </c>
      <c r="D367" s="5">
        <v>2107928.9255988123</v>
      </c>
    </row>
    <row r="368" spans="1:4" x14ac:dyDescent="0.3">
      <c r="A368">
        <v>2011</v>
      </c>
      <c r="B368" s="6" t="s">
        <v>101</v>
      </c>
      <c r="C368" s="6" t="s">
        <v>24</v>
      </c>
      <c r="D368" s="5">
        <v>1299911.0068670171</v>
      </c>
    </row>
    <row r="369" spans="1:4" x14ac:dyDescent="0.3">
      <c r="A369">
        <v>2011</v>
      </c>
      <c r="B369" s="6" t="s">
        <v>101</v>
      </c>
      <c r="C369" s="6" t="s">
        <v>25</v>
      </c>
      <c r="D369" s="5">
        <v>1354990.2876001101</v>
      </c>
    </row>
    <row r="370" spans="1:4" x14ac:dyDescent="0.3">
      <c r="A370">
        <v>2011</v>
      </c>
      <c r="B370" s="6" t="s">
        <v>101</v>
      </c>
      <c r="C370" s="6" t="s">
        <v>26</v>
      </c>
      <c r="D370" s="5">
        <v>1885418.6239497496</v>
      </c>
    </row>
    <row r="371" spans="1:4" x14ac:dyDescent="0.3">
      <c r="A371">
        <v>2011</v>
      </c>
      <c r="B371" s="6" t="s">
        <v>101</v>
      </c>
      <c r="C371" s="6" t="s">
        <v>27</v>
      </c>
      <c r="D371" s="5">
        <v>1096988.6960735403</v>
      </c>
    </row>
    <row r="372" spans="1:4" x14ac:dyDescent="0.3">
      <c r="A372">
        <v>2012</v>
      </c>
      <c r="B372" s="6" t="s">
        <v>100</v>
      </c>
      <c r="C372" s="6" t="s">
        <v>28</v>
      </c>
      <c r="D372" s="5">
        <v>1706342.2988594726</v>
      </c>
    </row>
    <row r="373" spans="1:4" x14ac:dyDescent="0.3">
      <c r="A373">
        <v>2012</v>
      </c>
      <c r="B373" s="6" t="s">
        <v>100</v>
      </c>
      <c r="C373" s="6" t="s">
        <v>29</v>
      </c>
      <c r="D373" s="5">
        <v>1929394.8418919672</v>
      </c>
    </row>
    <row r="374" spans="1:4" x14ac:dyDescent="0.3">
      <c r="A374">
        <v>2012</v>
      </c>
      <c r="B374" s="6" t="s">
        <v>100</v>
      </c>
      <c r="C374" s="6" t="s">
        <v>30</v>
      </c>
      <c r="D374" s="5">
        <v>2440389.7473558993</v>
      </c>
    </row>
    <row r="375" spans="1:4" x14ac:dyDescent="0.3">
      <c r="A375">
        <v>2012</v>
      </c>
      <c r="B375" s="6" t="s">
        <v>100</v>
      </c>
      <c r="C375" s="6" t="s">
        <v>31</v>
      </c>
      <c r="D375" s="5">
        <v>2520473.904036656</v>
      </c>
    </row>
    <row r="376" spans="1:4" x14ac:dyDescent="0.3">
      <c r="A376">
        <v>2012</v>
      </c>
      <c r="B376" s="6" t="s">
        <v>100</v>
      </c>
      <c r="C376" s="6" t="s">
        <v>32</v>
      </c>
      <c r="D376" s="5">
        <v>2910083.5842920365</v>
      </c>
    </row>
    <row r="377" spans="1:4" x14ac:dyDescent="0.3">
      <c r="A377">
        <v>2012</v>
      </c>
      <c r="B377" s="6" t="s">
        <v>100</v>
      </c>
      <c r="C377" s="6" t="s">
        <v>33</v>
      </c>
      <c r="D377" s="5">
        <v>1034518.4570148907</v>
      </c>
    </row>
    <row r="378" spans="1:4" x14ac:dyDescent="0.3">
      <c r="A378">
        <v>2012</v>
      </c>
      <c r="B378" s="6" t="s">
        <v>100</v>
      </c>
      <c r="C378" s="6" t="s">
        <v>34</v>
      </c>
      <c r="D378" s="5">
        <v>2597191.7594602779</v>
      </c>
    </row>
    <row r="379" spans="1:4" x14ac:dyDescent="0.3">
      <c r="A379">
        <v>2012</v>
      </c>
      <c r="B379" s="6" t="s">
        <v>100</v>
      </c>
      <c r="C379" s="6" t="s">
        <v>35</v>
      </c>
      <c r="D379" s="5">
        <v>2608658.737867645</v>
      </c>
    </row>
    <row r="380" spans="1:4" x14ac:dyDescent="0.3">
      <c r="A380">
        <v>2012</v>
      </c>
      <c r="B380" s="6" t="s">
        <v>100</v>
      </c>
      <c r="C380" s="6" t="s">
        <v>0</v>
      </c>
      <c r="D380" s="5">
        <v>1755836.4003382749</v>
      </c>
    </row>
    <row r="381" spans="1:4" x14ac:dyDescent="0.3">
      <c r="A381">
        <v>2012</v>
      </c>
      <c r="B381" s="6" t="s">
        <v>100</v>
      </c>
      <c r="C381" s="6" t="s">
        <v>1</v>
      </c>
      <c r="D381" s="5">
        <v>2541293.4631612571</v>
      </c>
    </row>
    <row r="382" spans="1:4" x14ac:dyDescent="0.3">
      <c r="A382">
        <v>2012</v>
      </c>
      <c r="B382" s="6" t="s">
        <v>100</v>
      </c>
      <c r="C382" s="6" t="s">
        <v>2</v>
      </c>
      <c r="D382" s="5">
        <v>1313347.055927359</v>
      </c>
    </row>
    <row r="383" spans="1:4" x14ac:dyDescent="0.3">
      <c r="A383">
        <v>2012</v>
      </c>
      <c r="B383" s="6" t="s">
        <v>100</v>
      </c>
      <c r="C383" s="6" t="s">
        <v>3</v>
      </c>
      <c r="D383" s="5">
        <v>1939013.1277699491</v>
      </c>
    </row>
    <row r="384" spans="1:4" x14ac:dyDescent="0.3">
      <c r="A384">
        <v>2012</v>
      </c>
      <c r="B384" s="6" t="s">
        <v>100</v>
      </c>
      <c r="C384" s="6" t="s">
        <v>4</v>
      </c>
      <c r="D384" s="5">
        <v>1473572.1783692562</v>
      </c>
    </row>
    <row r="385" spans="1:4" x14ac:dyDescent="0.3">
      <c r="A385">
        <v>2012</v>
      </c>
      <c r="B385" s="6" t="s">
        <v>100</v>
      </c>
      <c r="C385" s="6" t="s">
        <v>5</v>
      </c>
      <c r="D385" s="5">
        <v>1995278.7100884623</v>
      </c>
    </row>
    <row r="386" spans="1:4" x14ac:dyDescent="0.3">
      <c r="A386">
        <v>2012</v>
      </c>
      <c r="B386" s="6" t="s">
        <v>100</v>
      </c>
      <c r="C386" s="6" t="s">
        <v>6</v>
      </c>
      <c r="D386" s="5">
        <v>1461481.1121157608</v>
      </c>
    </row>
    <row r="387" spans="1:4" x14ac:dyDescent="0.3">
      <c r="A387">
        <v>2012</v>
      </c>
      <c r="B387" s="6" t="s">
        <v>100</v>
      </c>
      <c r="C387" s="6" t="s">
        <v>7</v>
      </c>
      <c r="D387" s="5">
        <v>2427045.2682173299</v>
      </c>
    </row>
    <row r="388" spans="1:4" x14ac:dyDescent="0.3">
      <c r="A388">
        <v>2012</v>
      </c>
      <c r="B388" s="6" t="s">
        <v>100</v>
      </c>
      <c r="C388" s="6" t="s">
        <v>8</v>
      </c>
      <c r="D388" s="5">
        <v>2646815.6983534037</v>
      </c>
    </row>
    <row r="389" spans="1:4" x14ac:dyDescent="0.3">
      <c r="A389">
        <v>2012</v>
      </c>
      <c r="B389" s="6" t="s">
        <v>100</v>
      </c>
      <c r="C389" s="6" t="s">
        <v>9</v>
      </c>
      <c r="D389" s="5">
        <v>3732787.8899596105</v>
      </c>
    </row>
    <row r="390" spans="1:4" x14ac:dyDescent="0.3">
      <c r="A390">
        <v>2012</v>
      </c>
      <c r="B390" s="6" t="s">
        <v>100</v>
      </c>
      <c r="C390" s="6" t="s">
        <v>10</v>
      </c>
      <c r="D390" s="5">
        <v>5844506.4279982084</v>
      </c>
    </row>
    <row r="391" spans="1:4" x14ac:dyDescent="0.3">
      <c r="A391">
        <v>2012</v>
      </c>
      <c r="B391" s="6" t="s">
        <v>100</v>
      </c>
      <c r="C391" s="6" t="s">
        <v>11</v>
      </c>
      <c r="D391" s="5">
        <v>3542336.1201889385</v>
      </c>
    </row>
    <row r="392" spans="1:4" x14ac:dyDescent="0.3">
      <c r="A392">
        <v>2012</v>
      </c>
      <c r="B392" s="6" t="s">
        <v>100</v>
      </c>
      <c r="C392" s="6" t="s">
        <v>12</v>
      </c>
      <c r="D392" s="5">
        <v>2000347.7408385377</v>
      </c>
    </row>
    <row r="393" spans="1:4" x14ac:dyDescent="0.3">
      <c r="A393">
        <v>2012</v>
      </c>
      <c r="B393" s="6" t="s">
        <v>100</v>
      </c>
      <c r="C393" s="6" t="s">
        <v>13</v>
      </c>
      <c r="D393" s="5">
        <v>2023491.2090834694</v>
      </c>
    </row>
    <row r="394" spans="1:4" x14ac:dyDescent="0.3">
      <c r="A394">
        <v>2012</v>
      </c>
      <c r="B394" s="6" t="s">
        <v>100</v>
      </c>
      <c r="C394" s="6" t="s">
        <v>14</v>
      </c>
      <c r="D394" s="5">
        <v>1444239.2575712542</v>
      </c>
    </row>
    <row r="395" spans="1:4" x14ac:dyDescent="0.3">
      <c r="A395">
        <v>2012</v>
      </c>
      <c r="B395" s="6" t="s">
        <v>100</v>
      </c>
      <c r="C395" s="6" t="s">
        <v>15</v>
      </c>
      <c r="D395" s="5">
        <v>5631770.1056995895</v>
      </c>
    </row>
    <row r="396" spans="1:4" x14ac:dyDescent="0.3">
      <c r="A396">
        <v>2012</v>
      </c>
      <c r="B396" s="6" t="s">
        <v>100</v>
      </c>
      <c r="C396" s="6" t="s">
        <v>16</v>
      </c>
      <c r="D396" s="5">
        <v>1141405.8073364857</v>
      </c>
    </row>
    <row r="397" spans="1:4" x14ac:dyDescent="0.3">
      <c r="A397">
        <v>2012</v>
      </c>
      <c r="B397" s="6" t="s">
        <v>100</v>
      </c>
      <c r="C397" s="6" t="s">
        <v>36</v>
      </c>
      <c r="D397" s="5">
        <v>2473362.0964795654</v>
      </c>
    </row>
    <row r="398" spans="1:4" x14ac:dyDescent="0.3">
      <c r="A398">
        <v>2012</v>
      </c>
      <c r="B398" s="6" t="s">
        <v>100</v>
      </c>
      <c r="C398" s="6" t="s">
        <v>17</v>
      </c>
      <c r="D398" s="5">
        <v>2331974.2829196597</v>
      </c>
    </row>
    <row r="399" spans="1:4" x14ac:dyDescent="0.3">
      <c r="A399">
        <v>2012</v>
      </c>
      <c r="B399" s="6" t="s">
        <v>100</v>
      </c>
      <c r="C399" s="6" t="s">
        <v>18</v>
      </c>
      <c r="D399" s="5">
        <v>2113145.2383747497</v>
      </c>
    </row>
    <row r="400" spans="1:4" x14ac:dyDescent="0.3">
      <c r="A400">
        <v>2012</v>
      </c>
      <c r="B400" s="6" t="s">
        <v>100</v>
      </c>
      <c r="C400" s="6" t="s">
        <v>19</v>
      </c>
      <c r="D400" s="5">
        <v>2111516.5237687137</v>
      </c>
    </row>
    <row r="401" spans="1:4" x14ac:dyDescent="0.3">
      <c r="A401">
        <v>2012</v>
      </c>
      <c r="B401" s="6" t="s">
        <v>100</v>
      </c>
      <c r="C401" s="6" t="s">
        <v>20</v>
      </c>
      <c r="D401" s="5">
        <v>3490358.4034857703</v>
      </c>
    </row>
    <row r="402" spans="1:4" x14ac:dyDescent="0.3">
      <c r="A402">
        <v>2012</v>
      </c>
      <c r="B402" s="6" t="s">
        <v>100</v>
      </c>
      <c r="C402" s="6" t="s">
        <v>21</v>
      </c>
      <c r="D402" s="5">
        <v>1922920.4808862661</v>
      </c>
    </row>
    <row r="403" spans="1:4" x14ac:dyDescent="0.3">
      <c r="A403">
        <v>2012</v>
      </c>
      <c r="B403" s="6" t="s">
        <v>100</v>
      </c>
      <c r="C403" s="6" t="s">
        <v>22</v>
      </c>
      <c r="D403" s="5">
        <v>3251339.6738830614</v>
      </c>
    </row>
    <row r="404" spans="1:4" x14ac:dyDescent="0.3">
      <c r="A404">
        <v>2012</v>
      </c>
      <c r="B404" s="6" t="s">
        <v>100</v>
      </c>
      <c r="C404" s="6" t="s">
        <v>23</v>
      </c>
      <c r="D404" s="5">
        <v>2260783.0785793499</v>
      </c>
    </row>
    <row r="405" spans="1:4" x14ac:dyDescent="0.3">
      <c r="A405">
        <v>2012</v>
      </c>
      <c r="B405" s="6" t="s">
        <v>100</v>
      </c>
      <c r="C405" s="6" t="s">
        <v>24</v>
      </c>
      <c r="D405" s="5">
        <v>1392779.1513467298</v>
      </c>
    </row>
    <row r="406" spans="1:4" x14ac:dyDescent="0.3">
      <c r="A406">
        <v>2012</v>
      </c>
      <c r="B406" s="6" t="s">
        <v>100</v>
      </c>
      <c r="C406" s="6" t="s">
        <v>25</v>
      </c>
      <c r="D406" s="5">
        <v>1460530.3469511822</v>
      </c>
    </row>
    <row r="407" spans="1:4" x14ac:dyDescent="0.3">
      <c r="A407">
        <v>2012</v>
      </c>
      <c r="B407" s="6" t="s">
        <v>100</v>
      </c>
      <c r="C407" s="6" t="s">
        <v>26</v>
      </c>
      <c r="D407" s="5">
        <v>2026186.0089158497</v>
      </c>
    </row>
    <row r="408" spans="1:4" x14ac:dyDescent="0.3">
      <c r="A408">
        <v>2012</v>
      </c>
      <c r="B408" s="6" t="s">
        <v>100</v>
      </c>
      <c r="C408" s="6" t="s">
        <v>27</v>
      </c>
      <c r="D408" s="5">
        <v>1253042.0207363109</v>
      </c>
    </row>
    <row r="409" spans="1:4" x14ac:dyDescent="0.3">
      <c r="A409">
        <v>2012</v>
      </c>
      <c r="B409" s="6" t="s">
        <v>101</v>
      </c>
      <c r="C409" s="6" t="s">
        <v>28</v>
      </c>
      <c r="D409" s="5">
        <v>1639426.9145904735</v>
      </c>
    </row>
    <row r="410" spans="1:4" x14ac:dyDescent="0.3">
      <c r="A410">
        <v>2012</v>
      </c>
      <c r="B410" s="6" t="s">
        <v>101</v>
      </c>
      <c r="C410" s="6" t="s">
        <v>29</v>
      </c>
      <c r="D410" s="5">
        <v>1853732.2990726745</v>
      </c>
    </row>
    <row r="411" spans="1:4" x14ac:dyDescent="0.3">
      <c r="A411">
        <v>2012</v>
      </c>
      <c r="B411" s="6" t="s">
        <v>101</v>
      </c>
      <c r="C411" s="6" t="s">
        <v>30</v>
      </c>
      <c r="D411" s="5">
        <v>2344688.1886360603</v>
      </c>
    </row>
    <row r="412" spans="1:4" x14ac:dyDescent="0.3">
      <c r="A412">
        <v>2012</v>
      </c>
      <c r="B412" s="6" t="s">
        <v>101</v>
      </c>
      <c r="C412" s="6" t="s">
        <v>31</v>
      </c>
      <c r="D412" s="5">
        <v>2421631.7901528655</v>
      </c>
    </row>
    <row r="413" spans="1:4" x14ac:dyDescent="0.3">
      <c r="A413">
        <v>2012</v>
      </c>
      <c r="B413" s="6" t="s">
        <v>101</v>
      </c>
      <c r="C413" s="6" t="s">
        <v>32</v>
      </c>
      <c r="D413" s="5">
        <v>2795962.6594178388</v>
      </c>
    </row>
    <row r="414" spans="1:4" x14ac:dyDescent="0.3">
      <c r="A414">
        <v>2012</v>
      </c>
      <c r="B414" s="6" t="s">
        <v>101</v>
      </c>
      <c r="C414" s="6" t="s">
        <v>33</v>
      </c>
      <c r="D414" s="5">
        <v>993949.10575940472</v>
      </c>
    </row>
    <row r="415" spans="1:4" x14ac:dyDescent="0.3">
      <c r="A415">
        <v>2012</v>
      </c>
      <c r="B415" s="6" t="s">
        <v>101</v>
      </c>
      <c r="C415" s="6" t="s">
        <v>34</v>
      </c>
      <c r="D415" s="5">
        <v>2495341.1022265414</v>
      </c>
    </row>
    <row r="416" spans="1:4" x14ac:dyDescent="0.3">
      <c r="A416">
        <v>2012</v>
      </c>
      <c r="B416" s="6" t="s">
        <v>101</v>
      </c>
      <c r="C416" s="6" t="s">
        <v>35</v>
      </c>
      <c r="D416" s="5">
        <v>2506358.3952061683</v>
      </c>
    </row>
    <row r="417" spans="1:4" x14ac:dyDescent="0.3">
      <c r="A417">
        <v>2012</v>
      </c>
      <c r="B417" s="6" t="s">
        <v>101</v>
      </c>
      <c r="C417" s="6" t="s">
        <v>0</v>
      </c>
      <c r="D417" s="5">
        <v>1686980.0709132445</v>
      </c>
    </row>
    <row r="418" spans="1:4" x14ac:dyDescent="0.3">
      <c r="A418">
        <v>2012</v>
      </c>
      <c r="B418" s="6" t="s">
        <v>101</v>
      </c>
      <c r="C418" s="6" t="s">
        <v>1</v>
      </c>
      <c r="D418" s="5">
        <v>2441634.8959784629</v>
      </c>
    </row>
    <row r="419" spans="1:4" x14ac:dyDescent="0.3">
      <c r="A419">
        <v>2012</v>
      </c>
      <c r="B419" s="6" t="s">
        <v>101</v>
      </c>
      <c r="C419" s="6" t="s">
        <v>2</v>
      </c>
      <c r="D419" s="5">
        <v>1261843.2498125606</v>
      </c>
    </row>
    <row r="420" spans="1:4" x14ac:dyDescent="0.3">
      <c r="A420">
        <v>2012</v>
      </c>
      <c r="B420" s="6" t="s">
        <v>101</v>
      </c>
      <c r="C420" s="6" t="s">
        <v>3</v>
      </c>
      <c r="D420" s="5">
        <v>1862973.3972691668</v>
      </c>
    </row>
    <row r="421" spans="1:4" x14ac:dyDescent="0.3">
      <c r="A421">
        <v>2012</v>
      </c>
      <c r="B421" s="6" t="s">
        <v>101</v>
      </c>
      <c r="C421" s="6" t="s">
        <v>4</v>
      </c>
      <c r="D421" s="5">
        <v>1415785.0341194812</v>
      </c>
    </row>
    <row r="422" spans="1:4" x14ac:dyDescent="0.3">
      <c r="A422">
        <v>2012</v>
      </c>
      <c r="B422" s="6" t="s">
        <v>101</v>
      </c>
      <c r="C422" s="6" t="s">
        <v>5</v>
      </c>
      <c r="D422" s="5">
        <v>1917032.4861634246</v>
      </c>
    </row>
    <row r="423" spans="1:4" x14ac:dyDescent="0.3">
      <c r="A423">
        <v>2012</v>
      </c>
      <c r="B423" s="6" t="s">
        <v>101</v>
      </c>
      <c r="C423" s="6" t="s">
        <v>6</v>
      </c>
      <c r="D423" s="5">
        <v>1404168.1273269076</v>
      </c>
    </row>
    <row r="424" spans="1:4" x14ac:dyDescent="0.3">
      <c r="A424">
        <v>2012</v>
      </c>
      <c r="B424" s="6" t="s">
        <v>101</v>
      </c>
      <c r="C424" s="6" t="s">
        <v>7</v>
      </c>
      <c r="D424" s="5">
        <v>2331867.0224048859</v>
      </c>
    </row>
    <row r="425" spans="1:4" x14ac:dyDescent="0.3">
      <c r="A425">
        <v>2012</v>
      </c>
      <c r="B425" s="6" t="s">
        <v>101</v>
      </c>
      <c r="C425" s="6" t="s">
        <v>8</v>
      </c>
      <c r="D425" s="5">
        <v>2543019.0043003294</v>
      </c>
    </row>
    <row r="426" spans="1:4" x14ac:dyDescent="0.3">
      <c r="A426">
        <v>2012</v>
      </c>
      <c r="B426" s="6" t="s">
        <v>101</v>
      </c>
      <c r="C426" s="6" t="s">
        <v>9</v>
      </c>
      <c r="D426" s="5">
        <v>3586404.0511376648</v>
      </c>
    </row>
    <row r="427" spans="1:4" x14ac:dyDescent="0.3">
      <c r="A427">
        <v>2012</v>
      </c>
      <c r="B427" s="6" t="s">
        <v>101</v>
      </c>
      <c r="C427" s="6" t="s">
        <v>10</v>
      </c>
      <c r="D427" s="5">
        <v>5615310.097488475</v>
      </c>
    </row>
    <row r="428" spans="1:4" x14ac:dyDescent="0.3">
      <c r="A428">
        <v>2012</v>
      </c>
      <c r="B428" s="6" t="s">
        <v>101</v>
      </c>
      <c r="C428" s="6" t="s">
        <v>11</v>
      </c>
      <c r="D428" s="5">
        <v>3403420.978220745</v>
      </c>
    </row>
    <row r="429" spans="1:4" x14ac:dyDescent="0.3">
      <c r="A429">
        <v>2012</v>
      </c>
      <c r="B429" s="6" t="s">
        <v>101</v>
      </c>
      <c r="C429" s="6" t="s">
        <v>12</v>
      </c>
      <c r="D429" s="5">
        <v>1921902.7313938893</v>
      </c>
    </row>
    <row r="430" spans="1:4" x14ac:dyDescent="0.3">
      <c r="A430">
        <v>2012</v>
      </c>
      <c r="B430" s="6" t="s">
        <v>101</v>
      </c>
      <c r="C430" s="6" t="s">
        <v>13</v>
      </c>
      <c r="D430" s="5">
        <v>1944138.6126488235</v>
      </c>
    </row>
    <row r="431" spans="1:4" x14ac:dyDescent="0.3">
      <c r="A431">
        <v>2012</v>
      </c>
      <c r="B431" s="6" t="s">
        <v>101</v>
      </c>
      <c r="C431" s="6" t="s">
        <v>14</v>
      </c>
      <c r="D431" s="5">
        <v>1387602.423941009</v>
      </c>
    </row>
    <row r="432" spans="1:4" x14ac:dyDescent="0.3">
      <c r="A432">
        <v>2012</v>
      </c>
      <c r="B432" s="6" t="s">
        <v>101</v>
      </c>
      <c r="C432" s="6" t="s">
        <v>15</v>
      </c>
      <c r="D432" s="5">
        <v>5410916.3760643117</v>
      </c>
    </row>
    <row r="433" spans="1:4" x14ac:dyDescent="0.3">
      <c r="A433">
        <v>2012</v>
      </c>
      <c r="B433" s="6" t="s">
        <v>101</v>
      </c>
      <c r="C433" s="6" t="s">
        <v>16</v>
      </c>
      <c r="D433" s="5">
        <v>1096644.7952840745</v>
      </c>
    </row>
    <row r="434" spans="1:4" x14ac:dyDescent="0.3">
      <c r="A434">
        <v>2012</v>
      </c>
      <c r="B434" s="6" t="s">
        <v>101</v>
      </c>
      <c r="C434" s="6" t="s">
        <v>36</v>
      </c>
      <c r="D434" s="5">
        <v>2376367.504460759</v>
      </c>
    </row>
    <row r="435" spans="1:4" x14ac:dyDescent="0.3">
      <c r="A435">
        <v>2012</v>
      </c>
      <c r="B435" s="6" t="s">
        <v>101</v>
      </c>
      <c r="C435" s="6" t="s">
        <v>17</v>
      </c>
      <c r="D435" s="5">
        <v>2240524.3110404569</v>
      </c>
    </row>
    <row r="436" spans="1:4" x14ac:dyDescent="0.3">
      <c r="A436">
        <v>2012</v>
      </c>
      <c r="B436" s="6" t="s">
        <v>101</v>
      </c>
      <c r="C436" s="6" t="s">
        <v>18</v>
      </c>
      <c r="D436" s="5">
        <v>2030276.7976541712</v>
      </c>
    </row>
    <row r="437" spans="1:4" x14ac:dyDescent="0.3">
      <c r="A437">
        <v>2012</v>
      </c>
      <c r="B437" s="6" t="s">
        <v>101</v>
      </c>
      <c r="C437" s="6" t="s">
        <v>19</v>
      </c>
      <c r="D437" s="5">
        <v>2028711.9542091561</v>
      </c>
    </row>
    <row r="438" spans="1:4" x14ac:dyDescent="0.3">
      <c r="A438">
        <v>2012</v>
      </c>
      <c r="B438" s="6" t="s">
        <v>101</v>
      </c>
      <c r="C438" s="6" t="s">
        <v>20</v>
      </c>
      <c r="D438" s="5">
        <v>3353481.6033490738</v>
      </c>
    </row>
    <row r="439" spans="1:4" x14ac:dyDescent="0.3">
      <c r="A439">
        <v>2012</v>
      </c>
      <c r="B439" s="6" t="s">
        <v>101</v>
      </c>
      <c r="C439" s="6" t="s">
        <v>21</v>
      </c>
      <c r="D439" s="5">
        <v>1847511.8345770007</v>
      </c>
    </row>
    <row r="440" spans="1:4" x14ac:dyDescent="0.3">
      <c r="A440">
        <v>2012</v>
      </c>
      <c r="B440" s="6" t="s">
        <v>101</v>
      </c>
      <c r="C440" s="6" t="s">
        <v>22</v>
      </c>
      <c r="D440" s="5">
        <v>3123836.1572601958</v>
      </c>
    </row>
    <row r="441" spans="1:4" x14ac:dyDescent="0.3">
      <c r="A441">
        <v>2012</v>
      </c>
      <c r="B441" s="6" t="s">
        <v>101</v>
      </c>
      <c r="C441" s="6" t="s">
        <v>23</v>
      </c>
      <c r="D441" s="5">
        <v>2172124.9186350615</v>
      </c>
    </row>
    <row r="442" spans="1:4" x14ac:dyDescent="0.3">
      <c r="A442">
        <v>2012</v>
      </c>
      <c r="B442" s="6" t="s">
        <v>101</v>
      </c>
      <c r="C442" s="6" t="s">
        <v>24</v>
      </c>
      <c r="D442" s="5">
        <v>1338160.3610978385</v>
      </c>
    </row>
    <row r="443" spans="1:4" x14ac:dyDescent="0.3">
      <c r="A443">
        <v>2012</v>
      </c>
      <c r="B443" s="6" t="s">
        <v>101</v>
      </c>
      <c r="C443" s="6" t="s">
        <v>25</v>
      </c>
      <c r="D443" s="5">
        <v>1403254.6470707438</v>
      </c>
    </row>
    <row r="444" spans="1:4" x14ac:dyDescent="0.3">
      <c r="A444">
        <v>2012</v>
      </c>
      <c r="B444" s="6" t="s">
        <v>101</v>
      </c>
      <c r="C444" s="6" t="s">
        <v>26</v>
      </c>
      <c r="D444" s="5">
        <v>1946727.7340564046</v>
      </c>
    </row>
    <row r="445" spans="1:4" x14ac:dyDescent="0.3">
      <c r="A445">
        <v>2012</v>
      </c>
      <c r="B445" s="6" t="s">
        <v>101</v>
      </c>
      <c r="C445" s="6" t="s">
        <v>27</v>
      </c>
      <c r="D445" s="5">
        <v>1203903.1179623378</v>
      </c>
    </row>
    <row r="446" spans="1:4" x14ac:dyDescent="0.3">
      <c r="A446">
        <v>2013</v>
      </c>
      <c r="B446" s="6" t="s">
        <v>100</v>
      </c>
      <c r="C446" s="6" t="s">
        <v>28</v>
      </c>
      <c r="D446" s="5">
        <v>1753041.1383416576</v>
      </c>
    </row>
    <row r="447" spans="1:4" x14ac:dyDescent="0.3">
      <c r="A447">
        <v>2013</v>
      </c>
      <c r="B447" s="6" t="s">
        <v>100</v>
      </c>
      <c r="C447" s="6" t="s">
        <v>29</v>
      </c>
      <c r="D447" s="5">
        <v>1986166.5026970475</v>
      </c>
    </row>
    <row r="448" spans="1:4" x14ac:dyDescent="0.3">
      <c r="A448">
        <v>2013</v>
      </c>
      <c r="B448" s="6" t="s">
        <v>100</v>
      </c>
      <c r="C448" s="6" t="s">
        <v>30</v>
      </c>
      <c r="D448" s="5">
        <v>2524789.6670315345</v>
      </c>
    </row>
    <row r="449" spans="1:4" x14ac:dyDescent="0.3">
      <c r="A449">
        <v>2013</v>
      </c>
      <c r="B449" s="6" t="s">
        <v>100</v>
      </c>
      <c r="C449" s="6" t="s">
        <v>31</v>
      </c>
      <c r="D449" s="5">
        <v>2592044.4856081181</v>
      </c>
    </row>
    <row r="450" spans="1:4" x14ac:dyDescent="0.3">
      <c r="A450">
        <v>2013</v>
      </c>
      <c r="B450" s="6" t="s">
        <v>100</v>
      </c>
      <c r="C450" s="6" t="s">
        <v>32</v>
      </c>
      <c r="D450" s="5">
        <v>3010727.6806007284</v>
      </c>
    </row>
    <row r="451" spans="1:4" x14ac:dyDescent="0.3">
      <c r="A451">
        <v>2013</v>
      </c>
      <c r="B451" s="6" t="s">
        <v>100</v>
      </c>
      <c r="C451" s="6" t="s">
        <v>33</v>
      </c>
      <c r="D451" s="5">
        <v>1064958.7430895919</v>
      </c>
    </row>
    <row r="452" spans="1:4" x14ac:dyDescent="0.3">
      <c r="A452">
        <v>2013</v>
      </c>
      <c r="B452" s="6" t="s">
        <v>100</v>
      </c>
      <c r="C452" s="6" t="s">
        <v>34</v>
      </c>
      <c r="D452" s="5">
        <v>2676288.024082555</v>
      </c>
    </row>
    <row r="453" spans="1:4" x14ac:dyDescent="0.3">
      <c r="A453">
        <v>2013</v>
      </c>
      <c r="B453" s="6" t="s">
        <v>100</v>
      </c>
      <c r="C453" s="6" t="s">
        <v>35</v>
      </c>
      <c r="D453" s="5">
        <v>2698878.1744046658</v>
      </c>
    </row>
    <row r="454" spans="1:4" x14ac:dyDescent="0.3">
      <c r="A454">
        <v>2013</v>
      </c>
      <c r="B454" s="6" t="s">
        <v>100</v>
      </c>
      <c r="C454" s="6" t="s">
        <v>0</v>
      </c>
      <c r="D454" s="5">
        <v>1807501.174382902</v>
      </c>
    </row>
    <row r="455" spans="1:4" x14ac:dyDescent="0.3">
      <c r="A455">
        <v>2013</v>
      </c>
      <c r="B455" s="6" t="s">
        <v>100</v>
      </c>
      <c r="C455" s="6" t="s">
        <v>1</v>
      </c>
      <c r="D455" s="5">
        <v>2623929.9868314667</v>
      </c>
    </row>
    <row r="456" spans="1:4" x14ac:dyDescent="0.3">
      <c r="A456">
        <v>2013</v>
      </c>
      <c r="B456" s="6" t="s">
        <v>100</v>
      </c>
      <c r="C456" s="6" t="s">
        <v>2</v>
      </c>
      <c r="D456" s="5">
        <v>1350640.44446328</v>
      </c>
    </row>
    <row r="457" spans="1:4" x14ac:dyDescent="0.3">
      <c r="A457">
        <v>2013</v>
      </c>
      <c r="B457" s="6" t="s">
        <v>100</v>
      </c>
      <c r="C457" s="6" t="s">
        <v>3</v>
      </c>
      <c r="D457" s="5">
        <v>1992079.6566065736</v>
      </c>
    </row>
    <row r="458" spans="1:4" x14ac:dyDescent="0.3">
      <c r="A458">
        <v>2013</v>
      </c>
      <c r="B458" s="6" t="s">
        <v>100</v>
      </c>
      <c r="C458" s="6" t="s">
        <v>4</v>
      </c>
      <c r="D458" s="5">
        <v>1519968.3409183731</v>
      </c>
    </row>
    <row r="459" spans="1:4" x14ac:dyDescent="0.3">
      <c r="A459">
        <v>2013</v>
      </c>
      <c r="B459" s="6" t="s">
        <v>100</v>
      </c>
      <c r="C459" s="6" t="s">
        <v>5</v>
      </c>
      <c r="D459" s="5">
        <v>2056043.9933115805</v>
      </c>
    </row>
    <row r="460" spans="1:4" x14ac:dyDescent="0.3">
      <c r="A460">
        <v>2013</v>
      </c>
      <c r="B460" s="6" t="s">
        <v>100</v>
      </c>
      <c r="C460" s="6" t="s">
        <v>6</v>
      </c>
      <c r="D460" s="5">
        <v>1509004.8319323156</v>
      </c>
    </row>
    <row r="461" spans="1:4" x14ac:dyDescent="0.3">
      <c r="A461">
        <v>2013</v>
      </c>
      <c r="B461" s="6" t="s">
        <v>100</v>
      </c>
      <c r="C461" s="6" t="s">
        <v>7</v>
      </c>
      <c r="D461" s="5">
        <v>2505966.7256023497</v>
      </c>
    </row>
    <row r="462" spans="1:4" x14ac:dyDescent="0.3">
      <c r="A462">
        <v>2013</v>
      </c>
      <c r="B462" s="6" t="s">
        <v>100</v>
      </c>
      <c r="C462" s="6" t="s">
        <v>8</v>
      </c>
      <c r="D462" s="5">
        <v>2724697.1769278627</v>
      </c>
    </row>
    <row r="463" spans="1:4" x14ac:dyDescent="0.3">
      <c r="A463">
        <v>2013</v>
      </c>
      <c r="B463" s="6" t="s">
        <v>100</v>
      </c>
      <c r="C463" s="6" t="s">
        <v>9</v>
      </c>
      <c r="D463" s="5">
        <v>3846468.2054956621</v>
      </c>
    </row>
    <row r="464" spans="1:4" x14ac:dyDescent="0.3">
      <c r="A464">
        <v>2013</v>
      </c>
      <c r="B464" s="6" t="s">
        <v>100</v>
      </c>
      <c r="C464" s="6" t="s">
        <v>10</v>
      </c>
      <c r="D464" s="5">
        <v>6040592.7702568248</v>
      </c>
    </row>
    <row r="465" spans="1:4" x14ac:dyDescent="0.3">
      <c r="A465">
        <v>2013</v>
      </c>
      <c r="B465" s="6" t="s">
        <v>100</v>
      </c>
      <c r="C465" s="6" t="s">
        <v>11</v>
      </c>
      <c r="D465" s="5">
        <v>3650216.3158360017</v>
      </c>
    </row>
    <row r="466" spans="1:4" x14ac:dyDescent="0.3">
      <c r="A466">
        <v>2013</v>
      </c>
      <c r="B466" s="6" t="s">
        <v>100</v>
      </c>
      <c r="C466" s="6" t="s">
        <v>12</v>
      </c>
      <c r="D466" s="5">
        <v>2063329.6974071059</v>
      </c>
    </row>
    <row r="467" spans="1:4" x14ac:dyDescent="0.3">
      <c r="A467">
        <v>2013</v>
      </c>
      <c r="B467" s="6" t="s">
        <v>100</v>
      </c>
      <c r="C467" s="6" t="s">
        <v>13</v>
      </c>
      <c r="D467" s="5">
        <v>2085115.6908151447</v>
      </c>
    </row>
    <row r="468" spans="1:4" x14ac:dyDescent="0.3">
      <c r="A468">
        <v>2013</v>
      </c>
      <c r="B468" s="6" t="s">
        <v>100</v>
      </c>
      <c r="C468" s="6" t="s">
        <v>14</v>
      </c>
      <c r="D468" s="5">
        <v>1488222.8910779597</v>
      </c>
    </row>
    <row r="469" spans="1:4" x14ac:dyDescent="0.3">
      <c r="A469">
        <v>2013</v>
      </c>
      <c r="B469" s="6" t="s">
        <v>100</v>
      </c>
      <c r="C469" s="6" t="s">
        <v>15</v>
      </c>
      <c r="D469" s="5">
        <v>5814901.2199888844</v>
      </c>
    </row>
    <row r="470" spans="1:4" x14ac:dyDescent="0.3">
      <c r="A470">
        <v>2013</v>
      </c>
      <c r="B470" s="6" t="s">
        <v>100</v>
      </c>
      <c r="C470" s="6" t="s">
        <v>16</v>
      </c>
      <c r="D470" s="5">
        <v>1176166.7892507559</v>
      </c>
    </row>
    <row r="471" spans="1:4" x14ac:dyDescent="0.3">
      <c r="A471">
        <v>2013</v>
      </c>
      <c r="B471" s="6" t="s">
        <v>100</v>
      </c>
      <c r="C471" s="6" t="s">
        <v>36</v>
      </c>
      <c r="D471" s="5">
        <v>2558902.3518825448</v>
      </c>
    </row>
    <row r="472" spans="1:4" x14ac:dyDescent="0.3">
      <c r="A472">
        <v>2013</v>
      </c>
      <c r="B472" s="6" t="s">
        <v>100</v>
      </c>
      <c r="C472" s="6" t="s">
        <v>17</v>
      </c>
      <c r="D472" s="5">
        <v>2410213.277608471</v>
      </c>
    </row>
    <row r="473" spans="1:4" x14ac:dyDescent="0.3">
      <c r="A473">
        <v>2013</v>
      </c>
      <c r="B473" s="6" t="s">
        <v>100</v>
      </c>
      <c r="C473" s="6" t="s">
        <v>18</v>
      </c>
      <c r="D473" s="5">
        <v>2177500.0917855459</v>
      </c>
    </row>
    <row r="474" spans="1:4" x14ac:dyDescent="0.3">
      <c r="A474">
        <v>2013</v>
      </c>
      <c r="B474" s="6" t="s">
        <v>100</v>
      </c>
      <c r="C474" s="6" t="s">
        <v>19</v>
      </c>
      <c r="D474" s="5">
        <v>2180177.7735322081</v>
      </c>
    </row>
    <row r="475" spans="1:4" x14ac:dyDescent="0.3">
      <c r="A475">
        <v>2013</v>
      </c>
      <c r="B475" s="6" t="s">
        <v>100</v>
      </c>
      <c r="C475" s="6" t="s">
        <v>20</v>
      </c>
      <c r="D475" s="5">
        <v>3611071.0762105077</v>
      </c>
    </row>
    <row r="476" spans="1:4" x14ac:dyDescent="0.3">
      <c r="A476">
        <v>2013</v>
      </c>
      <c r="B476" s="6" t="s">
        <v>100</v>
      </c>
      <c r="C476" s="6" t="s">
        <v>21</v>
      </c>
      <c r="D476" s="5">
        <v>1975546.5893370353</v>
      </c>
    </row>
    <row r="477" spans="1:4" x14ac:dyDescent="0.3">
      <c r="A477">
        <v>2013</v>
      </c>
      <c r="B477" s="6" t="s">
        <v>100</v>
      </c>
      <c r="C477" s="6" t="s">
        <v>22</v>
      </c>
      <c r="D477" s="5">
        <v>3363785.9778438341</v>
      </c>
    </row>
    <row r="478" spans="1:4" x14ac:dyDescent="0.3">
      <c r="A478">
        <v>2013</v>
      </c>
      <c r="B478" s="6" t="s">
        <v>100</v>
      </c>
      <c r="C478" s="6" t="s">
        <v>23</v>
      </c>
      <c r="D478" s="5">
        <v>2329634.1736074812</v>
      </c>
    </row>
    <row r="479" spans="1:4" x14ac:dyDescent="0.3">
      <c r="A479">
        <v>2013</v>
      </c>
      <c r="B479" s="6" t="s">
        <v>100</v>
      </c>
      <c r="C479" s="6" t="s">
        <v>24</v>
      </c>
      <c r="D479" s="5">
        <v>1433761.1130685243</v>
      </c>
    </row>
    <row r="480" spans="1:4" x14ac:dyDescent="0.3">
      <c r="A480">
        <v>2013</v>
      </c>
      <c r="B480" s="6" t="s">
        <v>100</v>
      </c>
      <c r="C480" s="6" t="s">
        <v>25</v>
      </c>
      <c r="D480" s="5">
        <v>1512554.0126025963</v>
      </c>
    </row>
    <row r="481" spans="1:4" x14ac:dyDescent="0.3">
      <c r="A481">
        <v>2013</v>
      </c>
      <c r="B481" s="6" t="s">
        <v>100</v>
      </c>
      <c r="C481" s="6" t="s">
        <v>26</v>
      </c>
      <c r="D481" s="5">
        <v>2092072.5232099276</v>
      </c>
    </row>
    <row r="482" spans="1:4" x14ac:dyDescent="0.3">
      <c r="A482">
        <v>2013</v>
      </c>
      <c r="B482" s="6" t="s">
        <v>100</v>
      </c>
      <c r="C482" s="6" t="s">
        <v>27</v>
      </c>
      <c r="D482" s="5">
        <v>1375165.670441096</v>
      </c>
    </row>
    <row r="483" spans="1:4" x14ac:dyDescent="0.3">
      <c r="A483">
        <v>2013</v>
      </c>
      <c r="B483" s="6" t="s">
        <v>101</v>
      </c>
      <c r="C483" s="6" t="s">
        <v>28</v>
      </c>
      <c r="D483" s="5">
        <v>1684294.4270341417</v>
      </c>
    </row>
    <row r="484" spans="1:4" x14ac:dyDescent="0.3">
      <c r="A484">
        <v>2013</v>
      </c>
      <c r="B484" s="6" t="s">
        <v>101</v>
      </c>
      <c r="C484" s="6" t="s">
        <v>29</v>
      </c>
      <c r="D484" s="5">
        <v>1908277.6202383398</v>
      </c>
    </row>
    <row r="485" spans="1:4" x14ac:dyDescent="0.3">
      <c r="A485">
        <v>2013</v>
      </c>
      <c r="B485" s="6" t="s">
        <v>101</v>
      </c>
      <c r="C485" s="6" t="s">
        <v>30</v>
      </c>
      <c r="D485" s="5">
        <v>2425778.3075401015</v>
      </c>
    </row>
    <row r="486" spans="1:4" x14ac:dyDescent="0.3">
      <c r="A486">
        <v>2013</v>
      </c>
      <c r="B486" s="6" t="s">
        <v>101</v>
      </c>
      <c r="C486" s="6" t="s">
        <v>31</v>
      </c>
      <c r="D486" s="5">
        <v>2490395.682250937</v>
      </c>
    </row>
    <row r="487" spans="1:4" x14ac:dyDescent="0.3">
      <c r="A487">
        <v>2013</v>
      </c>
      <c r="B487" s="6" t="s">
        <v>101</v>
      </c>
      <c r="C487" s="6" t="s">
        <v>32</v>
      </c>
      <c r="D487" s="5">
        <v>2892659.9284203076</v>
      </c>
    </row>
    <row r="488" spans="1:4" x14ac:dyDescent="0.3">
      <c r="A488">
        <v>2013</v>
      </c>
      <c r="B488" s="6" t="s">
        <v>101</v>
      </c>
      <c r="C488" s="6" t="s">
        <v>33</v>
      </c>
      <c r="D488" s="5">
        <v>1023195.6551252941</v>
      </c>
    </row>
    <row r="489" spans="1:4" x14ac:dyDescent="0.3">
      <c r="A489">
        <v>2013</v>
      </c>
      <c r="B489" s="6" t="s">
        <v>101</v>
      </c>
      <c r="C489" s="6" t="s">
        <v>34</v>
      </c>
      <c r="D489" s="5">
        <v>2571335.5525499056</v>
      </c>
    </row>
    <row r="490" spans="1:4" x14ac:dyDescent="0.3">
      <c r="A490">
        <v>2013</v>
      </c>
      <c r="B490" s="6" t="s">
        <v>101</v>
      </c>
      <c r="C490" s="6" t="s">
        <v>35</v>
      </c>
      <c r="D490" s="5">
        <v>2593039.8146240907</v>
      </c>
    </row>
    <row r="491" spans="1:4" x14ac:dyDescent="0.3">
      <c r="A491">
        <v>2013</v>
      </c>
      <c r="B491" s="6" t="s">
        <v>101</v>
      </c>
      <c r="C491" s="6" t="s">
        <v>0</v>
      </c>
      <c r="D491" s="5">
        <v>1736618.7753874941</v>
      </c>
    </row>
    <row r="492" spans="1:4" x14ac:dyDescent="0.3">
      <c r="A492">
        <v>2013</v>
      </c>
      <c r="B492" s="6" t="s">
        <v>101</v>
      </c>
      <c r="C492" s="6" t="s">
        <v>1</v>
      </c>
      <c r="D492" s="5">
        <v>2521030.7716616048</v>
      </c>
    </row>
    <row r="493" spans="1:4" x14ac:dyDescent="0.3">
      <c r="A493">
        <v>2013</v>
      </c>
      <c r="B493" s="6" t="s">
        <v>101</v>
      </c>
      <c r="C493" s="6" t="s">
        <v>2</v>
      </c>
      <c r="D493" s="5">
        <v>1297674.1525235437</v>
      </c>
    </row>
    <row r="494" spans="1:4" x14ac:dyDescent="0.3">
      <c r="A494">
        <v>2013</v>
      </c>
      <c r="B494" s="6" t="s">
        <v>101</v>
      </c>
      <c r="C494" s="6" t="s">
        <v>3</v>
      </c>
      <c r="D494" s="5">
        <v>1913958.8857592568</v>
      </c>
    </row>
    <row r="495" spans="1:4" x14ac:dyDescent="0.3">
      <c r="A495">
        <v>2013</v>
      </c>
      <c r="B495" s="6" t="s">
        <v>101</v>
      </c>
      <c r="C495" s="6" t="s">
        <v>4</v>
      </c>
      <c r="D495" s="5">
        <v>1460361.7393137307</v>
      </c>
    </row>
    <row r="496" spans="1:4" x14ac:dyDescent="0.3">
      <c r="A496">
        <v>2013</v>
      </c>
      <c r="B496" s="6" t="s">
        <v>101</v>
      </c>
      <c r="C496" s="6" t="s">
        <v>5</v>
      </c>
      <c r="D496" s="5">
        <v>1975414.8171032832</v>
      </c>
    </row>
    <row r="497" spans="1:4" x14ac:dyDescent="0.3">
      <c r="A497">
        <v>2013</v>
      </c>
      <c r="B497" s="6" t="s">
        <v>101</v>
      </c>
      <c r="C497" s="6" t="s">
        <v>6</v>
      </c>
      <c r="D497" s="5">
        <v>1449828.1718565384</v>
      </c>
    </row>
    <row r="498" spans="1:4" x14ac:dyDescent="0.3">
      <c r="A498">
        <v>2013</v>
      </c>
      <c r="B498" s="6" t="s">
        <v>101</v>
      </c>
      <c r="C498" s="6" t="s">
        <v>7</v>
      </c>
      <c r="D498" s="5">
        <v>2407693.520676767</v>
      </c>
    </row>
    <row r="499" spans="1:4" x14ac:dyDescent="0.3">
      <c r="A499">
        <v>2013</v>
      </c>
      <c r="B499" s="6" t="s">
        <v>101</v>
      </c>
      <c r="C499" s="6" t="s">
        <v>8</v>
      </c>
      <c r="D499" s="5">
        <v>2617846.3072444173</v>
      </c>
    </row>
    <row r="500" spans="1:4" x14ac:dyDescent="0.3">
      <c r="A500">
        <v>2013</v>
      </c>
      <c r="B500" s="6" t="s">
        <v>101</v>
      </c>
      <c r="C500" s="6" t="s">
        <v>9</v>
      </c>
      <c r="D500" s="5">
        <v>3695626.3150840672</v>
      </c>
    </row>
    <row r="501" spans="1:4" x14ac:dyDescent="0.3">
      <c r="A501">
        <v>2013</v>
      </c>
      <c r="B501" s="6" t="s">
        <v>101</v>
      </c>
      <c r="C501" s="6" t="s">
        <v>10</v>
      </c>
      <c r="D501" s="5">
        <v>5803706.7792663611</v>
      </c>
    </row>
    <row r="502" spans="1:4" x14ac:dyDescent="0.3">
      <c r="A502">
        <v>2013</v>
      </c>
      <c r="B502" s="6" t="s">
        <v>101</v>
      </c>
      <c r="C502" s="6" t="s">
        <v>11</v>
      </c>
      <c r="D502" s="5">
        <v>3507070.57796008</v>
      </c>
    </row>
    <row r="503" spans="1:4" x14ac:dyDescent="0.3">
      <c r="A503">
        <v>2013</v>
      </c>
      <c r="B503" s="6" t="s">
        <v>101</v>
      </c>
      <c r="C503" s="6" t="s">
        <v>12</v>
      </c>
      <c r="D503" s="5">
        <v>1982414.8073127097</v>
      </c>
    </row>
    <row r="504" spans="1:4" x14ac:dyDescent="0.3">
      <c r="A504">
        <v>2013</v>
      </c>
      <c r="B504" s="6" t="s">
        <v>101</v>
      </c>
      <c r="C504" s="6" t="s">
        <v>13</v>
      </c>
      <c r="D504" s="5">
        <v>2003346.4480380802</v>
      </c>
    </row>
    <row r="505" spans="1:4" x14ac:dyDescent="0.3">
      <c r="A505">
        <v>2013</v>
      </c>
      <c r="B505" s="6" t="s">
        <v>101</v>
      </c>
      <c r="C505" s="6" t="s">
        <v>14</v>
      </c>
      <c r="D505" s="5">
        <v>1429861.2090749026</v>
      </c>
    </row>
    <row r="506" spans="1:4" x14ac:dyDescent="0.3">
      <c r="A506">
        <v>2013</v>
      </c>
      <c r="B506" s="6" t="s">
        <v>101</v>
      </c>
      <c r="C506" s="6" t="s">
        <v>15</v>
      </c>
      <c r="D506" s="5">
        <v>5586865.8780285362</v>
      </c>
    </row>
    <row r="507" spans="1:4" x14ac:dyDescent="0.3">
      <c r="A507">
        <v>2013</v>
      </c>
      <c r="B507" s="6" t="s">
        <v>101</v>
      </c>
      <c r="C507" s="6" t="s">
        <v>16</v>
      </c>
      <c r="D507" s="5">
        <v>1130042.6014370008</v>
      </c>
    </row>
    <row r="508" spans="1:4" x14ac:dyDescent="0.3">
      <c r="A508">
        <v>2013</v>
      </c>
      <c r="B508" s="6" t="s">
        <v>101</v>
      </c>
      <c r="C508" s="6" t="s">
        <v>36</v>
      </c>
      <c r="D508" s="5">
        <v>2458553.2400440131</v>
      </c>
    </row>
    <row r="509" spans="1:4" x14ac:dyDescent="0.3">
      <c r="A509">
        <v>2013</v>
      </c>
      <c r="B509" s="6" t="s">
        <v>101</v>
      </c>
      <c r="C509" s="6" t="s">
        <v>17</v>
      </c>
      <c r="D509" s="5">
        <v>2315695.1098591192</v>
      </c>
    </row>
    <row r="510" spans="1:4" x14ac:dyDescent="0.3">
      <c r="A510">
        <v>2013</v>
      </c>
      <c r="B510" s="6" t="s">
        <v>101</v>
      </c>
      <c r="C510" s="6" t="s">
        <v>18</v>
      </c>
      <c r="D510" s="5">
        <v>2092107.9313233676</v>
      </c>
    </row>
    <row r="511" spans="1:4" x14ac:dyDescent="0.3">
      <c r="A511">
        <v>2013</v>
      </c>
      <c r="B511" s="6" t="s">
        <v>101</v>
      </c>
      <c r="C511" s="6" t="s">
        <v>19</v>
      </c>
      <c r="D511" s="5">
        <v>2094680.6059427096</v>
      </c>
    </row>
    <row r="512" spans="1:4" x14ac:dyDescent="0.3">
      <c r="A512">
        <v>2013</v>
      </c>
      <c r="B512" s="6" t="s">
        <v>101</v>
      </c>
      <c r="C512" s="6" t="s">
        <v>20</v>
      </c>
      <c r="D512" s="5">
        <v>3469460.4457708797</v>
      </c>
    </row>
    <row r="513" spans="1:4" x14ac:dyDescent="0.3">
      <c r="A513">
        <v>2013</v>
      </c>
      <c r="B513" s="6" t="s">
        <v>101</v>
      </c>
      <c r="C513" s="6" t="s">
        <v>21</v>
      </c>
      <c r="D513" s="5">
        <v>1898074.1740689164</v>
      </c>
    </row>
    <row r="514" spans="1:4" x14ac:dyDescent="0.3">
      <c r="A514">
        <v>2013</v>
      </c>
      <c r="B514" s="6" t="s">
        <v>101</v>
      </c>
      <c r="C514" s="6" t="s">
        <v>22</v>
      </c>
      <c r="D514" s="5">
        <v>3231872.8022421151</v>
      </c>
    </row>
    <row r="515" spans="1:4" x14ac:dyDescent="0.3">
      <c r="A515">
        <v>2013</v>
      </c>
      <c r="B515" s="6" t="s">
        <v>101</v>
      </c>
      <c r="C515" s="6" t="s">
        <v>23</v>
      </c>
      <c r="D515" s="5">
        <v>2238275.9707209128</v>
      </c>
    </row>
    <row r="516" spans="1:4" x14ac:dyDescent="0.3">
      <c r="A516">
        <v>2013</v>
      </c>
      <c r="B516" s="6" t="s">
        <v>101</v>
      </c>
      <c r="C516" s="6" t="s">
        <v>24</v>
      </c>
      <c r="D516" s="5">
        <v>1377535.187065837</v>
      </c>
    </row>
    <row r="517" spans="1:4" x14ac:dyDescent="0.3">
      <c r="A517">
        <v>2013</v>
      </c>
      <c r="B517" s="6" t="s">
        <v>101</v>
      </c>
      <c r="C517" s="6" t="s">
        <v>25</v>
      </c>
      <c r="D517" s="5">
        <v>1453238.168971122</v>
      </c>
    </row>
    <row r="518" spans="1:4" x14ac:dyDescent="0.3">
      <c r="A518">
        <v>2013</v>
      </c>
      <c r="B518" s="6" t="s">
        <v>101</v>
      </c>
      <c r="C518" s="6" t="s">
        <v>26</v>
      </c>
      <c r="D518" s="5">
        <v>2010030.4634762048</v>
      </c>
    </row>
    <row r="519" spans="1:4" x14ac:dyDescent="0.3">
      <c r="A519">
        <v>2013</v>
      </c>
      <c r="B519" s="6" t="s">
        <v>101</v>
      </c>
      <c r="C519" s="6" t="s">
        <v>27</v>
      </c>
      <c r="D519" s="5">
        <v>1321237.604933602</v>
      </c>
    </row>
    <row r="520" spans="1:4" x14ac:dyDescent="0.3">
      <c r="A520">
        <v>2014</v>
      </c>
      <c r="B520" s="6" t="s">
        <v>100</v>
      </c>
      <c r="C520" s="6" t="s">
        <v>28</v>
      </c>
      <c r="D520" s="5">
        <v>1801018.022452075</v>
      </c>
    </row>
    <row r="521" spans="1:4" x14ac:dyDescent="0.3">
      <c r="A521">
        <v>2014</v>
      </c>
      <c r="B521" s="6" t="s">
        <v>100</v>
      </c>
      <c r="C521" s="6" t="s">
        <v>29</v>
      </c>
      <c r="D521" s="5">
        <v>2044608.6465989971</v>
      </c>
    </row>
    <row r="522" spans="1:4" x14ac:dyDescent="0.3">
      <c r="A522">
        <v>2014</v>
      </c>
      <c r="B522" s="6" t="s">
        <v>100</v>
      </c>
      <c r="C522" s="6" t="s">
        <v>30</v>
      </c>
      <c r="D522" s="5">
        <v>2612108.5247370359</v>
      </c>
    </row>
    <row r="523" spans="1:4" x14ac:dyDescent="0.3">
      <c r="A523">
        <v>2014</v>
      </c>
      <c r="B523" s="6" t="s">
        <v>100</v>
      </c>
      <c r="C523" s="6" t="s">
        <v>31</v>
      </c>
      <c r="D523" s="5">
        <v>2665647.3628277415</v>
      </c>
    </row>
    <row r="524" spans="1:4" x14ac:dyDescent="0.3">
      <c r="A524">
        <v>2014</v>
      </c>
      <c r="B524" s="6" t="s">
        <v>100</v>
      </c>
      <c r="C524" s="6" t="s">
        <v>32</v>
      </c>
      <c r="D524" s="5">
        <v>3114852.5133997635</v>
      </c>
    </row>
    <row r="525" spans="1:4" x14ac:dyDescent="0.3">
      <c r="A525">
        <v>2014</v>
      </c>
      <c r="B525" s="6" t="s">
        <v>100</v>
      </c>
      <c r="C525" s="6" t="s">
        <v>33</v>
      </c>
      <c r="D525" s="5">
        <v>1096294.7222377483</v>
      </c>
    </row>
    <row r="526" spans="1:4" x14ac:dyDescent="0.3">
      <c r="A526">
        <v>2014</v>
      </c>
      <c r="B526" s="6" t="s">
        <v>100</v>
      </c>
      <c r="C526" s="6" t="s">
        <v>34</v>
      </c>
      <c r="D526" s="5">
        <v>2757793.1285813684</v>
      </c>
    </row>
    <row r="527" spans="1:4" x14ac:dyDescent="0.3">
      <c r="A527">
        <v>2014</v>
      </c>
      <c r="B527" s="6" t="s">
        <v>100</v>
      </c>
      <c r="C527" s="6" t="s">
        <v>35</v>
      </c>
      <c r="D527" s="5">
        <v>2792217.8146735523</v>
      </c>
    </row>
    <row r="528" spans="1:4" x14ac:dyDescent="0.3">
      <c r="A528">
        <v>2014</v>
      </c>
      <c r="B528" s="6" t="s">
        <v>100</v>
      </c>
      <c r="C528" s="6" t="s">
        <v>0</v>
      </c>
      <c r="D528" s="5">
        <v>1860686.1634524416</v>
      </c>
    </row>
    <row r="529" spans="1:4" x14ac:dyDescent="0.3">
      <c r="A529">
        <v>2014</v>
      </c>
      <c r="B529" s="6" t="s">
        <v>100</v>
      </c>
      <c r="C529" s="6" t="s">
        <v>1</v>
      </c>
      <c r="D529" s="5">
        <v>2709253.6440985184</v>
      </c>
    </row>
    <row r="530" spans="1:4" x14ac:dyDescent="0.3">
      <c r="A530">
        <v>2014</v>
      </c>
      <c r="B530" s="6" t="s">
        <v>100</v>
      </c>
      <c r="C530" s="6" t="s">
        <v>2</v>
      </c>
      <c r="D530" s="5">
        <v>1388992.8042910728</v>
      </c>
    </row>
    <row r="531" spans="1:4" x14ac:dyDescent="0.3">
      <c r="A531">
        <v>2014</v>
      </c>
      <c r="B531" s="6" t="s">
        <v>100</v>
      </c>
      <c r="C531" s="6" t="s">
        <v>3</v>
      </c>
      <c r="D531" s="5">
        <v>2046598.4997377417</v>
      </c>
    </row>
    <row r="532" spans="1:4" x14ac:dyDescent="0.3">
      <c r="A532">
        <v>2014</v>
      </c>
      <c r="B532" s="6" t="s">
        <v>100</v>
      </c>
      <c r="C532" s="6" t="s">
        <v>4</v>
      </c>
      <c r="D532" s="5">
        <v>1567825.3100237499</v>
      </c>
    </row>
    <row r="533" spans="1:4" x14ac:dyDescent="0.3">
      <c r="A533">
        <v>2014</v>
      </c>
      <c r="B533" s="6" t="s">
        <v>100</v>
      </c>
      <c r="C533" s="6" t="s">
        <v>5</v>
      </c>
      <c r="D533" s="5">
        <v>2118659.8549158126</v>
      </c>
    </row>
    <row r="534" spans="1:4" x14ac:dyDescent="0.3">
      <c r="A534">
        <v>2014</v>
      </c>
      <c r="B534" s="6" t="s">
        <v>100</v>
      </c>
      <c r="C534" s="6" t="s">
        <v>6</v>
      </c>
      <c r="D534" s="5">
        <v>1558073.904560124</v>
      </c>
    </row>
    <row r="535" spans="1:4" x14ac:dyDescent="0.3">
      <c r="A535">
        <v>2014</v>
      </c>
      <c r="B535" s="6" t="s">
        <v>100</v>
      </c>
      <c r="C535" s="6" t="s">
        <v>7</v>
      </c>
      <c r="D535" s="5">
        <v>2587454.5118965744</v>
      </c>
    </row>
    <row r="536" spans="1:4" x14ac:dyDescent="0.3">
      <c r="A536">
        <v>2014</v>
      </c>
      <c r="B536" s="6" t="s">
        <v>100</v>
      </c>
      <c r="C536" s="6" t="s">
        <v>8</v>
      </c>
      <c r="D536" s="5">
        <v>2804870.286426499</v>
      </c>
    </row>
    <row r="537" spans="1:4" x14ac:dyDescent="0.3">
      <c r="A537">
        <v>2014</v>
      </c>
      <c r="B537" s="6" t="s">
        <v>100</v>
      </c>
      <c r="C537" s="6" t="s">
        <v>9</v>
      </c>
      <c r="D537" s="5">
        <v>3963610.6020610528</v>
      </c>
    </row>
    <row r="538" spans="1:4" x14ac:dyDescent="0.3">
      <c r="A538">
        <v>2014</v>
      </c>
      <c r="B538" s="6" t="s">
        <v>100</v>
      </c>
      <c r="C538" s="6" t="s">
        <v>10</v>
      </c>
      <c r="D538" s="5">
        <v>6243257.915036073</v>
      </c>
    </row>
    <row r="539" spans="1:4" x14ac:dyDescent="0.3">
      <c r="A539">
        <v>2014</v>
      </c>
      <c r="B539" s="6" t="s">
        <v>100</v>
      </c>
      <c r="C539" s="6" t="s">
        <v>11</v>
      </c>
      <c r="D539" s="5">
        <v>3761381.9525643107</v>
      </c>
    </row>
    <row r="540" spans="1:4" x14ac:dyDescent="0.3">
      <c r="A540">
        <v>2014</v>
      </c>
      <c r="B540" s="6" t="s">
        <v>100</v>
      </c>
      <c r="C540" s="6" t="s">
        <v>12</v>
      </c>
      <c r="D540" s="5">
        <v>2128294.6726139956</v>
      </c>
    </row>
    <row r="541" spans="1:4" x14ac:dyDescent="0.3">
      <c r="A541">
        <v>2014</v>
      </c>
      <c r="B541" s="6" t="s">
        <v>100</v>
      </c>
      <c r="C541" s="6" t="s">
        <v>13</v>
      </c>
      <c r="D541" s="5">
        <v>2148616.917418086</v>
      </c>
    </row>
    <row r="542" spans="1:4" x14ac:dyDescent="0.3">
      <c r="A542">
        <v>2014</v>
      </c>
      <c r="B542" s="6" t="s">
        <v>100</v>
      </c>
      <c r="C542" s="6" t="s">
        <v>14</v>
      </c>
      <c r="D542" s="5">
        <v>1533546.0256446947</v>
      </c>
    </row>
    <row r="543" spans="1:4" x14ac:dyDescent="0.3">
      <c r="A543">
        <v>2014</v>
      </c>
      <c r="B543" s="6" t="s">
        <v>100</v>
      </c>
      <c r="C543" s="6" t="s">
        <v>15</v>
      </c>
      <c r="D543" s="5">
        <v>6003987.3012586124</v>
      </c>
    </row>
    <row r="544" spans="1:4" x14ac:dyDescent="0.3">
      <c r="A544">
        <v>2014</v>
      </c>
      <c r="B544" s="6" t="s">
        <v>100</v>
      </c>
      <c r="C544" s="6" t="s">
        <v>16</v>
      </c>
      <c r="D544" s="5">
        <v>1211986.4006689922</v>
      </c>
    </row>
    <row r="545" spans="1:4" x14ac:dyDescent="0.3">
      <c r="A545">
        <v>2014</v>
      </c>
      <c r="B545" s="6" t="s">
        <v>100</v>
      </c>
      <c r="C545" s="6" t="s">
        <v>36</v>
      </c>
      <c r="D545" s="5">
        <v>2647400.9833780588</v>
      </c>
    </row>
    <row r="546" spans="1:4" x14ac:dyDescent="0.3">
      <c r="A546">
        <v>2014</v>
      </c>
      <c r="B546" s="6" t="s">
        <v>100</v>
      </c>
      <c r="C546" s="6" t="s">
        <v>17</v>
      </c>
      <c r="D546" s="5">
        <v>2491077.2327587893</v>
      </c>
    </row>
    <row r="547" spans="1:4" x14ac:dyDescent="0.3">
      <c r="A547">
        <v>2014</v>
      </c>
      <c r="B547" s="6" t="s">
        <v>100</v>
      </c>
      <c r="C547" s="6" t="s">
        <v>18</v>
      </c>
      <c r="D547" s="5">
        <v>2243814.8422646155</v>
      </c>
    </row>
    <row r="548" spans="1:4" x14ac:dyDescent="0.3">
      <c r="A548">
        <v>2014</v>
      </c>
      <c r="B548" s="6" t="s">
        <v>100</v>
      </c>
      <c r="C548" s="6" t="s">
        <v>19</v>
      </c>
      <c r="D548" s="5">
        <v>2251071.715849143</v>
      </c>
    </row>
    <row r="549" spans="1:4" x14ac:dyDescent="0.3">
      <c r="A549">
        <v>2014</v>
      </c>
      <c r="B549" s="6" t="s">
        <v>100</v>
      </c>
      <c r="C549" s="6" t="s">
        <v>20</v>
      </c>
      <c r="D549" s="5">
        <v>3735958.5492485296</v>
      </c>
    </row>
    <row r="550" spans="1:4" x14ac:dyDescent="0.3">
      <c r="A550">
        <v>2014</v>
      </c>
      <c r="B550" s="6" t="s">
        <v>100</v>
      </c>
      <c r="C550" s="6" t="s">
        <v>21</v>
      </c>
      <c r="D550" s="5">
        <v>2029612.9587440954</v>
      </c>
    </row>
    <row r="551" spans="1:4" x14ac:dyDescent="0.3">
      <c r="A551">
        <v>2014</v>
      </c>
      <c r="B551" s="6" t="s">
        <v>100</v>
      </c>
      <c r="C551" s="6" t="s">
        <v>22</v>
      </c>
      <c r="D551" s="5">
        <v>3480121.1930051208</v>
      </c>
    </row>
    <row r="552" spans="1:4" x14ac:dyDescent="0.3">
      <c r="A552">
        <v>2014</v>
      </c>
      <c r="B552" s="6" t="s">
        <v>100</v>
      </c>
      <c r="C552" s="6" t="s">
        <v>23</v>
      </c>
      <c r="D552" s="5">
        <v>2400582.0966468835</v>
      </c>
    </row>
    <row r="553" spans="1:4" x14ac:dyDescent="0.3">
      <c r="A553">
        <v>2014</v>
      </c>
      <c r="B553" s="6" t="s">
        <v>100</v>
      </c>
      <c r="C553" s="6" t="s">
        <v>24</v>
      </c>
      <c r="D553" s="5">
        <v>1475948.9523947774</v>
      </c>
    </row>
    <row r="554" spans="1:4" x14ac:dyDescent="0.3">
      <c r="A554">
        <v>2014</v>
      </c>
      <c r="B554" s="6" t="s">
        <v>100</v>
      </c>
      <c r="C554" s="6" t="s">
        <v>25</v>
      </c>
      <c r="D554" s="5">
        <v>1566430.7460752025</v>
      </c>
    </row>
    <row r="555" spans="1:4" x14ac:dyDescent="0.3">
      <c r="A555">
        <v>2014</v>
      </c>
      <c r="B555" s="6" t="s">
        <v>100</v>
      </c>
      <c r="C555" s="6" t="s">
        <v>26</v>
      </c>
      <c r="D555" s="5">
        <v>2160101.5025820993</v>
      </c>
    </row>
    <row r="556" spans="1:4" x14ac:dyDescent="0.3">
      <c r="A556">
        <v>2014</v>
      </c>
      <c r="B556" s="6" t="s">
        <v>100</v>
      </c>
      <c r="C556" s="6" t="s">
        <v>27</v>
      </c>
      <c r="D556" s="5">
        <v>1509191.7029633804</v>
      </c>
    </row>
    <row r="557" spans="1:4" x14ac:dyDescent="0.3">
      <c r="A557">
        <v>2014</v>
      </c>
      <c r="B557" s="6" t="s">
        <v>101</v>
      </c>
      <c r="C557" s="6" t="s">
        <v>28</v>
      </c>
      <c r="D557" s="5">
        <v>1730389.8647088562</v>
      </c>
    </row>
    <row r="558" spans="1:4" x14ac:dyDescent="0.3">
      <c r="A558">
        <v>2014</v>
      </c>
      <c r="B558" s="6" t="s">
        <v>101</v>
      </c>
      <c r="C558" s="6" t="s">
        <v>29</v>
      </c>
      <c r="D558" s="5">
        <v>1964427.9153598207</v>
      </c>
    </row>
    <row r="559" spans="1:4" x14ac:dyDescent="0.3">
      <c r="A559">
        <v>2014</v>
      </c>
      <c r="B559" s="6" t="s">
        <v>101</v>
      </c>
      <c r="C559" s="6" t="s">
        <v>30</v>
      </c>
      <c r="D559" s="5">
        <v>2509672.8963159751</v>
      </c>
    </row>
    <row r="560" spans="1:4" x14ac:dyDescent="0.3">
      <c r="A560">
        <v>2014</v>
      </c>
      <c r="B560" s="6" t="s">
        <v>101</v>
      </c>
      <c r="C560" s="6" t="s">
        <v>31</v>
      </c>
      <c r="D560" s="5">
        <v>2561112.172128614</v>
      </c>
    </row>
    <row r="561" spans="1:4" x14ac:dyDescent="0.3">
      <c r="A561">
        <v>2014</v>
      </c>
      <c r="B561" s="6" t="s">
        <v>101</v>
      </c>
      <c r="C561" s="6" t="s">
        <v>32</v>
      </c>
      <c r="D561" s="5">
        <v>2992701.4344429099</v>
      </c>
    </row>
    <row r="562" spans="1:4" x14ac:dyDescent="0.3">
      <c r="A562">
        <v>2014</v>
      </c>
      <c r="B562" s="6" t="s">
        <v>101</v>
      </c>
      <c r="C562" s="6" t="s">
        <v>33</v>
      </c>
      <c r="D562" s="5">
        <v>1053302.7723460717</v>
      </c>
    </row>
    <row r="563" spans="1:4" x14ac:dyDescent="0.3">
      <c r="A563">
        <v>2014</v>
      </c>
      <c r="B563" s="6" t="s">
        <v>101</v>
      </c>
      <c r="C563" s="6" t="s">
        <v>34</v>
      </c>
      <c r="D563" s="5">
        <v>2649644.3784409221</v>
      </c>
    </row>
    <row r="564" spans="1:4" x14ac:dyDescent="0.3">
      <c r="A564">
        <v>2014</v>
      </c>
      <c r="B564" s="6" t="s">
        <v>101</v>
      </c>
      <c r="C564" s="6" t="s">
        <v>35</v>
      </c>
      <c r="D564" s="5">
        <v>2682719.076843217</v>
      </c>
    </row>
    <row r="565" spans="1:4" x14ac:dyDescent="0.3">
      <c r="A565">
        <v>2014</v>
      </c>
      <c r="B565" s="6" t="s">
        <v>101</v>
      </c>
      <c r="C565" s="6" t="s">
        <v>0</v>
      </c>
      <c r="D565" s="5">
        <v>1787718.0786111692</v>
      </c>
    </row>
    <row r="566" spans="1:4" x14ac:dyDescent="0.3">
      <c r="A566">
        <v>2014</v>
      </c>
      <c r="B566" s="6" t="s">
        <v>101</v>
      </c>
      <c r="C566" s="6" t="s">
        <v>1</v>
      </c>
      <c r="D566" s="5">
        <v>2603008.4031534782</v>
      </c>
    </row>
    <row r="567" spans="1:4" x14ac:dyDescent="0.3">
      <c r="A567">
        <v>2014</v>
      </c>
      <c r="B567" s="6" t="s">
        <v>101</v>
      </c>
      <c r="C567" s="6" t="s">
        <v>2</v>
      </c>
      <c r="D567" s="5">
        <v>1334522.4982404425</v>
      </c>
    </row>
    <row r="568" spans="1:4" x14ac:dyDescent="0.3">
      <c r="A568">
        <v>2014</v>
      </c>
      <c r="B568" s="6" t="s">
        <v>101</v>
      </c>
      <c r="C568" s="6" t="s">
        <v>3</v>
      </c>
      <c r="D568" s="5">
        <v>1966339.7350421438</v>
      </c>
    </row>
    <row r="569" spans="1:4" x14ac:dyDescent="0.3">
      <c r="A569">
        <v>2014</v>
      </c>
      <c r="B569" s="6" t="s">
        <v>101</v>
      </c>
      <c r="C569" s="6" t="s">
        <v>4</v>
      </c>
      <c r="D569" s="5">
        <v>1506341.9645326224</v>
      </c>
    </row>
    <row r="570" spans="1:4" x14ac:dyDescent="0.3">
      <c r="A570">
        <v>2014</v>
      </c>
      <c r="B570" s="6" t="s">
        <v>101</v>
      </c>
      <c r="C570" s="6" t="s">
        <v>5</v>
      </c>
      <c r="D570" s="5">
        <v>2035575.1547230356</v>
      </c>
    </row>
    <row r="571" spans="1:4" x14ac:dyDescent="0.3">
      <c r="A571">
        <v>2014</v>
      </c>
      <c r="B571" s="6" t="s">
        <v>101</v>
      </c>
      <c r="C571" s="6" t="s">
        <v>6</v>
      </c>
      <c r="D571" s="5">
        <v>1496972.9671263937</v>
      </c>
    </row>
    <row r="572" spans="1:4" x14ac:dyDescent="0.3">
      <c r="A572">
        <v>2014</v>
      </c>
      <c r="B572" s="6" t="s">
        <v>101</v>
      </c>
      <c r="C572" s="6" t="s">
        <v>7</v>
      </c>
      <c r="D572" s="5">
        <v>2485985.7075084732</v>
      </c>
    </row>
    <row r="573" spans="1:4" x14ac:dyDescent="0.3">
      <c r="A573">
        <v>2014</v>
      </c>
      <c r="B573" s="6" t="s">
        <v>101</v>
      </c>
      <c r="C573" s="6" t="s">
        <v>8</v>
      </c>
      <c r="D573" s="5">
        <v>2694875.373233303</v>
      </c>
    </row>
    <row r="574" spans="1:4" x14ac:dyDescent="0.3">
      <c r="A574">
        <v>2014</v>
      </c>
      <c r="B574" s="6" t="s">
        <v>101</v>
      </c>
      <c r="C574" s="6" t="s">
        <v>9</v>
      </c>
      <c r="D574" s="5">
        <v>3808174.8921763059</v>
      </c>
    </row>
    <row r="575" spans="1:4" x14ac:dyDescent="0.3">
      <c r="A575">
        <v>2014</v>
      </c>
      <c r="B575" s="6" t="s">
        <v>101</v>
      </c>
      <c r="C575" s="6" t="s">
        <v>10</v>
      </c>
      <c r="D575" s="5">
        <v>5998424.2713091671</v>
      </c>
    </row>
    <row r="576" spans="1:4" x14ac:dyDescent="0.3">
      <c r="A576">
        <v>2014</v>
      </c>
      <c r="B576" s="6" t="s">
        <v>101</v>
      </c>
      <c r="C576" s="6" t="s">
        <v>11</v>
      </c>
      <c r="D576" s="5">
        <v>3613876.7779539456</v>
      </c>
    </row>
    <row r="577" spans="1:4" x14ac:dyDescent="0.3">
      <c r="A577">
        <v>2014</v>
      </c>
      <c r="B577" s="6" t="s">
        <v>101</v>
      </c>
      <c r="C577" s="6" t="s">
        <v>12</v>
      </c>
      <c r="D577" s="5">
        <v>2044832.1364330545</v>
      </c>
    </row>
    <row r="578" spans="1:4" x14ac:dyDescent="0.3">
      <c r="A578">
        <v>2014</v>
      </c>
      <c r="B578" s="6" t="s">
        <v>101</v>
      </c>
      <c r="C578" s="6" t="s">
        <v>13</v>
      </c>
      <c r="D578" s="5">
        <v>2064357.4304605138</v>
      </c>
    </row>
    <row r="579" spans="1:4" x14ac:dyDescent="0.3">
      <c r="A579">
        <v>2014</v>
      </c>
      <c r="B579" s="6" t="s">
        <v>101</v>
      </c>
      <c r="C579" s="6" t="s">
        <v>14</v>
      </c>
      <c r="D579" s="5">
        <v>1473406.9658154908</v>
      </c>
    </row>
    <row r="580" spans="1:4" x14ac:dyDescent="0.3">
      <c r="A580">
        <v>2014</v>
      </c>
      <c r="B580" s="6" t="s">
        <v>101</v>
      </c>
      <c r="C580" s="6" t="s">
        <v>15</v>
      </c>
      <c r="D580" s="5">
        <v>5768536.8188563138</v>
      </c>
    </row>
    <row r="581" spans="1:4" x14ac:dyDescent="0.3">
      <c r="A581">
        <v>2014</v>
      </c>
      <c r="B581" s="6" t="s">
        <v>101</v>
      </c>
      <c r="C581" s="6" t="s">
        <v>16</v>
      </c>
      <c r="D581" s="5">
        <v>1164457.5222113845</v>
      </c>
    </row>
    <row r="582" spans="1:4" x14ac:dyDescent="0.3">
      <c r="A582">
        <v>2014</v>
      </c>
      <c r="B582" s="6" t="s">
        <v>101</v>
      </c>
      <c r="C582" s="6" t="s">
        <v>36</v>
      </c>
      <c r="D582" s="5">
        <v>2543581.3369710757</v>
      </c>
    </row>
    <row r="583" spans="1:4" x14ac:dyDescent="0.3">
      <c r="A583">
        <v>2014</v>
      </c>
      <c r="B583" s="6" t="s">
        <v>101</v>
      </c>
      <c r="C583" s="6" t="s">
        <v>17</v>
      </c>
      <c r="D583" s="5">
        <v>2393387.9295133464</v>
      </c>
    </row>
    <row r="584" spans="1:4" x14ac:dyDescent="0.3">
      <c r="A584">
        <v>2014</v>
      </c>
      <c r="B584" s="6" t="s">
        <v>101</v>
      </c>
      <c r="C584" s="6" t="s">
        <v>18</v>
      </c>
      <c r="D584" s="5">
        <v>2155822.1033522771</v>
      </c>
    </row>
    <row r="585" spans="1:4" x14ac:dyDescent="0.3">
      <c r="A585">
        <v>2014</v>
      </c>
      <c r="B585" s="6" t="s">
        <v>101</v>
      </c>
      <c r="C585" s="6" t="s">
        <v>19</v>
      </c>
      <c r="D585" s="5">
        <v>2162794.3936589803</v>
      </c>
    </row>
    <row r="586" spans="1:4" x14ac:dyDescent="0.3">
      <c r="A586">
        <v>2014</v>
      </c>
      <c r="B586" s="6" t="s">
        <v>101</v>
      </c>
      <c r="C586" s="6" t="s">
        <v>20</v>
      </c>
      <c r="D586" s="5">
        <v>3589450.3708466263</v>
      </c>
    </row>
    <row r="587" spans="1:4" x14ac:dyDescent="0.3">
      <c r="A587">
        <v>2014</v>
      </c>
      <c r="B587" s="6" t="s">
        <v>101</v>
      </c>
      <c r="C587" s="6" t="s">
        <v>21</v>
      </c>
      <c r="D587" s="5">
        <v>1950020.2936953071</v>
      </c>
    </row>
    <row r="588" spans="1:4" x14ac:dyDescent="0.3">
      <c r="A588">
        <v>2014</v>
      </c>
      <c r="B588" s="6" t="s">
        <v>101</v>
      </c>
      <c r="C588" s="6" t="s">
        <v>22</v>
      </c>
      <c r="D588" s="5">
        <v>3343645.8521029591</v>
      </c>
    </row>
    <row r="589" spans="1:4" x14ac:dyDescent="0.3">
      <c r="A589">
        <v>2014</v>
      </c>
      <c r="B589" s="6" t="s">
        <v>101</v>
      </c>
      <c r="C589" s="6" t="s">
        <v>23</v>
      </c>
      <c r="D589" s="5">
        <v>2306441.6222685743</v>
      </c>
    </row>
    <row r="590" spans="1:4" x14ac:dyDescent="0.3">
      <c r="A590">
        <v>2014</v>
      </c>
      <c r="B590" s="6" t="s">
        <v>101</v>
      </c>
      <c r="C590" s="6" t="s">
        <v>24</v>
      </c>
      <c r="D590" s="5">
        <v>1418068.6013204725</v>
      </c>
    </row>
    <row r="591" spans="1:4" x14ac:dyDescent="0.3">
      <c r="A591">
        <v>2014</v>
      </c>
      <c r="B591" s="6" t="s">
        <v>101</v>
      </c>
      <c r="C591" s="6" t="s">
        <v>25</v>
      </c>
      <c r="D591" s="5">
        <v>1505002.089366371</v>
      </c>
    </row>
    <row r="592" spans="1:4" x14ac:dyDescent="0.3">
      <c r="A592">
        <v>2014</v>
      </c>
      <c r="B592" s="6" t="s">
        <v>101</v>
      </c>
      <c r="C592" s="6" t="s">
        <v>26</v>
      </c>
      <c r="D592" s="5">
        <v>2075391.6397357425</v>
      </c>
    </row>
    <row r="593" spans="1:4" x14ac:dyDescent="0.3">
      <c r="A593">
        <v>2014</v>
      </c>
      <c r="B593" s="6" t="s">
        <v>101</v>
      </c>
      <c r="C593" s="6" t="s">
        <v>27</v>
      </c>
      <c r="D593" s="5">
        <v>1450007.7146118751</v>
      </c>
    </row>
    <row r="594" spans="1:4" x14ac:dyDescent="0.3">
      <c r="A594">
        <v>2015</v>
      </c>
      <c r="B594" s="6" t="s">
        <v>100</v>
      </c>
      <c r="C594" s="6" t="s">
        <v>28</v>
      </c>
      <c r="D594" s="5">
        <v>1850307.9284640332</v>
      </c>
    </row>
    <row r="595" spans="1:4" x14ac:dyDescent="0.3">
      <c r="A595">
        <v>2015</v>
      </c>
      <c r="B595" s="6" t="s">
        <v>100</v>
      </c>
      <c r="C595" s="6" t="s">
        <v>29</v>
      </c>
      <c r="D595" s="5">
        <v>2104770.4268855187</v>
      </c>
    </row>
    <row r="596" spans="1:4" x14ac:dyDescent="0.3">
      <c r="A596">
        <v>2015</v>
      </c>
      <c r="B596" s="6" t="s">
        <v>100</v>
      </c>
      <c r="C596" s="6" t="s">
        <v>30</v>
      </c>
      <c r="D596" s="5">
        <v>2702447.270796231</v>
      </c>
    </row>
    <row r="597" spans="1:4" x14ac:dyDescent="0.3">
      <c r="A597">
        <v>2015</v>
      </c>
      <c r="B597" s="6" t="s">
        <v>100</v>
      </c>
      <c r="C597" s="6" t="s">
        <v>31</v>
      </c>
      <c r="D597" s="5">
        <v>2741340.244121402</v>
      </c>
    </row>
    <row r="598" spans="1:4" x14ac:dyDescent="0.3">
      <c r="A598">
        <v>2015</v>
      </c>
      <c r="B598" s="6" t="s">
        <v>100</v>
      </c>
      <c r="C598" s="6" t="s">
        <v>32</v>
      </c>
      <c r="D598" s="5">
        <v>3222578.4625917841</v>
      </c>
    </row>
    <row r="599" spans="1:4" x14ac:dyDescent="0.3">
      <c r="A599">
        <v>2015</v>
      </c>
      <c r="B599" s="6" t="s">
        <v>100</v>
      </c>
      <c r="C599" s="6" t="s">
        <v>33</v>
      </c>
      <c r="D599" s="5">
        <v>1128552.7498648202</v>
      </c>
    </row>
    <row r="600" spans="1:4" x14ac:dyDescent="0.3">
      <c r="A600">
        <v>2015</v>
      </c>
      <c r="B600" s="6" t="s">
        <v>100</v>
      </c>
      <c r="C600" s="6" t="s">
        <v>34</v>
      </c>
      <c r="D600" s="5">
        <v>2841780.4330525249</v>
      </c>
    </row>
    <row r="601" spans="1:4" x14ac:dyDescent="0.3">
      <c r="A601">
        <v>2015</v>
      </c>
      <c r="B601" s="6" t="s">
        <v>100</v>
      </c>
      <c r="C601" s="6" t="s">
        <v>35</v>
      </c>
      <c r="D601" s="5">
        <v>2888785.5696932822</v>
      </c>
    </row>
    <row r="602" spans="1:4" x14ac:dyDescent="0.3">
      <c r="A602">
        <v>2015</v>
      </c>
      <c r="B602" s="6" t="s">
        <v>100</v>
      </c>
      <c r="C602" s="6" t="s">
        <v>0</v>
      </c>
      <c r="D602" s="5">
        <v>1915436.0992575167</v>
      </c>
    </row>
    <row r="603" spans="1:4" x14ac:dyDescent="0.3">
      <c r="A603">
        <v>2015</v>
      </c>
      <c r="B603" s="6" t="s">
        <v>100</v>
      </c>
      <c r="C603" s="6" t="s">
        <v>1</v>
      </c>
      <c r="D603" s="5">
        <v>2797351.813843403</v>
      </c>
    </row>
    <row r="604" spans="1:4" x14ac:dyDescent="0.3">
      <c r="A604">
        <v>2015</v>
      </c>
      <c r="B604" s="6" t="s">
        <v>100</v>
      </c>
      <c r="C604" s="6" t="s">
        <v>2</v>
      </c>
      <c r="D604" s="5">
        <v>1428434.2056253522</v>
      </c>
    </row>
    <row r="605" spans="1:4" x14ac:dyDescent="0.3">
      <c r="A605">
        <v>2015</v>
      </c>
      <c r="B605" s="6" t="s">
        <v>100</v>
      </c>
      <c r="C605" s="6" t="s">
        <v>3</v>
      </c>
      <c r="D605" s="5">
        <v>2102609.4038146175</v>
      </c>
    </row>
    <row r="606" spans="1:4" x14ac:dyDescent="0.3">
      <c r="A606">
        <v>2015</v>
      </c>
      <c r="B606" s="6" t="s">
        <v>100</v>
      </c>
      <c r="C606" s="6" t="s">
        <v>4</v>
      </c>
      <c r="D606" s="5">
        <v>1617189.0799158914</v>
      </c>
    </row>
    <row r="607" spans="1:4" x14ac:dyDescent="0.3">
      <c r="A607">
        <v>2015</v>
      </c>
      <c r="B607" s="6" t="s">
        <v>100</v>
      </c>
      <c r="C607" s="6" t="s">
        <v>5</v>
      </c>
      <c r="D607" s="5">
        <v>2183182.6534032994</v>
      </c>
    </row>
    <row r="608" spans="1:4" x14ac:dyDescent="0.3">
      <c r="A608">
        <v>2015</v>
      </c>
      <c r="B608" s="6" t="s">
        <v>100</v>
      </c>
      <c r="C608" s="6" t="s">
        <v>6</v>
      </c>
      <c r="D608" s="5">
        <v>1608738.5810174246</v>
      </c>
    </row>
    <row r="609" spans="1:4" x14ac:dyDescent="0.3">
      <c r="A609">
        <v>2015</v>
      </c>
      <c r="B609" s="6" t="s">
        <v>100</v>
      </c>
      <c r="C609" s="6" t="s">
        <v>7</v>
      </c>
      <c r="D609" s="5">
        <v>2671592.077713924</v>
      </c>
    </row>
    <row r="610" spans="1:4" x14ac:dyDescent="0.3">
      <c r="A610">
        <v>2015</v>
      </c>
      <c r="B610" s="6" t="s">
        <v>100</v>
      </c>
      <c r="C610" s="6" t="s">
        <v>8</v>
      </c>
      <c r="D610" s="5">
        <v>2887402.4571599429</v>
      </c>
    </row>
    <row r="611" spans="1:4" x14ac:dyDescent="0.3">
      <c r="A611">
        <v>2015</v>
      </c>
      <c r="B611" s="6" t="s">
        <v>100</v>
      </c>
      <c r="C611" s="6" t="s">
        <v>9</v>
      </c>
      <c r="D611" s="5">
        <v>4084320.5157200405</v>
      </c>
    </row>
    <row r="612" spans="1:4" x14ac:dyDescent="0.3">
      <c r="A612">
        <v>2015</v>
      </c>
      <c r="B612" s="6" t="s">
        <v>100</v>
      </c>
      <c r="C612" s="6" t="s">
        <v>10</v>
      </c>
      <c r="D612" s="5">
        <v>6452722.5847080816</v>
      </c>
    </row>
    <row r="613" spans="1:4" x14ac:dyDescent="0.3">
      <c r="A613">
        <v>2015</v>
      </c>
      <c r="B613" s="6" t="s">
        <v>100</v>
      </c>
      <c r="C613" s="6" t="s">
        <v>11</v>
      </c>
      <c r="D613" s="5">
        <v>3875933.086950826</v>
      </c>
    </row>
    <row r="614" spans="1:4" x14ac:dyDescent="0.3">
      <c r="A614">
        <v>2015</v>
      </c>
      <c r="B614" s="6" t="s">
        <v>100</v>
      </c>
      <c r="C614" s="6" t="s">
        <v>12</v>
      </c>
      <c r="D614" s="5">
        <v>2195305.1028002491</v>
      </c>
    </row>
    <row r="615" spans="1:4" x14ac:dyDescent="0.3">
      <c r="A615">
        <v>2015</v>
      </c>
      <c r="B615" s="6" t="s">
        <v>100</v>
      </c>
      <c r="C615" s="6" t="s">
        <v>13</v>
      </c>
      <c r="D615" s="5">
        <v>2214052.0442826953</v>
      </c>
    </row>
    <row r="616" spans="1:4" x14ac:dyDescent="0.3">
      <c r="A616">
        <v>2015</v>
      </c>
      <c r="B616" s="6" t="s">
        <v>100</v>
      </c>
      <c r="C616" s="6" t="s">
        <v>14</v>
      </c>
      <c r="D616" s="5">
        <v>1580249.4551519717</v>
      </c>
    </row>
    <row r="617" spans="1:4" x14ac:dyDescent="0.3">
      <c r="A617">
        <v>2015</v>
      </c>
      <c r="B617" s="6" t="s">
        <v>100</v>
      </c>
      <c r="C617" s="6" t="s">
        <v>15</v>
      </c>
      <c r="D617" s="5">
        <v>6199221.9901791532</v>
      </c>
    </row>
    <row r="618" spans="1:4" x14ac:dyDescent="0.3">
      <c r="A618">
        <v>2015</v>
      </c>
      <c r="B618" s="6" t="s">
        <v>100</v>
      </c>
      <c r="C618" s="6" t="s">
        <v>16</v>
      </c>
      <c r="D618" s="5">
        <v>1248896.8816593664</v>
      </c>
    </row>
    <row r="619" spans="1:4" x14ac:dyDescent="0.3">
      <c r="A619">
        <v>2015</v>
      </c>
      <c r="B619" s="6" t="s">
        <v>100</v>
      </c>
      <c r="C619" s="6" t="s">
        <v>36</v>
      </c>
      <c r="D619" s="5">
        <v>2738960.3052398213</v>
      </c>
    </row>
    <row r="620" spans="1:4" x14ac:dyDescent="0.3">
      <c r="A620">
        <v>2015</v>
      </c>
      <c r="B620" s="6" t="s">
        <v>100</v>
      </c>
      <c r="C620" s="6" t="s">
        <v>17</v>
      </c>
      <c r="D620" s="5">
        <v>2574654.2172095859</v>
      </c>
    </row>
    <row r="621" spans="1:4" x14ac:dyDescent="0.3">
      <c r="A621">
        <v>2015</v>
      </c>
      <c r="B621" s="6" t="s">
        <v>100</v>
      </c>
      <c r="C621" s="6" t="s">
        <v>18</v>
      </c>
      <c r="D621" s="5">
        <v>2312149.1775637679</v>
      </c>
    </row>
    <row r="622" spans="1:4" x14ac:dyDescent="0.3">
      <c r="A622">
        <v>2015</v>
      </c>
      <c r="B622" s="6" t="s">
        <v>100</v>
      </c>
      <c r="C622" s="6" t="s">
        <v>19</v>
      </c>
      <c r="D622" s="5">
        <v>2324270.9523114697</v>
      </c>
    </row>
    <row r="623" spans="1:4" x14ac:dyDescent="0.3">
      <c r="A623">
        <v>2015</v>
      </c>
      <c r="B623" s="6" t="s">
        <v>100</v>
      </c>
      <c r="C623" s="6" t="s">
        <v>20</v>
      </c>
      <c r="D623" s="5">
        <v>3865165.2064268403</v>
      </c>
    </row>
    <row r="624" spans="1:4" x14ac:dyDescent="0.3">
      <c r="A624">
        <v>2015</v>
      </c>
      <c r="B624" s="6" t="s">
        <v>100</v>
      </c>
      <c r="C624" s="6" t="s">
        <v>21</v>
      </c>
      <c r="D624" s="5">
        <v>2085159.0058852262</v>
      </c>
    </row>
    <row r="625" spans="1:4" x14ac:dyDescent="0.3">
      <c r="A625">
        <v>2015</v>
      </c>
      <c r="B625" s="6" t="s">
        <v>100</v>
      </c>
      <c r="C625" s="6" t="s">
        <v>22</v>
      </c>
      <c r="D625" s="5">
        <v>3600479.8158313916</v>
      </c>
    </row>
    <row r="626" spans="1:4" x14ac:dyDescent="0.3">
      <c r="A626">
        <v>2015</v>
      </c>
      <c r="B626" s="6" t="s">
        <v>100</v>
      </c>
      <c r="C626" s="6" t="s">
        <v>23</v>
      </c>
      <c r="D626" s="5">
        <v>2473690.7056174204</v>
      </c>
    </row>
    <row r="627" spans="1:4" x14ac:dyDescent="0.3">
      <c r="A627">
        <v>2015</v>
      </c>
      <c r="B627" s="6" t="s">
        <v>100</v>
      </c>
      <c r="C627" s="6" t="s">
        <v>24</v>
      </c>
      <c r="D627" s="5">
        <v>1519378.1517849881</v>
      </c>
    </row>
    <row r="628" spans="1:4" x14ac:dyDescent="0.3">
      <c r="A628">
        <v>2015</v>
      </c>
      <c r="B628" s="6" t="s">
        <v>100</v>
      </c>
      <c r="C628" s="6" t="s">
        <v>25</v>
      </c>
      <c r="D628" s="5">
        <v>1622226.5531051781</v>
      </c>
    </row>
    <row r="629" spans="1:4" x14ac:dyDescent="0.3">
      <c r="A629">
        <v>2015</v>
      </c>
      <c r="B629" s="6" t="s">
        <v>100</v>
      </c>
      <c r="C629" s="6" t="s">
        <v>26</v>
      </c>
      <c r="D629" s="5">
        <v>2230342.6146519068</v>
      </c>
    </row>
    <row r="630" spans="1:4" x14ac:dyDescent="0.3">
      <c r="A630">
        <v>2015</v>
      </c>
      <c r="B630" s="6" t="s">
        <v>100</v>
      </c>
      <c r="C630" s="6" t="s">
        <v>27</v>
      </c>
      <c r="D630" s="5">
        <v>1656280.145186383</v>
      </c>
    </row>
    <row r="631" spans="1:4" x14ac:dyDescent="0.3">
      <c r="A631">
        <v>2015</v>
      </c>
      <c r="B631" s="6" t="s">
        <v>101</v>
      </c>
      <c r="C631" s="6" t="s">
        <v>28</v>
      </c>
      <c r="D631" s="5">
        <v>1777746.8332301495</v>
      </c>
    </row>
    <row r="632" spans="1:4" x14ac:dyDescent="0.3">
      <c r="A632">
        <v>2015</v>
      </c>
      <c r="B632" s="6" t="s">
        <v>101</v>
      </c>
      <c r="C632" s="6" t="s">
        <v>29</v>
      </c>
      <c r="D632" s="5">
        <v>2022230.41014491</v>
      </c>
    </row>
    <row r="633" spans="1:4" x14ac:dyDescent="0.3">
      <c r="A633">
        <v>2015</v>
      </c>
      <c r="B633" s="6" t="s">
        <v>101</v>
      </c>
      <c r="C633" s="6" t="s">
        <v>30</v>
      </c>
      <c r="D633" s="5">
        <v>2596468.9464512803</v>
      </c>
    </row>
    <row r="634" spans="1:4" x14ac:dyDescent="0.3">
      <c r="A634">
        <v>2015</v>
      </c>
      <c r="B634" s="6" t="s">
        <v>101</v>
      </c>
      <c r="C634" s="6" t="s">
        <v>31</v>
      </c>
      <c r="D634" s="5">
        <v>2633836.7051362493</v>
      </c>
    </row>
    <row r="635" spans="1:4" x14ac:dyDescent="0.3">
      <c r="A635">
        <v>2015</v>
      </c>
      <c r="B635" s="6" t="s">
        <v>101</v>
      </c>
      <c r="C635" s="6" t="s">
        <v>32</v>
      </c>
      <c r="D635" s="5">
        <v>3096202.8366077924</v>
      </c>
    </row>
    <row r="636" spans="1:4" x14ac:dyDescent="0.3">
      <c r="A636">
        <v>2015</v>
      </c>
      <c r="B636" s="6" t="s">
        <v>101</v>
      </c>
      <c r="C636" s="6" t="s">
        <v>33</v>
      </c>
      <c r="D636" s="5">
        <v>1084295.7792818861</v>
      </c>
    </row>
    <row r="637" spans="1:4" x14ac:dyDescent="0.3">
      <c r="A637">
        <v>2015</v>
      </c>
      <c r="B637" s="6" t="s">
        <v>101</v>
      </c>
      <c r="C637" s="6" t="s">
        <v>34</v>
      </c>
      <c r="D637" s="5">
        <v>2730338.0631288961</v>
      </c>
    </row>
    <row r="638" spans="1:4" x14ac:dyDescent="0.3">
      <c r="A638">
        <v>2015</v>
      </c>
      <c r="B638" s="6" t="s">
        <v>101</v>
      </c>
      <c r="C638" s="6" t="s">
        <v>35</v>
      </c>
      <c r="D638" s="5">
        <v>2775499.8610778591</v>
      </c>
    </row>
    <row r="639" spans="1:4" x14ac:dyDescent="0.3">
      <c r="A639">
        <v>2015</v>
      </c>
      <c r="B639" s="6" t="s">
        <v>101</v>
      </c>
      <c r="C639" s="6" t="s">
        <v>0</v>
      </c>
      <c r="D639" s="5">
        <v>1840320.958110163</v>
      </c>
    </row>
    <row r="640" spans="1:4" x14ac:dyDescent="0.3">
      <c r="A640">
        <v>2015</v>
      </c>
      <c r="B640" s="6" t="s">
        <v>101</v>
      </c>
      <c r="C640" s="6" t="s">
        <v>1</v>
      </c>
      <c r="D640" s="5">
        <v>2687651.7427122891</v>
      </c>
    </row>
    <row r="641" spans="1:4" x14ac:dyDescent="0.3">
      <c r="A641">
        <v>2015</v>
      </c>
      <c r="B641" s="6" t="s">
        <v>101</v>
      </c>
      <c r="C641" s="6" t="s">
        <v>2</v>
      </c>
      <c r="D641" s="5">
        <v>1372417.1779537697</v>
      </c>
    </row>
    <row r="642" spans="1:4" x14ac:dyDescent="0.3">
      <c r="A642">
        <v>2015</v>
      </c>
      <c r="B642" s="6" t="s">
        <v>101</v>
      </c>
      <c r="C642" s="6" t="s">
        <v>3</v>
      </c>
      <c r="D642" s="5">
        <v>2020154.1330767896</v>
      </c>
    </row>
    <row r="643" spans="1:4" x14ac:dyDescent="0.3">
      <c r="A643">
        <v>2015</v>
      </c>
      <c r="B643" s="6" t="s">
        <v>101</v>
      </c>
      <c r="C643" s="6" t="s">
        <v>4</v>
      </c>
      <c r="D643" s="5">
        <v>1553769.9003113466</v>
      </c>
    </row>
    <row r="644" spans="1:4" x14ac:dyDescent="0.3">
      <c r="A644">
        <v>2015</v>
      </c>
      <c r="B644" s="6" t="s">
        <v>101</v>
      </c>
      <c r="C644" s="6" t="s">
        <v>5</v>
      </c>
      <c r="D644" s="5">
        <v>2097567.6473874836</v>
      </c>
    </row>
    <row r="645" spans="1:4" x14ac:dyDescent="0.3">
      <c r="A645">
        <v>2015</v>
      </c>
      <c r="B645" s="6" t="s">
        <v>101</v>
      </c>
      <c r="C645" s="6" t="s">
        <v>6</v>
      </c>
      <c r="D645" s="5">
        <v>1545650.7935265449</v>
      </c>
    </row>
    <row r="646" spans="1:4" x14ac:dyDescent="0.3">
      <c r="A646">
        <v>2015</v>
      </c>
      <c r="B646" s="6" t="s">
        <v>101</v>
      </c>
      <c r="C646" s="6" t="s">
        <v>7</v>
      </c>
      <c r="D646" s="5">
        <v>2566823.7609408288</v>
      </c>
    </row>
    <row r="647" spans="1:4" x14ac:dyDescent="0.3">
      <c r="A647">
        <v>2015</v>
      </c>
      <c r="B647" s="6" t="s">
        <v>101</v>
      </c>
      <c r="C647" s="6" t="s">
        <v>8</v>
      </c>
      <c r="D647" s="5">
        <v>2774170.9882517094</v>
      </c>
    </row>
    <row r="648" spans="1:4" x14ac:dyDescent="0.3">
      <c r="A648">
        <v>2015</v>
      </c>
      <c r="B648" s="6" t="s">
        <v>101</v>
      </c>
      <c r="C648" s="6" t="s">
        <v>9</v>
      </c>
      <c r="D648" s="5">
        <v>3924151.0837310189</v>
      </c>
    </row>
    <row r="649" spans="1:4" x14ac:dyDescent="0.3">
      <c r="A649">
        <v>2015</v>
      </c>
      <c r="B649" s="6" t="s">
        <v>101</v>
      </c>
      <c r="C649" s="6" t="s">
        <v>10</v>
      </c>
      <c r="D649" s="5">
        <v>6199674.6402097251</v>
      </c>
    </row>
    <row r="650" spans="1:4" x14ac:dyDescent="0.3">
      <c r="A650">
        <v>2015</v>
      </c>
      <c r="B650" s="6" t="s">
        <v>101</v>
      </c>
      <c r="C650" s="6" t="s">
        <v>11</v>
      </c>
      <c r="D650" s="5">
        <v>3723935.7109919698</v>
      </c>
    </row>
    <row r="651" spans="1:4" x14ac:dyDescent="0.3">
      <c r="A651">
        <v>2015</v>
      </c>
      <c r="B651" s="6" t="s">
        <v>101</v>
      </c>
      <c r="C651" s="6" t="s">
        <v>12</v>
      </c>
      <c r="D651" s="5">
        <v>2109214.706612004</v>
      </c>
    </row>
    <row r="652" spans="1:4" x14ac:dyDescent="0.3">
      <c r="A652">
        <v>2015</v>
      </c>
      <c r="B652" s="6" t="s">
        <v>101</v>
      </c>
      <c r="C652" s="6" t="s">
        <v>13</v>
      </c>
      <c r="D652" s="5">
        <v>2127226.473918668</v>
      </c>
    </row>
    <row r="653" spans="1:4" x14ac:dyDescent="0.3">
      <c r="A653">
        <v>2015</v>
      </c>
      <c r="B653" s="6" t="s">
        <v>101</v>
      </c>
      <c r="C653" s="6" t="s">
        <v>14</v>
      </c>
      <c r="D653" s="5">
        <v>1518278.8882832669</v>
      </c>
    </row>
    <row r="654" spans="1:4" x14ac:dyDescent="0.3">
      <c r="A654">
        <v>2015</v>
      </c>
      <c r="B654" s="6" t="s">
        <v>101</v>
      </c>
      <c r="C654" s="6" t="s">
        <v>15</v>
      </c>
      <c r="D654" s="5">
        <v>5956115.2454662453</v>
      </c>
    </row>
    <row r="655" spans="1:4" x14ac:dyDescent="0.3">
      <c r="A655">
        <v>2015</v>
      </c>
      <c r="B655" s="6" t="s">
        <v>101</v>
      </c>
      <c r="C655" s="6" t="s">
        <v>16</v>
      </c>
      <c r="D655" s="5">
        <v>1199920.5333589993</v>
      </c>
    </row>
    <row r="656" spans="1:4" x14ac:dyDescent="0.3">
      <c r="A656">
        <v>2015</v>
      </c>
      <c r="B656" s="6" t="s">
        <v>101</v>
      </c>
      <c r="C656" s="6" t="s">
        <v>36</v>
      </c>
      <c r="D656" s="5">
        <v>2631550.0971912011</v>
      </c>
    </row>
    <row r="657" spans="1:4" x14ac:dyDescent="0.3">
      <c r="A657">
        <v>2015</v>
      </c>
      <c r="B657" s="6" t="s">
        <v>101</v>
      </c>
      <c r="C657" s="6" t="s">
        <v>17</v>
      </c>
      <c r="D657" s="5">
        <v>2473687.3851621514</v>
      </c>
    </row>
    <row r="658" spans="1:4" x14ac:dyDescent="0.3">
      <c r="A658">
        <v>2015</v>
      </c>
      <c r="B658" s="6" t="s">
        <v>101</v>
      </c>
      <c r="C658" s="6" t="s">
        <v>18</v>
      </c>
      <c r="D658" s="5">
        <v>2221476.6607965613</v>
      </c>
    </row>
    <row r="659" spans="1:4" x14ac:dyDescent="0.3">
      <c r="A659">
        <v>2015</v>
      </c>
      <c r="B659" s="6" t="s">
        <v>101</v>
      </c>
      <c r="C659" s="6" t="s">
        <v>19</v>
      </c>
      <c r="D659" s="5">
        <v>2233123.0718286666</v>
      </c>
    </row>
    <row r="660" spans="1:4" x14ac:dyDescent="0.3">
      <c r="A660">
        <v>2015</v>
      </c>
      <c r="B660" s="6" t="s">
        <v>101</v>
      </c>
      <c r="C660" s="6" t="s">
        <v>20</v>
      </c>
      <c r="D660" s="5">
        <v>3713590.1002924545</v>
      </c>
    </row>
    <row r="661" spans="1:4" x14ac:dyDescent="0.3">
      <c r="A661">
        <v>2015</v>
      </c>
      <c r="B661" s="6" t="s">
        <v>101</v>
      </c>
      <c r="C661" s="6" t="s">
        <v>21</v>
      </c>
      <c r="D661" s="5">
        <v>2003388.0644779624</v>
      </c>
    </row>
    <row r="662" spans="1:4" x14ac:dyDescent="0.3">
      <c r="A662">
        <v>2015</v>
      </c>
      <c r="B662" s="6" t="s">
        <v>101</v>
      </c>
      <c r="C662" s="6" t="s">
        <v>22</v>
      </c>
      <c r="D662" s="5">
        <v>3459284.5289360429</v>
      </c>
    </row>
    <row r="663" spans="1:4" x14ac:dyDescent="0.3">
      <c r="A663">
        <v>2015</v>
      </c>
      <c r="B663" s="6" t="s">
        <v>101</v>
      </c>
      <c r="C663" s="6" t="s">
        <v>23</v>
      </c>
      <c r="D663" s="5">
        <v>2376683.2269657571</v>
      </c>
    </row>
    <row r="664" spans="1:4" x14ac:dyDescent="0.3">
      <c r="A664">
        <v>2015</v>
      </c>
      <c r="B664" s="6" t="s">
        <v>101</v>
      </c>
      <c r="C664" s="6" t="s">
        <v>24</v>
      </c>
      <c r="D664" s="5">
        <v>1459794.6948522436</v>
      </c>
    </row>
    <row r="665" spans="1:4" x14ac:dyDescent="0.3">
      <c r="A665">
        <v>2015</v>
      </c>
      <c r="B665" s="6" t="s">
        <v>101</v>
      </c>
      <c r="C665" s="6" t="s">
        <v>25</v>
      </c>
      <c r="D665" s="5">
        <v>1558609.8255324259</v>
      </c>
    </row>
    <row r="666" spans="1:4" x14ac:dyDescent="0.3">
      <c r="A666">
        <v>2015</v>
      </c>
      <c r="B666" s="6" t="s">
        <v>101</v>
      </c>
      <c r="C666" s="6" t="s">
        <v>26</v>
      </c>
      <c r="D666" s="5">
        <v>2142878.1983910478</v>
      </c>
    </row>
    <row r="667" spans="1:4" x14ac:dyDescent="0.3">
      <c r="A667">
        <v>2015</v>
      </c>
      <c r="B667" s="6" t="s">
        <v>101</v>
      </c>
      <c r="C667" s="6" t="s">
        <v>27</v>
      </c>
      <c r="D667" s="5">
        <v>1591327.9826300542</v>
      </c>
    </row>
    <row r="668" spans="1:4" x14ac:dyDescent="0.3">
      <c r="A668">
        <v>2016</v>
      </c>
      <c r="B668" s="6" t="s">
        <v>100</v>
      </c>
      <c r="C668" s="6" t="s">
        <v>28</v>
      </c>
      <c r="D668" s="5">
        <v>1900946.7909019573</v>
      </c>
    </row>
    <row r="669" spans="1:4" x14ac:dyDescent="0.3">
      <c r="A669">
        <v>2016</v>
      </c>
      <c r="B669" s="6" t="s">
        <v>100</v>
      </c>
      <c r="C669" s="6" t="s">
        <v>29</v>
      </c>
      <c r="D669" s="5">
        <v>2166702.4431598731</v>
      </c>
    </row>
    <row r="670" spans="1:4" x14ac:dyDescent="0.3">
      <c r="A670">
        <v>2016</v>
      </c>
      <c r="B670" s="6" t="s">
        <v>100</v>
      </c>
      <c r="C670" s="6" t="s">
        <v>30</v>
      </c>
      <c r="D670" s="5">
        <v>2795910.3468601932</v>
      </c>
    </row>
    <row r="671" spans="1:4" x14ac:dyDescent="0.3">
      <c r="A671">
        <v>2016</v>
      </c>
      <c r="B671" s="6" t="s">
        <v>100</v>
      </c>
      <c r="C671" s="6" t="s">
        <v>31</v>
      </c>
      <c r="D671" s="5">
        <v>2819182.4765852252</v>
      </c>
    </row>
    <row r="672" spans="1:4" x14ac:dyDescent="0.3">
      <c r="A672">
        <v>2016</v>
      </c>
      <c r="B672" s="6" t="s">
        <v>100</v>
      </c>
      <c r="C672" s="6" t="s">
        <v>32</v>
      </c>
      <c r="D672" s="5">
        <v>3334030.0713710235</v>
      </c>
    </row>
    <row r="673" spans="1:4" x14ac:dyDescent="0.3">
      <c r="A673">
        <v>2016</v>
      </c>
      <c r="B673" s="6" t="s">
        <v>100</v>
      </c>
      <c r="C673" s="6" t="s">
        <v>33</v>
      </c>
      <c r="D673" s="5">
        <v>1161759.9568733862</v>
      </c>
    </row>
    <row r="674" spans="1:4" x14ac:dyDescent="0.3">
      <c r="A674">
        <v>2016</v>
      </c>
      <c r="B674" s="6" t="s">
        <v>100</v>
      </c>
      <c r="C674" s="6" t="s">
        <v>34</v>
      </c>
      <c r="D674" s="5">
        <v>2928325.531739363</v>
      </c>
    </row>
    <row r="675" spans="1:4" x14ac:dyDescent="0.3">
      <c r="A675">
        <v>2016</v>
      </c>
      <c r="B675" s="6" t="s">
        <v>100</v>
      </c>
      <c r="C675" s="6" t="s">
        <v>35</v>
      </c>
      <c r="D675" s="5">
        <v>2988693.0825429857</v>
      </c>
    </row>
    <row r="676" spans="1:4" x14ac:dyDescent="0.3">
      <c r="A676">
        <v>2016</v>
      </c>
      <c r="B676" s="6" t="s">
        <v>100</v>
      </c>
      <c r="C676" s="6" t="s">
        <v>0</v>
      </c>
      <c r="D676" s="5">
        <v>1971797.0297211956</v>
      </c>
    </row>
    <row r="677" spans="1:4" x14ac:dyDescent="0.3">
      <c r="A677">
        <v>2016</v>
      </c>
      <c r="B677" s="6" t="s">
        <v>100</v>
      </c>
      <c r="C677" s="6" t="s">
        <v>1</v>
      </c>
      <c r="D677" s="5">
        <v>2888314.7162903384</v>
      </c>
    </row>
    <row r="678" spans="1:4" x14ac:dyDescent="0.3">
      <c r="A678">
        <v>2016</v>
      </c>
      <c r="B678" s="6" t="s">
        <v>100</v>
      </c>
      <c r="C678" s="6" t="s">
        <v>2</v>
      </c>
      <c r="D678" s="5">
        <v>1468995.5725450586</v>
      </c>
    </row>
    <row r="679" spans="1:4" x14ac:dyDescent="0.3">
      <c r="A679">
        <v>2016</v>
      </c>
      <c r="B679" s="6" t="s">
        <v>100</v>
      </c>
      <c r="C679" s="6" t="s">
        <v>3</v>
      </c>
      <c r="D679" s="5">
        <v>2160153.203266874</v>
      </c>
    </row>
    <row r="680" spans="1:4" x14ac:dyDescent="0.3">
      <c r="A680">
        <v>2016</v>
      </c>
      <c r="B680" s="6" t="s">
        <v>100</v>
      </c>
      <c r="C680" s="6" t="s">
        <v>4</v>
      </c>
      <c r="D680" s="5">
        <v>1668107.0929768255</v>
      </c>
    </row>
    <row r="681" spans="1:4" x14ac:dyDescent="0.3">
      <c r="A681">
        <v>2016</v>
      </c>
      <c r="B681" s="6" t="s">
        <v>100</v>
      </c>
      <c r="C681" s="6" t="s">
        <v>5</v>
      </c>
      <c r="D681" s="5">
        <v>2249670.463648099</v>
      </c>
    </row>
    <row r="682" spans="1:4" x14ac:dyDescent="0.3">
      <c r="A682">
        <v>2016</v>
      </c>
      <c r="B682" s="6" t="s">
        <v>100</v>
      </c>
      <c r="C682" s="6" t="s">
        <v>6</v>
      </c>
      <c r="D682" s="5">
        <v>1661050.7463602072</v>
      </c>
    </row>
    <row r="683" spans="1:4" x14ac:dyDescent="0.3">
      <c r="A683">
        <v>2016</v>
      </c>
      <c r="B683" s="6" t="s">
        <v>100</v>
      </c>
      <c r="C683" s="6" t="s">
        <v>7</v>
      </c>
      <c r="D683" s="5">
        <v>2758465.5872740988</v>
      </c>
    </row>
    <row r="684" spans="1:4" x14ac:dyDescent="0.3">
      <c r="A684">
        <v>2016</v>
      </c>
      <c r="B684" s="6" t="s">
        <v>100</v>
      </c>
      <c r="C684" s="6" t="s">
        <v>8</v>
      </c>
      <c r="D684" s="5">
        <v>2972363.1035483708</v>
      </c>
    </row>
    <row r="685" spans="1:4" x14ac:dyDescent="0.3">
      <c r="A685">
        <v>2016</v>
      </c>
      <c r="B685" s="6" t="s">
        <v>100</v>
      </c>
      <c r="C685" s="6" t="s">
        <v>9</v>
      </c>
      <c r="D685" s="5">
        <v>4208706.5935430825</v>
      </c>
    </row>
    <row r="686" spans="1:4" x14ac:dyDescent="0.3">
      <c r="A686">
        <v>2016</v>
      </c>
      <c r="B686" s="6" t="s">
        <v>100</v>
      </c>
      <c r="C686" s="6" t="s">
        <v>10</v>
      </c>
      <c r="D686" s="5">
        <v>6669214.906999588</v>
      </c>
    </row>
    <row r="687" spans="1:4" x14ac:dyDescent="0.3">
      <c r="A687">
        <v>2016</v>
      </c>
      <c r="B687" s="6" t="s">
        <v>100</v>
      </c>
      <c r="C687" s="6" t="s">
        <v>11</v>
      </c>
      <c r="D687" s="5">
        <v>3993972.8227489297</v>
      </c>
    </row>
    <row r="688" spans="1:4" x14ac:dyDescent="0.3">
      <c r="A688">
        <v>2016</v>
      </c>
      <c r="B688" s="6" t="s">
        <v>100</v>
      </c>
      <c r="C688" s="6" t="s">
        <v>12</v>
      </c>
      <c r="D688" s="5">
        <v>2264425.3901465693</v>
      </c>
    </row>
    <row r="689" spans="1:4" x14ac:dyDescent="0.3">
      <c r="A689">
        <v>2016</v>
      </c>
      <c r="B689" s="6" t="s">
        <v>100</v>
      </c>
      <c r="C689" s="6" t="s">
        <v>13</v>
      </c>
      <c r="D689" s="5">
        <v>2281479.9674401563</v>
      </c>
    </row>
    <row r="690" spans="1:4" x14ac:dyDescent="0.3">
      <c r="A690">
        <v>2016</v>
      </c>
      <c r="B690" s="6" t="s">
        <v>100</v>
      </c>
      <c r="C690" s="6" t="s">
        <v>14</v>
      </c>
      <c r="D690" s="5">
        <v>1628375.2158389243</v>
      </c>
    </row>
    <row r="691" spans="1:4" x14ac:dyDescent="0.3">
      <c r="A691">
        <v>2016</v>
      </c>
      <c r="B691" s="6" t="s">
        <v>100</v>
      </c>
      <c r="C691" s="6" t="s">
        <v>15</v>
      </c>
      <c r="D691" s="5">
        <v>6400805.2241324103</v>
      </c>
    </row>
    <row r="692" spans="1:4" x14ac:dyDescent="0.3">
      <c r="A692">
        <v>2016</v>
      </c>
      <c r="B692" s="6" t="s">
        <v>100</v>
      </c>
      <c r="C692" s="6" t="s">
        <v>16</v>
      </c>
      <c r="D692" s="5">
        <v>1286931.454146303</v>
      </c>
    </row>
    <row r="693" spans="1:4" x14ac:dyDescent="0.3">
      <c r="A693">
        <v>2016</v>
      </c>
      <c r="B693" s="6" t="s">
        <v>100</v>
      </c>
      <c r="C693" s="6" t="s">
        <v>36</v>
      </c>
      <c r="D693" s="5">
        <v>2833686.1702404665</v>
      </c>
    </row>
    <row r="694" spans="1:4" x14ac:dyDescent="0.3">
      <c r="A694">
        <v>2016</v>
      </c>
      <c r="B694" s="6" t="s">
        <v>100</v>
      </c>
      <c r="C694" s="6" t="s">
        <v>17</v>
      </c>
      <c r="D694" s="5">
        <v>2661035.2545568687</v>
      </c>
    </row>
    <row r="695" spans="1:4" x14ac:dyDescent="0.3">
      <c r="A695">
        <v>2016</v>
      </c>
      <c r="B695" s="6" t="s">
        <v>100</v>
      </c>
      <c r="C695" s="6" t="s">
        <v>18</v>
      </c>
      <c r="D695" s="5">
        <v>2382564.6031974796</v>
      </c>
    </row>
    <row r="696" spans="1:4" x14ac:dyDescent="0.3">
      <c r="A696">
        <v>2016</v>
      </c>
      <c r="B696" s="6" t="s">
        <v>100</v>
      </c>
      <c r="C696" s="6" t="s">
        <v>19</v>
      </c>
      <c r="D696" s="5">
        <v>2399850.4453337905</v>
      </c>
    </row>
    <row r="697" spans="1:4" x14ac:dyDescent="0.3">
      <c r="A697">
        <v>2016</v>
      </c>
      <c r="B697" s="6" t="s">
        <v>100</v>
      </c>
      <c r="C697" s="6" t="s">
        <v>20</v>
      </c>
      <c r="D697" s="5">
        <v>3998840.4250303167</v>
      </c>
    </row>
    <row r="698" spans="1:4" x14ac:dyDescent="0.3">
      <c r="A698">
        <v>2016</v>
      </c>
      <c r="B698" s="6" t="s">
        <v>100</v>
      </c>
      <c r="C698" s="6" t="s">
        <v>21</v>
      </c>
      <c r="D698" s="5">
        <v>2142225.2262888066</v>
      </c>
    </row>
    <row r="699" spans="1:4" x14ac:dyDescent="0.3">
      <c r="A699">
        <v>2016</v>
      </c>
      <c r="B699" s="6" t="s">
        <v>100</v>
      </c>
      <c r="C699" s="6" t="s">
        <v>22</v>
      </c>
      <c r="D699" s="5">
        <v>3725000.9942944464</v>
      </c>
    </row>
    <row r="700" spans="1:4" x14ac:dyDescent="0.3">
      <c r="A700">
        <v>2016</v>
      </c>
      <c r="B700" s="6" t="s">
        <v>100</v>
      </c>
      <c r="C700" s="6" t="s">
        <v>23</v>
      </c>
      <c r="D700" s="5">
        <v>2549025.8032021453</v>
      </c>
    </row>
    <row r="701" spans="1:4" x14ac:dyDescent="0.3">
      <c r="A701">
        <v>2016</v>
      </c>
      <c r="B701" s="6" t="s">
        <v>100</v>
      </c>
      <c r="C701" s="6" t="s">
        <v>24</v>
      </c>
      <c r="D701" s="5">
        <v>1564085.2377556353</v>
      </c>
    </row>
    <row r="702" spans="1:4" x14ac:dyDescent="0.3">
      <c r="A702">
        <v>2016</v>
      </c>
      <c r="B702" s="6" t="s">
        <v>100</v>
      </c>
      <c r="C702" s="6" t="s">
        <v>25</v>
      </c>
      <c r="D702" s="5">
        <v>1680009.7905338008</v>
      </c>
    </row>
    <row r="703" spans="1:4" x14ac:dyDescent="0.3">
      <c r="A703">
        <v>2016</v>
      </c>
      <c r="B703" s="6" t="s">
        <v>100</v>
      </c>
      <c r="C703" s="6" t="s">
        <v>26</v>
      </c>
      <c r="D703" s="5">
        <v>2302867.7924560816</v>
      </c>
    </row>
    <row r="704" spans="1:4" x14ac:dyDescent="0.3">
      <c r="A704">
        <v>2016</v>
      </c>
      <c r="B704" s="6" t="s">
        <v>100</v>
      </c>
      <c r="C704" s="6" t="s">
        <v>27</v>
      </c>
      <c r="D704" s="5">
        <v>1817704.082226319</v>
      </c>
    </row>
    <row r="705" spans="1:4" x14ac:dyDescent="0.3">
      <c r="A705">
        <v>2016</v>
      </c>
      <c r="B705" s="6" t="s">
        <v>101</v>
      </c>
      <c r="C705" s="6" t="s">
        <v>28</v>
      </c>
      <c r="D705" s="5">
        <v>1826399.8579254097</v>
      </c>
    </row>
    <row r="706" spans="1:4" x14ac:dyDescent="0.3">
      <c r="A706">
        <v>2016</v>
      </c>
      <c r="B706" s="6" t="s">
        <v>101</v>
      </c>
      <c r="C706" s="6" t="s">
        <v>29</v>
      </c>
      <c r="D706" s="5">
        <v>2081733.7198987014</v>
      </c>
    </row>
    <row r="707" spans="1:4" x14ac:dyDescent="0.3">
      <c r="A707">
        <v>2016</v>
      </c>
      <c r="B707" s="6" t="s">
        <v>101</v>
      </c>
      <c r="C707" s="6" t="s">
        <v>30</v>
      </c>
      <c r="D707" s="5">
        <v>2686266.8038460682</v>
      </c>
    </row>
    <row r="708" spans="1:4" x14ac:dyDescent="0.3">
      <c r="A708">
        <v>2016</v>
      </c>
      <c r="B708" s="6" t="s">
        <v>101</v>
      </c>
      <c r="C708" s="6" t="s">
        <v>31</v>
      </c>
      <c r="D708" s="5">
        <v>2708626.3010328636</v>
      </c>
    </row>
    <row r="709" spans="1:4" x14ac:dyDescent="0.3">
      <c r="A709">
        <v>2016</v>
      </c>
      <c r="B709" s="6" t="s">
        <v>101</v>
      </c>
      <c r="C709" s="6" t="s">
        <v>32</v>
      </c>
      <c r="D709" s="5">
        <v>3203283.7940623555</v>
      </c>
    </row>
    <row r="710" spans="1:4" x14ac:dyDescent="0.3">
      <c r="A710">
        <v>2016</v>
      </c>
      <c r="B710" s="6" t="s">
        <v>101</v>
      </c>
      <c r="C710" s="6" t="s">
        <v>33</v>
      </c>
      <c r="D710" s="5">
        <v>1116200.7428783514</v>
      </c>
    </row>
    <row r="711" spans="1:4" x14ac:dyDescent="0.3">
      <c r="A711">
        <v>2016</v>
      </c>
      <c r="B711" s="6" t="s">
        <v>101</v>
      </c>
      <c r="C711" s="6" t="s">
        <v>34</v>
      </c>
      <c r="D711" s="5">
        <v>2813489.2363770348</v>
      </c>
    </row>
    <row r="712" spans="1:4" x14ac:dyDescent="0.3">
      <c r="A712">
        <v>2016</v>
      </c>
      <c r="B712" s="6" t="s">
        <v>101</v>
      </c>
      <c r="C712" s="6" t="s">
        <v>35</v>
      </c>
      <c r="D712" s="5">
        <v>2871489.4322471824</v>
      </c>
    </row>
    <row r="713" spans="1:4" x14ac:dyDescent="0.3">
      <c r="A713">
        <v>2016</v>
      </c>
      <c r="B713" s="6" t="s">
        <v>101</v>
      </c>
      <c r="C713" s="6" t="s">
        <v>0</v>
      </c>
      <c r="D713" s="5">
        <v>1894471.6560066387</v>
      </c>
    </row>
    <row r="714" spans="1:4" x14ac:dyDescent="0.3">
      <c r="A714">
        <v>2016</v>
      </c>
      <c r="B714" s="6" t="s">
        <v>101</v>
      </c>
      <c r="C714" s="6" t="s">
        <v>1</v>
      </c>
      <c r="D714" s="5">
        <v>2775047.4725142471</v>
      </c>
    </row>
    <row r="715" spans="1:4" x14ac:dyDescent="0.3">
      <c r="A715">
        <v>2016</v>
      </c>
      <c r="B715" s="6" t="s">
        <v>101</v>
      </c>
      <c r="C715" s="6" t="s">
        <v>2</v>
      </c>
      <c r="D715" s="5">
        <v>1411387.9030334875</v>
      </c>
    </row>
    <row r="716" spans="1:4" x14ac:dyDescent="0.3">
      <c r="A716">
        <v>2016</v>
      </c>
      <c r="B716" s="6" t="s">
        <v>101</v>
      </c>
      <c r="C716" s="6" t="s">
        <v>3</v>
      </c>
      <c r="D716" s="5">
        <v>2075441.3129426828</v>
      </c>
    </row>
    <row r="717" spans="1:4" x14ac:dyDescent="0.3">
      <c r="A717">
        <v>2016</v>
      </c>
      <c r="B717" s="6" t="s">
        <v>101</v>
      </c>
      <c r="C717" s="6" t="s">
        <v>4</v>
      </c>
      <c r="D717" s="5">
        <v>1602691.1285463616</v>
      </c>
    </row>
    <row r="718" spans="1:4" x14ac:dyDescent="0.3">
      <c r="A718">
        <v>2016</v>
      </c>
      <c r="B718" s="6" t="s">
        <v>101</v>
      </c>
      <c r="C718" s="6" t="s">
        <v>5</v>
      </c>
      <c r="D718" s="5">
        <v>2161448.0925246445</v>
      </c>
    </row>
    <row r="719" spans="1:4" x14ac:dyDescent="0.3">
      <c r="A719">
        <v>2016</v>
      </c>
      <c r="B719" s="6" t="s">
        <v>101</v>
      </c>
      <c r="C719" s="6" t="s">
        <v>6</v>
      </c>
      <c r="D719" s="5">
        <v>1595911.501404905</v>
      </c>
    </row>
    <row r="720" spans="1:4" x14ac:dyDescent="0.3">
      <c r="A720">
        <v>2016</v>
      </c>
      <c r="B720" s="6" t="s">
        <v>101</v>
      </c>
      <c r="C720" s="6" t="s">
        <v>7</v>
      </c>
      <c r="D720" s="5">
        <v>2650290.4662045259</v>
      </c>
    </row>
    <row r="721" spans="1:4" x14ac:dyDescent="0.3">
      <c r="A721">
        <v>2016</v>
      </c>
      <c r="B721" s="6" t="s">
        <v>101</v>
      </c>
      <c r="C721" s="6" t="s">
        <v>8</v>
      </c>
      <c r="D721" s="5">
        <v>2855799.8445856893</v>
      </c>
    </row>
    <row r="722" spans="1:4" x14ac:dyDescent="0.3">
      <c r="A722">
        <v>2016</v>
      </c>
      <c r="B722" s="6" t="s">
        <v>101</v>
      </c>
      <c r="C722" s="6" t="s">
        <v>9</v>
      </c>
      <c r="D722" s="5">
        <v>4043659.2761492357</v>
      </c>
    </row>
    <row r="723" spans="1:4" x14ac:dyDescent="0.3">
      <c r="A723">
        <v>2016</v>
      </c>
      <c r="B723" s="6" t="s">
        <v>101</v>
      </c>
      <c r="C723" s="6" t="s">
        <v>10</v>
      </c>
      <c r="D723" s="5">
        <v>6407677.0675094072</v>
      </c>
    </row>
    <row r="724" spans="1:4" x14ac:dyDescent="0.3">
      <c r="A724">
        <v>2016</v>
      </c>
      <c r="B724" s="6" t="s">
        <v>101</v>
      </c>
      <c r="C724" s="6" t="s">
        <v>11</v>
      </c>
      <c r="D724" s="5">
        <v>3837346.437543089</v>
      </c>
    </row>
    <row r="725" spans="1:4" x14ac:dyDescent="0.3">
      <c r="A725">
        <v>2016</v>
      </c>
      <c r="B725" s="6" t="s">
        <v>101</v>
      </c>
      <c r="C725" s="6" t="s">
        <v>12</v>
      </c>
      <c r="D725" s="5">
        <v>2175624.3944545472</v>
      </c>
    </row>
    <row r="726" spans="1:4" x14ac:dyDescent="0.3">
      <c r="A726">
        <v>2016</v>
      </c>
      <c r="B726" s="6" t="s">
        <v>101</v>
      </c>
      <c r="C726" s="6" t="s">
        <v>13</v>
      </c>
      <c r="D726" s="5">
        <v>2192010.1647954443</v>
      </c>
    </row>
    <row r="727" spans="1:4" x14ac:dyDescent="0.3">
      <c r="A727">
        <v>2016</v>
      </c>
      <c r="B727" s="6" t="s">
        <v>101</v>
      </c>
      <c r="C727" s="6" t="s">
        <v>14</v>
      </c>
      <c r="D727" s="5">
        <v>1564517.3642373977</v>
      </c>
    </row>
    <row r="728" spans="1:4" x14ac:dyDescent="0.3">
      <c r="A728">
        <v>2016</v>
      </c>
      <c r="B728" s="6" t="s">
        <v>101</v>
      </c>
      <c r="C728" s="6" t="s">
        <v>15</v>
      </c>
      <c r="D728" s="5">
        <v>6149793.2545585902</v>
      </c>
    </row>
    <row r="729" spans="1:4" x14ac:dyDescent="0.3">
      <c r="A729">
        <v>2016</v>
      </c>
      <c r="B729" s="6" t="s">
        <v>101</v>
      </c>
      <c r="C729" s="6" t="s">
        <v>16</v>
      </c>
      <c r="D729" s="5">
        <v>1236463.553983703</v>
      </c>
    </row>
    <row r="730" spans="1:4" x14ac:dyDescent="0.3">
      <c r="A730">
        <v>2016</v>
      </c>
      <c r="B730" s="6" t="s">
        <v>101</v>
      </c>
      <c r="C730" s="6" t="s">
        <v>36</v>
      </c>
      <c r="D730" s="5">
        <v>2722561.2223878987</v>
      </c>
    </row>
    <row r="731" spans="1:4" x14ac:dyDescent="0.3">
      <c r="A731">
        <v>2016</v>
      </c>
      <c r="B731" s="6" t="s">
        <v>101</v>
      </c>
      <c r="C731" s="6" t="s">
        <v>17</v>
      </c>
      <c r="D731" s="5">
        <v>2556680.9308487563</v>
      </c>
    </row>
    <row r="732" spans="1:4" x14ac:dyDescent="0.3">
      <c r="A732">
        <v>2016</v>
      </c>
      <c r="B732" s="6" t="s">
        <v>101</v>
      </c>
      <c r="C732" s="6" t="s">
        <v>18</v>
      </c>
      <c r="D732" s="5">
        <v>2289130.6971897352</v>
      </c>
    </row>
    <row r="733" spans="1:4" x14ac:dyDescent="0.3">
      <c r="A733">
        <v>2016</v>
      </c>
      <c r="B733" s="6" t="s">
        <v>101</v>
      </c>
      <c r="C733" s="6" t="s">
        <v>19</v>
      </c>
      <c r="D733" s="5">
        <v>2305738.6631638375</v>
      </c>
    </row>
    <row r="734" spans="1:4" x14ac:dyDescent="0.3">
      <c r="A734">
        <v>2016</v>
      </c>
      <c r="B734" s="6" t="s">
        <v>101</v>
      </c>
      <c r="C734" s="6" t="s">
        <v>20</v>
      </c>
      <c r="D734" s="5">
        <v>3842023.1534605003</v>
      </c>
    </row>
    <row r="735" spans="1:4" x14ac:dyDescent="0.3">
      <c r="A735">
        <v>2016</v>
      </c>
      <c r="B735" s="6" t="s">
        <v>101</v>
      </c>
      <c r="C735" s="6" t="s">
        <v>21</v>
      </c>
      <c r="D735" s="5">
        <v>2058216.3938853238</v>
      </c>
    </row>
    <row r="736" spans="1:4" x14ac:dyDescent="0.3">
      <c r="A736">
        <v>2016</v>
      </c>
      <c r="B736" s="6" t="s">
        <v>101</v>
      </c>
      <c r="C736" s="6" t="s">
        <v>22</v>
      </c>
      <c r="D736" s="5">
        <v>3578922.5239299578</v>
      </c>
    </row>
    <row r="737" spans="1:4" x14ac:dyDescent="0.3">
      <c r="A737">
        <v>2016</v>
      </c>
      <c r="B737" s="6" t="s">
        <v>101</v>
      </c>
      <c r="C737" s="6" t="s">
        <v>23</v>
      </c>
      <c r="D737" s="5">
        <v>2449064.0069981399</v>
      </c>
    </row>
    <row r="738" spans="1:4" x14ac:dyDescent="0.3">
      <c r="A738">
        <v>2016</v>
      </c>
      <c r="B738" s="6" t="s">
        <v>101</v>
      </c>
      <c r="C738" s="6" t="s">
        <v>24</v>
      </c>
      <c r="D738" s="5">
        <v>1502748.5617652182</v>
      </c>
    </row>
    <row r="739" spans="1:4" x14ac:dyDescent="0.3">
      <c r="A739">
        <v>2016</v>
      </c>
      <c r="B739" s="6" t="s">
        <v>101</v>
      </c>
      <c r="C739" s="6" t="s">
        <v>25</v>
      </c>
      <c r="D739" s="5">
        <v>1614127.0536501224</v>
      </c>
    </row>
    <row r="740" spans="1:4" x14ac:dyDescent="0.3">
      <c r="A740">
        <v>2016</v>
      </c>
      <c r="B740" s="6" t="s">
        <v>101</v>
      </c>
      <c r="C740" s="6" t="s">
        <v>26</v>
      </c>
      <c r="D740" s="5">
        <v>2212559.2515754509</v>
      </c>
    </row>
    <row r="741" spans="1:4" x14ac:dyDescent="0.3">
      <c r="A741">
        <v>2016</v>
      </c>
      <c r="B741" s="6" t="s">
        <v>101</v>
      </c>
      <c r="C741" s="6" t="s">
        <v>27</v>
      </c>
      <c r="D741" s="5">
        <v>1746421.5691978356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EA2-ADB5-40C5-A236-889E5D87A9A6}">
  <dimension ref="A1:AE41"/>
  <sheetViews>
    <sheetView tabSelected="1" workbookViewId="0">
      <selection sqref="A1:AE41"/>
    </sheetView>
  </sheetViews>
  <sheetFormatPr defaultRowHeight="14.4" x14ac:dyDescent="0.3"/>
  <sheetData>
    <row r="1" spans="1:31" x14ac:dyDescent="0.3">
      <c r="A1" s="8" t="s">
        <v>106</v>
      </c>
      <c r="B1" s="8"/>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x14ac:dyDescent="0.3">
      <c r="A2" s="12"/>
      <c r="B2" s="13">
        <v>2007</v>
      </c>
      <c r="C2" s="13"/>
      <c r="D2" s="13"/>
      <c r="E2" s="13">
        <v>2008</v>
      </c>
      <c r="F2" s="13"/>
      <c r="G2" s="13"/>
      <c r="H2" s="13">
        <v>2009</v>
      </c>
      <c r="I2" s="13"/>
      <c r="J2" s="13"/>
      <c r="K2" s="13">
        <v>2010</v>
      </c>
      <c r="L2" s="13"/>
      <c r="M2" s="13"/>
      <c r="N2" s="13">
        <v>2011</v>
      </c>
      <c r="O2" s="13"/>
      <c r="P2" s="13"/>
      <c r="Q2" s="13">
        <v>2012</v>
      </c>
      <c r="R2" s="13"/>
      <c r="S2" s="13"/>
      <c r="T2" s="13">
        <v>2013</v>
      </c>
      <c r="U2" s="13"/>
      <c r="V2" s="13"/>
      <c r="W2" s="13">
        <v>2014</v>
      </c>
      <c r="X2" s="13"/>
      <c r="Y2" s="13"/>
      <c r="Z2" s="13">
        <v>2015</v>
      </c>
      <c r="AA2" s="13"/>
      <c r="AB2" s="13"/>
      <c r="AC2" s="13">
        <v>2016</v>
      </c>
      <c r="AD2" s="13"/>
      <c r="AE2" s="13"/>
    </row>
    <row r="3" spans="1:31" x14ac:dyDescent="0.3">
      <c r="A3" s="12" t="s">
        <v>37</v>
      </c>
      <c r="B3" s="4" t="s">
        <v>100</v>
      </c>
      <c r="C3" s="4" t="s">
        <v>101</v>
      </c>
      <c r="D3" s="14" t="s">
        <v>109</v>
      </c>
      <c r="E3" s="4" t="s">
        <v>100</v>
      </c>
      <c r="F3" s="4" t="s">
        <v>101</v>
      </c>
      <c r="G3" s="14" t="s">
        <v>109</v>
      </c>
      <c r="H3" s="4" t="s">
        <v>100</v>
      </c>
      <c r="I3" s="4" t="s">
        <v>101</v>
      </c>
      <c r="J3" s="14" t="s">
        <v>109</v>
      </c>
      <c r="K3" s="4" t="s">
        <v>100</v>
      </c>
      <c r="L3" s="4" t="s">
        <v>101</v>
      </c>
      <c r="M3" s="14" t="s">
        <v>109</v>
      </c>
      <c r="N3" s="4" t="s">
        <v>100</v>
      </c>
      <c r="O3" s="4" t="s">
        <v>101</v>
      </c>
      <c r="P3" s="14" t="s">
        <v>109</v>
      </c>
      <c r="Q3" s="4" t="s">
        <v>100</v>
      </c>
      <c r="R3" s="4" t="s">
        <v>101</v>
      </c>
      <c r="S3" s="14" t="s">
        <v>109</v>
      </c>
      <c r="T3" s="4" t="s">
        <v>100</v>
      </c>
      <c r="U3" s="4" t="s">
        <v>101</v>
      </c>
      <c r="V3" s="14" t="s">
        <v>109</v>
      </c>
      <c r="W3" s="4" t="s">
        <v>100</v>
      </c>
      <c r="X3" s="4" t="s">
        <v>101</v>
      </c>
      <c r="Y3" s="14" t="s">
        <v>109</v>
      </c>
      <c r="Z3" s="4" t="s">
        <v>100</v>
      </c>
      <c r="AA3" s="4" t="s">
        <v>101</v>
      </c>
      <c r="AB3" s="14" t="s">
        <v>109</v>
      </c>
      <c r="AC3" s="4" t="s">
        <v>100</v>
      </c>
      <c r="AD3" s="4" t="s">
        <v>101</v>
      </c>
      <c r="AE3" s="14" t="s">
        <v>109</v>
      </c>
    </row>
    <row r="4" spans="1:31" x14ac:dyDescent="0.3">
      <c r="A4" s="12" t="s">
        <v>28</v>
      </c>
      <c r="B4" s="15">
        <f>0.51*D4</f>
        <v>1490858.4172998604</v>
      </c>
      <c r="C4" s="15">
        <f>0.49*D4</f>
        <v>1432393.3813273169</v>
      </c>
      <c r="D4" s="16">
        <v>2923251.7986271773</v>
      </c>
      <c r="E4" s="15">
        <f>0.51*G4</f>
        <v>1531659.9364128113</v>
      </c>
      <c r="F4" s="15">
        <f>0.49*G4</f>
        <v>1471594.8408672106</v>
      </c>
      <c r="G4" s="16">
        <v>3003254.7772800219</v>
      </c>
      <c r="H4" s="15">
        <f>0.51*J4</f>
        <v>1573578.1034532958</v>
      </c>
      <c r="I4" s="15">
        <f>0.49*J4</f>
        <v>1511869.1582198329</v>
      </c>
      <c r="J4" s="16">
        <v>3085447.2616731287</v>
      </c>
      <c r="K4" s="15">
        <f>0.51*M4</f>
        <v>1616643.4786215511</v>
      </c>
      <c r="L4" s="15">
        <f>0.49*M4</f>
        <v>1553245.6951461963</v>
      </c>
      <c r="M4" s="16">
        <v>3169889.1737677474</v>
      </c>
      <c r="N4" s="15">
        <f>0.51*P4</f>
        <v>1660887.4584833472</v>
      </c>
      <c r="O4" s="15">
        <f>0.49*P4</f>
        <v>1595754.6169741964</v>
      </c>
      <c r="P4" s="16">
        <v>3256642.0754575436</v>
      </c>
      <c r="Q4" s="15">
        <f>0.51*S4</f>
        <v>1706342.2988594726</v>
      </c>
      <c r="R4" s="15">
        <f>0.49*S4</f>
        <v>1639426.9145904735</v>
      </c>
      <c r="S4" s="16">
        <v>3345769.2134499461</v>
      </c>
      <c r="T4" s="15">
        <f>0.51*V4</f>
        <v>1753041.1383416576</v>
      </c>
      <c r="U4" s="15">
        <f>0.49*V4</f>
        <v>1684294.4270341417</v>
      </c>
      <c r="V4" s="16">
        <v>3437335.5653757993</v>
      </c>
      <c r="W4" s="15">
        <f>0.51*Y4</f>
        <v>1801018.022452075</v>
      </c>
      <c r="X4" s="15">
        <f>0.49*Y4</f>
        <v>1730389.8647088562</v>
      </c>
      <c r="Y4" s="16">
        <v>3531407.8871609312</v>
      </c>
      <c r="Z4" s="15">
        <f>0.51*AB4</f>
        <v>1850307.9284640332</v>
      </c>
      <c r="AA4" s="15">
        <f>0.49*AB4</f>
        <v>1777746.8332301495</v>
      </c>
      <c r="AB4" s="16">
        <v>3628054.7616941826</v>
      </c>
      <c r="AC4" s="15">
        <f>0.51*AE4</f>
        <v>1900946.7909019573</v>
      </c>
      <c r="AD4" s="15">
        <f>0.49*AE4</f>
        <v>1826399.8579254097</v>
      </c>
      <c r="AE4" s="16">
        <v>3727346.648827367</v>
      </c>
    </row>
    <row r="5" spans="1:31" x14ac:dyDescent="0.3">
      <c r="A5" s="12" t="s">
        <v>29</v>
      </c>
      <c r="B5" s="15">
        <f t="shared" ref="B5:B41" si="0">0.51*D5</f>
        <v>1668969.5504494256</v>
      </c>
      <c r="C5" s="15">
        <f t="shared" ref="C5:C41" si="1">0.49*D5</f>
        <v>1603519.7641572913</v>
      </c>
      <c r="D5" s="16">
        <v>3272489.3146067169</v>
      </c>
      <c r="E5" s="15">
        <f t="shared" ref="E5:E41" si="2">0.51*G5</f>
        <v>1718078.3026627416</v>
      </c>
      <c r="F5" s="15">
        <f t="shared" ref="F5:F41" si="3">0.49*G5</f>
        <v>1650702.6829504773</v>
      </c>
      <c r="G5" s="16">
        <v>3368780.985613219</v>
      </c>
      <c r="H5" s="15">
        <f t="shared" ref="H5:H41" si="4">0.51*J5</f>
        <v>1768632.0599951136</v>
      </c>
      <c r="I5" s="15">
        <f t="shared" ref="I5:I41" si="5">0.49*J5</f>
        <v>1699273.9399953054</v>
      </c>
      <c r="J5" s="16">
        <v>3467905.999990419</v>
      </c>
      <c r="K5" s="15">
        <f t="shared" ref="K5:K41" si="6">0.51*M5</f>
        <v>1820673.3411361852</v>
      </c>
      <c r="L5" s="15">
        <f t="shared" ref="L5:L41" si="7">0.49*M5</f>
        <v>1749274.3865818249</v>
      </c>
      <c r="M5" s="16">
        <v>3569947.7277180101</v>
      </c>
      <c r="N5" s="15">
        <f t="shared" ref="N5:N41" si="8">0.51*P5</f>
        <v>1874245.915870799</v>
      </c>
      <c r="O5" s="15">
        <f t="shared" ref="O5:O41" si="9">0.49*P5</f>
        <v>1800746.0760327282</v>
      </c>
      <c r="P5" s="16">
        <v>3674991.9919035272</v>
      </c>
      <c r="Q5" s="15">
        <f t="shared" ref="Q5:Q41" si="10">0.51*S5</f>
        <v>1929394.8418919672</v>
      </c>
      <c r="R5" s="15">
        <f t="shared" ref="R5:R41" si="11">0.49*S5</f>
        <v>1853732.2990726745</v>
      </c>
      <c r="S5" s="16">
        <v>3783127.1409646417</v>
      </c>
      <c r="T5" s="15">
        <f t="shared" ref="T5:T41" si="12">0.51*V5</f>
        <v>1986166.5026970475</v>
      </c>
      <c r="U5" s="15">
        <f t="shared" ref="U5:U41" si="13">0.49*V5</f>
        <v>1908277.6202383398</v>
      </c>
      <c r="V5" s="16">
        <v>3894444.1229353873</v>
      </c>
      <c r="W5" s="15">
        <f t="shared" ref="W5:W41" si="14">0.51*Y5</f>
        <v>2044608.6465989971</v>
      </c>
      <c r="X5" s="15">
        <f t="shared" ref="X5:X41" si="15">0.49*Y5</f>
        <v>1964427.9153598207</v>
      </c>
      <c r="Y5" s="16">
        <v>4009036.5619588178</v>
      </c>
      <c r="Z5" s="15">
        <f t="shared" ref="Z5:Z41" si="16">0.51*AB5</f>
        <v>2104770.4268855187</v>
      </c>
      <c r="AA5" s="15">
        <f t="shared" ref="AA5:AA41" si="17">0.49*AB5</f>
        <v>2022230.41014491</v>
      </c>
      <c r="AB5" s="16">
        <v>4127000.8370304285</v>
      </c>
      <c r="AC5" s="15">
        <f t="shared" ref="AC5:AC41" si="18">0.51*AE5</f>
        <v>2166702.4431598731</v>
      </c>
      <c r="AD5" s="15">
        <f t="shared" ref="AD5:AD41" si="19">0.49*AE5</f>
        <v>2081733.7198987014</v>
      </c>
      <c r="AE5" s="16">
        <v>4248436.1630585743</v>
      </c>
    </row>
    <row r="6" spans="1:31" x14ac:dyDescent="0.3">
      <c r="A6" s="12" t="s">
        <v>30</v>
      </c>
      <c r="B6" s="15">
        <f t="shared" si="0"/>
        <v>2058870.9686267101</v>
      </c>
      <c r="C6" s="15">
        <f t="shared" si="1"/>
        <v>1978130.9306413489</v>
      </c>
      <c r="D6" s="16">
        <v>4037001.8992680591</v>
      </c>
      <c r="E6" s="15">
        <f t="shared" si="2"/>
        <v>2130076.2113806042</v>
      </c>
      <c r="F6" s="15">
        <f t="shared" si="3"/>
        <v>2046543.8109343059</v>
      </c>
      <c r="G6" s="16">
        <v>4176620.0223149098</v>
      </c>
      <c r="H6" s="15">
        <f t="shared" si="4"/>
        <v>2203744.0594521216</v>
      </c>
      <c r="I6" s="15">
        <f t="shared" si="5"/>
        <v>2117322.7237873324</v>
      </c>
      <c r="J6" s="16">
        <v>4321066.783239454</v>
      </c>
      <c r="K6" s="15">
        <f t="shared" si="6"/>
        <v>2279959.6810776996</v>
      </c>
      <c r="L6" s="15">
        <f t="shared" si="7"/>
        <v>2190549.4975060248</v>
      </c>
      <c r="M6" s="16">
        <v>4470509.1785837244</v>
      </c>
      <c r="N6" s="15">
        <f t="shared" si="8"/>
        <v>2358811.1900037364</v>
      </c>
      <c r="O6" s="15">
        <f t="shared" si="9"/>
        <v>2266308.7903957465</v>
      </c>
      <c r="P6" s="16">
        <v>4625119.9803994829</v>
      </c>
      <c r="Q6" s="15">
        <f t="shared" si="10"/>
        <v>2440389.7473558993</v>
      </c>
      <c r="R6" s="15">
        <f t="shared" si="11"/>
        <v>2344688.1886360603</v>
      </c>
      <c r="S6" s="16">
        <v>4785077.9359919596</v>
      </c>
      <c r="T6" s="15">
        <f t="shared" si="12"/>
        <v>2524789.6670315345</v>
      </c>
      <c r="U6" s="15">
        <f t="shared" si="13"/>
        <v>2425778.3075401015</v>
      </c>
      <c r="V6" s="16">
        <v>4950567.9745716359</v>
      </c>
      <c r="W6" s="15">
        <f t="shared" si="14"/>
        <v>2612108.5247370359</v>
      </c>
      <c r="X6" s="15">
        <f t="shared" si="15"/>
        <v>2509672.8963159751</v>
      </c>
      <c r="Y6" s="16">
        <v>5121781.421053011</v>
      </c>
      <c r="Z6" s="15">
        <f t="shared" si="16"/>
        <v>2702447.270796231</v>
      </c>
      <c r="AA6" s="15">
        <f t="shared" si="17"/>
        <v>2596468.9464512803</v>
      </c>
      <c r="AB6" s="16">
        <v>5298916.2172475113</v>
      </c>
      <c r="AC6" s="15">
        <f t="shared" si="18"/>
        <v>2795910.3468601932</v>
      </c>
      <c r="AD6" s="15">
        <f t="shared" si="19"/>
        <v>2686266.8038460682</v>
      </c>
      <c r="AE6" s="16">
        <v>5482177.1507062614</v>
      </c>
    </row>
    <row r="7" spans="1:31" x14ac:dyDescent="0.3">
      <c r="A7" s="12" t="s">
        <v>31</v>
      </c>
      <c r="B7" s="15">
        <f t="shared" si="0"/>
        <v>2191194.7455820465</v>
      </c>
      <c r="C7" s="15">
        <f t="shared" si="1"/>
        <v>2105265.5398729467</v>
      </c>
      <c r="D7" s="16">
        <v>4296460.2854549931</v>
      </c>
      <c r="E7" s="15">
        <f t="shared" si="2"/>
        <v>2253415.2200834793</v>
      </c>
      <c r="F7" s="15">
        <f t="shared" si="3"/>
        <v>2165045.99576648</v>
      </c>
      <c r="G7" s="16">
        <v>4418461.2158499593</v>
      </c>
      <c r="H7" s="15">
        <f t="shared" si="4"/>
        <v>2317402.487543406</v>
      </c>
      <c r="I7" s="15">
        <f t="shared" si="5"/>
        <v>2226523.9586201347</v>
      </c>
      <c r="J7" s="16">
        <v>4543926.4461635407</v>
      </c>
      <c r="K7" s="15">
        <f t="shared" si="6"/>
        <v>2383206.7172571137</v>
      </c>
      <c r="L7" s="15">
        <f t="shared" si="7"/>
        <v>2289747.6303058541</v>
      </c>
      <c r="M7" s="16">
        <v>4672954.3475629678</v>
      </c>
      <c r="N7" s="15">
        <f t="shared" si="8"/>
        <v>2450879.5031113671</v>
      </c>
      <c r="O7" s="15">
        <f t="shared" si="9"/>
        <v>2354766.5814207252</v>
      </c>
      <c r="P7" s="16">
        <v>4805646.0845320923</v>
      </c>
      <c r="Q7" s="15">
        <f t="shared" si="10"/>
        <v>2520473.904036656</v>
      </c>
      <c r="R7" s="15">
        <f t="shared" si="11"/>
        <v>2421631.7901528655</v>
      </c>
      <c r="S7" s="16">
        <v>4942105.6941895215</v>
      </c>
      <c r="T7" s="15">
        <f t="shared" si="12"/>
        <v>2592044.4856081181</v>
      </c>
      <c r="U7" s="15">
        <f t="shared" si="13"/>
        <v>2490395.682250937</v>
      </c>
      <c r="V7" s="16">
        <v>5082440.1678590551</v>
      </c>
      <c r="W7" s="15">
        <f t="shared" si="14"/>
        <v>2665647.3628277415</v>
      </c>
      <c r="X7" s="15">
        <f t="shared" si="15"/>
        <v>2561112.172128614</v>
      </c>
      <c r="Y7" s="16">
        <v>5226759.5349563556</v>
      </c>
      <c r="Z7" s="15">
        <f t="shared" si="16"/>
        <v>2741340.244121402</v>
      </c>
      <c r="AA7" s="15">
        <f t="shared" si="17"/>
        <v>2633836.7051362493</v>
      </c>
      <c r="AB7" s="16">
        <v>5375176.9492576513</v>
      </c>
      <c r="AC7" s="15">
        <f t="shared" si="18"/>
        <v>2819182.4765852252</v>
      </c>
      <c r="AD7" s="15">
        <f t="shared" si="19"/>
        <v>2708626.3010328636</v>
      </c>
      <c r="AE7" s="16">
        <v>5527808.7776180888</v>
      </c>
    </row>
    <row r="8" spans="1:31" x14ac:dyDescent="0.3">
      <c r="A8" s="12" t="s">
        <v>32</v>
      </c>
      <c r="B8" s="15">
        <f t="shared" si="0"/>
        <v>2455135.1334218881</v>
      </c>
      <c r="C8" s="15">
        <f t="shared" si="1"/>
        <v>2358855.3242680882</v>
      </c>
      <c r="D8" s="16">
        <v>4813990.4576899763</v>
      </c>
      <c r="E8" s="15">
        <f t="shared" si="2"/>
        <v>2540045.0164756696</v>
      </c>
      <c r="F8" s="15">
        <f t="shared" si="3"/>
        <v>2440435.4079864272</v>
      </c>
      <c r="G8" s="16">
        <v>4980480.4244620968</v>
      </c>
      <c r="H8" s="15">
        <f t="shared" si="4"/>
        <v>2627891.4744421965</v>
      </c>
      <c r="I8" s="15">
        <f t="shared" si="5"/>
        <v>2524836.906817012</v>
      </c>
      <c r="J8" s="16">
        <v>5152728.3812592085</v>
      </c>
      <c r="K8" s="15">
        <f t="shared" si="6"/>
        <v>2718776.0676099532</v>
      </c>
      <c r="L8" s="15">
        <f t="shared" si="7"/>
        <v>2612157.3982919161</v>
      </c>
      <c r="M8" s="16">
        <v>5330933.4659018693</v>
      </c>
      <c r="N8" s="15">
        <f t="shared" si="8"/>
        <v>2812803.8686900623</v>
      </c>
      <c r="O8" s="15">
        <f t="shared" si="9"/>
        <v>2702497.8346237857</v>
      </c>
      <c r="P8" s="16">
        <v>5515301.703313848</v>
      </c>
      <c r="Q8" s="15">
        <f t="shared" si="10"/>
        <v>2910083.5842920365</v>
      </c>
      <c r="R8" s="15">
        <f t="shared" si="11"/>
        <v>2795962.6594178388</v>
      </c>
      <c r="S8" s="16">
        <v>5706046.2437098753</v>
      </c>
      <c r="T8" s="15">
        <f t="shared" si="12"/>
        <v>3010727.6806007284</v>
      </c>
      <c r="U8" s="15">
        <f t="shared" si="13"/>
        <v>2892659.9284203076</v>
      </c>
      <c r="V8" s="16">
        <v>5903387.609021036</v>
      </c>
      <c r="W8" s="15">
        <f t="shared" si="14"/>
        <v>3114852.5133997635</v>
      </c>
      <c r="X8" s="15">
        <f t="shared" si="15"/>
        <v>2992701.4344429099</v>
      </c>
      <c r="Y8" s="16">
        <v>6107553.9478426734</v>
      </c>
      <c r="Z8" s="15">
        <f t="shared" si="16"/>
        <v>3222578.4625917841</v>
      </c>
      <c r="AA8" s="15">
        <f t="shared" si="17"/>
        <v>3096202.8366077924</v>
      </c>
      <c r="AB8" s="16">
        <v>6318781.2991995765</v>
      </c>
      <c r="AC8" s="15">
        <f t="shared" si="18"/>
        <v>3334030.0713710235</v>
      </c>
      <c r="AD8" s="15">
        <f t="shared" si="19"/>
        <v>3203283.7940623555</v>
      </c>
      <c r="AE8" s="16">
        <v>6537313.8654333791</v>
      </c>
    </row>
    <row r="9" spans="1:31" x14ac:dyDescent="0.3">
      <c r="A9" s="12" t="s">
        <v>33</v>
      </c>
      <c r="B9" s="15">
        <f t="shared" si="0"/>
        <v>894881.52795240656</v>
      </c>
      <c r="C9" s="15">
        <f t="shared" si="1"/>
        <v>859788.13469937094</v>
      </c>
      <c r="D9" s="16">
        <v>1754669.6626517775</v>
      </c>
      <c r="E9" s="15">
        <f t="shared" si="2"/>
        <v>921213.05401569162</v>
      </c>
      <c r="F9" s="15">
        <f t="shared" si="3"/>
        <v>885087.05189742916</v>
      </c>
      <c r="G9" s="16">
        <v>1806300.1059131208</v>
      </c>
      <c r="H9" s="15">
        <f t="shared" si="4"/>
        <v>948319.37455530011</v>
      </c>
      <c r="I9" s="15">
        <f t="shared" si="5"/>
        <v>911130.37947470008</v>
      </c>
      <c r="J9" s="16">
        <v>1859449.7540300002</v>
      </c>
      <c r="K9" s="15">
        <f t="shared" si="6"/>
        <v>976223.28758449957</v>
      </c>
      <c r="L9" s="15">
        <f t="shared" si="7"/>
        <v>937940.02140471514</v>
      </c>
      <c r="M9" s="16">
        <v>1914163.3089892147</v>
      </c>
      <c r="N9" s="15">
        <f t="shared" si="8"/>
        <v>1004948.2619388523</v>
      </c>
      <c r="O9" s="15">
        <f t="shared" si="9"/>
        <v>965538.52617654437</v>
      </c>
      <c r="P9" s="16">
        <v>1970486.7881153966</v>
      </c>
      <c r="Q9" s="15">
        <f t="shared" si="10"/>
        <v>1034518.4570148907</v>
      </c>
      <c r="R9" s="15">
        <f t="shared" si="11"/>
        <v>993949.10575940472</v>
      </c>
      <c r="S9" s="16">
        <v>2028467.5627742955</v>
      </c>
      <c r="T9" s="15">
        <f t="shared" si="12"/>
        <v>1064958.7430895919</v>
      </c>
      <c r="U9" s="15">
        <f t="shared" si="13"/>
        <v>1023195.6551252941</v>
      </c>
      <c r="V9" s="16">
        <v>2088154.398214886</v>
      </c>
      <c r="W9" s="15">
        <f t="shared" si="14"/>
        <v>1096294.7222377483</v>
      </c>
      <c r="X9" s="15">
        <f t="shared" si="15"/>
        <v>1053302.7723460717</v>
      </c>
      <c r="Y9" s="16">
        <v>2149597.49458382</v>
      </c>
      <c r="Z9" s="15">
        <f t="shared" si="16"/>
        <v>1128552.7498648202</v>
      </c>
      <c r="AA9" s="15">
        <f t="shared" si="17"/>
        <v>1084295.7792818861</v>
      </c>
      <c r="AB9" s="16">
        <v>2212848.5291467062</v>
      </c>
      <c r="AC9" s="15">
        <f t="shared" si="18"/>
        <v>1161759.9568733862</v>
      </c>
      <c r="AD9" s="15">
        <f t="shared" si="19"/>
        <v>1116200.7428783514</v>
      </c>
      <c r="AE9" s="16">
        <v>2277960.6997517375</v>
      </c>
    </row>
    <row r="10" spans="1:31" x14ac:dyDescent="0.3">
      <c r="A10" s="12" t="s">
        <v>34</v>
      </c>
      <c r="B10" s="15">
        <f t="shared" si="0"/>
        <v>2235423.6636728919</v>
      </c>
      <c r="C10" s="15">
        <f t="shared" si="1"/>
        <v>2147759.9905876801</v>
      </c>
      <c r="D10" s="16">
        <v>4383183.654260572</v>
      </c>
      <c r="E10" s="15">
        <f t="shared" si="2"/>
        <v>2303502.4495387129</v>
      </c>
      <c r="F10" s="15">
        <f t="shared" si="3"/>
        <v>2213169.0201450377</v>
      </c>
      <c r="G10" s="16">
        <v>4516671.4696837505</v>
      </c>
      <c r="H10" s="15">
        <f t="shared" si="4"/>
        <v>2373654.5431001987</v>
      </c>
      <c r="I10" s="15">
        <f t="shared" si="5"/>
        <v>2280570.0512139164</v>
      </c>
      <c r="J10" s="16">
        <v>4654224.5943141151</v>
      </c>
      <c r="K10" s="15">
        <f t="shared" si="6"/>
        <v>2445943.0859769629</v>
      </c>
      <c r="L10" s="15">
        <f t="shared" si="7"/>
        <v>2350023.7492719842</v>
      </c>
      <c r="M10" s="16">
        <v>4795966.8352489471</v>
      </c>
      <c r="N10" s="15">
        <f t="shared" si="8"/>
        <v>2520433.1427372182</v>
      </c>
      <c r="O10" s="15">
        <f t="shared" si="9"/>
        <v>2421592.6273357589</v>
      </c>
      <c r="P10" s="16">
        <v>4942025.7700729771</v>
      </c>
      <c r="Q10" s="15">
        <f t="shared" si="10"/>
        <v>2597191.7594602779</v>
      </c>
      <c r="R10" s="15">
        <f t="shared" si="11"/>
        <v>2495341.1022265414</v>
      </c>
      <c r="S10" s="16">
        <v>5092532.8616868192</v>
      </c>
      <c r="T10" s="15">
        <f t="shared" si="12"/>
        <v>2676288.024082555</v>
      </c>
      <c r="U10" s="15">
        <f t="shared" si="13"/>
        <v>2571335.5525499056</v>
      </c>
      <c r="V10" s="16">
        <v>5247623.5766324606</v>
      </c>
      <c r="W10" s="15">
        <f t="shared" si="14"/>
        <v>2757793.1285813684</v>
      </c>
      <c r="X10" s="15">
        <f t="shared" si="15"/>
        <v>2649644.3784409221</v>
      </c>
      <c r="Y10" s="16">
        <v>5407437.5070222905</v>
      </c>
      <c r="Z10" s="15">
        <f t="shared" si="16"/>
        <v>2841780.4330525249</v>
      </c>
      <c r="AA10" s="15">
        <f t="shared" si="17"/>
        <v>2730338.0631288961</v>
      </c>
      <c r="AB10" s="16">
        <v>5572118.496181421</v>
      </c>
      <c r="AC10" s="15">
        <f t="shared" si="18"/>
        <v>2928325.531739363</v>
      </c>
      <c r="AD10" s="15">
        <f t="shared" si="19"/>
        <v>2813489.2363770348</v>
      </c>
      <c r="AE10" s="16">
        <v>5741814.7681163978</v>
      </c>
    </row>
    <row r="11" spans="1:31" x14ac:dyDescent="0.3">
      <c r="A11" s="12" t="s">
        <v>35</v>
      </c>
      <c r="B11" s="15">
        <f t="shared" si="0"/>
        <v>2200833.5956456605</v>
      </c>
      <c r="C11" s="15">
        <f t="shared" si="1"/>
        <v>2114526.3958164193</v>
      </c>
      <c r="D11" s="16">
        <v>4315359.9914620798</v>
      </c>
      <c r="E11" s="15">
        <f t="shared" si="2"/>
        <v>2276948.560025095</v>
      </c>
      <c r="F11" s="15">
        <f t="shared" si="3"/>
        <v>2187656.4596319543</v>
      </c>
      <c r="G11" s="16">
        <v>4464605.0196570493</v>
      </c>
      <c r="H11" s="15">
        <f t="shared" si="4"/>
        <v>2355695.9305137177</v>
      </c>
      <c r="I11" s="15">
        <f t="shared" si="5"/>
        <v>2263315.6979445522</v>
      </c>
      <c r="J11" s="16">
        <v>4619011.6284582699</v>
      </c>
      <c r="K11" s="15">
        <f t="shared" si="6"/>
        <v>2437166.7478415621</v>
      </c>
      <c r="L11" s="15">
        <f t="shared" si="7"/>
        <v>2341591.5812595403</v>
      </c>
      <c r="M11" s="16">
        <v>4778758.3291011024</v>
      </c>
      <c r="N11" s="15">
        <f t="shared" si="8"/>
        <v>2521455.2013465087</v>
      </c>
      <c r="O11" s="15">
        <f t="shared" si="9"/>
        <v>2422574.6052152733</v>
      </c>
      <c r="P11" s="16">
        <v>4944029.806561782</v>
      </c>
      <c r="Q11" s="15">
        <f t="shared" si="10"/>
        <v>2608658.737867645</v>
      </c>
      <c r="R11" s="15">
        <f t="shared" si="11"/>
        <v>2506358.3952061683</v>
      </c>
      <c r="S11" s="16">
        <v>5115017.1330738133</v>
      </c>
      <c r="T11" s="15">
        <f t="shared" si="12"/>
        <v>2698878.1744046658</v>
      </c>
      <c r="U11" s="15">
        <f t="shared" si="13"/>
        <v>2593039.8146240907</v>
      </c>
      <c r="V11" s="16">
        <v>5291917.9890287565</v>
      </c>
      <c r="W11" s="15">
        <f t="shared" si="14"/>
        <v>2792217.8146735523</v>
      </c>
      <c r="X11" s="15">
        <f t="shared" si="15"/>
        <v>2682719.076843217</v>
      </c>
      <c r="Y11" s="16">
        <v>5474936.8915167693</v>
      </c>
      <c r="Z11" s="15">
        <f t="shared" si="16"/>
        <v>2888785.5696932822</v>
      </c>
      <c r="AA11" s="15">
        <f t="shared" si="17"/>
        <v>2775499.8610778591</v>
      </c>
      <c r="AB11" s="16">
        <v>5664285.4307711413</v>
      </c>
      <c r="AC11" s="15">
        <f t="shared" si="18"/>
        <v>2988693.0825429857</v>
      </c>
      <c r="AD11" s="15">
        <f t="shared" si="19"/>
        <v>2871489.4322471824</v>
      </c>
      <c r="AE11" s="16">
        <v>5860182.514790168</v>
      </c>
    </row>
    <row r="12" spans="1:31" x14ac:dyDescent="0.3">
      <c r="A12" s="12" t="s">
        <v>0</v>
      </c>
      <c r="B12" s="15">
        <f t="shared" si="0"/>
        <v>1518837.6293479241</v>
      </c>
      <c r="C12" s="15">
        <f t="shared" si="1"/>
        <v>1459275.3693734957</v>
      </c>
      <c r="D12" s="16">
        <v>2978112.9987214198</v>
      </c>
      <c r="E12" s="15">
        <f t="shared" si="2"/>
        <v>1563528.8106650559</v>
      </c>
      <c r="F12" s="15">
        <f t="shared" si="3"/>
        <v>1502213.9553448574</v>
      </c>
      <c r="G12" s="16">
        <v>3065742.7660099133</v>
      </c>
      <c r="H12" s="15">
        <f t="shared" si="4"/>
        <v>1609535.0118690587</v>
      </c>
      <c r="I12" s="15">
        <f t="shared" si="5"/>
        <v>1546415.9917957622</v>
      </c>
      <c r="J12" s="16">
        <v>3155951.0036648209</v>
      </c>
      <c r="K12" s="15">
        <f t="shared" si="6"/>
        <v>1656894.9268868305</v>
      </c>
      <c r="L12" s="15">
        <f t="shared" si="7"/>
        <v>1591918.6552442098</v>
      </c>
      <c r="M12" s="16">
        <v>3248813.5821310403</v>
      </c>
      <c r="N12" s="15">
        <f t="shared" si="8"/>
        <v>1705648.3881983769</v>
      </c>
      <c r="O12" s="15">
        <f t="shared" si="9"/>
        <v>1638760.2161121659</v>
      </c>
      <c r="P12" s="16">
        <v>3344408.6043105428</v>
      </c>
      <c r="Q12" s="15">
        <f t="shared" si="10"/>
        <v>1755836.4003382749</v>
      </c>
      <c r="R12" s="15">
        <f t="shared" si="11"/>
        <v>1686980.0709132445</v>
      </c>
      <c r="S12" s="16">
        <v>3442816.4712515194</v>
      </c>
      <c r="T12" s="15">
        <f t="shared" si="12"/>
        <v>1807501.174382902</v>
      </c>
      <c r="U12" s="15">
        <f t="shared" si="13"/>
        <v>1736618.7753874941</v>
      </c>
      <c r="V12" s="16">
        <v>3544119.9497703961</v>
      </c>
      <c r="W12" s="15">
        <f t="shared" si="14"/>
        <v>1860686.1634524416</v>
      </c>
      <c r="X12" s="15">
        <f t="shared" si="15"/>
        <v>1787718.0786111692</v>
      </c>
      <c r="Y12" s="16">
        <v>3648404.2420636108</v>
      </c>
      <c r="Z12" s="15">
        <f t="shared" si="16"/>
        <v>1915436.0992575167</v>
      </c>
      <c r="AA12" s="15">
        <f t="shared" si="17"/>
        <v>1840320.958110163</v>
      </c>
      <c r="AB12" s="16">
        <v>3755757.0573676797</v>
      </c>
      <c r="AC12" s="15">
        <f t="shared" si="18"/>
        <v>1971797.0297211956</v>
      </c>
      <c r="AD12" s="15">
        <f t="shared" si="19"/>
        <v>1894471.6560066387</v>
      </c>
      <c r="AE12" s="16">
        <v>3866268.6857278342</v>
      </c>
    </row>
    <row r="13" spans="1:31" x14ac:dyDescent="0.3">
      <c r="A13" s="12" t="s">
        <v>1</v>
      </c>
      <c r="B13" s="15">
        <f t="shared" si="0"/>
        <v>2165547.4405732988</v>
      </c>
      <c r="C13" s="15">
        <f t="shared" si="1"/>
        <v>2080624.0115312084</v>
      </c>
      <c r="D13" s="16">
        <v>4246171.452104507</v>
      </c>
      <c r="E13" s="15">
        <f t="shared" si="2"/>
        <v>2235965.6409606268</v>
      </c>
      <c r="F13" s="15">
        <f t="shared" si="3"/>
        <v>2148280.7138641314</v>
      </c>
      <c r="G13" s="16">
        <v>4384246.3548247581</v>
      </c>
      <c r="H13" s="15">
        <f t="shared" si="4"/>
        <v>2308673.6655526264</v>
      </c>
      <c r="I13" s="15">
        <f t="shared" si="5"/>
        <v>2218137.4433740918</v>
      </c>
      <c r="J13" s="16">
        <v>4526811.1089267181</v>
      </c>
      <c r="K13" s="15">
        <f t="shared" si="6"/>
        <v>2383745.9737200211</v>
      </c>
      <c r="L13" s="15">
        <f t="shared" si="7"/>
        <v>2290265.7394564911</v>
      </c>
      <c r="M13" s="16">
        <v>4674011.7131765122</v>
      </c>
      <c r="N13" s="15">
        <f t="shared" si="8"/>
        <v>2461259.4460665165</v>
      </c>
      <c r="O13" s="15">
        <f t="shared" si="9"/>
        <v>2364739.4677893985</v>
      </c>
      <c r="P13" s="16">
        <v>4825998.913855915</v>
      </c>
      <c r="Q13" s="15">
        <f t="shared" si="10"/>
        <v>2541293.4631612571</v>
      </c>
      <c r="R13" s="15">
        <f t="shared" si="11"/>
        <v>2441634.8959784629</v>
      </c>
      <c r="S13" s="16">
        <v>4982928.35913972</v>
      </c>
      <c r="T13" s="15">
        <f t="shared" si="12"/>
        <v>2623929.9868314667</v>
      </c>
      <c r="U13" s="15">
        <f t="shared" si="13"/>
        <v>2521030.7716616048</v>
      </c>
      <c r="V13" s="16">
        <v>5144960.7584930714</v>
      </c>
      <c r="W13" s="15">
        <f t="shared" si="14"/>
        <v>2709253.6440985184</v>
      </c>
      <c r="X13" s="15">
        <f t="shared" si="15"/>
        <v>2603008.4031534782</v>
      </c>
      <c r="Y13" s="16">
        <v>5312262.0472519966</v>
      </c>
      <c r="Z13" s="15">
        <f t="shared" si="16"/>
        <v>2797351.813843403</v>
      </c>
      <c r="AA13" s="15">
        <f t="shared" si="17"/>
        <v>2687651.7427122891</v>
      </c>
      <c r="AB13" s="16">
        <v>5485003.5565556921</v>
      </c>
      <c r="AC13" s="15">
        <f t="shared" si="18"/>
        <v>2888314.7162903384</v>
      </c>
      <c r="AD13" s="15">
        <f t="shared" si="19"/>
        <v>2775047.4725142471</v>
      </c>
      <c r="AE13" s="16">
        <v>5663362.1888045855</v>
      </c>
    </row>
    <row r="14" spans="1:31" x14ac:dyDescent="0.3">
      <c r="A14" s="12" t="s">
        <v>2</v>
      </c>
      <c r="B14" s="15">
        <f t="shared" si="0"/>
        <v>1141769.0790072258</v>
      </c>
      <c r="C14" s="15">
        <f t="shared" si="1"/>
        <v>1096993.8210069423</v>
      </c>
      <c r="D14" s="16">
        <v>2238762.9000141681</v>
      </c>
      <c r="E14" s="15">
        <f t="shared" si="2"/>
        <v>1174190.393456856</v>
      </c>
      <c r="F14" s="15">
        <f t="shared" si="3"/>
        <v>1128143.7113605088</v>
      </c>
      <c r="G14" s="16">
        <v>2302334.1048173648</v>
      </c>
      <c r="H14" s="15">
        <f t="shared" si="4"/>
        <v>1207532.3333201259</v>
      </c>
      <c r="I14" s="15">
        <f t="shared" si="5"/>
        <v>1160178.1241703168</v>
      </c>
      <c r="J14" s="16">
        <v>2367710.4574904428</v>
      </c>
      <c r="K14" s="15">
        <f t="shared" si="6"/>
        <v>1241821.0403857511</v>
      </c>
      <c r="L14" s="15">
        <f t="shared" si="7"/>
        <v>1193122.1760568982</v>
      </c>
      <c r="M14" s="16">
        <v>2434943.2164426493</v>
      </c>
      <c r="N14" s="15">
        <f t="shared" si="8"/>
        <v>1277083.3987564307</v>
      </c>
      <c r="O14" s="15">
        <f t="shared" si="9"/>
        <v>1227001.6968444136</v>
      </c>
      <c r="P14" s="16">
        <v>2504085.0956008444</v>
      </c>
      <c r="Q14" s="15">
        <f t="shared" si="10"/>
        <v>1313347.055927359</v>
      </c>
      <c r="R14" s="15">
        <f t="shared" si="11"/>
        <v>1261843.2498125606</v>
      </c>
      <c r="S14" s="16">
        <v>2575190.3057399197</v>
      </c>
      <c r="T14" s="15">
        <f t="shared" si="12"/>
        <v>1350640.44446328</v>
      </c>
      <c r="U14" s="15">
        <f t="shared" si="13"/>
        <v>1297674.1525235437</v>
      </c>
      <c r="V14" s="16">
        <v>2648314.5969868237</v>
      </c>
      <c r="W14" s="15">
        <f t="shared" si="14"/>
        <v>1388992.8042910728</v>
      </c>
      <c r="X14" s="15">
        <f t="shared" si="15"/>
        <v>1334522.4982404425</v>
      </c>
      <c r="Y14" s="16">
        <v>2723515.3025315152</v>
      </c>
      <c r="Z14" s="15">
        <f t="shared" si="16"/>
        <v>1428434.2056253522</v>
      </c>
      <c r="AA14" s="15">
        <f t="shared" si="17"/>
        <v>1372417.1779537697</v>
      </c>
      <c r="AB14" s="16">
        <v>2800851.3835791219</v>
      </c>
      <c r="AC14" s="15">
        <f t="shared" si="18"/>
        <v>1468995.5725450586</v>
      </c>
      <c r="AD14" s="15">
        <f t="shared" si="19"/>
        <v>1411387.9030334875</v>
      </c>
      <c r="AE14" s="16">
        <v>2880383.4755785461</v>
      </c>
    </row>
    <row r="15" spans="1:31" x14ac:dyDescent="0.3">
      <c r="A15" s="12" t="s">
        <v>3</v>
      </c>
      <c r="B15" s="15">
        <f t="shared" si="0"/>
        <v>1694146.6227045881</v>
      </c>
      <c r="C15" s="15">
        <f t="shared" si="1"/>
        <v>1627709.5002455844</v>
      </c>
      <c r="D15" s="16">
        <v>3321856.1229501725</v>
      </c>
      <c r="E15" s="15">
        <f t="shared" si="2"/>
        <v>1740511.693327199</v>
      </c>
      <c r="F15" s="15">
        <f t="shared" si="3"/>
        <v>1672256.3328045637</v>
      </c>
      <c r="G15" s="16">
        <v>3412768.0261317627</v>
      </c>
      <c r="H15" s="15">
        <f t="shared" si="4"/>
        <v>1788145.6740577247</v>
      </c>
      <c r="I15" s="15">
        <f t="shared" si="5"/>
        <v>1718022.3142907552</v>
      </c>
      <c r="J15" s="16">
        <v>3506167.9883484798</v>
      </c>
      <c r="K15" s="15">
        <f t="shared" si="6"/>
        <v>1837083.2921777233</v>
      </c>
      <c r="L15" s="15">
        <f t="shared" si="7"/>
        <v>1765040.8101315382</v>
      </c>
      <c r="M15" s="16">
        <v>3602124.1023092614</v>
      </c>
      <c r="N15" s="15">
        <f t="shared" si="8"/>
        <v>1887360.225378145</v>
      </c>
      <c r="O15" s="15">
        <f t="shared" si="9"/>
        <v>1813346.0988927274</v>
      </c>
      <c r="P15" s="16">
        <v>3700706.3242708724</v>
      </c>
      <c r="Q15" s="15">
        <f t="shared" si="10"/>
        <v>1939013.1277699491</v>
      </c>
      <c r="R15" s="15">
        <f t="shared" si="11"/>
        <v>1862973.3972691668</v>
      </c>
      <c r="S15" s="16">
        <v>3801986.5250391159</v>
      </c>
      <c r="T15" s="15">
        <f t="shared" si="12"/>
        <v>1992079.6566065736</v>
      </c>
      <c r="U15" s="15">
        <f t="shared" si="13"/>
        <v>1913958.8857592568</v>
      </c>
      <c r="V15" s="16">
        <v>3906038.5423658304</v>
      </c>
      <c r="W15" s="15">
        <f t="shared" si="14"/>
        <v>2046598.4997377417</v>
      </c>
      <c r="X15" s="15">
        <f t="shared" si="15"/>
        <v>1966339.7350421438</v>
      </c>
      <c r="Y15" s="16">
        <v>4012938.2347798855</v>
      </c>
      <c r="Z15" s="15">
        <f t="shared" si="16"/>
        <v>2102609.4038146175</v>
      </c>
      <c r="AA15" s="15">
        <f t="shared" si="17"/>
        <v>2020154.1330767896</v>
      </c>
      <c r="AB15" s="16">
        <v>4122763.5368914073</v>
      </c>
      <c r="AC15" s="15">
        <f t="shared" si="18"/>
        <v>2160153.203266874</v>
      </c>
      <c r="AD15" s="15">
        <f t="shared" si="19"/>
        <v>2075441.3129426828</v>
      </c>
      <c r="AE15" s="16">
        <v>4235594.5162095567</v>
      </c>
    </row>
    <row r="16" spans="1:31" x14ac:dyDescent="0.3">
      <c r="A16" s="12" t="s">
        <v>4</v>
      </c>
      <c r="B16" s="15">
        <f t="shared" si="0"/>
        <v>1261989.5786730216</v>
      </c>
      <c r="C16" s="15">
        <f t="shared" si="1"/>
        <v>1212499.7912740794</v>
      </c>
      <c r="D16" s="16">
        <v>2474489.369947101</v>
      </c>
      <c r="E16" s="15">
        <f t="shared" si="2"/>
        <v>1301723.9564570822</v>
      </c>
      <c r="F16" s="15">
        <f t="shared" si="3"/>
        <v>1250675.9581646477</v>
      </c>
      <c r="G16" s="16">
        <v>2552399.9146217299</v>
      </c>
      <c r="H16" s="15">
        <f t="shared" si="4"/>
        <v>1342709.3911472911</v>
      </c>
      <c r="I16" s="15">
        <f t="shared" si="5"/>
        <v>1290054.120906221</v>
      </c>
      <c r="J16" s="16">
        <v>2632763.512053512</v>
      </c>
      <c r="K16" s="15">
        <f t="shared" si="6"/>
        <v>1384985.2729007299</v>
      </c>
      <c r="L16" s="15">
        <f t="shared" si="7"/>
        <v>1330672.1249438385</v>
      </c>
      <c r="M16" s="16">
        <v>2715657.3978445684</v>
      </c>
      <c r="N16" s="15">
        <f t="shared" si="8"/>
        <v>1428592.2320934224</v>
      </c>
      <c r="O16" s="15">
        <f t="shared" si="9"/>
        <v>1372569.0073054449</v>
      </c>
      <c r="P16" s="16">
        <v>2801161.2393988674</v>
      </c>
      <c r="Q16" s="15">
        <f t="shared" si="10"/>
        <v>1473572.1783692562</v>
      </c>
      <c r="R16" s="15">
        <f t="shared" si="11"/>
        <v>1415785.0341194812</v>
      </c>
      <c r="S16" s="16">
        <v>2889357.2124887374</v>
      </c>
      <c r="T16" s="15">
        <f t="shared" si="12"/>
        <v>1519968.3409183731</v>
      </c>
      <c r="U16" s="15">
        <f t="shared" si="13"/>
        <v>1460361.7393137307</v>
      </c>
      <c r="V16" s="16">
        <v>2980330.0802321038</v>
      </c>
      <c r="W16" s="15">
        <f t="shared" si="14"/>
        <v>1567825.3100237499</v>
      </c>
      <c r="X16" s="15">
        <f t="shared" si="15"/>
        <v>1506341.9645326224</v>
      </c>
      <c r="Y16" s="16">
        <v>3074167.2745563723</v>
      </c>
      <c r="Z16" s="15">
        <f t="shared" si="16"/>
        <v>1617189.0799158914</v>
      </c>
      <c r="AA16" s="15">
        <f t="shared" si="17"/>
        <v>1553769.9003113466</v>
      </c>
      <c r="AB16" s="16">
        <v>3170958.980227238</v>
      </c>
      <c r="AC16" s="15">
        <f t="shared" si="18"/>
        <v>1668107.0929768255</v>
      </c>
      <c r="AD16" s="15">
        <f t="shared" si="19"/>
        <v>1602691.1285463616</v>
      </c>
      <c r="AE16" s="16">
        <v>3270798.2215231871</v>
      </c>
    </row>
    <row r="17" spans="1:31" x14ac:dyDescent="0.3">
      <c r="A17" s="12" t="s">
        <v>5</v>
      </c>
      <c r="B17" s="15">
        <f t="shared" si="0"/>
        <v>1717352.3009642402</v>
      </c>
      <c r="C17" s="15">
        <f t="shared" si="1"/>
        <v>1650005.1519068188</v>
      </c>
      <c r="D17" s="16">
        <v>3367357.4528710591</v>
      </c>
      <c r="E17" s="15">
        <f t="shared" si="2"/>
        <v>1769653.4649241057</v>
      </c>
      <c r="F17" s="15">
        <f t="shared" si="3"/>
        <v>1700255.2898290425</v>
      </c>
      <c r="G17" s="16">
        <v>3469908.7547531482</v>
      </c>
      <c r="H17" s="15">
        <f t="shared" si="4"/>
        <v>1823547.4364575958</v>
      </c>
      <c r="I17" s="15">
        <f t="shared" si="5"/>
        <v>1752035.7722827881</v>
      </c>
      <c r="J17" s="16">
        <v>3575583.2087403839</v>
      </c>
      <c r="K17" s="15">
        <f t="shared" si="6"/>
        <v>1879082.7237770422</v>
      </c>
      <c r="L17" s="15">
        <f t="shared" si="7"/>
        <v>1805393.2051975504</v>
      </c>
      <c r="M17" s="16">
        <v>3684475.9289745926</v>
      </c>
      <c r="N17" s="15">
        <f t="shared" si="8"/>
        <v>1936309.3123897768</v>
      </c>
      <c r="O17" s="15">
        <f t="shared" si="9"/>
        <v>1860375.6138646875</v>
      </c>
      <c r="P17" s="16">
        <v>3796684.9262544643</v>
      </c>
      <c r="Q17" s="15">
        <f t="shared" si="10"/>
        <v>1995278.7100884623</v>
      </c>
      <c r="R17" s="15">
        <f t="shared" si="11"/>
        <v>1917032.4861634246</v>
      </c>
      <c r="S17" s="16">
        <v>3912311.1962518869</v>
      </c>
      <c r="T17" s="15">
        <f t="shared" si="12"/>
        <v>2056043.9933115805</v>
      </c>
      <c r="U17" s="15">
        <f t="shared" si="13"/>
        <v>1975414.8171032832</v>
      </c>
      <c r="V17" s="16">
        <v>4031458.8104148638</v>
      </c>
      <c r="W17" s="15">
        <f t="shared" si="14"/>
        <v>2118659.8549158126</v>
      </c>
      <c r="X17" s="15">
        <f t="shared" si="15"/>
        <v>2035575.1547230356</v>
      </c>
      <c r="Y17" s="16">
        <v>4154235.0096388482</v>
      </c>
      <c r="Z17" s="15">
        <f t="shared" si="16"/>
        <v>2183182.6534032994</v>
      </c>
      <c r="AA17" s="15">
        <f t="shared" si="17"/>
        <v>2097567.6473874836</v>
      </c>
      <c r="AB17" s="16">
        <v>4280750.300790783</v>
      </c>
      <c r="AC17" s="15">
        <f t="shared" si="18"/>
        <v>2249670.463648099</v>
      </c>
      <c r="AD17" s="15">
        <f t="shared" si="19"/>
        <v>2161448.0925246445</v>
      </c>
      <c r="AE17" s="16">
        <v>4411118.5561727434</v>
      </c>
    </row>
    <row r="18" spans="1:31" x14ac:dyDescent="0.3">
      <c r="A18" s="12" t="s">
        <v>6</v>
      </c>
      <c r="B18" s="15">
        <f t="shared" si="0"/>
        <v>1245392.0523808766</v>
      </c>
      <c r="C18" s="15">
        <f t="shared" si="1"/>
        <v>1196553.1483659404</v>
      </c>
      <c r="D18" s="16">
        <v>2441945.200746817</v>
      </c>
      <c r="E18" s="15">
        <f t="shared" si="2"/>
        <v>1285889.0950511242</v>
      </c>
      <c r="F18" s="15">
        <f t="shared" si="3"/>
        <v>1235462.0717157861</v>
      </c>
      <c r="G18" s="16">
        <v>2521351.1667669103</v>
      </c>
      <c r="H18" s="15">
        <f t="shared" si="4"/>
        <v>1327703.0005212431</v>
      </c>
      <c r="I18" s="15">
        <f t="shared" si="5"/>
        <v>1275636.2161870766</v>
      </c>
      <c r="J18" s="16">
        <v>2603339.2167083197</v>
      </c>
      <c r="K18" s="15">
        <f t="shared" si="6"/>
        <v>1370876.5898843142</v>
      </c>
      <c r="L18" s="15">
        <f t="shared" si="7"/>
        <v>1317116.7236143411</v>
      </c>
      <c r="M18" s="16">
        <v>2687993.3134986553</v>
      </c>
      <c r="N18" s="15">
        <f t="shared" si="8"/>
        <v>1415454.0766685402</v>
      </c>
      <c r="O18" s="15">
        <f t="shared" si="9"/>
        <v>1359946.0736619306</v>
      </c>
      <c r="P18" s="16">
        <v>2775400.1503304709</v>
      </c>
      <c r="Q18" s="15">
        <f t="shared" si="10"/>
        <v>1461481.1121157608</v>
      </c>
      <c r="R18" s="15">
        <f t="shared" si="11"/>
        <v>1404168.1273269076</v>
      </c>
      <c r="S18" s="16">
        <v>2865649.2394426684</v>
      </c>
      <c r="T18" s="15">
        <f t="shared" si="12"/>
        <v>1509004.8319323156</v>
      </c>
      <c r="U18" s="15">
        <f t="shared" si="13"/>
        <v>1449828.1718565384</v>
      </c>
      <c r="V18" s="16">
        <v>2958833.003788854</v>
      </c>
      <c r="W18" s="15">
        <f t="shared" si="14"/>
        <v>1558073.904560124</v>
      </c>
      <c r="X18" s="15">
        <f t="shared" si="15"/>
        <v>1496972.9671263937</v>
      </c>
      <c r="Y18" s="16">
        <v>3055046.8716865177</v>
      </c>
      <c r="Z18" s="15">
        <f t="shared" si="16"/>
        <v>1608738.5810174246</v>
      </c>
      <c r="AA18" s="15">
        <f t="shared" si="17"/>
        <v>1545650.7935265449</v>
      </c>
      <c r="AB18" s="16">
        <v>3154389.3745439695</v>
      </c>
      <c r="AC18" s="15">
        <f t="shared" si="18"/>
        <v>1661050.7463602072</v>
      </c>
      <c r="AD18" s="15">
        <f t="shared" si="19"/>
        <v>1595911.501404905</v>
      </c>
      <c r="AE18" s="16">
        <v>3256962.2477651122</v>
      </c>
    </row>
    <row r="19" spans="1:31" x14ac:dyDescent="0.3">
      <c r="A19" s="12" t="s">
        <v>7</v>
      </c>
      <c r="B19" s="15">
        <f t="shared" si="0"/>
        <v>2068191.55085123</v>
      </c>
      <c r="C19" s="15">
        <f t="shared" si="1"/>
        <v>1987085.9998374563</v>
      </c>
      <c r="D19" s="16">
        <v>4055277.5506886863</v>
      </c>
      <c r="E19" s="15">
        <f t="shared" si="2"/>
        <v>2135443.980578036</v>
      </c>
      <c r="F19" s="15">
        <f t="shared" si="3"/>
        <v>2051701.0793788973</v>
      </c>
      <c r="G19" s="16">
        <v>4187145.0599569334</v>
      </c>
      <c r="H19" s="15">
        <f t="shared" si="4"/>
        <v>2204883.2915452658</v>
      </c>
      <c r="I19" s="15">
        <f t="shared" si="5"/>
        <v>2118417.280112118</v>
      </c>
      <c r="J19" s="16">
        <v>4323300.5716573838</v>
      </c>
      <c r="K19" s="15">
        <f t="shared" si="6"/>
        <v>2276580.5956752561</v>
      </c>
      <c r="L19" s="15">
        <f t="shared" si="7"/>
        <v>2187302.9252566183</v>
      </c>
      <c r="M19" s="16">
        <v>4463883.5209318744</v>
      </c>
      <c r="N19" s="15">
        <f t="shared" si="8"/>
        <v>2350609.3172726557</v>
      </c>
      <c r="O19" s="15">
        <f t="shared" si="9"/>
        <v>2258428.5597325517</v>
      </c>
      <c r="P19" s="16">
        <v>4609037.8770052074</v>
      </c>
      <c r="Q19" s="15">
        <f t="shared" si="10"/>
        <v>2427045.2682173299</v>
      </c>
      <c r="R19" s="15">
        <f t="shared" si="11"/>
        <v>2331867.0224048859</v>
      </c>
      <c r="S19" s="16">
        <v>4758912.2906222157</v>
      </c>
      <c r="T19" s="15">
        <f t="shared" si="12"/>
        <v>2505966.7256023497</v>
      </c>
      <c r="U19" s="15">
        <f t="shared" si="13"/>
        <v>2407693.520676767</v>
      </c>
      <c r="V19" s="16">
        <v>4913660.2462791167</v>
      </c>
      <c r="W19" s="15">
        <f t="shared" si="14"/>
        <v>2587454.5118965744</v>
      </c>
      <c r="X19" s="15">
        <f t="shared" si="15"/>
        <v>2485985.7075084732</v>
      </c>
      <c r="Y19" s="16">
        <v>5073440.2194050476</v>
      </c>
      <c r="Z19" s="15">
        <f t="shared" si="16"/>
        <v>2671592.077713924</v>
      </c>
      <c r="AA19" s="15">
        <f t="shared" si="17"/>
        <v>2566823.7609408288</v>
      </c>
      <c r="AB19" s="16">
        <v>5238415.8386547528</v>
      </c>
      <c r="AC19" s="15">
        <f t="shared" si="18"/>
        <v>2758465.5872740988</v>
      </c>
      <c r="AD19" s="15">
        <f t="shared" si="19"/>
        <v>2650290.4662045259</v>
      </c>
      <c r="AE19" s="16">
        <v>5408756.0534786247</v>
      </c>
    </row>
    <row r="20" spans="1:31" x14ac:dyDescent="0.3">
      <c r="A20" s="12" t="s">
        <v>8</v>
      </c>
      <c r="B20" s="15">
        <f t="shared" si="0"/>
        <v>2289554.5848311693</v>
      </c>
      <c r="C20" s="15">
        <f t="shared" si="1"/>
        <v>2199768.1305240649</v>
      </c>
      <c r="D20" s="16">
        <v>4489322.7153552342</v>
      </c>
      <c r="E20" s="15">
        <f t="shared" si="2"/>
        <v>2356923.8000185033</v>
      </c>
      <c r="F20" s="15">
        <f t="shared" si="3"/>
        <v>2264495.415704052</v>
      </c>
      <c r="G20" s="16">
        <v>4621419.2157225553</v>
      </c>
      <c r="H20" s="15">
        <f t="shared" si="4"/>
        <v>2426275.327042832</v>
      </c>
      <c r="I20" s="15">
        <f t="shared" si="5"/>
        <v>2331127.2750019366</v>
      </c>
      <c r="J20" s="16">
        <v>4757402.6020447686</v>
      </c>
      <c r="K20" s="15">
        <f t="shared" si="6"/>
        <v>2497667.4946260825</v>
      </c>
      <c r="L20" s="15">
        <f t="shared" si="7"/>
        <v>2399719.7497387854</v>
      </c>
      <c r="M20" s="16">
        <v>4897387.2443648679</v>
      </c>
      <c r="N20" s="15">
        <f t="shared" si="8"/>
        <v>2571160.3477891712</v>
      </c>
      <c r="O20" s="15">
        <f t="shared" si="9"/>
        <v>2470330.5302288113</v>
      </c>
      <c r="P20" s="16">
        <v>5041490.8780179825</v>
      </c>
      <c r="Q20" s="15">
        <f t="shared" si="10"/>
        <v>2646815.6983534037</v>
      </c>
      <c r="R20" s="15">
        <f t="shared" si="11"/>
        <v>2543019.0043003294</v>
      </c>
      <c r="S20" s="16">
        <v>5189834.7026537331</v>
      </c>
      <c r="T20" s="15">
        <f t="shared" si="12"/>
        <v>2724697.1769278627</v>
      </c>
      <c r="U20" s="15">
        <f t="shared" si="13"/>
        <v>2617846.3072444173</v>
      </c>
      <c r="V20" s="16">
        <v>5342543.4841722799</v>
      </c>
      <c r="W20" s="15">
        <f t="shared" si="14"/>
        <v>2804870.286426499</v>
      </c>
      <c r="X20" s="15">
        <f t="shared" si="15"/>
        <v>2694875.373233303</v>
      </c>
      <c r="Y20" s="16">
        <v>5499745.659659802</v>
      </c>
      <c r="Z20" s="15">
        <f t="shared" si="16"/>
        <v>2887402.4571599429</v>
      </c>
      <c r="AA20" s="15">
        <f t="shared" si="17"/>
        <v>2774170.9882517094</v>
      </c>
      <c r="AB20" s="16">
        <v>5661573.4454116523</v>
      </c>
      <c r="AC20" s="15">
        <f t="shared" si="18"/>
        <v>2972363.1035483708</v>
      </c>
      <c r="AD20" s="15">
        <f t="shared" si="19"/>
        <v>2855799.8445856893</v>
      </c>
      <c r="AE20" s="16">
        <v>5828162.94813406</v>
      </c>
    </row>
    <row r="21" spans="1:31" x14ac:dyDescent="0.3">
      <c r="A21" s="12" t="s">
        <v>9</v>
      </c>
      <c r="B21" s="15">
        <f t="shared" si="0"/>
        <v>3212840.3111910983</v>
      </c>
      <c r="C21" s="15">
        <f t="shared" si="1"/>
        <v>3086846.5734973294</v>
      </c>
      <c r="D21" s="16">
        <v>6299686.8846884277</v>
      </c>
      <c r="E21" s="15">
        <f t="shared" si="2"/>
        <v>3310685.8655354949</v>
      </c>
      <c r="F21" s="15">
        <f t="shared" si="3"/>
        <v>3180855.0472792005</v>
      </c>
      <c r="G21" s="16">
        <v>6491540.9128146954</v>
      </c>
      <c r="H21" s="15">
        <f t="shared" si="4"/>
        <v>3411511.260636874</v>
      </c>
      <c r="I21" s="15">
        <f t="shared" si="5"/>
        <v>3277726.5053177807</v>
      </c>
      <c r="J21" s="16">
        <v>6689237.7659546547</v>
      </c>
      <c r="K21" s="15">
        <f t="shared" si="6"/>
        <v>3515407.2461567447</v>
      </c>
      <c r="L21" s="15">
        <f t="shared" si="7"/>
        <v>3377548.1384643232</v>
      </c>
      <c r="M21" s="16">
        <v>6892955.3846210679</v>
      </c>
      <c r="N21" s="15">
        <f t="shared" si="8"/>
        <v>3622467.3354952643</v>
      </c>
      <c r="O21" s="15">
        <f t="shared" si="9"/>
        <v>3480409.7929268228</v>
      </c>
      <c r="P21" s="16">
        <v>7102877.1284220871</v>
      </c>
      <c r="Q21" s="15">
        <f t="shared" si="10"/>
        <v>3732787.8899596105</v>
      </c>
      <c r="R21" s="15">
        <f t="shared" si="11"/>
        <v>3586404.0511376648</v>
      </c>
      <c r="S21" s="16">
        <v>7319191.9410972754</v>
      </c>
      <c r="T21" s="15">
        <f t="shared" si="12"/>
        <v>3846468.2054956621</v>
      </c>
      <c r="U21" s="15">
        <f t="shared" si="13"/>
        <v>3695626.3150840672</v>
      </c>
      <c r="V21" s="16">
        <v>7542094.5205797292</v>
      </c>
      <c r="W21" s="15">
        <f t="shared" si="14"/>
        <v>3963610.6020610528</v>
      </c>
      <c r="X21" s="15">
        <f t="shared" si="15"/>
        <v>3808174.8921763059</v>
      </c>
      <c r="Y21" s="16">
        <v>7771785.4942373587</v>
      </c>
      <c r="Z21" s="15">
        <f t="shared" si="16"/>
        <v>4084320.5157200405</v>
      </c>
      <c r="AA21" s="15">
        <f t="shared" si="17"/>
        <v>3924151.0837310189</v>
      </c>
      <c r="AB21" s="16">
        <v>8008471.5994510595</v>
      </c>
      <c r="AC21" s="15">
        <f t="shared" si="18"/>
        <v>4208706.5935430825</v>
      </c>
      <c r="AD21" s="15">
        <f t="shared" si="19"/>
        <v>4043659.2761492357</v>
      </c>
      <c r="AE21" s="16">
        <v>8252365.8696923181</v>
      </c>
    </row>
    <row r="22" spans="1:31" x14ac:dyDescent="0.3">
      <c r="A22" s="12" t="s">
        <v>10</v>
      </c>
      <c r="B22" s="15">
        <f t="shared" si="0"/>
        <v>4955520.2038010359</v>
      </c>
      <c r="C22" s="15">
        <f t="shared" si="1"/>
        <v>4761186.0781617798</v>
      </c>
      <c r="D22" s="16">
        <v>9716706.2819628157</v>
      </c>
      <c r="E22" s="15">
        <f t="shared" si="2"/>
        <v>5121780.5788597446</v>
      </c>
      <c r="F22" s="15">
        <f t="shared" si="3"/>
        <v>4920926.4385123029</v>
      </c>
      <c r="G22" s="16">
        <v>10042707.017372048</v>
      </c>
      <c r="H22" s="15">
        <f t="shared" si="4"/>
        <v>5293619.0791561343</v>
      </c>
      <c r="I22" s="15">
        <f t="shared" si="5"/>
        <v>5086026.1740911882</v>
      </c>
      <c r="J22" s="16">
        <v>10379645.253247323</v>
      </c>
      <c r="K22" s="15">
        <f t="shared" si="6"/>
        <v>5471222.8537998851</v>
      </c>
      <c r="L22" s="15">
        <f t="shared" si="7"/>
        <v>5256665.0948273409</v>
      </c>
      <c r="M22" s="16">
        <v>10727887.948627226</v>
      </c>
      <c r="N22" s="15">
        <f t="shared" si="8"/>
        <v>5654785.3308542259</v>
      </c>
      <c r="O22" s="15">
        <f t="shared" si="9"/>
        <v>5433029.0433697458</v>
      </c>
      <c r="P22" s="16">
        <v>11087814.374223972</v>
      </c>
      <c r="Q22" s="15">
        <f t="shared" si="10"/>
        <v>5844506.4279982084</v>
      </c>
      <c r="R22" s="15">
        <f t="shared" si="11"/>
        <v>5615310.097488475</v>
      </c>
      <c r="S22" s="16">
        <v>11459816.525486683</v>
      </c>
      <c r="T22" s="15">
        <f t="shared" si="12"/>
        <v>6040592.7702568248</v>
      </c>
      <c r="U22" s="15">
        <f t="shared" si="13"/>
        <v>5803706.7792663611</v>
      </c>
      <c r="V22" s="16">
        <v>11844299.549523186</v>
      </c>
      <c r="W22" s="15">
        <f t="shared" si="14"/>
        <v>6243257.915036073</v>
      </c>
      <c r="X22" s="15">
        <f t="shared" si="15"/>
        <v>5998424.2713091671</v>
      </c>
      <c r="Y22" s="16">
        <v>12241682.18634524</v>
      </c>
      <c r="Z22" s="15">
        <f t="shared" si="16"/>
        <v>6452722.5847080816</v>
      </c>
      <c r="AA22" s="15">
        <f t="shared" si="17"/>
        <v>6199674.6402097251</v>
      </c>
      <c r="AB22" s="16">
        <v>12652397.224917807</v>
      </c>
      <c r="AC22" s="15">
        <f t="shared" si="18"/>
        <v>6669214.906999588</v>
      </c>
      <c r="AD22" s="15">
        <f t="shared" si="19"/>
        <v>6407677.0675094072</v>
      </c>
      <c r="AE22" s="16">
        <v>13076891.974508995</v>
      </c>
    </row>
    <row r="23" spans="1:31" x14ac:dyDescent="0.3">
      <c r="A23" s="12" t="s">
        <v>11</v>
      </c>
      <c r="B23" s="15">
        <f t="shared" si="0"/>
        <v>3048916.9538252121</v>
      </c>
      <c r="C23" s="15">
        <f t="shared" si="1"/>
        <v>2929351.5830869684</v>
      </c>
      <c r="D23" s="16">
        <v>5978268.5369121805</v>
      </c>
      <c r="E23" s="15">
        <f t="shared" si="2"/>
        <v>3141770.2987169353</v>
      </c>
      <c r="F23" s="15">
        <f t="shared" si="3"/>
        <v>3018563.6203358788</v>
      </c>
      <c r="G23" s="16">
        <v>6160333.9190528141</v>
      </c>
      <c r="H23" s="15">
        <f t="shared" si="4"/>
        <v>3237451.4489533608</v>
      </c>
      <c r="I23" s="15">
        <f t="shared" si="5"/>
        <v>3110492.5686022486</v>
      </c>
      <c r="J23" s="16">
        <v>6347944.0175556093</v>
      </c>
      <c r="K23" s="15">
        <f t="shared" si="6"/>
        <v>3336046.5240283734</v>
      </c>
      <c r="L23" s="15">
        <f t="shared" si="7"/>
        <v>3205221.1701449077</v>
      </c>
      <c r="M23" s="16">
        <v>6541267.6941732811</v>
      </c>
      <c r="N23" s="15">
        <f t="shared" si="8"/>
        <v>3437644.2661649068</v>
      </c>
      <c r="O23" s="15">
        <f t="shared" si="9"/>
        <v>3302834.6870996165</v>
      </c>
      <c r="P23" s="16">
        <v>6740478.9532645233</v>
      </c>
      <c r="Q23" s="15">
        <f t="shared" si="10"/>
        <v>3542336.1201889385</v>
      </c>
      <c r="R23" s="15">
        <f t="shared" si="11"/>
        <v>3403420.978220745</v>
      </c>
      <c r="S23" s="16">
        <v>6945757.0984096834</v>
      </c>
      <c r="T23" s="15">
        <f t="shared" si="12"/>
        <v>3650216.3158360017</v>
      </c>
      <c r="U23" s="15">
        <f t="shared" si="13"/>
        <v>3507070.57796008</v>
      </c>
      <c r="V23" s="16">
        <v>7157286.8937960817</v>
      </c>
      <c r="W23" s="15">
        <f t="shared" si="14"/>
        <v>3761381.9525643107</v>
      </c>
      <c r="X23" s="15">
        <f t="shared" si="15"/>
        <v>3613876.7779539456</v>
      </c>
      <c r="Y23" s="16">
        <v>7375258.7305182563</v>
      </c>
      <c r="Z23" s="15">
        <f t="shared" si="16"/>
        <v>3875933.086950826</v>
      </c>
      <c r="AA23" s="15">
        <f t="shared" si="17"/>
        <v>3723935.7109919698</v>
      </c>
      <c r="AB23" s="16">
        <v>7599868.7979427958</v>
      </c>
      <c r="AC23" s="15">
        <f t="shared" si="18"/>
        <v>3993972.8227489297</v>
      </c>
      <c r="AD23" s="15">
        <f t="shared" si="19"/>
        <v>3837346.437543089</v>
      </c>
      <c r="AE23" s="16">
        <v>7831319.2602920188</v>
      </c>
    </row>
    <row r="24" spans="1:31" x14ac:dyDescent="0.3">
      <c r="A24" s="12" t="s">
        <v>12</v>
      </c>
      <c r="B24" s="15">
        <f t="shared" si="0"/>
        <v>1713128.1654991815</v>
      </c>
      <c r="C24" s="15">
        <f t="shared" si="1"/>
        <v>1645946.668812939</v>
      </c>
      <c r="D24" s="16">
        <v>3359074.8343121205</v>
      </c>
      <c r="E24" s="15">
        <f t="shared" si="2"/>
        <v>1767066.8690121176</v>
      </c>
      <c r="F24" s="15">
        <f t="shared" si="3"/>
        <v>1697770.1290508581</v>
      </c>
      <c r="G24" s="16">
        <v>3464836.9980629757</v>
      </c>
      <c r="H24" s="15">
        <f t="shared" si="4"/>
        <v>1822703.8597841442</v>
      </c>
      <c r="I24" s="15">
        <f t="shared" si="5"/>
        <v>1751225.277047511</v>
      </c>
      <c r="J24" s="16">
        <v>3573929.1368316552</v>
      </c>
      <c r="K24" s="15">
        <f t="shared" si="6"/>
        <v>1880092.6092453578</v>
      </c>
      <c r="L24" s="15">
        <f t="shared" si="7"/>
        <v>1806363.4873141672</v>
      </c>
      <c r="M24" s="16">
        <v>3686456.096559525</v>
      </c>
      <c r="N24" s="15">
        <f t="shared" si="8"/>
        <v>1939288.272400775</v>
      </c>
      <c r="O24" s="15">
        <f t="shared" si="9"/>
        <v>1863237.75191447</v>
      </c>
      <c r="P24" s="16">
        <v>3802526.024315245</v>
      </c>
      <c r="Q24" s="15">
        <f t="shared" si="10"/>
        <v>2000347.7408385377</v>
      </c>
      <c r="R24" s="15">
        <f t="shared" si="11"/>
        <v>1921902.7313938893</v>
      </c>
      <c r="S24" s="16">
        <v>3922250.472232427</v>
      </c>
      <c r="T24" s="15">
        <f t="shared" si="12"/>
        <v>2063329.6974071059</v>
      </c>
      <c r="U24" s="15">
        <f t="shared" si="13"/>
        <v>1982414.8073127097</v>
      </c>
      <c r="V24" s="16">
        <v>4045744.5047198157</v>
      </c>
      <c r="W24" s="15">
        <f t="shared" si="14"/>
        <v>2128294.6726139956</v>
      </c>
      <c r="X24" s="15">
        <f t="shared" si="15"/>
        <v>2044832.1364330545</v>
      </c>
      <c r="Y24" s="16">
        <v>4173126.8090470498</v>
      </c>
      <c r="Z24" s="15">
        <f t="shared" si="16"/>
        <v>2195305.1028002491</v>
      </c>
      <c r="AA24" s="15">
        <f t="shared" si="17"/>
        <v>2109214.706612004</v>
      </c>
      <c r="AB24" s="16">
        <v>4304519.8094122531</v>
      </c>
      <c r="AC24" s="15">
        <f t="shared" si="18"/>
        <v>2264425.3901465693</v>
      </c>
      <c r="AD24" s="15">
        <f t="shared" si="19"/>
        <v>2175624.3944545472</v>
      </c>
      <c r="AE24" s="16">
        <v>4440049.7846011166</v>
      </c>
    </row>
    <row r="25" spans="1:31" x14ac:dyDescent="0.3">
      <c r="A25" s="12" t="s">
        <v>13</v>
      </c>
      <c r="B25" s="15">
        <f t="shared" si="0"/>
        <v>1741635.0238841269</v>
      </c>
      <c r="C25" s="15">
        <f t="shared" si="1"/>
        <v>1673335.6111827884</v>
      </c>
      <c r="D25" s="16">
        <v>3414970.6350669153</v>
      </c>
      <c r="E25" s="15">
        <f t="shared" si="2"/>
        <v>1794675.70685364</v>
      </c>
      <c r="F25" s="15">
        <f t="shared" si="3"/>
        <v>1724296.2673691835</v>
      </c>
      <c r="G25" s="16">
        <v>3518971.9742228235</v>
      </c>
      <c r="H25" s="15">
        <f t="shared" si="4"/>
        <v>1849331.7191035661</v>
      </c>
      <c r="I25" s="15">
        <f t="shared" si="5"/>
        <v>1776808.9065897006</v>
      </c>
      <c r="J25" s="16">
        <v>3626140.6256932667</v>
      </c>
      <c r="K25" s="15">
        <f t="shared" si="6"/>
        <v>1905652.2547343213</v>
      </c>
      <c r="L25" s="15">
        <f t="shared" si="7"/>
        <v>1830920.7937643479</v>
      </c>
      <c r="M25" s="16">
        <v>3736573.0484986692</v>
      </c>
      <c r="N25" s="15">
        <f t="shared" si="8"/>
        <v>1963688.0060297234</v>
      </c>
      <c r="O25" s="15">
        <f t="shared" si="9"/>
        <v>1886680.6332442441</v>
      </c>
      <c r="P25" s="16">
        <v>3850368.6392739676</v>
      </c>
      <c r="Q25" s="15">
        <f t="shared" si="10"/>
        <v>2023491.2090834694</v>
      </c>
      <c r="R25" s="15">
        <f t="shared" si="11"/>
        <v>1944138.6126488235</v>
      </c>
      <c r="S25" s="16">
        <v>3967629.8217322929</v>
      </c>
      <c r="T25" s="15">
        <f t="shared" si="12"/>
        <v>2085115.6908151447</v>
      </c>
      <c r="U25" s="15">
        <f t="shared" si="13"/>
        <v>2003346.4480380802</v>
      </c>
      <c r="V25" s="16">
        <v>4088462.1388532249</v>
      </c>
      <c r="W25" s="15">
        <f t="shared" si="14"/>
        <v>2148616.917418086</v>
      </c>
      <c r="X25" s="15">
        <f t="shared" si="15"/>
        <v>2064357.4304605138</v>
      </c>
      <c r="Y25" s="16">
        <v>4212974.3478785995</v>
      </c>
      <c r="Z25" s="15">
        <f t="shared" si="16"/>
        <v>2214052.0442826953</v>
      </c>
      <c r="AA25" s="15">
        <f t="shared" si="17"/>
        <v>2127226.473918668</v>
      </c>
      <c r="AB25" s="16">
        <v>4341278.5182013633</v>
      </c>
      <c r="AC25" s="15">
        <f t="shared" si="18"/>
        <v>2281479.9674401563</v>
      </c>
      <c r="AD25" s="15">
        <f t="shared" si="19"/>
        <v>2192010.1647954443</v>
      </c>
      <c r="AE25" s="16">
        <v>4473490.1322356006</v>
      </c>
    </row>
    <row r="26" spans="1:31" x14ac:dyDescent="0.3">
      <c r="A26" s="12" t="s">
        <v>14</v>
      </c>
      <c r="B26" s="15">
        <f t="shared" si="0"/>
        <v>1243068.248857782</v>
      </c>
      <c r="C26" s="15">
        <f t="shared" si="1"/>
        <v>1194320.474392771</v>
      </c>
      <c r="D26" s="16">
        <v>2437388.723250553</v>
      </c>
      <c r="E26" s="15">
        <f t="shared" si="2"/>
        <v>1280925.3130491599</v>
      </c>
      <c r="F26" s="15">
        <f t="shared" si="3"/>
        <v>1230692.947831546</v>
      </c>
      <c r="G26" s="16">
        <v>2511618.2608807059</v>
      </c>
      <c r="H26" s="15">
        <f t="shared" si="4"/>
        <v>1319935.2964873349</v>
      </c>
      <c r="I26" s="15">
        <f t="shared" si="5"/>
        <v>1268173.1279976356</v>
      </c>
      <c r="J26" s="16">
        <v>2588108.4244849705</v>
      </c>
      <c r="K26" s="15">
        <f t="shared" si="6"/>
        <v>1360133.3107906538</v>
      </c>
      <c r="L26" s="15">
        <f t="shared" si="7"/>
        <v>1306794.7495831773</v>
      </c>
      <c r="M26" s="16">
        <v>2666928.0603738311</v>
      </c>
      <c r="N26" s="15">
        <f t="shared" si="8"/>
        <v>1401555.5368854371</v>
      </c>
      <c r="O26" s="15">
        <f t="shared" si="9"/>
        <v>1346592.5746546355</v>
      </c>
      <c r="P26" s="16">
        <v>2748148.1115400726</v>
      </c>
      <c r="Q26" s="15">
        <f t="shared" si="10"/>
        <v>1444239.2575712542</v>
      </c>
      <c r="R26" s="15">
        <f t="shared" si="11"/>
        <v>1387602.423941009</v>
      </c>
      <c r="S26" s="16">
        <v>2831841.6815122631</v>
      </c>
      <c r="T26" s="15">
        <f t="shared" si="12"/>
        <v>1488222.8910779597</v>
      </c>
      <c r="U26" s="15">
        <f t="shared" si="13"/>
        <v>1429861.2090749026</v>
      </c>
      <c r="V26" s="16">
        <v>2918084.1001528623</v>
      </c>
      <c r="W26" s="15">
        <f t="shared" si="14"/>
        <v>1533546.0256446947</v>
      </c>
      <c r="X26" s="15">
        <f t="shared" si="15"/>
        <v>1473406.9658154908</v>
      </c>
      <c r="Y26" s="16">
        <v>3006952.9914601855</v>
      </c>
      <c r="Z26" s="15">
        <f t="shared" si="16"/>
        <v>1580249.4551519717</v>
      </c>
      <c r="AA26" s="15">
        <f t="shared" si="17"/>
        <v>1518278.8882832669</v>
      </c>
      <c r="AB26" s="16">
        <v>3098528.3434352386</v>
      </c>
      <c r="AC26" s="15">
        <f t="shared" si="18"/>
        <v>1628375.2158389243</v>
      </c>
      <c r="AD26" s="15">
        <f t="shared" si="19"/>
        <v>1564517.3642373977</v>
      </c>
      <c r="AE26" s="16">
        <v>3192892.580076322</v>
      </c>
    </row>
    <row r="27" spans="1:31" x14ac:dyDescent="0.3">
      <c r="A27" s="12" t="s">
        <v>15</v>
      </c>
      <c r="B27" s="15">
        <f t="shared" si="0"/>
        <v>4799077.9164574891</v>
      </c>
      <c r="C27" s="15">
        <f t="shared" si="1"/>
        <v>4610878.7824787647</v>
      </c>
      <c r="D27" s="16">
        <v>9409956.6989362538</v>
      </c>
      <c r="E27" s="15">
        <f t="shared" si="2"/>
        <v>4955131.9580655731</v>
      </c>
      <c r="F27" s="15">
        <f t="shared" si="3"/>
        <v>4760813.0577492751</v>
      </c>
      <c r="G27" s="16">
        <v>9715945.0158148482</v>
      </c>
      <c r="H27" s="15">
        <f t="shared" si="4"/>
        <v>5116260.4877995318</v>
      </c>
      <c r="I27" s="15">
        <f t="shared" si="5"/>
        <v>4915622.8216113141</v>
      </c>
      <c r="J27" s="16">
        <v>10031883.309410846</v>
      </c>
      <c r="K27" s="15">
        <f t="shared" si="6"/>
        <v>5282628.5153539209</v>
      </c>
      <c r="L27" s="15">
        <f t="shared" si="7"/>
        <v>5075466.6127910214</v>
      </c>
      <c r="M27" s="16">
        <v>10358095.128144942</v>
      </c>
      <c r="N27" s="15">
        <f t="shared" si="8"/>
        <v>5454406.4161269125</v>
      </c>
      <c r="O27" s="15">
        <f t="shared" si="9"/>
        <v>5240508.1252984051</v>
      </c>
      <c r="P27" s="16">
        <v>10694914.541425318</v>
      </c>
      <c r="Q27" s="15">
        <f t="shared" si="10"/>
        <v>5631770.1056995895</v>
      </c>
      <c r="R27" s="15">
        <f t="shared" si="11"/>
        <v>5410916.3760643117</v>
      </c>
      <c r="S27" s="16">
        <v>11042686.481763901</v>
      </c>
      <c r="T27" s="15">
        <f t="shared" si="12"/>
        <v>5814901.2199888844</v>
      </c>
      <c r="U27" s="15">
        <f t="shared" si="13"/>
        <v>5586865.8780285362</v>
      </c>
      <c r="V27" s="16">
        <v>11401767.098017421</v>
      </c>
      <c r="W27" s="15">
        <f t="shared" si="14"/>
        <v>6003987.3012586124</v>
      </c>
      <c r="X27" s="15">
        <f t="shared" si="15"/>
        <v>5768536.8188563138</v>
      </c>
      <c r="Y27" s="16">
        <v>11772524.120114926</v>
      </c>
      <c r="Z27" s="15">
        <f t="shared" si="16"/>
        <v>6199221.9901791532</v>
      </c>
      <c r="AA27" s="15">
        <f t="shared" si="17"/>
        <v>5956115.2454662453</v>
      </c>
      <c r="AB27" s="16">
        <v>12155337.235645398</v>
      </c>
      <c r="AC27" s="15">
        <f t="shared" si="18"/>
        <v>6400805.2241324103</v>
      </c>
      <c r="AD27" s="15">
        <f t="shared" si="19"/>
        <v>6149793.2545585902</v>
      </c>
      <c r="AE27" s="16">
        <v>12550598.478691</v>
      </c>
    </row>
    <row r="28" spans="1:31" x14ac:dyDescent="0.3">
      <c r="A28" s="12" t="s">
        <v>16</v>
      </c>
      <c r="B28" s="15">
        <f t="shared" si="0"/>
        <v>982417.08271239616</v>
      </c>
      <c r="C28" s="15">
        <f t="shared" si="1"/>
        <v>943890.92260602757</v>
      </c>
      <c r="D28" s="16">
        <v>1926308.0053184237</v>
      </c>
      <c r="E28" s="15">
        <f t="shared" si="2"/>
        <v>1012336.1371143756</v>
      </c>
      <c r="F28" s="15">
        <f t="shared" si="3"/>
        <v>972636.68075694912</v>
      </c>
      <c r="G28" s="16">
        <v>1984972.8178713247</v>
      </c>
      <c r="H28" s="15">
        <f t="shared" si="4"/>
        <v>1043166.3623744976</v>
      </c>
      <c r="I28" s="15">
        <f t="shared" si="5"/>
        <v>1002257.8775754976</v>
      </c>
      <c r="J28" s="16">
        <v>2045424.2399499952</v>
      </c>
      <c r="K28" s="15">
        <f t="shared" si="6"/>
        <v>1074935.5077765982</v>
      </c>
      <c r="L28" s="15">
        <f t="shared" si="7"/>
        <v>1032781.1741383002</v>
      </c>
      <c r="M28" s="16">
        <v>2107716.6819148986</v>
      </c>
      <c r="N28" s="15">
        <f t="shared" si="8"/>
        <v>1107672.1676960215</v>
      </c>
      <c r="O28" s="15">
        <f t="shared" si="9"/>
        <v>1064234.0434726481</v>
      </c>
      <c r="P28" s="16">
        <v>2171906.2111686696</v>
      </c>
      <c r="Q28" s="15">
        <f t="shared" si="10"/>
        <v>1141405.8073364857</v>
      </c>
      <c r="R28" s="15">
        <f t="shared" si="11"/>
        <v>1096644.7952840745</v>
      </c>
      <c r="S28" s="16">
        <v>2238050.6026205602</v>
      </c>
      <c r="T28" s="15">
        <f t="shared" si="12"/>
        <v>1176166.7892507559</v>
      </c>
      <c r="U28" s="15">
        <f t="shared" si="13"/>
        <v>1130042.6014370008</v>
      </c>
      <c r="V28" s="16">
        <v>2306209.3906877567</v>
      </c>
      <c r="W28" s="15">
        <f t="shared" si="14"/>
        <v>1211986.4006689922</v>
      </c>
      <c r="X28" s="15">
        <f t="shared" si="15"/>
        <v>1164457.5222113845</v>
      </c>
      <c r="Y28" s="16">
        <v>2376443.9228803767</v>
      </c>
      <c r="Z28" s="15">
        <f t="shared" si="16"/>
        <v>1248896.8816593664</v>
      </c>
      <c r="AA28" s="15">
        <f t="shared" si="17"/>
        <v>1199920.5333589993</v>
      </c>
      <c r="AB28" s="16">
        <v>2448817.4150183657</v>
      </c>
      <c r="AC28" s="15">
        <f t="shared" si="18"/>
        <v>1286931.454146303</v>
      </c>
      <c r="AD28" s="15">
        <f t="shared" si="19"/>
        <v>1236463.553983703</v>
      </c>
      <c r="AE28" s="16">
        <v>2523395.008130006</v>
      </c>
    </row>
    <row r="29" spans="1:31" x14ac:dyDescent="0.3">
      <c r="A29" s="12" t="s">
        <v>36</v>
      </c>
      <c r="B29" s="15">
        <f t="shared" si="0"/>
        <v>2086688.5795028801</v>
      </c>
      <c r="C29" s="15">
        <f t="shared" si="1"/>
        <v>2004857.6548164925</v>
      </c>
      <c r="D29" s="16">
        <v>4091546.2343193726</v>
      </c>
      <c r="E29" s="15">
        <f t="shared" si="2"/>
        <v>2158855.8833890418</v>
      </c>
      <c r="F29" s="15">
        <f t="shared" si="3"/>
        <v>2074194.8683541771</v>
      </c>
      <c r="G29" s="16">
        <v>4233050.7517432189</v>
      </c>
      <c r="H29" s="15">
        <f t="shared" si="4"/>
        <v>2233519.0650987355</v>
      </c>
      <c r="I29" s="15">
        <f t="shared" si="5"/>
        <v>2145930.0821536873</v>
      </c>
      <c r="J29" s="16">
        <v>4379449.1472524228</v>
      </c>
      <c r="K29" s="15">
        <f t="shared" si="6"/>
        <v>2310764.4435849288</v>
      </c>
      <c r="L29" s="15">
        <f t="shared" si="7"/>
        <v>2220146.2301110099</v>
      </c>
      <c r="M29" s="16">
        <v>4530910.6736959387</v>
      </c>
      <c r="N29" s="15">
        <f t="shared" si="8"/>
        <v>2390681.3231076319</v>
      </c>
      <c r="O29" s="15">
        <f t="shared" si="9"/>
        <v>2296929.1143583125</v>
      </c>
      <c r="P29" s="16">
        <v>4687610.4374659443</v>
      </c>
      <c r="Q29" s="15">
        <f t="shared" si="10"/>
        <v>2473362.0964795654</v>
      </c>
      <c r="R29" s="15">
        <f t="shared" si="11"/>
        <v>2376367.504460759</v>
      </c>
      <c r="S29" s="16">
        <v>4849729.6009403244</v>
      </c>
      <c r="T29" s="15">
        <f t="shared" si="12"/>
        <v>2558902.3518825448</v>
      </c>
      <c r="U29" s="15">
        <f t="shared" si="13"/>
        <v>2458553.2400440131</v>
      </c>
      <c r="V29" s="16">
        <v>5017455.5919265579</v>
      </c>
      <c r="W29" s="15">
        <f t="shared" si="14"/>
        <v>2647400.9833780588</v>
      </c>
      <c r="X29" s="15">
        <f t="shared" si="15"/>
        <v>2543581.3369710757</v>
      </c>
      <c r="Y29" s="16">
        <v>5190982.3203491345</v>
      </c>
      <c r="Z29" s="15">
        <f t="shared" si="16"/>
        <v>2738960.3052398213</v>
      </c>
      <c r="AA29" s="15">
        <f t="shared" si="17"/>
        <v>2631550.0971912011</v>
      </c>
      <c r="AB29" s="16">
        <v>5370510.4024310224</v>
      </c>
      <c r="AC29" s="15">
        <f t="shared" si="18"/>
        <v>2833686.1702404665</v>
      </c>
      <c r="AD29" s="15">
        <f t="shared" si="19"/>
        <v>2722561.2223878987</v>
      </c>
      <c r="AE29" s="16">
        <v>5556247.3926283652</v>
      </c>
    </row>
    <row r="30" spans="1:31" x14ac:dyDescent="0.3">
      <c r="A30" s="12" t="s">
        <v>17</v>
      </c>
      <c r="B30" s="15">
        <f t="shared" si="0"/>
        <v>1977266.3125825117</v>
      </c>
      <c r="C30" s="15">
        <f t="shared" si="1"/>
        <v>1899726.4571871192</v>
      </c>
      <c r="D30" s="16">
        <v>3876992.7697696309</v>
      </c>
      <c r="E30" s="15">
        <f t="shared" si="2"/>
        <v>2043604.6635933225</v>
      </c>
      <c r="F30" s="15">
        <f t="shared" si="3"/>
        <v>1963463.3042367217</v>
      </c>
      <c r="G30" s="16">
        <v>4007067.9678300442</v>
      </c>
      <c r="H30" s="15">
        <f t="shared" si="4"/>
        <v>2112168.7020529252</v>
      </c>
      <c r="I30" s="15">
        <f t="shared" si="5"/>
        <v>2029338.556874379</v>
      </c>
      <c r="J30" s="16">
        <v>4141507.2589273043</v>
      </c>
      <c r="K30" s="15">
        <f t="shared" si="6"/>
        <v>2183033.1009754092</v>
      </c>
      <c r="L30" s="15">
        <f t="shared" si="7"/>
        <v>2097423.9597606873</v>
      </c>
      <c r="M30" s="16">
        <v>4280457.0607360965</v>
      </c>
      <c r="N30" s="15">
        <f t="shared" si="8"/>
        <v>2256275.0386947533</v>
      </c>
      <c r="O30" s="15">
        <f t="shared" si="9"/>
        <v>2167793.6646282924</v>
      </c>
      <c r="P30" s="16">
        <v>4424068.7033230457</v>
      </c>
      <c r="Q30" s="15">
        <f t="shared" si="10"/>
        <v>2331974.2829196597</v>
      </c>
      <c r="R30" s="15">
        <f t="shared" si="11"/>
        <v>2240524.3110404569</v>
      </c>
      <c r="S30" s="16">
        <v>4572498.5939601166</v>
      </c>
      <c r="T30" s="15">
        <f t="shared" si="12"/>
        <v>2410213.277608471</v>
      </c>
      <c r="U30" s="15">
        <f t="shared" si="13"/>
        <v>2315695.1098591192</v>
      </c>
      <c r="V30" s="16">
        <v>4725908.3874675902</v>
      </c>
      <c r="W30" s="15">
        <f t="shared" si="14"/>
        <v>2491077.2327587893</v>
      </c>
      <c r="X30" s="15">
        <f t="shared" si="15"/>
        <v>2393387.9295133464</v>
      </c>
      <c r="Y30" s="16">
        <v>4884465.1622721357</v>
      </c>
      <c r="Z30" s="15">
        <f t="shared" si="16"/>
        <v>2574654.2172095859</v>
      </c>
      <c r="AA30" s="15">
        <f t="shared" si="17"/>
        <v>2473687.3851621514</v>
      </c>
      <c r="AB30" s="16">
        <v>5048341.6023717374</v>
      </c>
      <c r="AC30" s="15">
        <f t="shared" si="18"/>
        <v>2661035.2545568687</v>
      </c>
      <c r="AD30" s="15">
        <f t="shared" si="19"/>
        <v>2556680.9308487563</v>
      </c>
      <c r="AE30" s="16">
        <v>5217716.185405625</v>
      </c>
    </row>
    <row r="31" spans="1:31" x14ac:dyDescent="0.3">
      <c r="A31" s="12" t="s">
        <v>18</v>
      </c>
      <c r="B31" s="15">
        <f t="shared" si="0"/>
        <v>1818800.9620137773</v>
      </c>
      <c r="C31" s="15">
        <f t="shared" si="1"/>
        <v>1747475.4340916686</v>
      </c>
      <c r="D31" s="16">
        <v>3566276.3961054459</v>
      </c>
      <c r="E31" s="15">
        <f t="shared" si="2"/>
        <v>1874191.6976661149</v>
      </c>
      <c r="F31" s="15">
        <f t="shared" si="3"/>
        <v>1800693.9840321497</v>
      </c>
      <c r="G31" s="16">
        <v>3674885.6816982646</v>
      </c>
      <c r="H31" s="15">
        <f t="shared" si="4"/>
        <v>1931269.3323580869</v>
      </c>
      <c r="I31" s="15">
        <f t="shared" si="5"/>
        <v>1855533.2801087503</v>
      </c>
      <c r="J31" s="16">
        <v>3786802.6124668373</v>
      </c>
      <c r="K31" s="15">
        <f t="shared" si="6"/>
        <v>1990085.2398137723</v>
      </c>
      <c r="L31" s="15">
        <f t="shared" si="7"/>
        <v>1912042.6813897027</v>
      </c>
      <c r="M31" s="16">
        <v>3902127.921203475</v>
      </c>
      <c r="N31" s="15">
        <f t="shared" si="8"/>
        <v>2050692.3583200735</v>
      </c>
      <c r="O31" s="15">
        <f t="shared" si="9"/>
        <v>1970273.0501506587</v>
      </c>
      <c r="P31" s="16">
        <v>4020965.4084707322</v>
      </c>
      <c r="Q31" s="15">
        <f t="shared" si="10"/>
        <v>2113145.2383747497</v>
      </c>
      <c r="R31" s="15">
        <f t="shared" si="11"/>
        <v>2030276.7976541712</v>
      </c>
      <c r="S31" s="16">
        <v>4143422.0360289211</v>
      </c>
      <c r="T31" s="15">
        <f t="shared" si="12"/>
        <v>2177500.0917855459</v>
      </c>
      <c r="U31" s="15">
        <f t="shared" si="13"/>
        <v>2092107.9313233676</v>
      </c>
      <c r="V31" s="16">
        <v>4269608.0231089136</v>
      </c>
      <c r="W31" s="15">
        <f t="shared" si="14"/>
        <v>2243814.8422646155</v>
      </c>
      <c r="X31" s="15">
        <f t="shared" si="15"/>
        <v>2155822.1033522771</v>
      </c>
      <c r="Y31" s="16">
        <v>4399636.9456168925</v>
      </c>
      <c r="Z31" s="15">
        <f t="shared" si="16"/>
        <v>2312149.1775637679</v>
      </c>
      <c r="AA31" s="15">
        <f t="shared" si="17"/>
        <v>2221476.6607965613</v>
      </c>
      <c r="AB31" s="16">
        <v>4533625.8383603292</v>
      </c>
      <c r="AC31" s="15">
        <f t="shared" si="18"/>
        <v>2382564.6031974796</v>
      </c>
      <c r="AD31" s="15">
        <f t="shared" si="19"/>
        <v>2289130.6971897352</v>
      </c>
      <c r="AE31" s="16">
        <v>4671695.3003872149</v>
      </c>
    </row>
    <row r="32" spans="1:31" x14ac:dyDescent="0.3">
      <c r="A32" s="12" t="s">
        <v>19</v>
      </c>
      <c r="B32" s="15">
        <f t="shared" si="0"/>
        <v>1799315.6910290346</v>
      </c>
      <c r="C32" s="15">
        <f t="shared" si="1"/>
        <v>1728754.2913808371</v>
      </c>
      <c r="D32" s="16">
        <v>3528069.9824098716</v>
      </c>
      <c r="E32" s="15">
        <f t="shared" si="2"/>
        <v>1857824.9485576542</v>
      </c>
      <c r="F32" s="15">
        <f t="shared" si="3"/>
        <v>1784969.0682220596</v>
      </c>
      <c r="G32" s="16">
        <v>3642794.0167797138</v>
      </c>
      <c r="H32" s="15">
        <f t="shared" si="4"/>
        <v>1918236.7811783589</v>
      </c>
      <c r="I32" s="15">
        <f t="shared" si="5"/>
        <v>1843011.809367443</v>
      </c>
      <c r="J32" s="16">
        <v>3761248.5905458019</v>
      </c>
      <c r="K32" s="15">
        <f t="shared" si="6"/>
        <v>1980613.0558867997</v>
      </c>
      <c r="L32" s="15">
        <f t="shared" si="7"/>
        <v>1902941.9556559448</v>
      </c>
      <c r="M32" s="16">
        <v>3883555.0115427445</v>
      </c>
      <c r="N32" s="15">
        <f t="shared" si="8"/>
        <v>2045017.6514389857</v>
      </c>
      <c r="O32" s="15">
        <f t="shared" si="9"/>
        <v>1964820.8807943196</v>
      </c>
      <c r="P32" s="16">
        <v>4009838.5322333053</v>
      </c>
      <c r="Q32" s="15">
        <f t="shared" si="10"/>
        <v>2111516.5237687137</v>
      </c>
      <c r="R32" s="15">
        <f t="shared" si="11"/>
        <v>2028711.9542091561</v>
      </c>
      <c r="S32" s="16">
        <v>4140228.4779778696</v>
      </c>
      <c r="T32" s="15">
        <f t="shared" si="12"/>
        <v>2180177.7735322081</v>
      </c>
      <c r="U32" s="15">
        <f t="shared" si="13"/>
        <v>2094680.6059427096</v>
      </c>
      <c r="V32" s="16">
        <v>4274858.3794749174</v>
      </c>
      <c r="W32" s="15">
        <f t="shared" si="14"/>
        <v>2251071.715849143</v>
      </c>
      <c r="X32" s="15">
        <f t="shared" si="15"/>
        <v>2162794.3936589803</v>
      </c>
      <c r="Y32" s="16">
        <v>4413866.1095081232</v>
      </c>
      <c r="Z32" s="15">
        <f t="shared" si="16"/>
        <v>2324270.9523114697</v>
      </c>
      <c r="AA32" s="15">
        <f t="shared" si="17"/>
        <v>2233123.0718286666</v>
      </c>
      <c r="AB32" s="16">
        <v>4557394.0241401363</v>
      </c>
      <c r="AC32" s="15">
        <f t="shared" si="18"/>
        <v>2399850.4453337905</v>
      </c>
      <c r="AD32" s="15">
        <f t="shared" si="19"/>
        <v>2305738.6631638375</v>
      </c>
      <c r="AE32" s="16">
        <v>4705589.108497628</v>
      </c>
    </row>
    <row r="33" spans="1:31" x14ac:dyDescent="0.3">
      <c r="A33" s="12" t="s">
        <v>20</v>
      </c>
      <c r="B33" s="15">
        <f t="shared" si="0"/>
        <v>2944692.5823324695</v>
      </c>
      <c r="C33" s="15">
        <f t="shared" si="1"/>
        <v>2829214.4418488434</v>
      </c>
      <c r="D33" s="16">
        <v>5773907.0241813129</v>
      </c>
      <c r="E33" s="15">
        <f t="shared" si="2"/>
        <v>3046533.6172276437</v>
      </c>
      <c r="F33" s="15">
        <f t="shared" si="3"/>
        <v>2927061.7106696973</v>
      </c>
      <c r="G33" s="16">
        <v>5973595.327897341</v>
      </c>
      <c r="H33" s="15">
        <f t="shared" si="4"/>
        <v>3151896.7842634525</v>
      </c>
      <c r="I33" s="15">
        <f t="shared" si="5"/>
        <v>3028292.9888021406</v>
      </c>
      <c r="J33" s="16">
        <v>6180189.7730655931</v>
      </c>
      <c r="K33" s="15">
        <f t="shared" si="6"/>
        <v>3260903.8949948237</v>
      </c>
      <c r="L33" s="15">
        <f t="shared" si="7"/>
        <v>3133025.3108773795</v>
      </c>
      <c r="M33" s="16">
        <v>6393929.2058722032</v>
      </c>
      <c r="N33" s="15">
        <f t="shared" si="8"/>
        <v>3373680.9737814069</v>
      </c>
      <c r="O33" s="15">
        <f t="shared" si="9"/>
        <v>3241379.7591233123</v>
      </c>
      <c r="P33" s="16">
        <v>6615060.7329047192</v>
      </c>
      <c r="Q33" s="15">
        <f t="shared" si="10"/>
        <v>3490358.4034857703</v>
      </c>
      <c r="R33" s="15">
        <f t="shared" si="11"/>
        <v>3353481.6033490738</v>
      </c>
      <c r="S33" s="16">
        <v>6843840.0068348441</v>
      </c>
      <c r="T33" s="15">
        <f t="shared" si="12"/>
        <v>3611071.0762105077</v>
      </c>
      <c r="U33" s="15">
        <f t="shared" si="13"/>
        <v>3469460.4457708797</v>
      </c>
      <c r="V33" s="16">
        <v>7080531.5219813874</v>
      </c>
      <c r="W33" s="15">
        <f t="shared" si="14"/>
        <v>3735958.5492485296</v>
      </c>
      <c r="X33" s="15">
        <f t="shared" si="15"/>
        <v>3589450.3708466263</v>
      </c>
      <c r="Y33" s="16">
        <v>7325408.9200951559</v>
      </c>
      <c r="Z33" s="15">
        <f t="shared" si="16"/>
        <v>3865165.2064268403</v>
      </c>
      <c r="AA33" s="15">
        <f t="shared" si="17"/>
        <v>3713590.1002924545</v>
      </c>
      <c r="AB33" s="16">
        <v>7578755.3067192947</v>
      </c>
      <c r="AC33" s="15">
        <f t="shared" si="18"/>
        <v>3998840.4250303167</v>
      </c>
      <c r="AD33" s="15">
        <f t="shared" si="19"/>
        <v>3842023.1534605003</v>
      </c>
      <c r="AE33" s="16">
        <v>7840863.578490817</v>
      </c>
    </row>
    <row r="34" spans="1:31" x14ac:dyDescent="0.3">
      <c r="A34" s="12" t="s">
        <v>21</v>
      </c>
      <c r="B34" s="15">
        <f t="shared" si="0"/>
        <v>1680086.2210611375</v>
      </c>
      <c r="C34" s="15">
        <f t="shared" si="1"/>
        <v>1614200.486901877</v>
      </c>
      <c r="D34" s="16">
        <v>3294286.7079630145</v>
      </c>
      <c r="E34" s="15">
        <f t="shared" si="2"/>
        <v>1726066.4893847948</v>
      </c>
      <c r="F34" s="15">
        <f t="shared" si="3"/>
        <v>1658377.6074481362</v>
      </c>
      <c r="G34" s="16">
        <v>3384444.096832931</v>
      </c>
      <c r="H34" s="15">
        <f t="shared" si="4"/>
        <v>1773305.1366229465</v>
      </c>
      <c r="I34" s="15">
        <f t="shared" si="5"/>
        <v>1703763.7587161644</v>
      </c>
      <c r="J34" s="16">
        <v>3477068.8953391109</v>
      </c>
      <c r="K34" s="15">
        <f t="shared" si="6"/>
        <v>1821836.6018415261</v>
      </c>
      <c r="L34" s="15">
        <f t="shared" si="7"/>
        <v>1750392.0292202896</v>
      </c>
      <c r="M34" s="16">
        <v>3572228.6310618157</v>
      </c>
      <c r="N34" s="15">
        <f t="shared" si="8"/>
        <v>1871696.2666280307</v>
      </c>
      <c r="O34" s="15">
        <f t="shared" si="9"/>
        <v>1798296.4130347744</v>
      </c>
      <c r="P34" s="16">
        <v>3669992.6796628051</v>
      </c>
      <c r="Q34" s="15">
        <f t="shared" si="10"/>
        <v>1922920.4808862661</v>
      </c>
      <c r="R34" s="15">
        <f t="shared" si="11"/>
        <v>1847511.8345770007</v>
      </c>
      <c r="S34" s="16">
        <v>3770432.3154632668</v>
      </c>
      <c r="T34" s="15">
        <f t="shared" si="12"/>
        <v>1975546.5893370353</v>
      </c>
      <c r="U34" s="15">
        <f t="shared" si="13"/>
        <v>1898074.1740689164</v>
      </c>
      <c r="V34" s="16">
        <v>3873620.7634059517</v>
      </c>
      <c r="W34" s="15">
        <f t="shared" si="14"/>
        <v>2029612.9587440954</v>
      </c>
      <c r="X34" s="15">
        <f t="shared" si="15"/>
        <v>1950020.2936953071</v>
      </c>
      <c r="Y34" s="16">
        <v>3979633.2524394025</v>
      </c>
      <c r="Z34" s="15">
        <f t="shared" si="16"/>
        <v>2085159.0058852262</v>
      </c>
      <c r="AA34" s="15">
        <f t="shared" si="17"/>
        <v>2003388.0644779624</v>
      </c>
      <c r="AB34" s="16">
        <v>4088547.0703631886</v>
      </c>
      <c r="AC34" s="15">
        <f t="shared" si="18"/>
        <v>2142225.2262888066</v>
      </c>
      <c r="AD34" s="15">
        <f t="shared" si="19"/>
        <v>2058216.3938853238</v>
      </c>
      <c r="AE34" s="16">
        <v>4200441.6201741304</v>
      </c>
    </row>
    <row r="35" spans="1:31" x14ac:dyDescent="0.3">
      <c r="A35" s="12" t="s">
        <v>22</v>
      </c>
      <c r="B35" s="15">
        <f t="shared" si="0"/>
        <v>2743040.8896590988</v>
      </c>
      <c r="C35" s="15">
        <f t="shared" si="1"/>
        <v>2635470.6586920754</v>
      </c>
      <c r="D35" s="16">
        <v>5378511.5483511742</v>
      </c>
      <c r="E35" s="15">
        <f t="shared" si="2"/>
        <v>2837907.8800671054</v>
      </c>
      <c r="F35" s="15">
        <f t="shared" si="3"/>
        <v>2726617.3749664342</v>
      </c>
      <c r="G35" s="16">
        <v>5564525.2550335396</v>
      </c>
      <c r="H35" s="15">
        <f t="shared" si="4"/>
        <v>2936055.8080298533</v>
      </c>
      <c r="I35" s="15">
        <f t="shared" si="5"/>
        <v>2820916.3645777018</v>
      </c>
      <c r="J35" s="16">
        <v>5756972.1726075551</v>
      </c>
      <c r="K35" s="15">
        <f t="shared" si="6"/>
        <v>3037598.1434823722</v>
      </c>
      <c r="L35" s="15">
        <f t="shared" si="7"/>
        <v>2918476.6476595337</v>
      </c>
      <c r="M35" s="16">
        <v>5956074.7911419058</v>
      </c>
      <c r="N35" s="15">
        <f t="shared" si="8"/>
        <v>3142652.2806727705</v>
      </c>
      <c r="O35" s="15">
        <f t="shared" si="9"/>
        <v>3019411.0147640347</v>
      </c>
      <c r="P35" s="16">
        <v>6162063.2954368051</v>
      </c>
      <c r="Q35" s="15">
        <f t="shared" si="10"/>
        <v>3251339.6738830614</v>
      </c>
      <c r="R35" s="15">
        <f t="shared" si="11"/>
        <v>3123836.1572601958</v>
      </c>
      <c r="S35" s="16">
        <v>6375175.8311432572</v>
      </c>
      <c r="T35" s="15">
        <f t="shared" si="12"/>
        <v>3363785.9778438341</v>
      </c>
      <c r="U35" s="15">
        <f t="shared" si="13"/>
        <v>3231872.8022421151</v>
      </c>
      <c r="V35" s="16">
        <v>6595658.7800859492</v>
      </c>
      <c r="W35" s="15">
        <f t="shared" si="14"/>
        <v>3480121.1930051208</v>
      </c>
      <c r="X35" s="15">
        <f t="shared" si="15"/>
        <v>3343645.8521029591</v>
      </c>
      <c r="Y35" s="16">
        <v>6823767.0451080799</v>
      </c>
      <c r="Z35" s="15">
        <f t="shared" si="16"/>
        <v>3600479.8158313916</v>
      </c>
      <c r="AA35" s="15">
        <f t="shared" si="17"/>
        <v>3459284.5289360429</v>
      </c>
      <c r="AB35" s="16">
        <v>7059764.3447674345</v>
      </c>
      <c r="AC35" s="15">
        <f t="shared" si="18"/>
        <v>3725000.9942944464</v>
      </c>
      <c r="AD35" s="15">
        <f t="shared" si="19"/>
        <v>3578922.5239299578</v>
      </c>
      <c r="AE35" s="16">
        <v>7303923.5182244042</v>
      </c>
    </row>
    <row r="36" spans="1:31" x14ac:dyDescent="0.3">
      <c r="A36" s="12" t="s">
        <v>23</v>
      </c>
      <c r="B36" s="15">
        <f t="shared" si="0"/>
        <v>1945874.0287000448</v>
      </c>
      <c r="C36" s="15">
        <f t="shared" si="1"/>
        <v>1869565.2432608274</v>
      </c>
      <c r="D36" s="16">
        <v>3815439.2719608722</v>
      </c>
      <c r="E36" s="15">
        <f t="shared" si="2"/>
        <v>2005134.7153763571</v>
      </c>
      <c r="F36" s="15">
        <f t="shared" si="3"/>
        <v>1926501.9814400291</v>
      </c>
      <c r="G36" s="16">
        <v>3931636.6968163862</v>
      </c>
      <c r="H36" s="15">
        <f t="shared" si="4"/>
        <v>2066200.1586471617</v>
      </c>
      <c r="I36" s="15">
        <f t="shared" si="5"/>
        <v>1985172.701445312</v>
      </c>
      <c r="J36" s="16">
        <v>4051372.8600924737</v>
      </c>
      <c r="K36" s="15">
        <f t="shared" si="6"/>
        <v>2129125.3215334434</v>
      </c>
      <c r="L36" s="15">
        <f t="shared" si="7"/>
        <v>2045630.2108850731</v>
      </c>
      <c r="M36" s="16">
        <v>4174755.5324185165</v>
      </c>
      <c r="N36" s="15">
        <f t="shared" si="8"/>
        <v>2193966.840929376</v>
      </c>
      <c r="O36" s="15">
        <f t="shared" si="9"/>
        <v>2107928.9255988123</v>
      </c>
      <c r="P36" s="16">
        <v>4301895.7665281883</v>
      </c>
      <c r="Q36" s="15">
        <f t="shared" si="10"/>
        <v>2260783.0785793499</v>
      </c>
      <c r="R36" s="15">
        <f t="shared" si="11"/>
        <v>2172124.9186350615</v>
      </c>
      <c r="S36" s="16">
        <v>4432907.9972144114</v>
      </c>
      <c r="T36" s="15">
        <f t="shared" si="12"/>
        <v>2329634.1736074812</v>
      </c>
      <c r="U36" s="15">
        <f t="shared" si="13"/>
        <v>2238275.9707209128</v>
      </c>
      <c r="V36" s="16">
        <v>4567910.144328394</v>
      </c>
      <c r="W36" s="15">
        <f t="shared" si="14"/>
        <v>2400582.0966468835</v>
      </c>
      <c r="X36" s="15">
        <f t="shared" si="15"/>
        <v>2306441.6222685743</v>
      </c>
      <c r="Y36" s="16">
        <v>4707023.7189154578</v>
      </c>
      <c r="Z36" s="15">
        <f t="shared" si="16"/>
        <v>2473690.7056174204</v>
      </c>
      <c r="AA36" s="15">
        <f t="shared" si="17"/>
        <v>2376683.2269657571</v>
      </c>
      <c r="AB36" s="16">
        <v>4850373.9325831775</v>
      </c>
      <c r="AC36" s="15">
        <f t="shared" si="18"/>
        <v>2549025.8032021453</v>
      </c>
      <c r="AD36" s="15">
        <f t="shared" si="19"/>
        <v>2449064.0069981399</v>
      </c>
      <c r="AE36" s="16">
        <v>4998089.8102002852</v>
      </c>
    </row>
    <row r="37" spans="1:31" x14ac:dyDescent="0.3">
      <c r="A37" s="12" t="s">
        <v>24</v>
      </c>
      <c r="B37" s="15">
        <f t="shared" si="0"/>
        <v>1204785.0152947805</v>
      </c>
      <c r="C37" s="15">
        <f t="shared" si="1"/>
        <v>1157538.5441067498</v>
      </c>
      <c r="D37" s="16">
        <v>2362323.5594015303</v>
      </c>
      <c r="E37" s="15">
        <f t="shared" si="2"/>
        <v>1240235.3257995439</v>
      </c>
      <c r="F37" s="15">
        <f t="shared" si="3"/>
        <v>1191598.6463564243</v>
      </c>
      <c r="G37" s="16">
        <v>2431833.9721559682</v>
      </c>
      <c r="H37" s="15">
        <f t="shared" si="4"/>
        <v>1276728.7473149269</v>
      </c>
      <c r="I37" s="15">
        <f t="shared" si="5"/>
        <v>1226660.9533025769</v>
      </c>
      <c r="J37" s="16">
        <v>2503389.7006175038</v>
      </c>
      <c r="K37" s="15">
        <f t="shared" si="6"/>
        <v>1314295.9729594104</v>
      </c>
      <c r="L37" s="15">
        <f t="shared" si="7"/>
        <v>1262754.9544119826</v>
      </c>
      <c r="M37" s="16">
        <v>2577050.927371393</v>
      </c>
      <c r="N37" s="15">
        <f t="shared" si="8"/>
        <v>1352968.5989840385</v>
      </c>
      <c r="O37" s="15">
        <f t="shared" si="9"/>
        <v>1299911.0068670171</v>
      </c>
      <c r="P37" s="16">
        <v>2652879.6058510556</v>
      </c>
      <c r="Q37" s="15">
        <f t="shared" si="10"/>
        <v>1392779.1513467298</v>
      </c>
      <c r="R37" s="15">
        <f t="shared" si="11"/>
        <v>1338160.3610978385</v>
      </c>
      <c r="S37" s="16">
        <v>2730939.5124445683</v>
      </c>
      <c r="T37" s="15">
        <f t="shared" si="12"/>
        <v>1433761.1130685243</v>
      </c>
      <c r="U37" s="15">
        <f t="shared" si="13"/>
        <v>1377535.187065837</v>
      </c>
      <c r="V37" s="16">
        <v>2811296.3001343613</v>
      </c>
      <c r="W37" s="15">
        <f t="shared" si="14"/>
        <v>1475948.9523947774</v>
      </c>
      <c r="X37" s="15">
        <f t="shared" si="15"/>
        <v>1418068.6013204725</v>
      </c>
      <c r="Y37" s="16">
        <v>2894017.55371525</v>
      </c>
      <c r="Z37" s="15">
        <f t="shared" si="16"/>
        <v>1519378.1517849881</v>
      </c>
      <c r="AA37" s="15">
        <f t="shared" si="17"/>
        <v>1459794.6948522436</v>
      </c>
      <c r="AB37" s="16">
        <v>2979172.8466372318</v>
      </c>
      <c r="AC37" s="15">
        <f t="shared" si="18"/>
        <v>1564085.2377556353</v>
      </c>
      <c r="AD37" s="15">
        <f t="shared" si="19"/>
        <v>1502748.5617652182</v>
      </c>
      <c r="AE37" s="16">
        <v>3066833.7995208534</v>
      </c>
    </row>
    <row r="38" spans="1:31" x14ac:dyDescent="0.3">
      <c r="A38" s="12" t="s">
        <v>25</v>
      </c>
      <c r="B38" s="15">
        <f t="shared" si="0"/>
        <v>1226052.4537946566</v>
      </c>
      <c r="C38" s="15">
        <f t="shared" si="1"/>
        <v>1177971.9654105522</v>
      </c>
      <c r="D38" s="16">
        <v>2404024.4192052088</v>
      </c>
      <c r="E38" s="15">
        <f t="shared" si="2"/>
        <v>1269724.0851718858</v>
      </c>
      <c r="F38" s="15">
        <f t="shared" si="3"/>
        <v>1219930.983792596</v>
      </c>
      <c r="G38" s="16">
        <v>2489655.0689644818</v>
      </c>
      <c r="H38" s="15">
        <f t="shared" si="4"/>
        <v>1314951.2873415761</v>
      </c>
      <c r="I38" s="15">
        <f t="shared" si="5"/>
        <v>1263384.5701909261</v>
      </c>
      <c r="J38" s="16">
        <v>2578335.8575325022</v>
      </c>
      <c r="K38" s="15">
        <f t="shared" si="6"/>
        <v>1361789.4692823731</v>
      </c>
      <c r="L38" s="15">
        <f t="shared" si="7"/>
        <v>1308385.9606830643</v>
      </c>
      <c r="M38" s="16">
        <v>2670175.4299654374</v>
      </c>
      <c r="N38" s="15">
        <f t="shared" si="8"/>
        <v>1410296.0136246046</v>
      </c>
      <c r="O38" s="15">
        <f t="shared" si="9"/>
        <v>1354990.2876001101</v>
      </c>
      <c r="P38" s="16">
        <v>2765286.3012247146</v>
      </c>
      <c r="Q38" s="15">
        <f t="shared" si="10"/>
        <v>1460530.3469511822</v>
      </c>
      <c r="R38" s="15">
        <f t="shared" si="11"/>
        <v>1403254.6470707438</v>
      </c>
      <c r="S38" s="16">
        <v>2863784.9940219261</v>
      </c>
      <c r="T38" s="15">
        <f t="shared" si="12"/>
        <v>1512554.0126025963</v>
      </c>
      <c r="U38" s="15">
        <f t="shared" si="13"/>
        <v>1453238.168971122</v>
      </c>
      <c r="V38" s="16">
        <v>2965792.1815737183</v>
      </c>
      <c r="W38" s="15">
        <f t="shared" si="14"/>
        <v>1566430.7460752025</v>
      </c>
      <c r="X38" s="15">
        <f t="shared" si="15"/>
        <v>1505002.089366371</v>
      </c>
      <c r="Y38" s="16">
        <v>3071432.8354415735</v>
      </c>
      <c r="Z38" s="15">
        <f t="shared" si="16"/>
        <v>1622226.5531051781</v>
      </c>
      <c r="AA38" s="15">
        <f t="shared" si="17"/>
        <v>1558609.8255324259</v>
      </c>
      <c r="AB38" s="16">
        <v>3180836.3786376039</v>
      </c>
      <c r="AC38" s="15">
        <f t="shared" si="18"/>
        <v>1680009.7905338008</v>
      </c>
      <c r="AD38" s="15">
        <f t="shared" si="19"/>
        <v>1614127.0536501224</v>
      </c>
      <c r="AE38" s="16">
        <v>3294136.8441839232</v>
      </c>
    </row>
    <row r="39" spans="1:31" x14ac:dyDescent="0.3">
      <c r="A39" s="12" t="s">
        <v>26</v>
      </c>
      <c r="B39" s="15">
        <f t="shared" si="0"/>
        <v>1726601.8227878776</v>
      </c>
      <c r="C39" s="15">
        <f t="shared" si="1"/>
        <v>1658891.9473844315</v>
      </c>
      <c r="D39" s="16">
        <v>3385493.7701723091</v>
      </c>
      <c r="E39" s="15">
        <f t="shared" si="2"/>
        <v>1782746.6067202098</v>
      </c>
      <c r="F39" s="15">
        <f t="shared" si="3"/>
        <v>1712834.975084123</v>
      </c>
      <c r="G39" s="16">
        <v>3495581.5818043328</v>
      </c>
      <c r="H39" s="15">
        <f t="shared" si="4"/>
        <v>1840717.078961916</v>
      </c>
      <c r="I39" s="15">
        <f t="shared" si="5"/>
        <v>1768532.0954732134</v>
      </c>
      <c r="J39" s="16">
        <v>3609249.1744351294</v>
      </c>
      <c r="K39" s="15">
        <f t="shared" si="6"/>
        <v>1900572.6063422824</v>
      </c>
      <c r="L39" s="15">
        <f t="shared" si="7"/>
        <v>1826040.3472700359</v>
      </c>
      <c r="M39" s="16">
        <v>3726612.9536123183</v>
      </c>
      <c r="N39" s="15">
        <f t="shared" si="8"/>
        <v>1962374.4861517802</v>
      </c>
      <c r="O39" s="15">
        <f t="shared" si="9"/>
        <v>1885418.6239497496</v>
      </c>
      <c r="P39" s="16">
        <v>3847793.1101015299</v>
      </c>
      <c r="Q39" s="15">
        <f t="shared" si="10"/>
        <v>2026186.0089158497</v>
      </c>
      <c r="R39" s="15">
        <f t="shared" si="11"/>
        <v>1946727.7340564046</v>
      </c>
      <c r="S39" s="16">
        <v>3972913.7429722543</v>
      </c>
      <c r="T39" s="15">
        <f t="shared" si="12"/>
        <v>2092072.5232099276</v>
      </c>
      <c r="U39" s="15">
        <f t="shared" si="13"/>
        <v>2010030.4634762048</v>
      </c>
      <c r="V39" s="16">
        <v>4102102.9866861324</v>
      </c>
      <c r="W39" s="15">
        <f t="shared" si="14"/>
        <v>2160101.5025820993</v>
      </c>
      <c r="X39" s="15">
        <f t="shared" si="15"/>
        <v>2075391.6397357425</v>
      </c>
      <c r="Y39" s="16">
        <v>4235493.1423178418</v>
      </c>
      <c r="Z39" s="15">
        <f t="shared" si="16"/>
        <v>2230342.6146519068</v>
      </c>
      <c r="AA39" s="15">
        <f t="shared" si="17"/>
        <v>2142878.1983910478</v>
      </c>
      <c r="AB39" s="16">
        <v>4373220.8130429545</v>
      </c>
      <c r="AC39" s="15">
        <f t="shared" si="18"/>
        <v>2302867.7924560816</v>
      </c>
      <c r="AD39" s="15">
        <f t="shared" si="19"/>
        <v>2212559.2515754509</v>
      </c>
      <c r="AE39" s="16">
        <v>4515427.0440315325</v>
      </c>
    </row>
    <row r="40" spans="1:31" x14ac:dyDescent="0.3">
      <c r="A40" s="12" t="s">
        <v>27</v>
      </c>
      <c r="B40" s="15">
        <f t="shared" si="0"/>
        <v>787079.68150224269</v>
      </c>
      <c r="C40" s="15">
        <f t="shared" si="1"/>
        <v>756213.81163940963</v>
      </c>
      <c r="D40" s="16">
        <v>1543293.4931416523</v>
      </c>
      <c r="E40" s="15">
        <f t="shared" si="2"/>
        <v>863789.83305570064</v>
      </c>
      <c r="F40" s="15">
        <f t="shared" si="3"/>
        <v>829915.72195547703</v>
      </c>
      <c r="G40" s="16">
        <v>1693705.5550111777</v>
      </c>
      <c r="H40" s="15">
        <f t="shared" si="4"/>
        <v>947976.28909223608</v>
      </c>
      <c r="I40" s="15">
        <f t="shared" si="5"/>
        <v>910800.74834352091</v>
      </c>
      <c r="J40" s="16">
        <v>1858777.037435757</v>
      </c>
      <c r="K40" s="15">
        <f t="shared" si="6"/>
        <v>1040367.7032201623</v>
      </c>
      <c r="L40" s="15">
        <f t="shared" si="7"/>
        <v>999568.96976054809</v>
      </c>
      <c r="M40" s="16">
        <v>2039936.6729807104</v>
      </c>
      <c r="N40" s="15">
        <f t="shared" si="8"/>
        <v>1141763.7448928684</v>
      </c>
      <c r="O40" s="15">
        <f t="shared" si="9"/>
        <v>1096988.6960735403</v>
      </c>
      <c r="P40" s="16">
        <v>2238752.4409664087</v>
      </c>
      <c r="Q40" s="15">
        <f t="shared" si="10"/>
        <v>1253042.0207363109</v>
      </c>
      <c r="R40" s="15">
        <f t="shared" si="11"/>
        <v>1203903.1179623378</v>
      </c>
      <c r="S40" s="16">
        <v>2456945.1386986487</v>
      </c>
      <c r="T40" s="15">
        <f t="shared" si="12"/>
        <v>1375165.670441096</v>
      </c>
      <c r="U40" s="15">
        <f t="shared" si="13"/>
        <v>1321237.604933602</v>
      </c>
      <c r="V40" s="16">
        <v>2696403.275374698</v>
      </c>
      <c r="W40" s="15">
        <f t="shared" si="14"/>
        <v>1509191.7029633804</v>
      </c>
      <c r="X40" s="15">
        <f t="shared" si="15"/>
        <v>1450007.7146118751</v>
      </c>
      <c r="Y40" s="16">
        <v>2959199.4175752555</v>
      </c>
      <c r="Z40" s="15">
        <f t="shared" si="16"/>
        <v>1656280.145186383</v>
      </c>
      <c r="AA40" s="15">
        <f t="shared" si="17"/>
        <v>1591327.9826300542</v>
      </c>
      <c r="AB40" s="16">
        <v>3247608.1278164373</v>
      </c>
      <c r="AC40" s="15">
        <f t="shared" si="18"/>
        <v>1817704.082226319</v>
      </c>
      <c r="AD40" s="15">
        <f t="shared" si="19"/>
        <v>1746421.5691978356</v>
      </c>
      <c r="AE40" s="16">
        <v>3564125.6514241546</v>
      </c>
    </row>
    <row r="41" spans="1:31" x14ac:dyDescent="0.3">
      <c r="A41" s="17" t="s">
        <v>107</v>
      </c>
      <c r="B41" s="18">
        <f t="shared" si="0"/>
        <v>73949123.552929446</v>
      </c>
      <c r="C41" s="18">
        <f t="shared" si="1"/>
        <v>71049157.923402801</v>
      </c>
      <c r="D41" s="18">
        <v>144998281.47633225</v>
      </c>
      <c r="E41" s="18">
        <f t="shared" si="2"/>
        <v>76353764.570370704</v>
      </c>
      <c r="F41" s="18">
        <f t="shared" si="3"/>
        <v>73359499.293101251</v>
      </c>
      <c r="G41" s="18">
        <v>149713263.86347196</v>
      </c>
      <c r="H41" s="18">
        <f t="shared" si="4"/>
        <v>78836598.514853492</v>
      </c>
      <c r="I41" s="18">
        <f t="shared" si="5"/>
        <v>75744967.200545505</v>
      </c>
      <c r="J41" s="18">
        <v>154581565.715399</v>
      </c>
      <c r="K41" s="18">
        <f t="shared" si="6"/>
        <v>81400168.025297731</v>
      </c>
      <c r="L41" s="18">
        <f t="shared" si="7"/>
        <v>78208004.573325276</v>
      </c>
      <c r="M41" s="18">
        <v>159608172.59862301</v>
      </c>
      <c r="N41" s="18">
        <f t="shared" si="8"/>
        <v>84047098.420897886</v>
      </c>
      <c r="O41" s="18">
        <f t="shared" si="9"/>
        <v>80751133.776941106</v>
      </c>
      <c r="P41" s="18">
        <v>164798232.19783899</v>
      </c>
      <c r="Q41" s="18">
        <f t="shared" si="10"/>
        <v>86780100.389679238</v>
      </c>
      <c r="R41" s="18">
        <f t="shared" si="11"/>
        <v>83376959.197927102</v>
      </c>
      <c r="S41" s="18">
        <v>170157059.58760634</v>
      </c>
      <c r="T41" s="18">
        <f t="shared" si="12"/>
        <v>89601972.764479354</v>
      </c>
      <c r="U41" s="18">
        <f t="shared" si="13"/>
        <v>86088169.910970345</v>
      </c>
      <c r="V41" s="18">
        <v>175690142.6754497</v>
      </c>
      <c r="W41" s="18">
        <f t="shared" si="14"/>
        <v>92515605.389197379</v>
      </c>
      <c r="X41" s="18">
        <f t="shared" si="15"/>
        <v>88887542.432758272</v>
      </c>
      <c r="Y41" s="18">
        <v>181403147.82195565</v>
      </c>
      <c r="Z41" s="18">
        <f t="shared" si="16"/>
        <v>95523982.078246847</v>
      </c>
      <c r="AA41" s="18">
        <f t="shared" si="17"/>
        <v>91777943.565374419</v>
      </c>
      <c r="AB41" s="18">
        <v>187301925.64362127</v>
      </c>
      <c r="AC41" s="18">
        <f t="shared" si="18"/>
        <v>98630183.672242284</v>
      </c>
      <c r="AD41" s="18">
        <f t="shared" si="19"/>
        <v>94762333.332154334</v>
      </c>
      <c r="AE41" s="18">
        <v>193392517.00439662</v>
      </c>
    </row>
  </sheetData>
  <mergeCells count="10">
    <mergeCell ref="T2:V2"/>
    <mergeCell ref="W2:Y2"/>
    <mergeCell ref="Z2:AB2"/>
    <mergeCell ref="AC2:AE2"/>
    <mergeCell ref="B2:D2"/>
    <mergeCell ref="E2:G2"/>
    <mergeCell ref="H2:J2"/>
    <mergeCell ref="K2:M2"/>
    <mergeCell ref="N2:P2"/>
    <mergeCell ref="Q2:S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G A A B Q S w M E F A A C A A g A Z n T 6 W B 3 n G p 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r n b 6 M O 4 N v p Q L 9 g B A F B L A w Q U A A I A C A B m d P p 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Z n T 6 W K c 1 i o P J A w A A P B M A A B M A H A B G b 3 J t d W x h c y 9 T Z W N 0 a W 9 u M S 5 t I K I Y A C i g F A A A A A A A A A A A A A A A A A A A A A A A A A A A A K 2 X X 2 + b M B T F 3 y v 1 O y C m S Y m E u k I I T T T 1 w S S M s S Q 4 4 s + q r O o D T b 2 1 G o G K k G l T 1 O 8 + Y 7 M l w Z f V Q u t D K v 3 u s Q 8 X n z q 3 W 7 I u n / J M C f l v / f 3 5 2 f n Z 9 j E p y I M S J f c p 0 Z V r J S X l + Z l C f 8 J 8 V 6 w J J c 7 P N U k v J r u i I F l 5 k x f f 7 / P 8 e 6 + / v / W T D b l W + U r 1 7 u V 2 k m c l l d x p f I M 3 6 u Q x y b 5 V m / 9 6 J i r d i U k v o i L J t l / z Y j P J 0 9 0 m q 4 r b H n f T 9 n s 1 j F D k q J p S U q 6 U 5 G f 5 o i l 7 d Y m X 8 R x F H v a V n n F 5 a f W p w s t K y 7 y o 1 j M J 8 v 0 Y z Z W 3 i h v 8 W Z 7 t N v e k O K 6 6 F 1 C R 7 n g F 4 x G M x y D W L 2 G s w 9 i A 8 Q D G J o y H M L Y a + K V / f v a U g Q c j x M D o H A P j / 8 U A u Q 4 9 S B w v h S h U l Q n N i I u D V Z e c L A O 8 x E E l A V 5 d Y / 1 V / 3 X N S E I z f l 2 j X 0 p o d A m N I a E Z S G h M C c 1 Q Q m M 1 N Z J Z f M M z Z d J N + m r n S J r / L 5 K c 6 k L m j m + P J P v 1 l x k A H E E M E o 4 h B g g P d 8 4 x g 4 Q 6 x C A h y C A 4 g B g k N C E G C Y c Q g 4 Q W x E 6 E L / 2 / p z 0 l m 7 y k p / 2 R J A + k 2 B 4 O n B d q 3 G v E o g + m R X 8 l L q L b v 6 L D u d A g x 8 L r 5 V h 4 m R w L r 4 5 j 4 U V x L A S W Y y G e H A t h r P s R s l d z I W o 1 b 2 l U D F L N W 1 o V Y 1 L z l m b 1 l m 7 1 l n b 1 l n 6 N l n 4 N v S V 4 L C H P + f b P N 2 s j O 1 W l 1 4 z X Y f W y y F t y W 1 c O w R W M N O W 2 F q E 0 D d d J m h T b 6 7 L Y k T s 4 1 s a r s R a e 5 j T X j S 9 Z e I p D t o e g 2 W y K F u g G r M x u 0 D v P x g t w o k M L O 4 B W 2 S i e f P T A w s q Z h + A S x 4 8 d i O P A x w p Q m A Q 4 D J X A + + x A A + X U m U e Q j W N j f w U 9 m T P F E J 1 5 E a j 2 Y z c G u I s X N t S F t 4 B 2 / + S 5 8 F u f o W n s w w U f 2 m i G o t C D F z i 2 D T U w w y 6 I b x B 4 o H P k 4 h D g P g r p A r A H 3 3 P B k 8 F u D M 1 9 2 A c P A I e w e g W J l 3 T o c R B 0 L i w m U A M h n u E I 2 i u i f d l Q X y s M n v A X t P g A v 7 s P k 0 h B d v y p W T u 6 p g K S 0 Y H p Q e F / z U f 3 D C / U u N e 8 M U 4 v A H V a / c W f b v u c J m s q / 5 y k O 3 K 8 K + O M 9 k R 3 j c 1 O 7 F O r p c X J G m 1 f e 7 V Z 6 f / w O n k k j U 1 f 7 L O j l S F p p T O v M f M a d / Q a S H o Z l R e d A d l n R y 9 T 0 m v A v H T m p X f 0 G k p 6 m c z L Y F 5 G R y 9 L 0 m v I v A b M a 9 D R 6 0 r S y 2 J e J v M y O 3 q N J L 2 u m N e Q e Q 0 7 e o 0 l v U b M y 2 J e l r R X n D 0 / / W C D B i 4 f S S F e S r W A V Q 9 X U / M R 2 b c w n 0 H q Y Y T e h i o q y + L p f l d W A 5 L K 7 4 C T f 0 b b z N / / B l B L A Q I t A B Q A A g A I A G Z 0 + l g d 5 x q T p g A A A P Y A A A A S A A A A A A A A A A A A A A A A A A A A A A B D b 2 5 m a W c v U G F j a 2 F n Z S 5 4 b W x Q S w E C L Q A U A A I A C A B m d P p Y U 3 I 4 L J s A A A D h A A A A E w A A A A A A A A A A A A A A A A D y A A A A W 0 N v b n R l b n R f V H l w Z X N d L n h t b F B L A Q I t A B Q A A g A I A G Z 0 + l i n N Y q D y Q M A A D w T A A A T A A A A A A A A A A A A A A A A A N o 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g v A A A A A A A A J i 8 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N v d W 5 0 I i B W Y W x 1 Z T 0 i b D M 3 I i A v P j x F b n R y e S B U e X B l P S J G a W x s R W 5 h Y m x l Z C I g V m F s d W U 9 I m w x I i A v P j x F b n R y e S B U e X B l P S J G a W x s R X J y b 3 J D b 2 R l I i B W Y W x 1 Z T 0 i c 1 V u a 2 5 v d 2 4 i I C 8 + P E V u d H J 5 I F R 5 c G U 9 I k Z p b G x F c n J v c k N v d W 5 0 I i B W Y W x 1 Z T 0 i b D A i I C 8 + P E V u d H J 5 I F R 5 c G U 9 I k Z p b G x M Y X N 0 V X B k Y X R l Z C I g V m F s d W U 9 I m Q y M D I 0 L T A 3 L T E 2 V D A 2 O j M 0 O j I 0 L j Q 2 M T E 4 N z J a I i A v P j x F b n R y e S B U e X B l P S J G a W x s Q 2 9 s d W 1 u V H l w Z X M i I F Z h b H V l P S J z Q m d N R k J R V U Z C U V V G Q l F V R k J R V T 0 i I C 8 + P E V u d H J 5 I F R 5 c G U 9 I k Z p b G x D b 2 x 1 b W 5 O Y W 1 l c y I g V m F s d W U 9 I n N b J n F 1 b 3 Q 7 U 1 R B V E U m c X V v d D s s J n F 1 b 3 Q 7 U E 9 Q V U x B V E l P T i A o M j A w N i k m c X V v d D s s J n F 1 b 3 Q 7 Q U 5 O V U F M I C U g R 1 I m c X V v d D s s J n F 1 b 3 Q 7 Q U 5 O V U F M I E c u U i Z x d W 9 0 O y w m c X V v d D s y M D A 3 J n F 1 b 3 Q 7 L C Z x d W 9 0 O z I w M D g m c X V v d D s s J n F 1 b 3 Q 7 M j A w O S Z x d W 9 0 O y w m c X V v d D s y M D E w J n F 1 b 3 Q 7 L C Z x d W 9 0 O z I w M T E m c X V v d D s s J n F 1 b 3 Q 7 M j A x M i Z x d W 9 0 O y w m c X V v d D s y M D E z J n F 1 b 3 Q 7 L C Z x d W 9 0 O z I w M T Q m c X V v d D s s J n F 1 b 3 Q 7 M j A x N S Z x d W 9 0 O y w m c X V v d D s y M D E 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C w m c X V v d D t r Z X l D b 2 x 1 b W 5 O Y W 1 l c y Z x d W 9 0 O z p b X S w m c X V v d D t x d W V y e V J l b G F 0 a W 9 u c 2 h p c H M m c X V v d D s 6 W 1 0 s J n F 1 b 3 Q 7 Y 2 9 s d W 1 u S W R l b n R p d G l l c y Z x d W 9 0 O z p b J n F 1 b 3 Q 7 U 2 V j d G l v b j E v V G F i b G U x L 0 N o Y W 5 n Z W Q g V H l w Z S 5 7 U 1 R B V E U s M H 0 m c X V v d D s s J n F 1 b 3 Q 7 U 2 V j d G l v b j E v V G F i b G U x L 0 N o Y W 5 n Z W Q g V H l w Z S 5 7 U E 9 Q V U x B V E l P T i A o M j A w N i k s M X 0 m c X V v d D s s J n F 1 b 3 Q 7 U 2 V j d G l v b j E v V G F i b G U x L 0 N o Y W 5 n Z W Q g V H l w Z S 5 7 Q U 5 O V U F M I C U g R 1 I s M n 0 m c X V v d D s s J n F 1 b 3 Q 7 U 2 V j d G l v b j E v V G F i b G U x L 0 N o Y W 5 n Z W Q g V H l w Z S 5 7 Q U 5 O V U F M I E c u U i w z f S Z x d W 9 0 O y w m c X V v d D t T Z W N 0 a W 9 u M S 9 U Y W J s Z T E v Q 2 h h b m d l Z C B U e X B l L n s y M D A 3 L D R 9 J n F 1 b 3 Q 7 L C Z x d W 9 0 O 1 N l Y 3 R p b 2 4 x L 1 R h Y m x l M S 9 D a G F u Z 2 V k I F R 5 c G U u e z I w M D g s N X 0 m c X V v d D s s J n F 1 b 3 Q 7 U 2 V j d G l v b j E v V G F i b G U x L 0 N o Y W 5 n Z W Q g V H l w Z S 5 7 M j A w O S w 2 f S Z x d W 9 0 O y w m c X V v d D t T Z W N 0 a W 9 u M S 9 U Y W J s Z T E v Q 2 h h b m d l Z C B U e X B l L n s y M D E w L D d 9 J n F 1 b 3 Q 7 L C Z x d W 9 0 O 1 N l Y 3 R p b 2 4 x L 1 R h Y m x l M S 9 D a G F u Z 2 V k I F R 5 c G U u e z I w M T E s O H 0 m c X V v d D s s J n F 1 b 3 Q 7 U 2 V j d G l v b j E v V G F i b G U x L 0 N o Y W 5 n Z W Q g V H l w Z S 5 7 M j A x M i w 5 f S Z x d W 9 0 O y w m c X V v d D t T Z W N 0 a W 9 u M S 9 U Y W J s Z T E v Q 2 h h b m d l Z C B U e X B l L n s y M D E z L D E w f S Z x d W 9 0 O y w m c X V v d D t T Z W N 0 a W 9 u M S 9 U Y W J s Z T E v Q 2 h h b m d l Z C B U e X B l L n s y M D E 0 L D E x f S Z x d W 9 0 O y w m c X V v d D t T Z W N 0 a W 9 u M S 9 U Y W J s Z T E v Q 2 h h b m d l Z C B U e X B l L n s y M D E 1 L D E y f S Z x d W 9 0 O y w m c X V v d D t T Z W N 0 a W 9 u M S 9 U Y W J s Z T E v Q 2 h h b m d l Z C B U e X B l L n s y M D E 2 L D E z f S Z x d W 9 0 O 1 0 s J n F 1 b 3 Q 7 Q 2 9 s d W 1 u Q 2 9 1 b n Q m c X V v d D s 6 M T Q s J n F 1 b 3 Q 7 S 2 V 5 Q 2 9 s d W 1 u T m F t Z X M m c X V v d D s 6 W 1 0 s J n F 1 b 3 Q 7 Q 2 9 s d W 1 u S W R l b n R p d G l l c y Z x d W 9 0 O z p b J n F 1 b 3 Q 7 U 2 V j d G l v b j E v V G F i b G U x L 0 N o Y W 5 n Z W Q g V H l w Z S 5 7 U 1 R B V E U s M H 0 m c X V v d D s s J n F 1 b 3 Q 7 U 2 V j d G l v b j E v V G F i b G U x L 0 N o Y W 5 n Z W Q g V H l w Z S 5 7 U E 9 Q V U x B V E l P T i A o M j A w N i k s M X 0 m c X V v d D s s J n F 1 b 3 Q 7 U 2 V j d G l v b j E v V G F i b G U x L 0 N o Y W 5 n Z W Q g V H l w Z S 5 7 Q U 5 O V U F M I C U g R 1 I s M n 0 m c X V v d D s s J n F 1 b 3 Q 7 U 2 V j d G l v b j E v V G F i b G U x L 0 N o Y W 5 n Z W Q g V H l w Z S 5 7 Q U 5 O V U F M I E c u U i w z f S Z x d W 9 0 O y w m c X V v d D t T Z W N 0 a W 9 u M S 9 U Y W J s Z T E v Q 2 h h b m d l Z C B U e X B l L n s y M D A 3 L D R 9 J n F 1 b 3 Q 7 L C Z x d W 9 0 O 1 N l Y 3 R p b 2 4 x L 1 R h Y m x l M S 9 D a G F u Z 2 V k I F R 5 c G U u e z I w M D g s N X 0 m c X V v d D s s J n F 1 b 3 Q 7 U 2 V j d G l v b j E v V G F i b G U x L 0 N o Y W 5 n Z W Q g V H l w Z S 5 7 M j A w O S w 2 f S Z x d W 9 0 O y w m c X V v d D t T Z W N 0 a W 9 u M S 9 U Y W J s Z T E v Q 2 h h b m d l Z C B U e X B l L n s y M D E w L D d 9 J n F 1 b 3 Q 7 L C Z x d W 9 0 O 1 N l Y 3 R p b 2 4 x L 1 R h Y m x l M S 9 D a G F u Z 2 V k I F R 5 c G U u e z I w M T E s O H 0 m c X V v d D s s J n F 1 b 3 Q 7 U 2 V j d G l v b j E v V G F i b G U x L 0 N o Y W 5 n Z W Q g V H l w Z S 5 7 M j A x M i w 5 f S Z x d W 9 0 O y w m c X V v d D t T Z W N 0 a W 9 u M S 9 U Y W J s Z T E v Q 2 h h b m d l Z C B U e X B l L n s y M D E z L D E w f S Z x d W 9 0 O y w m c X V v d D t T Z W N 0 a W 9 u M S 9 U Y W J s Z T E v Q 2 h h b m d l Z C B U e X B l L n s y M D E 0 L D E x f S Z x d W 9 0 O y w m c X V v d D t T Z W N 0 a W 9 u M S 9 U Y W J s Z T E v Q 2 h h b m d l Z C B U e X B l L n s y M D E 1 L D E y f S Z x d W 9 0 O y w m c X V v d D t T Z W N 0 a W 9 u M S 9 U Y W J s Z T E v Q 2 h h b m d l Z C B U e X B l L n s y M D E 2 L D E 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U Y W J s Z T F f M i I g L z 4 8 L 1 N 0 Y W J s Z U V u d H J p Z X M + P C 9 J d G V t P j x J d G V t P j x J d G V t T G 9 j Y X R p b 2 4 + P E l 0 Z W 1 U e X B l P k Z v c m 1 1 b G E 8 L 0 l 0 Z W 1 U e X B l P j x J d G V t U G F 0 a D 5 T Z W N 0 a W 9 u M S 9 U Y W J s Z T I 8 L 0 l 0 Z W 1 Q Y X R o P j w v S X R l b U x v Y 2 F 0 a W 9 u P j x T d G F i b G V F b n R y a W V z P j x F b n R y e S B U e X B l P S J B Z G R l Z F R v R G F 0 Y U 1 v Z G V s I i B W Y W x 1 Z T 0 i b D A i I C 8 + P E V u d H J 5 I F R 5 c G U 9 I k J 1 Z m Z l c k 5 l e H R S Z W Z y Z X N o I i B W Y W x 1 Z T 0 i b D E i I C 8 + P E V u d H J 5 I F R 5 c G U 9 I k Z p b G x D b 3 V u d C I g V m F s d W U 9 I m w x O C I g L z 4 8 R W 5 0 c n k g V H l w Z T 0 i R m l s b E V u Y W J s Z W Q i I F Z h b H V l P S J s M S I g L z 4 8 R W 5 0 c n k g V H l w Z T 0 i R m l s b E V y c m 9 y Q 2 9 k Z S I g V m F s d W U 9 I n N V b m t u b 3 d u I i A v P j x F b n R y e S B U e X B l P S J G a W x s R X J y b 3 J D b 3 V u d C I g V m F s d W U 9 I m w w I i A v P j x F b n R y e S B U e X B l P S J G a W x s T G F z d F V w Z G F 0 Z W Q i I F Z h b H V l P S J k M j A y N C 0 w N y 0 x N l Q w N j o z N j o x O S 4 5 O T Q x N T g 2 W i I g L z 4 8 R W 5 0 c n k g V H l w Z T 0 i R m l s b E N v b H V t b l R 5 c G V z I i B W Y W x 1 Z T 0 i c 0 J n W U R C U V V G Q l F V R k J R V U Z C U V U 9 I i A v P j x F b n R y e S B U e X B l P S J G a W x s Q 2 9 s d W 1 u T m F t Z X M i I F Z h b H V l P S J z W y Z x d W 9 0 O 0 F H R S B H U k 9 V U C Z x d W 9 0 O y w m c X V v d D t B R 0 U g Q 0 F U R U d P U l k m c X V v d D s s J n F 1 b 3 Q 7 U E 9 Q V U x B V E l P T i A o M j A w N i k m c X V v d D s s J n F 1 b 3 Q 7 U F J P U E 9 S V E l P T i Z x d W 9 0 O y w m c X V v d D t Q T 1 B V T E F U S U 9 O I C g y M D A 3 K S Z x d W 9 0 O y w m c X V v d D t Q T 1 B V T E F U S U 9 O I C g y M D A 4 K S Z x d W 9 0 O y w m c X V v d D t Q T 1 B V T E F U S U 9 O I C g y M D A 5 K S Z x d W 9 0 O y w m c X V v d D t Q T 1 B V T E F U S U 9 O I C g y M D E w K S Z x d W 9 0 O y w m c X V v d D t Q T 1 B V T E F U S U 9 O I C g y M D E x K S Z x d W 9 0 O y w m c X V v d D t Q T 1 B V T E F U S U 9 O I C g y M D E y K S Z x d W 9 0 O y w m c X V v d D t Q T 1 B V T E F U S U 9 O I C g y M D E z K S Z x d W 9 0 O y w m c X V v d D t Q T 1 B V T E F U S U 9 O I C g y M D E 0 K S Z x d W 9 0 O y w m c X V v d D t Q T 1 B V T E F U S U 9 O I C g y M D E 1 K S Z x d W 9 0 O y w m c X V v d D t Q T 1 B V T E F U S U 9 O I C g y M D E 2 K 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Q s J n F 1 b 3 Q 7 a 2 V 5 Q 2 9 s d W 1 u T m F t Z X M m c X V v d D s 6 W 1 0 s J n F 1 b 3 Q 7 c X V l c n l S Z W x h d G l v b n N o a X B z J n F 1 b 3 Q 7 O l t d L C Z x d W 9 0 O 2 N v b H V t b k l k Z W 5 0 a X R p Z X M m c X V v d D s 6 W y Z x d W 9 0 O 1 N l Y 3 R p b 2 4 x L 1 R h Y m x l M i 9 D a G F u Z 2 V k I F R 5 c G U u e 0 F H R S B H U k 9 V U C w w f S Z x d W 9 0 O y w m c X V v d D t T Z W N 0 a W 9 u M S 9 U Y W J s Z T I v Q 2 h h b m d l Z C B U e X B l L n t B R 0 U g Q 0 F U R U d P U l k s M X 0 m c X V v d D s s J n F 1 b 3 Q 7 U 2 V j d G l v b j E v V G F i b G U y L 0 N o Y W 5 n Z W Q g V H l w Z S 5 7 U E 9 Q V U x B V E l P T i A o M j A w N i k s M n 0 m c X V v d D s s J n F 1 b 3 Q 7 U 2 V j d G l v b j E v V G F i b G U y L 0 N o Y W 5 n Z W Q g V H l w Z S 5 7 U F J P U E 9 S V E l P T i w z f S Z x d W 9 0 O y w m c X V v d D t T Z W N 0 a W 9 u M S 9 U Y W J s Z T I v Q 2 h h b m d l Z C B U e X B l L n t Q T 1 B V T E F U S U 9 O I C g y M D A 3 K S w 0 f S Z x d W 9 0 O y w m c X V v d D t T Z W N 0 a W 9 u M S 9 U Y W J s Z T I v Q 2 h h b m d l Z C B U e X B l L n t Q T 1 B V T E F U S U 9 O I C g y M D A 4 K S w 1 f S Z x d W 9 0 O y w m c X V v d D t T Z W N 0 a W 9 u M S 9 U Y W J s Z T I v Q 2 h h b m d l Z C B U e X B l L n t Q T 1 B V T E F U S U 9 O I C g y M D A 5 K S w 2 f S Z x d W 9 0 O y w m c X V v d D t T Z W N 0 a W 9 u M S 9 U Y W J s Z T I v Q 2 h h b m d l Z C B U e X B l L n t Q T 1 B V T E F U S U 9 O I C g y M D E w K S w 3 f S Z x d W 9 0 O y w m c X V v d D t T Z W N 0 a W 9 u M S 9 U Y W J s Z T I v Q 2 h h b m d l Z C B U e X B l L n t Q T 1 B V T E F U S U 9 O I C g y M D E x K S w 4 f S Z x d W 9 0 O y w m c X V v d D t T Z W N 0 a W 9 u M S 9 U Y W J s Z T I v Q 2 h h b m d l Z C B U e X B l L n t Q T 1 B V T E F U S U 9 O I C g y M D E y K S w 5 f S Z x d W 9 0 O y w m c X V v d D t T Z W N 0 a W 9 u M S 9 U Y W J s Z T I v Q 2 h h b m d l Z C B U e X B l L n t Q T 1 B V T E F U S U 9 O I C g y M D E z K S w x M H 0 m c X V v d D s s J n F 1 b 3 Q 7 U 2 V j d G l v b j E v V G F i b G U y L 0 N o Y W 5 n Z W Q g V H l w Z S 5 7 U E 9 Q V U x B V E l P T i A o M j A x N C k s M T F 9 J n F 1 b 3 Q 7 L C Z x d W 9 0 O 1 N l Y 3 R p b 2 4 x L 1 R h Y m x l M i 9 D a G F u Z 2 V k I F R 5 c G U u e 1 B P U F V M Q V R J T 0 4 g K D I w M T U p L D E y f S Z x d W 9 0 O y w m c X V v d D t T Z W N 0 a W 9 u M S 9 U Y W J s Z T I v Q 2 h h b m d l Z C B U e X B l L n t Q T 1 B V T E F U S U 9 O I C g y M D E 2 K S w x M 3 0 m c X V v d D t d L C Z x d W 9 0 O 0 N v b H V t b k N v d W 5 0 J n F 1 b 3 Q 7 O j E 0 L C Z x d W 9 0 O 0 t l e U N v b H V t b k 5 h b W V z J n F 1 b 3 Q 7 O l t d L C Z x d W 9 0 O 0 N v b H V t b k l k Z W 5 0 a X R p Z X M m c X V v d D s 6 W y Z x d W 9 0 O 1 N l Y 3 R p b 2 4 x L 1 R h Y m x l M i 9 D a G F u Z 2 V k I F R 5 c G U u e 0 F H R S B H U k 9 V U C w w f S Z x d W 9 0 O y w m c X V v d D t T Z W N 0 a W 9 u M S 9 U Y W J s Z T I v Q 2 h h b m d l Z C B U e X B l L n t B R 0 U g Q 0 F U R U d P U l k s M X 0 m c X V v d D s s J n F 1 b 3 Q 7 U 2 V j d G l v b j E v V G F i b G U y L 0 N o Y W 5 n Z W Q g V H l w Z S 5 7 U E 9 Q V U x B V E l P T i A o M j A w N i k s M n 0 m c X V v d D s s J n F 1 b 3 Q 7 U 2 V j d G l v b j E v V G F i b G U y L 0 N o Y W 5 n Z W Q g V H l w Z S 5 7 U F J P U E 9 S V E l P T i w z f S Z x d W 9 0 O y w m c X V v d D t T Z W N 0 a W 9 u M S 9 U Y W J s Z T I v Q 2 h h b m d l Z C B U e X B l L n t Q T 1 B V T E F U S U 9 O I C g y M D A 3 K S w 0 f S Z x d W 9 0 O y w m c X V v d D t T Z W N 0 a W 9 u M S 9 U Y W J s Z T I v Q 2 h h b m d l Z C B U e X B l L n t Q T 1 B V T E F U S U 9 O I C g y M D A 4 K S w 1 f S Z x d W 9 0 O y w m c X V v d D t T Z W N 0 a W 9 u M S 9 U Y W J s Z T I v Q 2 h h b m d l Z C B U e X B l L n t Q T 1 B V T E F U S U 9 O I C g y M D A 5 K S w 2 f S Z x d W 9 0 O y w m c X V v d D t T Z W N 0 a W 9 u M S 9 U Y W J s Z T I v Q 2 h h b m d l Z C B U e X B l L n t Q T 1 B V T E F U S U 9 O I C g y M D E w K S w 3 f S Z x d W 9 0 O y w m c X V v d D t T Z W N 0 a W 9 u M S 9 U Y W J s Z T I v Q 2 h h b m d l Z C B U e X B l L n t Q T 1 B V T E F U S U 9 O I C g y M D E x K S w 4 f S Z x d W 9 0 O y w m c X V v d D t T Z W N 0 a W 9 u M S 9 U Y W J s Z T I v Q 2 h h b m d l Z C B U e X B l L n t Q T 1 B V T E F U S U 9 O I C g y M D E y K S w 5 f S Z x d W 9 0 O y w m c X V v d D t T Z W N 0 a W 9 u M S 9 U Y W J s Z T I v Q 2 h h b m d l Z C B U e X B l L n t Q T 1 B V T E F U S U 9 O I C g y M D E z K S w x M H 0 m c X V v d D s s J n F 1 b 3 Q 7 U 2 V j d G l v b j E v V G F i b G U y L 0 N o Y W 5 n Z W Q g V H l w Z S 5 7 U E 9 Q V U x B V E l P T i A o M j A x N C k s M T F 9 J n F 1 b 3 Q 7 L C Z x d W 9 0 O 1 N l Y 3 R p b 2 4 x L 1 R h Y m x l M i 9 D a G F u Z 2 V k I F R 5 c G U u e 1 B P U F V M Q V R J T 0 4 g K D I w M T U p L D E y f S Z x d W 9 0 O y w m c X V v d D t T Z W N 0 a W 9 u M S 9 U Y W J s Z T I v Q 2 h h b m d l Z C B U e X B l L n t Q T 1 B V T E F U S U 9 O I C g y M D E 2 K S w x M 3 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U y X z I 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G F i b G U 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F 9 f M i I g L z 4 8 R W 5 0 c n k g V H l w Z T 0 i R m l s b G V k Q 2 9 t c G x l d G V S Z X N 1 b H R U b 1 d v c m t z a G V l d C I g V m F s d W U 9 I m w x I i A v P j x F b n R y e S B U e X B l P S J B Z G R l Z F R v R G F 0 Y U 1 v Z G V s I i B W Y W x 1 Z T 0 i b D A i I C 8 + P E V u d H J 5 I F R 5 c G U 9 I k Z p b G x D b 3 V u d C I g V m F s d W U 9 I m w 3 N D A i I C 8 + P E V u d H J 5 I F R 5 c G U 9 I k Z p b G x F c n J v c k N v Z G U i I F Z h b H V l P S J z V W 5 r b m 9 3 b i I g L z 4 8 R W 5 0 c n k g V H l w Z T 0 i R m l s b E V y c m 9 y Q 2 9 1 b n Q i I F Z h b H V l P S J s M C I g L z 4 8 R W 5 0 c n k g V H l w Z T 0 i R m l s b E x h c 3 R V c G R h d G V k I i B W Y W x 1 Z T 0 i Z D I w M j Q t M D c t M j Z U M T M 6 M z U 6 M T M u M T g 0 N D I 5 M l o i I C 8 + P E V u d H J 5 I F R 5 c G U 9 I k Z p b G x D b 2 x 1 b W 5 U e X B l c y I g V m F s d W U 9 I n N C U V l H Q l E 9 P S I g L z 4 8 R W 5 0 c n k g V H l w Z T 0 i R m l s b E N v b H V t b k 5 h b W V z I i B W Y W x 1 Z T 0 i c 1 s m c X V v d D t E Q V R F J n F 1 b 3 Q 7 L C Z x d W 9 0 O 1 N U Q V R F 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N C A o M i k v V W 5 w a X Z v d G V k I E 9 0 a G V y I E N v b H V t b n M u e 0 R B V E U s M H 0 m c X V v d D s s J n F 1 b 3 Q 7 U 2 V j d G l v b j E v V G F i b G U 0 I C g y K S 9 V b n B p d m 9 0 Z W Q g T 3 R o Z X I g Q 2 9 s d W 1 u c y 5 7 U 1 R B V E U s M X 0 m c X V v d D s s J n F 1 b 3 Q 7 U 2 V j d G l v b j E v V G F i b G U 0 I C g y K S 9 V b n B p d m 9 0 Z W Q g T 3 R o Z X I g Q 2 9 s d W 1 u c y 5 7 Q X R 0 c m l i d X R l L D J 9 J n F 1 b 3 Q 7 L C Z x d W 9 0 O 1 N l Y 3 R p b 2 4 x L 1 R h Y m x l N C A o M i k v V W 5 w a X Z v d G V k I E 9 0 a G V y I E N v b H V t b n M u e 1 Z h b H V l L D N 9 J n F 1 b 3 Q 7 X S w m c X V v d D t D b 2 x 1 b W 5 D b 3 V u d C Z x d W 9 0 O z o 0 L C Z x d W 9 0 O 0 t l e U N v b H V t b k 5 h b W V z J n F 1 b 3 Q 7 O l t d L C Z x d W 9 0 O 0 N v b H V t b k l k Z W 5 0 a X R p Z X M m c X V v d D s 6 W y Z x d W 9 0 O 1 N l Y 3 R p b 2 4 x L 1 R h Y m x l N C A o M i k v V W 5 w a X Z v d G V k I E 9 0 a G V y I E N v b H V t b n M u e 0 R B V E U s M H 0 m c X V v d D s s J n F 1 b 3 Q 7 U 2 V j d G l v b j E v V G F i b G U 0 I C g y K S 9 V b n B p d m 9 0 Z W Q g T 3 R o Z X I g Q 2 9 s d W 1 u c y 5 7 U 1 R B V E U s M X 0 m c X V v d D s s J n F 1 b 3 Q 7 U 2 V j d G l v b j E v V G F i b G U 0 I C g y K S 9 V b n B p d m 9 0 Z W Q g T 3 R o Z X I g Q 2 9 s d W 1 u c y 5 7 Q X R 0 c m l i d X R l L D J 9 J n F 1 b 3 Q 7 L C Z x d W 9 0 O 1 N l Y 3 R p b 2 4 x L 1 R h Y m x l N C A o M i k v V W 5 w a X Z v d G V k I E 9 0 a G V y I E N v b H V t b n M u e 1 Z h b H V l L D N 9 J n F 1 b 3 Q 7 X S w m c X V v d D t S Z W x h d G l v b n N o a X B J b m Z v J n F 1 b 3 Q 7 O l t d f S I g L z 4 8 L 1 N 0 Y W J s Z U V u d H J p Z X M + P C 9 J d G V t P j x J d G V t P j x J d G V t T G 9 j Y X R p b 2 4 + P E l 0 Z W 1 U e X B l P k Z v c m 1 1 b G E 8 L 0 l 0 Z W 1 U e X B l P j x J d G V t U G F 0 a D 5 T Z W N 0 a W 9 u M S 9 U Y W J s Z T Q l M j A o M i k v U 2 9 1 c m N l P C 9 J d G V t U G F 0 a D 4 8 L 0 l 0 Z W 1 M b 2 N h d G l v b j 4 8 U 3 R h Y m x l R W 5 0 c m l l c y A v P j w v S X R l b T 4 8 S X R l b T 4 8 S X R l b U x v Y 2 F 0 a W 9 u P j x J d G V t V H l w Z T 5 G b 3 J t d W x h P C 9 J d G V t V H l w Z T 4 8 S X R l b V B h d G g + U 2 V j d G l v b j E v V G F i b G U 0 J T I w K D I p L 0 N o Y W 5 n Z W Q l M j B U e X B l P C 9 J d G V t U G F 0 a D 4 8 L 0 l 0 Z W 1 M b 2 N h d G l v b j 4 8 U 3 R h Y m x l R W 5 0 c m l l c y A v P j w v S X R l b T 4 8 S X R l b T 4 8 S X R l b U x v Y 2 F 0 a W 9 u P j x J d G V t V H l w Z T 5 G b 3 J t d W x h P C 9 J d G V t V H l w Z T 4 8 S X R l b V B h d G g + U 2 V j d G l v b j E v V G F i b G U 0 J T I w K D I p L 0 R l b W 9 0 Z W Q l M j B I Z W F k Z X J z P C 9 J d G V t U G F 0 a D 4 8 L 0 l 0 Z W 1 M b 2 N h d G l v b j 4 8 U 3 R h Y m x l R W 5 0 c m l l c y A v P j w v S X R l b T 4 8 S X R l b T 4 8 S X R l b U x v Y 2 F 0 a W 9 u P j x J d G V t V H l w Z T 5 G b 3 J t d W x h P C 9 J d G V t V H l w Z T 4 8 S X R l b V B h d G g + U 2 V j d G l v b j E v V G F i b G U 0 J T I w K D I p L 0 N o Y W 5 n Z W Q l M j B U e X B l M T w v S X R l b V B h d G g + P C 9 J d G V t T G 9 j Y X R p b 2 4 + P F N 0 Y W J s Z U V u d H J p Z X M g L z 4 8 L 0 l 0 Z W 0 + P E l 0 Z W 0 + P E l 0 Z W 1 M b 2 N h d G l v b j 4 8 S X R l b V R 5 c G U + R m 9 y b X V s Y T w v S X R l b V R 5 c G U + P E l 0 Z W 1 Q Y X R o P l N l Y 3 R p b 2 4 x L 1 R h Y m x l N C U y M C g y K S 9 U c m F u c 3 B v c 2 V k J T I w V G F i b G U 8 L 0 l 0 Z W 1 Q Y X R o P j w v S X R l b U x v Y 2 F 0 a W 9 u P j x T d G F i b G V F b n R y a W V z I C 8 + P C 9 J d G V t P j x J d G V t P j x J d G V t T G 9 j Y X R p b 2 4 + P E l 0 Z W 1 U e X B l P k Z v c m 1 1 b G E 8 L 0 l 0 Z W 1 U e X B l P j x J d G V t U G F 0 a D 5 T Z W N 0 a W 9 u M S 9 U Y W J s Z T Q l M j A o M i k v U H J v b W 9 0 Z W Q l M j B I Z W F k Z X J z P C 9 J d G V t U G F 0 a D 4 8 L 0 l 0 Z W 1 M b 2 N h d G l v b j 4 8 U 3 R h Y m x l R W 5 0 c m l l c y A v P j w v S X R l b T 4 8 S X R l b T 4 8 S X R l b U x v Y 2 F 0 a W 9 u P j x J d G V t V H l w Z T 5 G b 3 J t d W x h P C 9 J d G V t V H l w Z T 4 8 S X R l b V B h d G g + U 2 V j d G l v b j E v V G F i b G U 0 J T I w K D I p L 0 N o Y W 5 n Z W Q l M j B U e X B l M j w v S X R l b V B h d G g + P C 9 J d G V t T G 9 j Y X R p b 2 4 + P F N 0 Y W J s Z U V u d H J p Z X M g L z 4 8 L 0 l 0 Z W 0 + P E l 0 Z W 0 + P E l 0 Z W 1 M b 2 N h d G l v b j 4 8 S X R l b V R 5 c G U + R m 9 y b X V s Y T w v S X R l b V R 5 c G U + P E l 0 Z W 1 Q Y X R o P l N l Y 3 R p b 2 4 x L 1 R h Y m x l N C U y M C g y K S 9 S Z W 5 h b W V k J T I w Q 2 9 s d W 1 u c z w v S X R l b V B h d G g + P C 9 J d G V t T G 9 j Y X R p b 2 4 + P F N 0 Y W J s Z U V u d H J p Z X M g L z 4 8 L 0 l 0 Z W 0 + P E l 0 Z W 0 + P E l 0 Z W 1 M b 2 N h d G l v b j 4 8 S X R l b V R 5 c G U + R m 9 y b X V s Y T w v S X R l b V R 5 c G U + P E l 0 Z W 1 Q Y X R o P l N l Y 3 R p b 2 4 x L 1 R h Y m x l N C U y M C g y K S 9 S Z X B s Y W N l Z C U y M F Z h b H V l P C 9 J d G V t U G F 0 a D 4 8 L 0 l 0 Z W 1 M b 2 N h d G l v b j 4 8 U 3 R h Y m x l R W 5 0 c m l l c y A v P j w v S X R l b T 4 8 S X R l b T 4 8 S X R l b U x v Y 2 F 0 a W 9 u P j x J d G V t V H l w Z T 5 G b 3 J t d W x h P C 9 J d G V t V H l w Z T 4 8 S X R l b V B h d G g + U 2 V j d G l v b j E v V G F i b G U 0 J T I w K D I p L 1 J l c G x h Y 2 V k J T I w V m F s d W U x P C 9 J d G V t U G F 0 a D 4 8 L 0 l 0 Z W 1 M b 2 N h d G l v b j 4 8 U 3 R h Y m x l R W 5 0 c m l l c y A v P j w v S X R l b T 4 8 S X R l b T 4 8 S X R l b U x v Y 2 F 0 a W 9 u P j x J d G V t V H l w Z T 5 G b 3 J t d W x h P C 9 J d G V t V H l w Z T 4 8 S X R l b V B h d G g + U 2 V j d G l v b j E v V G F i b G U 0 J T I w K D I p L 1 J l c G x h Y 2 V k J T I w V m F s d W U y P C 9 J d G V t U G F 0 a D 4 8 L 0 l 0 Z W 1 M b 2 N h d G l v b j 4 8 U 3 R h Y m x l R W 5 0 c m l l c y A v P j w v S X R l b T 4 8 S X R l b T 4 8 S X R l b U x v Y 2 F 0 a W 9 u P j x J d G V t V H l w Z T 5 G b 3 J t d W x h P C 9 J d G V t V H l w Z T 4 8 S X R l b V B h d G g + U 2 V j d G l v b j E v V G F i b G U 0 J T I w K D I p L 1 J l c G x h Y 2 V k J T I w V m F s d W U z P C 9 J d G V t U G F 0 a D 4 8 L 0 l 0 Z W 1 M b 2 N h d G l v b j 4 8 U 3 R h Y m x l R W 5 0 c m l l c y A v P j w v S X R l b T 4 8 S X R l b T 4 8 S X R l b U x v Y 2 F 0 a W 9 u P j x J d G V t V H l w Z T 5 G b 3 J t d W x h P C 9 J d G V t V H l w Z T 4 8 S X R l b V B h d G g + U 2 V j d G l v b j E v V G F i b G U 0 J T I w K D I p L 1 J l c G x h Y 2 V k J T I w V m F s d W U 0 P C 9 J d G V t U G F 0 a D 4 8 L 0 l 0 Z W 1 M b 2 N h d G l v b j 4 8 U 3 R h Y m x l R W 5 0 c m l l c y A v P j w v S X R l b T 4 8 S X R l b T 4 8 S X R l b U x v Y 2 F 0 a W 9 u P j x J d G V t V H l w Z T 5 G b 3 J t d W x h P C 9 J d G V t V H l w Z T 4 8 S X R l b V B h d G g + U 2 V j d G l v b j E v V G F i b G U 0 J T I w K D I p L 1 J l c G x h Y 2 V k J T I w V m F s d W U 1 P C 9 J d G V t U G F 0 a D 4 8 L 0 l 0 Z W 1 M b 2 N h d G l v b j 4 8 U 3 R h Y m x l R W 5 0 c m l l c y A v P j w v S X R l b T 4 8 S X R l b T 4 8 S X R l b U x v Y 2 F 0 a W 9 u P j x J d G V t V H l w Z T 5 G b 3 J t d W x h P C 9 J d G V t V H l w Z T 4 8 S X R l b V B h d G g + U 2 V j d G l v b j E v V G F i b G U 0 J T I w K D I p L 1 J l c G x h Y 2 V k J T I w V m F s d W U 2 P C 9 J d G V t U G F 0 a D 4 8 L 0 l 0 Z W 1 M b 2 N h d G l v b j 4 8 U 3 R h Y m x l R W 5 0 c m l l c y A v P j w v S X R l b T 4 8 S X R l b T 4 8 S X R l b U x v Y 2 F 0 a W 9 u P j x J d G V t V H l w Z T 5 G b 3 J t d W x h P C 9 J d G V t V H l w Z T 4 8 S X R l b V B h d G g + U 2 V j d G l v b j E v V G F i b G U 0 J T I w K D I p L 1 J l c G x h Y 2 V k J T I w V m F s d W U 3 P C 9 J d G V t U G F 0 a D 4 8 L 0 l 0 Z W 1 M b 2 N h d G l v b j 4 8 U 3 R h Y m x l R W 5 0 c m l l c y A v P j w v S X R l b T 4 8 S X R l b T 4 8 S X R l b U x v Y 2 F 0 a W 9 u P j x J d G V t V H l w Z T 5 G b 3 J t d W x h P C 9 J d G V t V H l w Z T 4 8 S X R l b V B h d G g + U 2 V j d G l v b j E v V G F i b G U 0 J T I w K D I p L 1 J l c G x h Y 2 V k J T I w V m F s d W U 4 P C 9 J d G V t U G F 0 a D 4 8 L 0 l 0 Z W 1 M b 2 N h d G l v b j 4 8 U 3 R h Y m x l R W 5 0 c m l l c y A v P j w v S X R l b T 4 8 S X R l b T 4 8 S X R l b U x v Y 2 F 0 a W 9 u P j x J d G V t V H l w Z T 5 G b 3 J t d W x h P C 9 J d G V t V H l w Z T 4 8 S X R l b V B h d G g + U 2 V j d G l v b j E v V G F i b G U 0 J T I w K D I p L 1 J l c G x h Y 2 V k J T I w V m F s d W U 5 P C 9 J d G V t U G F 0 a D 4 8 L 0 l 0 Z W 1 M b 2 N h d G l v b j 4 8 U 3 R h Y m x l R W 5 0 c m l l c y A v P j w v S X R l b T 4 8 S X R l b T 4 8 S X R l b U x v Y 2 F 0 a W 9 u P j x J d G V t V H l w Z T 5 G b 3 J t d W x h P C 9 J d G V t V H l w Z T 4 8 S X R l b V B h d G g + U 2 V j d G l v b j E v V G F i b G U 0 J T I w K D I p L 1 V u c G l 2 b 3 R l Z C U y M E 9 0 a G V y J T I w Q 2 9 s d W 1 u c z w v S X R l b V B h d G g + P C 9 J d G V t T G 9 j Y X R p b 2 4 + P F N 0 Y W J s Z U V u d H J p Z X M g L z 4 8 L 0 l 0 Z W 0 + P C 9 J d G V t c z 4 8 L 0 x v Y 2 F s U G F j a 2 F n Z U 1 l d G F k Y X R h R m l s Z T 4 W A A A A U E s F B g A A A A A A A A A A A A A A A A A A A A A A A C Y B A A A B A A A A 0 I y d 3 w E V 0 R G M e g D A T 8 K X 6 w E A A A A 7 e r d F 9 + m K T b i B I V Y 4 w W t Q A A A A A A I A A A A A A B B m A A A A A Q A A I A A A A G a + m A z + v f L g s f F v 1 3 7 k w q v v w o P e b s H g w a n 5 B G F u N v w t A A A A A A 6 A A A A A A g A A I A A A A N s Y w V 5 e m 2 2 J Y h 1 l h W o W G 0 m p x i A E N k Z v 9 E F I q 7 n U g b M j U A A A A N F i s o r S q F f Z J N d g / O S y m G b Y g S D q K a Z + g z I n s e 1 G o t 5 5 t g v n R V z h x E r q M 7 d L M 1 h x 8 G I A M K 3 e r y V W e j f w R u 9 5 3 5 q B O n R 5 m 1 H b T o G X k 2 Y 1 M N v 6 Q A A A A E M I 2 V L K x V k K b D c G W a / P V 5 Z 3 i + u e 5 F R u k q Y w o l p Z 9 l v y n t K f 7 4 W D Y h g E 9 q C n E m i 7 E E z g B Z R L g T Z U i A P P X I J v Q r w = < / D a t a M a s h u p > 
</file>

<file path=customXml/itemProps1.xml><?xml version="1.0" encoding="utf-8"?>
<ds:datastoreItem xmlns:ds="http://schemas.openxmlformats.org/officeDocument/2006/customXml" ds:itemID="{AE1A8D5C-21EE-40F0-9E6C-575E6F5EAA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Population Excel Table</vt:lpstr>
      <vt:lpstr>POPULATION RAW TABLE</vt:lpstr>
      <vt:lpstr>Age Group Excel Table</vt:lpstr>
      <vt:lpstr>AGE GROUP RAW TABLE</vt:lpstr>
      <vt:lpstr>Sex Ratio Excel Table</vt:lpstr>
      <vt:lpstr>SEX RATIO RAW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Sabaya</dc:creator>
  <cp:lastModifiedBy>Collins Nnebe</cp:lastModifiedBy>
  <dcterms:created xsi:type="dcterms:W3CDTF">2012-02-09T08:50:06Z</dcterms:created>
  <dcterms:modified xsi:type="dcterms:W3CDTF">2024-10-22T22:55:00Z</dcterms:modified>
</cp:coreProperties>
</file>