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恒道\陈姐文件\"/>
    </mc:Choice>
  </mc:AlternateContent>
  <xr:revisionPtr revIDLastSave="0" documentId="10_ncr:8100000_{53A08113-9946-4AA3-BE21-8C1E1A4F46D2}" xr6:coauthVersionLast="34" xr6:coauthVersionMax="34" xr10:uidLastSave="{00000000-0000-0000-0000-000000000000}"/>
  <bookViews>
    <workbookView xWindow="0" yWindow="0" windowWidth="19200" windowHeight="7935" xr2:uid="{A987CB8E-F5D9-443F-83A5-2046998DA207}"/>
  </bookViews>
  <sheets>
    <sheet name="All" sheetId="9" r:id="rId1"/>
    <sheet name="Sheet3" sheetId="13" r:id="rId2"/>
    <sheet name="PORT-SHIPOWNER" sheetId="1" r:id="rId3"/>
    <sheet name="Africa Port" sheetId="5" r:id="rId4"/>
    <sheet name="Sheet1" sheetId="11" r:id="rId5"/>
    <sheet name="Ship Company" sheetId="10" r:id="rId6"/>
  </sheets>
  <definedNames>
    <definedName name="_xlnm._FilterDatabase" localSheetId="0" hidden="1">All!$D$2:$W$1169</definedName>
    <definedName name="_xlnm._FilterDatabase" localSheetId="4" hidden="1">Sheet1!$F$2:$H$274</definedName>
    <definedName name="list">#REF!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3" i="5" l="1"/>
  <c r="T113" i="5"/>
  <c r="O113" i="5"/>
  <c r="M113" i="5"/>
  <c r="S113" i="5"/>
  <c r="W113" i="5"/>
  <c r="V113" i="5"/>
  <c r="P113" i="5"/>
  <c r="N113" i="5"/>
  <c r="AC113" i="5"/>
  <c r="Z113" i="5"/>
  <c r="AA113" i="5"/>
  <c r="U113" i="5"/>
  <c r="Q113" i="5"/>
  <c r="L113" i="5"/>
  <c r="R113" i="5"/>
  <c r="Y113" i="5"/>
  <c r="X113" i="5"/>
</calcChain>
</file>

<file path=xl/sharedStrings.xml><?xml version="1.0" encoding="utf-8"?>
<sst xmlns="http://schemas.openxmlformats.org/spreadsheetml/2006/main" count="23307" uniqueCount="2049">
  <si>
    <t>U.A.E</t>
  </si>
  <si>
    <t>COSCO</t>
  </si>
  <si>
    <t>YML</t>
  </si>
  <si>
    <t>OOCL</t>
  </si>
  <si>
    <t>HPL</t>
  </si>
  <si>
    <t>CMA</t>
  </si>
  <si>
    <t>Bandar Khomeini</t>
  </si>
  <si>
    <t>Chahbahar</t>
  </si>
  <si>
    <t>WHL</t>
  </si>
  <si>
    <t>ONE</t>
  </si>
  <si>
    <t>APL</t>
  </si>
  <si>
    <t>Visakhapatnam</t>
  </si>
  <si>
    <t>MSK</t>
  </si>
  <si>
    <t>Krishnapatnam</t>
  </si>
  <si>
    <t>Mangalore</t>
  </si>
  <si>
    <t>Jawaharlal Nehru</t>
  </si>
  <si>
    <t>Vizag(Visakhapatnam)</t>
  </si>
  <si>
    <t>ZIM</t>
  </si>
  <si>
    <t>EMI</t>
  </si>
  <si>
    <t>MCC</t>
  </si>
  <si>
    <t>PIL</t>
  </si>
  <si>
    <t>墨西哥</t>
  </si>
  <si>
    <t>SAF</t>
  </si>
  <si>
    <t>Kenya</t>
  </si>
  <si>
    <t>Tanzania</t>
  </si>
  <si>
    <t>Djibouti</t>
  </si>
  <si>
    <t>Sudan</t>
  </si>
  <si>
    <t>Somalia</t>
  </si>
  <si>
    <t>Mozambique</t>
  </si>
  <si>
    <t>Mayotte</t>
  </si>
  <si>
    <t>Comorin</t>
  </si>
  <si>
    <t>South Africa</t>
  </si>
  <si>
    <t>Mauritius</t>
  </si>
  <si>
    <t>Madagascar</t>
  </si>
  <si>
    <t>Reunion</t>
  </si>
  <si>
    <t>Seychelles</t>
  </si>
  <si>
    <t>南非</t>
  </si>
  <si>
    <t>Morocco</t>
  </si>
  <si>
    <t>Algeria</t>
  </si>
  <si>
    <t>Tunisia</t>
  </si>
  <si>
    <t>Libya</t>
  </si>
  <si>
    <t>Egypt</t>
  </si>
  <si>
    <t>Israel</t>
  </si>
  <si>
    <t>Lebanon</t>
  </si>
  <si>
    <t>EMC</t>
  </si>
  <si>
    <t>RCL</t>
  </si>
  <si>
    <t>SITC</t>
  </si>
  <si>
    <t>KMTC</t>
  </si>
  <si>
    <t>B-LINE</t>
  </si>
  <si>
    <t>NATION_EN</t>
    <phoneticPr fontId="6" type="noConversion"/>
  </si>
  <si>
    <t>NATION_CN</t>
    <phoneticPr fontId="6" type="noConversion"/>
  </si>
  <si>
    <t>DESTINATION_CN</t>
    <phoneticPr fontId="6" type="noConversion"/>
  </si>
  <si>
    <t>DESTINATION_EN</t>
    <phoneticPr fontId="6" type="noConversion"/>
  </si>
  <si>
    <t>伊朗</t>
  </si>
  <si>
    <t>阿联酋</t>
  </si>
  <si>
    <t>沙特阿拉伯</t>
  </si>
  <si>
    <t>巴林</t>
  </si>
  <si>
    <t>阿曼</t>
  </si>
  <si>
    <t>科威特</t>
  </si>
  <si>
    <t>卡塔尔</t>
  </si>
  <si>
    <t>伊拉克</t>
  </si>
  <si>
    <t>印度</t>
  </si>
  <si>
    <t>巴基斯坦</t>
  </si>
  <si>
    <t>斯里兰卡</t>
  </si>
  <si>
    <t>马尔代夫</t>
  </si>
  <si>
    <t>孟加拉</t>
  </si>
  <si>
    <t>约旦</t>
  </si>
  <si>
    <t>埃及</t>
  </si>
  <si>
    <t>也门</t>
  </si>
  <si>
    <t>吉布提</t>
  </si>
  <si>
    <t>苏丹</t>
  </si>
  <si>
    <t>索马里</t>
  </si>
  <si>
    <t>厄立特里亚</t>
  </si>
  <si>
    <t>哥伦比亚</t>
  </si>
  <si>
    <t>厄瓜多尔</t>
  </si>
  <si>
    <t>秘鲁</t>
  </si>
  <si>
    <t>智利</t>
  </si>
  <si>
    <t>危地马拉</t>
  </si>
  <si>
    <t>萨尔瓦多</t>
  </si>
  <si>
    <t>尼加拉瓜</t>
  </si>
  <si>
    <t>哥斯达黎加</t>
  </si>
  <si>
    <t>洪都拉斯</t>
  </si>
  <si>
    <t>巴拿马</t>
  </si>
  <si>
    <t>委内瑞拉</t>
  </si>
  <si>
    <t>多米尼加</t>
  </si>
  <si>
    <t>特立尼达和多巴哥</t>
  </si>
  <si>
    <t>牙买加</t>
  </si>
  <si>
    <t>阿鲁巴</t>
  </si>
  <si>
    <t>荷属安德烈斯</t>
  </si>
  <si>
    <t>苏里南</t>
  </si>
  <si>
    <t>圭亚那</t>
  </si>
  <si>
    <t>海地</t>
  </si>
  <si>
    <t>古巴</t>
  </si>
  <si>
    <t>阿根廷</t>
  </si>
  <si>
    <t>乌拉圭</t>
  </si>
  <si>
    <t>巴西</t>
  </si>
  <si>
    <t>巴拉圭</t>
  </si>
  <si>
    <t>肯尼亚</t>
  </si>
  <si>
    <t>坦桑尼亚</t>
  </si>
  <si>
    <t>莫桑比克</t>
  </si>
  <si>
    <t>马约特</t>
  </si>
  <si>
    <t>科摩罗</t>
  </si>
  <si>
    <t>马拉维</t>
  </si>
  <si>
    <t>毛里求斯</t>
  </si>
  <si>
    <t>马达加斯加</t>
  </si>
  <si>
    <t>留尼旺</t>
  </si>
  <si>
    <t>塞舌尔</t>
  </si>
  <si>
    <t>多哥</t>
  </si>
  <si>
    <t>加纳</t>
  </si>
  <si>
    <t>科特迪瓦</t>
  </si>
  <si>
    <t>尼日利亚</t>
  </si>
  <si>
    <t>几内亚</t>
  </si>
  <si>
    <t>赤道几内亚</t>
  </si>
  <si>
    <t>加蓬</t>
  </si>
  <si>
    <t>刚果(金)</t>
  </si>
  <si>
    <t>安哥拉</t>
  </si>
  <si>
    <t>贝宁</t>
  </si>
  <si>
    <t>冈比亚</t>
  </si>
  <si>
    <t>利比里亚</t>
  </si>
  <si>
    <t>几内亚比绍</t>
  </si>
  <si>
    <t>喀麦隆</t>
  </si>
  <si>
    <t>塞拉利昂</t>
  </si>
  <si>
    <t>毛里塔尼亚</t>
  </si>
  <si>
    <t>刚果(布)</t>
  </si>
  <si>
    <t>佛得角</t>
  </si>
  <si>
    <t>纳米比亚</t>
  </si>
  <si>
    <t>塞内加尔</t>
  </si>
  <si>
    <t>圣多美和普林西比</t>
  </si>
  <si>
    <t>摩洛哥</t>
  </si>
  <si>
    <t>阿尔及利亚</t>
  </si>
  <si>
    <t>突尼斯</t>
  </si>
  <si>
    <t>利比亚</t>
  </si>
  <si>
    <t>以色列</t>
  </si>
  <si>
    <t>黎巴嫩</t>
  </si>
  <si>
    <t>穆阿拉港</t>
  </si>
  <si>
    <t>香港</t>
  </si>
  <si>
    <t>巴淡</t>
  </si>
  <si>
    <t>勿拉湾</t>
  </si>
  <si>
    <t>伯诺阿</t>
  </si>
  <si>
    <t>比通</t>
  </si>
  <si>
    <t>雅加达</t>
  </si>
  <si>
    <t>占碑</t>
  </si>
  <si>
    <t>孟加锡</t>
  </si>
  <si>
    <t>默拉克(孔雀岛)</t>
  </si>
  <si>
    <t>巴东</t>
  </si>
  <si>
    <t>巨港</t>
  </si>
  <si>
    <t>潘姜</t>
  </si>
  <si>
    <t>潘江</t>
  </si>
  <si>
    <t>北干巴鲁</t>
  </si>
  <si>
    <t>坤甸</t>
  </si>
  <si>
    <t>三宝垄</t>
  </si>
  <si>
    <t>泗水</t>
  </si>
  <si>
    <t>金边</t>
  </si>
  <si>
    <t>西哈努克</t>
  </si>
  <si>
    <t>民都鲁</t>
  </si>
  <si>
    <t>哥打基纳巴卢</t>
  </si>
  <si>
    <t>关丹</t>
  </si>
  <si>
    <t>古晋</t>
  </si>
  <si>
    <t>拉布安</t>
  </si>
  <si>
    <t>米里</t>
  </si>
  <si>
    <t>帕西古当</t>
  </si>
  <si>
    <t>槟城</t>
  </si>
  <si>
    <t>巴生</t>
  </si>
  <si>
    <t>山打根</t>
  </si>
  <si>
    <t>泗务</t>
  </si>
  <si>
    <t>丹戎帕拉帕斯</t>
  </si>
  <si>
    <t>斗湖</t>
  </si>
  <si>
    <t>仰光</t>
  </si>
  <si>
    <t>八打雁</t>
  </si>
  <si>
    <t>卡加延</t>
  </si>
  <si>
    <t>宿务</t>
  </si>
  <si>
    <t>达沃</t>
  </si>
  <si>
    <t>桑托斯</t>
  </si>
  <si>
    <t>桑托斯将军城</t>
  </si>
  <si>
    <t>马尼拉</t>
  </si>
  <si>
    <t>苏比克</t>
  </si>
  <si>
    <t>新加坡</t>
  </si>
  <si>
    <t>曼谷</t>
  </si>
  <si>
    <t>林查班</t>
  </si>
  <si>
    <t>拉卡班</t>
  </si>
  <si>
    <t>宋卡</t>
  </si>
  <si>
    <t>卡丘</t>
  </si>
  <si>
    <t>岘港</t>
  </si>
  <si>
    <t>海防</t>
  </si>
  <si>
    <t>河内</t>
  </si>
  <si>
    <t>胡志明</t>
  </si>
  <si>
    <t>芙蓉港</t>
  </si>
  <si>
    <t>归仁</t>
  </si>
  <si>
    <t>巴基斯坦</t>
    <phoneticPr fontId="6" type="noConversion"/>
  </si>
  <si>
    <t>阿巴斯</t>
  </si>
  <si>
    <t>布什尔</t>
  </si>
  <si>
    <t>霍拉姆沙赫尔</t>
  </si>
  <si>
    <t>迪拜</t>
  </si>
  <si>
    <t>阿吉曼</t>
  </si>
  <si>
    <t>阿布扎比</t>
  </si>
  <si>
    <t>沙迦</t>
  </si>
  <si>
    <t>达曼</t>
  </si>
  <si>
    <t>利雅得</t>
  </si>
  <si>
    <t>朱拜勒</t>
  </si>
  <si>
    <t>苏哈尔</t>
  </si>
  <si>
    <t>马斯喀特</t>
  </si>
  <si>
    <t>舒艾拜</t>
  </si>
  <si>
    <t>舒瓦克</t>
  </si>
  <si>
    <t>哈马德(多哈)</t>
  </si>
  <si>
    <t>乌姆卡斯尔</t>
  </si>
  <si>
    <t>萨拉拉</t>
  </si>
  <si>
    <t>霍梅尼</t>
  </si>
  <si>
    <t>恰巴哈尔</t>
  </si>
  <si>
    <t>那瓦舍瓦</t>
  </si>
  <si>
    <t>皮帕瓦沃</t>
  </si>
  <si>
    <t>蒙德拉</t>
  </si>
  <si>
    <t>加尔各答</t>
  </si>
  <si>
    <t>金奈</t>
  </si>
  <si>
    <t>班加罗尔</t>
  </si>
  <si>
    <t>维沙卡帕特南</t>
  </si>
  <si>
    <t>卡拉奇S港</t>
  </si>
  <si>
    <t>卡拉奇Q港</t>
  </si>
  <si>
    <t>卡拉奇K港</t>
  </si>
  <si>
    <t>科钦</t>
  </si>
  <si>
    <t>杜蒂戈林</t>
  </si>
  <si>
    <t>科伦坡</t>
  </si>
  <si>
    <t>马累</t>
  </si>
  <si>
    <t>卡拉奇SQ港</t>
  </si>
  <si>
    <t>克里什纳帕特南港</t>
  </si>
  <si>
    <t>马尔马高</t>
  </si>
  <si>
    <t>霍尔迪亚</t>
  </si>
  <si>
    <t>卡拉奇P港</t>
  </si>
  <si>
    <t>吉大</t>
  </si>
  <si>
    <t>孟买</t>
  </si>
  <si>
    <t>达卡</t>
  </si>
  <si>
    <t>蒙格拉</t>
  </si>
  <si>
    <t>芒格洛尔</t>
  </si>
  <si>
    <t>哈兹拉</t>
  </si>
  <si>
    <t>吉达</t>
  </si>
  <si>
    <t>亚喀巴</t>
  </si>
  <si>
    <t>苏科纳</t>
  </si>
  <si>
    <t>亚丁</t>
  </si>
  <si>
    <t>苏丹港</t>
  </si>
  <si>
    <t>柏培拉</t>
  </si>
  <si>
    <t>马萨瓦</t>
  </si>
  <si>
    <t>曼萨尼约</t>
  </si>
  <si>
    <t>墨西哥城</t>
  </si>
  <si>
    <t>瓜达拉哈拉</t>
  </si>
  <si>
    <t>蒙特雷</t>
  </si>
  <si>
    <t>拉扎罗卡德拉斯</t>
  </si>
  <si>
    <t>恩塞纳达</t>
  </si>
  <si>
    <t>布恩奈文图拉</t>
  </si>
  <si>
    <t>瓜亚基尔</t>
  </si>
  <si>
    <t>卡亚俄</t>
  </si>
  <si>
    <t>伊基克</t>
  </si>
  <si>
    <t>圣安东尼奥</t>
  </si>
  <si>
    <t>阿里卡</t>
  </si>
  <si>
    <t>克萨尔港</t>
  </si>
  <si>
    <t>危地马拉城</t>
  </si>
  <si>
    <t>阿卡胡特拉</t>
  </si>
  <si>
    <t>圣萨尔瓦多</t>
  </si>
  <si>
    <t>科林托</t>
  </si>
  <si>
    <t>马那瓜</t>
  </si>
  <si>
    <t>卡尔德拉</t>
  </si>
  <si>
    <t>圣何塞</t>
  </si>
  <si>
    <t>瓦尔帕莱索</t>
  </si>
  <si>
    <t>科特斯</t>
  </si>
  <si>
    <t>科隆自由贸易区</t>
  </si>
  <si>
    <t>卡贝略</t>
  </si>
  <si>
    <t>拉瓜伊拉</t>
  </si>
  <si>
    <t>卡塔赫纳</t>
  </si>
  <si>
    <t>考塞多</t>
  </si>
  <si>
    <t>巴兰基亚</t>
  </si>
  <si>
    <t>西班牙港</t>
  </si>
  <si>
    <t>利萨斯角</t>
  </si>
  <si>
    <t>金斯顿</t>
  </si>
  <si>
    <t>里奥海纳</t>
  </si>
  <si>
    <t>巴拿马城</t>
  </si>
  <si>
    <t>巴尔博亚</t>
  </si>
  <si>
    <t>桑塔马塔</t>
  </si>
  <si>
    <t>关塔</t>
  </si>
  <si>
    <t>马拉开波</t>
  </si>
  <si>
    <t>奥拉涅斯坦德</t>
  </si>
  <si>
    <t>威廉斯塔德</t>
  </si>
  <si>
    <t>帕拉马里博</t>
  </si>
  <si>
    <t>乔治敦</t>
  </si>
  <si>
    <t>太子港</t>
  </si>
  <si>
    <t>利蒙港</t>
  </si>
  <si>
    <t>马里埃尔</t>
  </si>
  <si>
    <t>布宜诺斯艾利斯</t>
  </si>
  <si>
    <t>蒙特威迪欧</t>
  </si>
  <si>
    <t>里奥格兰</t>
  </si>
  <si>
    <t>帕拉纳瓜</t>
  </si>
  <si>
    <t>伊塔瓜伊</t>
  </si>
  <si>
    <t>伊塔波</t>
  </si>
  <si>
    <t>纳维根特斯</t>
  </si>
  <si>
    <t>里约热内卢</t>
  </si>
  <si>
    <t>亚松森</t>
  </si>
  <si>
    <t>维多利亚</t>
  </si>
  <si>
    <t>苏瓦沛</t>
  </si>
  <si>
    <t>玛瑙斯</t>
  </si>
  <si>
    <t>伊塔加</t>
  </si>
  <si>
    <t>培森</t>
  </si>
  <si>
    <t>萨拉特</t>
  </si>
  <si>
    <t>罗萨里奥</t>
  </si>
  <si>
    <t>乌斯怀亚</t>
  </si>
  <si>
    <t>蒙巴萨</t>
  </si>
  <si>
    <t>达累斯萨拉姆</t>
  </si>
  <si>
    <t>桑给巴尔</t>
  </si>
  <si>
    <t>坦噶</t>
  </si>
  <si>
    <t>摩加迪沙</t>
  </si>
  <si>
    <t>基斯马尤</t>
  </si>
  <si>
    <t>彭巴</t>
  </si>
  <si>
    <t>隆戈尼</t>
  </si>
  <si>
    <t>穆察穆杜</t>
  </si>
  <si>
    <t>莫罗尼</t>
  </si>
  <si>
    <t>布兰太尔</t>
  </si>
  <si>
    <t>德班</t>
  </si>
  <si>
    <t>开普敦</t>
  </si>
  <si>
    <t>伊丽莎白港</t>
  </si>
  <si>
    <t>贝拉</t>
  </si>
  <si>
    <t>那卡拉</t>
  </si>
  <si>
    <t>马普托</t>
  </si>
  <si>
    <t>路易港</t>
  </si>
  <si>
    <t>图阿马西纳/塔马塔夫</t>
  </si>
  <si>
    <t>马哈赞加</t>
  </si>
  <si>
    <t>迭戈</t>
  </si>
  <si>
    <t>迪耶果苏瓦雷斯</t>
  </si>
  <si>
    <t>贝岛</t>
  </si>
  <si>
    <t>图利亚拉</t>
  </si>
  <si>
    <t>武海马尔</t>
  </si>
  <si>
    <t>艾奥拉</t>
  </si>
  <si>
    <t>加莱角</t>
  </si>
  <si>
    <t>东伦敦</t>
  </si>
  <si>
    <t>维多利亚港(马埃)</t>
  </si>
  <si>
    <t>洛美</t>
  </si>
  <si>
    <t>特马</t>
  </si>
  <si>
    <t>塔科拉迪</t>
  </si>
  <si>
    <t>阿比让</t>
  </si>
  <si>
    <t>阿帕帕</t>
  </si>
  <si>
    <t>廷坎</t>
  </si>
  <si>
    <t>奥纳</t>
  </si>
  <si>
    <t>科纳克里</t>
  </si>
  <si>
    <t>马拉博</t>
  </si>
  <si>
    <t>利伯维尔</t>
  </si>
  <si>
    <t>谦蒂尔港</t>
  </si>
  <si>
    <t>马塔迪</t>
  </si>
  <si>
    <t>卢安达</t>
  </si>
  <si>
    <t>洛比托</t>
  </si>
  <si>
    <t>纳美比</t>
  </si>
  <si>
    <t>卡宾达</t>
  </si>
  <si>
    <t>索约</t>
  </si>
  <si>
    <t>巴塔</t>
  </si>
  <si>
    <t>科托努</t>
  </si>
  <si>
    <t>班珠尔</t>
  </si>
  <si>
    <t>蒙罗维亚</t>
  </si>
  <si>
    <t>比绍</t>
  </si>
  <si>
    <t>杜阿拉</t>
  </si>
  <si>
    <t>开瑞比</t>
  </si>
  <si>
    <t>弗里敦</t>
  </si>
  <si>
    <t>努瓦迪布</t>
  </si>
  <si>
    <t>努瓦克肖特</t>
  </si>
  <si>
    <t>博马</t>
  </si>
  <si>
    <t>黑角</t>
  </si>
  <si>
    <t>普拉亚</t>
  </si>
  <si>
    <t>明德卢</t>
  </si>
  <si>
    <t>圣佩德港</t>
  </si>
  <si>
    <t>鲸湾</t>
  </si>
  <si>
    <t>卢德立次</t>
  </si>
  <si>
    <t>圣多美</t>
  </si>
  <si>
    <t>阿加迪尔</t>
  </si>
  <si>
    <t>卡萨布兰卡</t>
  </si>
  <si>
    <t>丹吉尔</t>
  </si>
  <si>
    <t>阿尔及尔</t>
  </si>
  <si>
    <t>斯基克达</t>
  </si>
  <si>
    <t>奥兰</t>
  </si>
  <si>
    <t>安纳巴</t>
  </si>
  <si>
    <t>贝贾亚</t>
  </si>
  <si>
    <t>盖兹瓦特</t>
  </si>
  <si>
    <t>迪真迪结</t>
  </si>
  <si>
    <t>比赛大</t>
  </si>
  <si>
    <t>苏塞</t>
  </si>
  <si>
    <t>斯法克斯</t>
  </si>
  <si>
    <t>欧胡姆斯</t>
  </si>
  <si>
    <t>米苏拉塔</t>
  </si>
  <si>
    <t>班加西</t>
  </si>
  <si>
    <t>的黎波里</t>
  </si>
  <si>
    <t>亚历山大新港</t>
  </si>
  <si>
    <t>亚历山大老港</t>
  </si>
  <si>
    <t>达米埃塔</t>
  </si>
  <si>
    <t>塞得东港</t>
  </si>
  <si>
    <t>塞得西港</t>
  </si>
  <si>
    <t>阿什杜德</t>
  </si>
  <si>
    <t>贝鲁特</t>
  </si>
  <si>
    <t>文莱</t>
  </si>
  <si>
    <t>中国</t>
  </si>
  <si>
    <t>柬埔寨</t>
  </si>
  <si>
    <t>缅甸</t>
  </si>
  <si>
    <t>菲律宾</t>
  </si>
  <si>
    <t>泰国</t>
  </si>
  <si>
    <t>越南</t>
  </si>
  <si>
    <t>REGION</t>
    <phoneticPr fontId="6" type="noConversion"/>
  </si>
  <si>
    <t>MSC</t>
  </si>
  <si>
    <t>HBS</t>
  </si>
  <si>
    <t>NDS</t>
  </si>
  <si>
    <t>BLINE</t>
  </si>
  <si>
    <t>马来西亚</t>
  </si>
  <si>
    <t>印度尼西亚</t>
  </si>
  <si>
    <t>卡拉奇S港</t>
    <phoneticPr fontId="6" type="noConversion"/>
  </si>
  <si>
    <t>Southeast Asia</t>
  </si>
  <si>
    <t>East Africa</t>
  </si>
  <si>
    <t>Mideast</t>
  </si>
  <si>
    <t>Caribbean</t>
  </si>
  <si>
    <t>North Africa</t>
  </si>
  <si>
    <t>南美东</t>
  </si>
  <si>
    <t>南美西</t>
  </si>
  <si>
    <t>印巴</t>
  </si>
  <si>
    <t>Mexico</t>
  </si>
  <si>
    <t>Red Sea</t>
  </si>
  <si>
    <t>West Africa</t>
  </si>
  <si>
    <t>Brunei</t>
  </si>
  <si>
    <t>China</t>
  </si>
  <si>
    <t>Indonesia</t>
  </si>
  <si>
    <t>Kampuchea</t>
  </si>
  <si>
    <t>Malaysia</t>
  </si>
  <si>
    <t>Myanmar</t>
  </si>
  <si>
    <t>Philippines</t>
  </si>
  <si>
    <t>Singapore</t>
  </si>
  <si>
    <t>Thailand</t>
  </si>
  <si>
    <t>Vietnam</t>
  </si>
  <si>
    <t>Mombasa</t>
  </si>
  <si>
    <t>Dar Es Salaam</t>
  </si>
  <si>
    <t>Zanzibar</t>
  </si>
  <si>
    <t>Tanga</t>
  </si>
  <si>
    <t>Mogadishu</t>
  </si>
  <si>
    <t>Kismayu</t>
  </si>
  <si>
    <t>Berbera</t>
  </si>
  <si>
    <t>Pemba</t>
  </si>
  <si>
    <t>Quelimane</t>
  </si>
  <si>
    <t>Longoni</t>
  </si>
  <si>
    <t>Mutsamudu</t>
  </si>
  <si>
    <t>Moroni</t>
  </si>
  <si>
    <t>Male</t>
  </si>
  <si>
    <t>Blantyre</t>
  </si>
  <si>
    <t>Lilongwe</t>
  </si>
  <si>
    <t>Bandar Abbas</t>
  </si>
  <si>
    <t>Bushehr</t>
  </si>
  <si>
    <t>Khorramshahr</t>
  </si>
  <si>
    <t>Jebel Ali</t>
  </si>
  <si>
    <t>Ajman</t>
  </si>
  <si>
    <t>Abu Dhabi</t>
  </si>
  <si>
    <t>Sharjah</t>
  </si>
  <si>
    <t>Dammam</t>
  </si>
  <si>
    <t>Riyadh</t>
  </si>
  <si>
    <t>Jubail</t>
  </si>
  <si>
    <t>Bahrain</t>
  </si>
  <si>
    <t>Sohar</t>
  </si>
  <si>
    <t>Muscat</t>
  </si>
  <si>
    <t>Kuwait(Shuaiba)</t>
  </si>
  <si>
    <t>Kuwait(Shuwaikh)</t>
  </si>
  <si>
    <t>Hamad(Doha)</t>
  </si>
  <si>
    <t>Umm Qasr(N/S)</t>
  </si>
  <si>
    <t>Umm Qasr(N)</t>
  </si>
  <si>
    <t>Umm Qasr(S)</t>
  </si>
  <si>
    <t>Salalah</t>
  </si>
  <si>
    <t>Colon Free Zone</t>
  </si>
  <si>
    <t>Manzanillo(Pa)</t>
  </si>
  <si>
    <t>Puerto Cabello</t>
  </si>
  <si>
    <t>La Guaira</t>
  </si>
  <si>
    <t>Cartagena</t>
  </si>
  <si>
    <t>Caucedo</t>
  </si>
  <si>
    <t>Barranquilla</t>
  </si>
  <si>
    <t>Port Of Spain</t>
  </si>
  <si>
    <t>Point Lisas</t>
  </si>
  <si>
    <t>Kingston</t>
  </si>
  <si>
    <t>Rio Haina</t>
  </si>
  <si>
    <t>Panama City</t>
  </si>
  <si>
    <t>Balboa</t>
  </si>
  <si>
    <t>Santa Marta</t>
  </si>
  <si>
    <t>Guanta</t>
  </si>
  <si>
    <t>Maracaibo</t>
  </si>
  <si>
    <t>Oranjestad</t>
  </si>
  <si>
    <t>Willemstad</t>
  </si>
  <si>
    <t>Paramaribo</t>
  </si>
  <si>
    <t>Georgetown</t>
  </si>
  <si>
    <t>Port Au Prince</t>
  </si>
  <si>
    <t>Puerto Limon</t>
  </si>
  <si>
    <t>Mariel</t>
  </si>
  <si>
    <t>Agadir</t>
  </si>
  <si>
    <t>Casablanca</t>
  </si>
  <si>
    <t>Port Tangier</t>
  </si>
  <si>
    <t>Alger</t>
  </si>
  <si>
    <t>Skikda</t>
  </si>
  <si>
    <t>Oran</t>
  </si>
  <si>
    <t>Annaba</t>
  </si>
  <si>
    <t>Bejaia</t>
  </si>
  <si>
    <t>Ghazaouet</t>
  </si>
  <si>
    <t>Djen Djen</t>
  </si>
  <si>
    <t>Bizerte</t>
  </si>
  <si>
    <t>Sousse</t>
  </si>
  <si>
    <t>Tunis(Rades Port)</t>
  </si>
  <si>
    <t>Sfax</t>
  </si>
  <si>
    <t>El Khomos</t>
  </si>
  <si>
    <t>Misuratah</t>
  </si>
  <si>
    <t>Benghazi</t>
  </si>
  <si>
    <t>Tripoli</t>
  </si>
  <si>
    <t>Alexandria New Port</t>
  </si>
  <si>
    <t>Alexandria</t>
  </si>
  <si>
    <t>Alexandra(El Dekheila)</t>
  </si>
  <si>
    <t>Damietta</t>
  </si>
  <si>
    <t>Port Said East</t>
  </si>
  <si>
    <t>Port Said West</t>
  </si>
  <si>
    <t>Sokhna</t>
  </si>
  <si>
    <t>Ashdod</t>
  </si>
  <si>
    <t>Beirut</t>
  </si>
  <si>
    <t>Buenos Aires</t>
  </si>
  <si>
    <t>Montevideo</t>
  </si>
  <si>
    <t>Santos</t>
  </si>
  <si>
    <t>Rio Grande</t>
  </si>
  <si>
    <t>Paranagua</t>
  </si>
  <si>
    <t>Itaguai</t>
  </si>
  <si>
    <t>Itapoa</t>
  </si>
  <si>
    <t>Navegantes</t>
  </si>
  <si>
    <t>Rio De Janeiro</t>
  </si>
  <si>
    <t>Asuncion</t>
  </si>
  <si>
    <t>Vitoria</t>
  </si>
  <si>
    <t>Salvador</t>
  </si>
  <si>
    <t>Suape</t>
  </si>
  <si>
    <t>Manaus</t>
  </si>
  <si>
    <t>Itajai</t>
  </si>
  <si>
    <t>Pecem</t>
  </si>
  <si>
    <t>Zarate</t>
  </si>
  <si>
    <t>Rosario</t>
  </si>
  <si>
    <t>Ushuaia</t>
  </si>
  <si>
    <t>Buenaventura</t>
  </si>
  <si>
    <t>Guayaquil</t>
  </si>
  <si>
    <t>Callao</t>
  </si>
  <si>
    <t>Iquique</t>
  </si>
  <si>
    <t>San Antonio</t>
  </si>
  <si>
    <t>Arica</t>
  </si>
  <si>
    <t>Puerto Quetzal</t>
  </si>
  <si>
    <t>Guatemala City</t>
  </si>
  <si>
    <t>Acajutla</t>
  </si>
  <si>
    <t>San Salvador</t>
  </si>
  <si>
    <t>Corinto</t>
  </si>
  <si>
    <t>Managua</t>
  </si>
  <si>
    <t>Puerto Caldera</t>
  </si>
  <si>
    <t>San Jose</t>
  </si>
  <si>
    <t>Valparaiso</t>
  </si>
  <si>
    <t>Puerto Cortes</t>
  </si>
  <si>
    <t>Durban</t>
  </si>
  <si>
    <t>Capetown</t>
  </si>
  <si>
    <t>Port Elizabeth</t>
  </si>
  <si>
    <t>Beira</t>
  </si>
  <si>
    <t>Nacala</t>
  </si>
  <si>
    <t>Maputo</t>
  </si>
  <si>
    <t>Port Louis</t>
  </si>
  <si>
    <t>Toamasina/Tamatave</t>
  </si>
  <si>
    <t>Majunga</t>
  </si>
  <si>
    <t>Diego</t>
  </si>
  <si>
    <t>Diego Suarez</t>
  </si>
  <si>
    <t>Nosy Be</t>
  </si>
  <si>
    <t>Tulear</t>
  </si>
  <si>
    <t>Vohemar</t>
  </si>
  <si>
    <t>Ehoala</t>
  </si>
  <si>
    <t>Port Reunion</t>
  </si>
  <si>
    <t>Pointe Des Galets</t>
  </si>
  <si>
    <t>East London</t>
  </si>
  <si>
    <t>Nhava Sheva</t>
  </si>
  <si>
    <t>Icds Via Nhava Sheva</t>
  </si>
  <si>
    <t>Pipavav</t>
  </si>
  <si>
    <t>Icds Via Pipava</t>
  </si>
  <si>
    <t>Icds Via Mundra</t>
  </si>
  <si>
    <t>Calcutta/Kolkata</t>
  </si>
  <si>
    <t>Chennai</t>
  </si>
  <si>
    <t>Bangalore</t>
  </si>
  <si>
    <t>Karachi</t>
  </si>
  <si>
    <t>Cochin</t>
  </si>
  <si>
    <t>Tuticorin</t>
  </si>
  <si>
    <t>Colombo</t>
  </si>
  <si>
    <t>Marmagao</t>
  </si>
  <si>
    <t>Haldia</t>
  </si>
  <si>
    <t>Mundra</t>
  </si>
  <si>
    <t>Chattogram</t>
  </si>
  <si>
    <t>Mumbai(Bombay)</t>
  </si>
  <si>
    <t>Dhaka</t>
  </si>
  <si>
    <t>Mongla</t>
  </si>
  <si>
    <t>Nhava Sheva 中转内入</t>
  </si>
  <si>
    <t>Mundra &amp; Icd</t>
  </si>
  <si>
    <t>Hazira</t>
  </si>
  <si>
    <t>Manzanillo(Mx)</t>
  </si>
  <si>
    <t>Mexico City</t>
  </si>
  <si>
    <t>Guadalajara</t>
  </si>
  <si>
    <t>Monterrey</t>
  </si>
  <si>
    <t>Lazaro Cardenas</t>
  </si>
  <si>
    <t>Ensenada</t>
  </si>
  <si>
    <t>Jeddah</t>
  </si>
  <si>
    <t>Aqaba</t>
  </si>
  <si>
    <t>Aden</t>
  </si>
  <si>
    <t>Port Sudan</t>
  </si>
  <si>
    <t>Massawa</t>
  </si>
  <si>
    <t>Lome</t>
  </si>
  <si>
    <t>Tema</t>
  </si>
  <si>
    <t>Takoradi</t>
  </si>
  <si>
    <t>Abidjan</t>
  </si>
  <si>
    <t>Apapa</t>
  </si>
  <si>
    <t>Tincan</t>
  </si>
  <si>
    <t>Tincan Five Star</t>
  </si>
  <si>
    <t>Onne</t>
  </si>
  <si>
    <t>Port Harcourt</t>
  </si>
  <si>
    <t>Conakry</t>
  </si>
  <si>
    <t>Malabo</t>
  </si>
  <si>
    <t>Libreville</t>
  </si>
  <si>
    <t>Port Gentil</t>
  </si>
  <si>
    <t>Matadi</t>
  </si>
  <si>
    <t>Luanda</t>
  </si>
  <si>
    <t>Lobito</t>
  </si>
  <si>
    <t>Namibe</t>
  </si>
  <si>
    <t>Cabinda</t>
  </si>
  <si>
    <t>Soyo</t>
  </si>
  <si>
    <t>Bata</t>
  </si>
  <si>
    <t>Cotonou</t>
  </si>
  <si>
    <t>Banjul</t>
  </si>
  <si>
    <t>Monrovia</t>
  </si>
  <si>
    <t>Bissau</t>
  </si>
  <si>
    <t>Douala</t>
  </si>
  <si>
    <t>Kribi</t>
  </si>
  <si>
    <t>Freetown</t>
  </si>
  <si>
    <t>Nouadhibou</t>
  </si>
  <si>
    <t>Nouakchott</t>
  </si>
  <si>
    <t>Boma</t>
  </si>
  <si>
    <t>Pointe Noire</t>
  </si>
  <si>
    <t>Praia</t>
  </si>
  <si>
    <t>Mindelo</t>
  </si>
  <si>
    <t>San Pedro</t>
  </si>
  <si>
    <t>Walvis Bay</t>
  </si>
  <si>
    <t>Luderitz</t>
  </si>
  <si>
    <t>Dakar</t>
  </si>
  <si>
    <t>Nouachchott</t>
  </si>
  <si>
    <t>Sao Tome</t>
  </si>
  <si>
    <t>Muara Harbour</t>
  </si>
  <si>
    <t>Hong Kong</t>
  </si>
  <si>
    <t>Batam</t>
  </si>
  <si>
    <t>Belawan</t>
  </si>
  <si>
    <t>Benoa</t>
  </si>
  <si>
    <t>Bitung</t>
  </si>
  <si>
    <t>Jakarta</t>
  </si>
  <si>
    <t>Jambi</t>
  </si>
  <si>
    <t>Makassar</t>
  </si>
  <si>
    <t>Merak</t>
  </si>
  <si>
    <t>Padang</t>
  </si>
  <si>
    <t>Palembang</t>
  </si>
  <si>
    <t>Panjang</t>
  </si>
  <si>
    <t>Pekan Baru</t>
  </si>
  <si>
    <t>Pontianak</t>
  </si>
  <si>
    <t>Semarang</t>
  </si>
  <si>
    <t>Surabaya</t>
  </si>
  <si>
    <t>Phnom Penh</t>
  </si>
  <si>
    <t>Sihanoukville</t>
  </si>
  <si>
    <t>Bintulu</t>
  </si>
  <si>
    <t>Kota Kinabalu</t>
  </si>
  <si>
    <t>Kuantan</t>
  </si>
  <si>
    <t>Kuching</t>
  </si>
  <si>
    <t>Labuan</t>
  </si>
  <si>
    <t>Miri</t>
  </si>
  <si>
    <t>Pasir Gudang</t>
  </si>
  <si>
    <t>Penang</t>
  </si>
  <si>
    <t>Port Kelang</t>
  </si>
  <si>
    <t>Sandakan</t>
  </si>
  <si>
    <t>Sibu</t>
  </si>
  <si>
    <t>Tanjung Pelepas</t>
  </si>
  <si>
    <t>Tawau</t>
  </si>
  <si>
    <t>Yangon</t>
  </si>
  <si>
    <t>Batangas</t>
  </si>
  <si>
    <t>Cagayan De Oro</t>
  </si>
  <si>
    <t>Cebu</t>
  </si>
  <si>
    <t>Davao</t>
  </si>
  <si>
    <t>General Santos</t>
  </si>
  <si>
    <t>Manila</t>
  </si>
  <si>
    <t>Subic Bay</t>
  </si>
  <si>
    <t>Bangkok</t>
  </si>
  <si>
    <t>Laem Chabang</t>
  </si>
  <si>
    <t>Lat Krabang</t>
  </si>
  <si>
    <t>Songkhla</t>
  </si>
  <si>
    <t>Can Tho</t>
  </si>
  <si>
    <t>Danang</t>
  </si>
  <si>
    <t>Haiphong</t>
  </si>
  <si>
    <t>Hanoi</t>
  </si>
  <si>
    <t>Ho Chi Minh</t>
  </si>
  <si>
    <t>Phioc Long</t>
  </si>
  <si>
    <t>Qui Nhon</t>
  </si>
  <si>
    <t>Maldives</t>
  </si>
  <si>
    <t>Malawi</t>
  </si>
  <si>
    <t>Iran</t>
  </si>
  <si>
    <t>Saudi-Arabia</t>
  </si>
  <si>
    <t>Oman</t>
  </si>
  <si>
    <t>Kuwait</t>
  </si>
  <si>
    <t>Qatar</t>
  </si>
  <si>
    <t>Iraq</t>
  </si>
  <si>
    <t>Panama</t>
  </si>
  <si>
    <t>Venezuela</t>
  </si>
  <si>
    <t>Columbia</t>
  </si>
  <si>
    <t>Dominica</t>
  </si>
  <si>
    <t>Terra Nida Tobago</t>
  </si>
  <si>
    <t>Jamaica</t>
  </si>
  <si>
    <t>Aruba</t>
  </si>
  <si>
    <t>Netherlands Antilles</t>
  </si>
  <si>
    <t>Surinam</t>
  </si>
  <si>
    <t>Guyana</t>
  </si>
  <si>
    <t>Haiti</t>
  </si>
  <si>
    <t>Costa Rica</t>
  </si>
  <si>
    <t>Cuba</t>
  </si>
  <si>
    <t>Argentina</t>
  </si>
  <si>
    <t>Uruguay</t>
  </si>
  <si>
    <t>Brazil</t>
  </si>
  <si>
    <t>Paraguay</t>
  </si>
  <si>
    <t>Ecuador</t>
  </si>
  <si>
    <t>Peru</t>
  </si>
  <si>
    <t>Chile</t>
  </si>
  <si>
    <t>Guatemala</t>
  </si>
  <si>
    <t>Nicaragua</t>
  </si>
  <si>
    <t>Honduras</t>
  </si>
  <si>
    <t>India</t>
  </si>
  <si>
    <t>Pakistan</t>
  </si>
  <si>
    <t>Sri Lanka</t>
  </si>
  <si>
    <t>Bangladesh</t>
  </si>
  <si>
    <t>Jordan</t>
  </si>
  <si>
    <t>Yemen</t>
  </si>
  <si>
    <t>Eritrea</t>
  </si>
  <si>
    <t>Togo</t>
  </si>
  <si>
    <t>Ghana</t>
  </si>
  <si>
    <t>Ivory Coast</t>
  </si>
  <si>
    <t>Nigeria</t>
  </si>
  <si>
    <t>Guinea</t>
  </si>
  <si>
    <t>Gabon</t>
  </si>
  <si>
    <t>Congo, Drc</t>
  </si>
  <si>
    <t>Angola</t>
  </si>
  <si>
    <t>Equatorial Guinea</t>
  </si>
  <si>
    <t>Benin</t>
  </si>
  <si>
    <t>Gambia</t>
  </si>
  <si>
    <t>Liberia</t>
  </si>
  <si>
    <t>Guinee Bissau</t>
  </si>
  <si>
    <t>Cameroon</t>
  </si>
  <si>
    <t>Sierra Leone</t>
  </si>
  <si>
    <t>Mauritania</t>
  </si>
  <si>
    <t>Congo</t>
  </si>
  <si>
    <t>Cape Verde Island</t>
  </si>
  <si>
    <t>Namibia</t>
  </si>
  <si>
    <t>Senegal</t>
  </si>
  <si>
    <t>Sao Tome And Principe</t>
  </si>
  <si>
    <t>Victoria(Mahe)</t>
  </si>
  <si>
    <t>Port Sudan(欧元)</t>
  </si>
  <si>
    <t>N1</t>
  </si>
  <si>
    <t>N2</t>
  </si>
  <si>
    <t>Total</t>
  </si>
  <si>
    <t>CNT1</t>
  </si>
  <si>
    <t>CNT2</t>
  </si>
  <si>
    <t>国家</t>
  </si>
  <si>
    <t>港口</t>
  </si>
  <si>
    <t>CNT3</t>
  </si>
  <si>
    <t>标准报价</t>
    <phoneticPr fontId="12" type="noConversion"/>
  </si>
  <si>
    <t>20GP</t>
  </si>
  <si>
    <t>40GP</t>
  </si>
  <si>
    <t>40HQ</t>
  </si>
  <si>
    <t>航程</t>
    <phoneticPr fontId="12" type="noConversion"/>
  </si>
  <si>
    <t>外</t>
  </si>
  <si>
    <t>TPP</t>
    <phoneticPr fontId="12" type="noConversion"/>
  </si>
  <si>
    <t>IA4</t>
  </si>
  <si>
    <t>超重费USD25/20GP 货重加箱重超过23吨的柜子</t>
  </si>
  <si>
    <t>洋外</t>
  </si>
  <si>
    <t>HKG</t>
    <phoneticPr fontId="12" type="noConversion"/>
  </si>
  <si>
    <t>香港</t>
    <phoneticPr fontId="12" type="noConversion"/>
  </si>
  <si>
    <t>ESA/APG</t>
    <phoneticPr fontId="12" type="noConversion"/>
  </si>
  <si>
    <t>洋</t>
  </si>
  <si>
    <t>DIR</t>
  </si>
  <si>
    <t>直达</t>
  </si>
  <si>
    <t>FE2</t>
  </si>
  <si>
    <t>CVX-A</t>
    <phoneticPr fontId="14" type="noConversion"/>
  </si>
  <si>
    <t>CVX-C</t>
    <phoneticPr fontId="14" type="noConversion"/>
  </si>
  <si>
    <t>PH4(SOUTH)</t>
  </si>
  <si>
    <t>RKI</t>
  </si>
  <si>
    <t>HHX1</t>
  </si>
  <si>
    <t>DIR</t>
    <phoneticPr fontId="12" type="noConversion"/>
  </si>
  <si>
    <t>直达</t>
    <phoneticPr fontId="12" type="noConversion"/>
  </si>
  <si>
    <t>JCV2</t>
    <phoneticPr fontId="12" type="noConversion"/>
  </si>
  <si>
    <t>ESA</t>
    <phoneticPr fontId="12" type="noConversion"/>
  </si>
  <si>
    <t xml:space="preserve">TUE-JCV,WED-CMS,FRI-JCV2)     </t>
    <phoneticPr fontId="16" type="noConversion"/>
  </si>
  <si>
    <t>SIN</t>
  </si>
  <si>
    <t>CPX</t>
  </si>
  <si>
    <t>SH1</t>
  </si>
  <si>
    <t>KCM</t>
  </si>
  <si>
    <t>KMSK</t>
  </si>
  <si>
    <t>新加坡</t>
    <phoneticPr fontId="12" type="noConversion"/>
  </si>
  <si>
    <t>MON-CI2,TUE-JCV,WED-CMS/PMX,FRI-JCV2</t>
    <phoneticPr fontId="16" type="noConversion"/>
  </si>
  <si>
    <t>PKG</t>
  </si>
  <si>
    <t>PA3/CGX</t>
  </si>
  <si>
    <t>TPP</t>
  </si>
  <si>
    <t>PKG</t>
    <phoneticPr fontId="12" type="noConversion"/>
  </si>
  <si>
    <t>巴生</t>
    <phoneticPr fontId="12" type="noConversion"/>
  </si>
  <si>
    <t>RFM/ RPM / RIM</t>
    <phoneticPr fontId="12" type="noConversion"/>
  </si>
  <si>
    <t>SUB</t>
  </si>
  <si>
    <t>CIX UTC1</t>
    <phoneticPr fontId="12" type="noConversion"/>
  </si>
  <si>
    <t>CVI UTC1</t>
  </si>
  <si>
    <t>CHINA1 UTC1</t>
  </si>
  <si>
    <t>CTI</t>
  </si>
  <si>
    <t>IA4 tanjung priok</t>
  </si>
  <si>
    <t>CTI tanjung priok</t>
    <phoneticPr fontId="12" type="noConversion"/>
  </si>
  <si>
    <t>RKI/ RFM/ RIM UTC1</t>
    <phoneticPr fontId="12" type="noConversion"/>
  </si>
  <si>
    <t>UTC1 PCI航线</t>
  </si>
  <si>
    <t>UTC1 CKI航线</t>
  </si>
  <si>
    <t>UTC3 ANX航线</t>
  </si>
  <si>
    <t>UTC1 CH1航线</t>
  </si>
  <si>
    <t>CVI/CMI UTC1</t>
    <phoneticPr fontId="12" type="noConversion"/>
  </si>
  <si>
    <t>货毛重等于或超过 21 吨 (不含箱重)/20GP收USD30；货毛重等于或超过 24 吨 (不含箱重)/ 40GP/40HC 收USD60</t>
  </si>
  <si>
    <t>CIT UTC1</t>
  </si>
  <si>
    <t>PCI UTC1</t>
  </si>
  <si>
    <t>CKI UTC1</t>
    <phoneticPr fontId="12" type="noConversion"/>
  </si>
  <si>
    <t xml:space="preserve">MS/JCV/JCV2 </t>
    <phoneticPr fontId="16" type="noConversion"/>
  </si>
  <si>
    <t>JKT</t>
  </si>
  <si>
    <t>CVI</t>
  </si>
  <si>
    <t>RKI / RIM</t>
  </si>
  <si>
    <t>CVI/CKV/PCI</t>
  </si>
  <si>
    <t>RKI/ RFM/ RIM</t>
    <phoneticPr fontId="12" type="noConversion"/>
  </si>
  <si>
    <t>CVI</t>
    <phoneticPr fontId="12" type="noConversion"/>
  </si>
  <si>
    <t>CMI</t>
    <phoneticPr fontId="12" type="noConversion"/>
  </si>
  <si>
    <t>CIT</t>
  </si>
  <si>
    <t>MS/JCV/CMS/JCV2</t>
    <phoneticPr fontId="16" type="noConversion"/>
  </si>
  <si>
    <t>CH1</t>
  </si>
  <si>
    <t>PCI</t>
  </si>
  <si>
    <t>CKI</t>
    <phoneticPr fontId="12" type="noConversion"/>
  </si>
  <si>
    <t xml:space="preserve">MON-MS,TUE-JCV,WED-CMS/PMX,FRI-JCV2  </t>
    <phoneticPr fontId="16" type="noConversion"/>
  </si>
  <si>
    <t>CIX</t>
    <phoneticPr fontId="12" type="noConversion"/>
  </si>
  <si>
    <t xml:space="preserve">CHINA1  </t>
  </si>
  <si>
    <t>CTI</t>
    <phoneticPr fontId="12" type="noConversion"/>
  </si>
  <si>
    <t>HCM</t>
  </si>
  <si>
    <t>NHM</t>
  </si>
  <si>
    <t>KPS/ANX航线</t>
  </si>
  <si>
    <t>NTH</t>
  </si>
  <si>
    <t>VTX2/CKI/VTX1/VTX3/CKV2</t>
  </si>
  <si>
    <t>KHH</t>
    <phoneticPr fontId="12" type="noConversion"/>
  </si>
  <si>
    <t>高雄</t>
    <phoneticPr fontId="12" type="noConversion"/>
  </si>
  <si>
    <t>KPS</t>
  </si>
  <si>
    <t>CTS/KCV</t>
  </si>
  <si>
    <t>HKG</t>
  </si>
  <si>
    <t>RBC</t>
    <phoneticPr fontId="12" type="noConversion"/>
  </si>
  <si>
    <t>KOS</t>
  </si>
  <si>
    <t>RBC2</t>
  </si>
  <si>
    <t>CVT</t>
  </si>
  <si>
    <t>SIN/PKG</t>
    <phoneticPr fontId="12" type="noConversion"/>
  </si>
  <si>
    <t>新加坡/巴生</t>
    <phoneticPr fontId="12" type="noConversion"/>
  </si>
  <si>
    <t>VTX1</t>
  </si>
  <si>
    <t>CKV2</t>
  </si>
  <si>
    <t>HDT</t>
    <phoneticPr fontId="12" type="noConversion"/>
  </si>
  <si>
    <t>MON-MS,WED-CMS/PMX/CI3/CI6,FRI-JCV2)</t>
    <phoneticPr fontId="16" type="noConversion"/>
  </si>
  <si>
    <t>CPX /MD3 /AR1</t>
  </si>
  <si>
    <t>CVI/CMI</t>
    <phoneticPr fontId="12" type="noConversion"/>
  </si>
  <si>
    <t>CJV5/CJV6/CKV2</t>
  </si>
  <si>
    <t>CPX /MD3 /AR1</t>
    <phoneticPr fontId="12" type="noConversion"/>
  </si>
  <si>
    <t>外洋</t>
  </si>
  <si>
    <t>HKG/KHH</t>
    <phoneticPr fontId="12" type="noConversion"/>
  </si>
  <si>
    <t>香港/高雄</t>
    <phoneticPr fontId="12" type="noConversion"/>
  </si>
  <si>
    <t>CPX /MD3 /AR1 &amp; PA3</t>
    <phoneticPr fontId="12" type="noConversion"/>
  </si>
  <si>
    <t>HKG/SIN</t>
    <phoneticPr fontId="12" type="noConversion"/>
  </si>
  <si>
    <t>香港/新加坡</t>
    <phoneticPr fontId="12" type="noConversion"/>
  </si>
  <si>
    <t>PA3</t>
    <phoneticPr fontId="12" type="noConversion"/>
  </si>
  <si>
    <t>KCM2</t>
  </si>
  <si>
    <t>DIR/HKG/KHH</t>
    <phoneticPr fontId="12" type="noConversion"/>
  </si>
  <si>
    <t>直达/香港/高雄</t>
    <phoneticPr fontId="12" type="noConversion"/>
  </si>
  <si>
    <t>MON-MS/CI2,TUE-JCV,WED-CMS/PMX/CI3,FRI-JCV2</t>
    <phoneticPr fontId="16" type="noConversion"/>
  </si>
  <si>
    <t>PA3/CPX</t>
  </si>
  <si>
    <t>RMC</t>
    <phoneticPr fontId="12" type="noConversion"/>
  </si>
  <si>
    <t>RKI /RIM</t>
    <phoneticPr fontId="12" type="noConversion"/>
  </si>
  <si>
    <t>巴生/高雄/香港</t>
    <phoneticPr fontId="12" type="noConversion"/>
  </si>
  <si>
    <t>PA3</t>
  </si>
  <si>
    <t>RFM / RPM/ RIM</t>
    <phoneticPr fontId="12" type="noConversion"/>
  </si>
  <si>
    <t>KCM2 NORTH</t>
  </si>
  <si>
    <t>KCM2 WEST</t>
  </si>
  <si>
    <t>KCM NORTH</t>
  </si>
  <si>
    <t>KCM WEST</t>
  </si>
  <si>
    <t>NORTH PA3</t>
  </si>
  <si>
    <t>WEST PA3</t>
  </si>
  <si>
    <t>IA4 WEST</t>
  </si>
  <si>
    <t>IA4 NORTH</t>
  </si>
  <si>
    <t>RMC WEST</t>
    <phoneticPr fontId="13" type="noConversion"/>
  </si>
  <si>
    <t>RFM WEST</t>
    <phoneticPr fontId="13" type="noConversion"/>
  </si>
  <si>
    <t>RPM WEST</t>
    <phoneticPr fontId="13" type="noConversion"/>
  </si>
  <si>
    <t>RIM WEST</t>
    <phoneticPr fontId="13" type="noConversion"/>
  </si>
  <si>
    <t>RIE WEST</t>
    <phoneticPr fontId="13" type="noConversion"/>
  </si>
  <si>
    <t>WEST FME航线</t>
  </si>
  <si>
    <t>NORTH CI2航线</t>
  </si>
  <si>
    <t>NORTH NHM航线</t>
  </si>
  <si>
    <t>NORTH KCM航线</t>
  </si>
  <si>
    <t>NORTH KCM2航线</t>
  </si>
  <si>
    <t>NORTH KMSK</t>
  </si>
  <si>
    <t>WEST KCM航线</t>
  </si>
  <si>
    <t>WEST KCM2航线</t>
  </si>
  <si>
    <t>WEST AIM航线</t>
  </si>
  <si>
    <t>NORTH WIN航线</t>
  </si>
  <si>
    <t>WEST RIM/CIX</t>
  </si>
  <si>
    <t>NORTH CI2/CMS/PMX/CI3</t>
    <phoneticPr fontId="16" type="noConversion"/>
  </si>
  <si>
    <t>WEST CI3</t>
    <phoneticPr fontId="16" type="noConversion"/>
  </si>
  <si>
    <t>BTL</t>
  </si>
  <si>
    <t>CJV5/CJV6/CJV3</t>
  </si>
  <si>
    <t>PKW</t>
  </si>
  <si>
    <t>巴生西港</t>
  </si>
  <si>
    <t>AWPT</t>
  </si>
  <si>
    <t>丹戎帕拉帕斯</t>
    <phoneticPr fontId="12" type="noConversion"/>
  </si>
  <si>
    <t>APG</t>
    <phoneticPr fontId="12" type="noConversion"/>
  </si>
  <si>
    <t>CMS/PMX</t>
    <phoneticPr fontId="16" type="noConversion"/>
  </si>
  <si>
    <t>SIN/PKG</t>
  </si>
  <si>
    <t>新加坡/巴生</t>
  </si>
  <si>
    <t>IA5 MITT 非纺织品  (非纺织品确定加PSS，纺织品待确认)</t>
    <phoneticPr fontId="12" type="noConversion"/>
  </si>
  <si>
    <t>IA5 MITT 纺织品 旺季附加费 (非纺织品确定加PSS，纺织品待确认)</t>
    <phoneticPr fontId="12" type="noConversion"/>
  </si>
  <si>
    <t>RKI /  RIM MIP</t>
  </si>
  <si>
    <t>CPX1</t>
  </si>
  <si>
    <t>PH4</t>
  </si>
  <si>
    <t>KHH</t>
  </si>
  <si>
    <t>高雄</t>
  </si>
  <si>
    <t>MCT</t>
  </si>
  <si>
    <t>CTE</t>
  </si>
  <si>
    <t>RKI /RIM</t>
  </si>
  <si>
    <t xml:space="preserve">CPX6 </t>
  </si>
  <si>
    <t>CPX6</t>
  </si>
  <si>
    <t>CTP NORTH</t>
  </si>
  <si>
    <t>CTP SOUTH</t>
  </si>
  <si>
    <t>KPS NORTH</t>
  </si>
  <si>
    <t>KPS SOUTH</t>
  </si>
  <si>
    <t>CPS SOUTH/NORTH</t>
  </si>
  <si>
    <t>PH4 NORTH</t>
  </si>
  <si>
    <t>PH4 SOUTH</t>
  </si>
  <si>
    <t>暂不接</t>
  </si>
  <si>
    <t>RCM SOUTH 6/NORTH 5</t>
  </si>
  <si>
    <t>NORTH TTP航线</t>
  </si>
  <si>
    <t>NORTH KPS航线</t>
  </si>
  <si>
    <t>SOUTH TTP航线</t>
  </si>
  <si>
    <t>SOUTH KPS航线</t>
  </si>
  <si>
    <t>CPX2 NORTH</t>
  </si>
  <si>
    <t>CPS NORTH</t>
  </si>
  <si>
    <t>CPX6 NORTH</t>
  </si>
  <si>
    <t>CPX2 SOUTH</t>
  </si>
  <si>
    <t>CPS SOUTH</t>
  </si>
  <si>
    <t>CPX6 SOUTH</t>
  </si>
  <si>
    <t>KTP SOUTH</t>
    <phoneticPr fontId="12" type="noConversion"/>
  </si>
  <si>
    <t>KTP NORTH</t>
    <phoneticPr fontId="12" type="noConversion"/>
  </si>
  <si>
    <t>CPF</t>
    <phoneticPr fontId="16" type="noConversion"/>
  </si>
  <si>
    <t>CPS</t>
    <phoneticPr fontId="16" type="noConversion"/>
  </si>
  <si>
    <t xml:space="preserve">CPX2 </t>
  </si>
  <si>
    <t>CPF</t>
    <phoneticPr fontId="12" type="noConversion"/>
  </si>
  <si>
    <t>FME</t>
  </si>
  <si>
    <t>KCM</t>
    <phoneticPr fontId="12" type="noConversion"/>
  </si>
  <si>
    <t>IFX2</t>
  </si>
  <si>
    <t>MD3</t>
  </si>
  <si>
    <t>RFM</t>
  </si>
  <si>
    <t>RIM</t>
  </si>
  <si>
    <t>WIN</t>
  </si>
  <si>
    <t>WED-CMS/PMX/CI6)</t>
    <phoneticPr fontId="16" type="noConversion"/>
  </si>
  <si>
    <t>CSE PAT</t>
    <phoneticPr fontId="12" type="noConversion"/>
  </si>
  <si>
    <t>CVT PAT</t>
  </si>
  <si>
    <t>RBC PAT</t>
  </si>
  <si>
    <t>LCH</t>
  </si>
  <si>
    <t>RBC BMT</t>
  </si>
  <si>
    <t>CT3</t>
  </si>
  <si>
    <t>RBC TSTL</t>
  </si>
  <si>
    <t>RBC2 PAT</t>
  </si>
  <si>
    <t>RKI TPT</t>
  </si>
  <si>
    <t>PAT CHT航线</t>
  </si>
  <si>
    <t>PAT CTX航线</t>
    <phoneticPr fontId="12" type="noConversion"/>
  </si>
  <si>
    <t>PAT CVT航线</t>
  </si>
  <si>
    <t>PAT VTX3航线</t>
    <phoneticPr fontId="12" type="noConversion"/>
  </si>
  <si>
    <t>PAT KCT航线</t>
  </si>
  <si>
    <t>UNI THAI NTH航线</t>
  </si>
  <si>
    <t>VTX2 PAT</t>
  </si>
  <si>
    <t>VTX1 PAT</t>
  </si>
  <si>
    <t>CKV2 PAT</t>
  </si>
  <si>
    <t>CTV</t>
    <phoneticPr fontId="16" type="noConversion"/>
  </si>
  <si>
    <t>CHT</t>
  </si>
  <si>
    <t>ANX</t>
  </si>
  <si>
    <t>KCT</t>
  </si>
  <si>
    <t>VTX2</t>
  </si>
  <si>
    <t>VTX3</t>
  </si>
  <si>
    <t>KHH/TPP</t>
    <phoneticPr fontId="12" type="noConversion"/>
  </si>
  <si>
    <t>高雄/丹戎帕拉帕斯</t>
    <phoneticPr fontId="12" type="noConversion"/>
  </si>
  <si>
    <t>CSE</t>
    <phoneticPr fontId="12" type="noConversion"/>
  </si>
  <si>
    <t>CTV1</t>
  </si>
  <si>
    <t>RBC</t>
  </si>
  <si>
    <t>CTS</t>
  </si>
  <si>
    <t>VT4</t>
  </si>
  <si>
    <t>RCT</t>
  </si>
  <si>
    <t>CTS/CT3</t>
  </si>
  <si>
    <t>VTX2/CKV/VTX1/VTX3/CKV2</t>
  </si>
  <si>
    <t>RKI/RIM</t>
  </si>
  <si>
    <t>CJV5</t>
  </si>
  <si>
    <t>CKV</t>
  </si>
  <si>
    <t>JCV/-JCV2</t>
    <phoneticPr fontId="16" type="noConversion"/>
  </si>
  <si>
    <t>HIX</t>
  </si>
  <si>
    <t>VN1</t>
    <phoneticPr fontId="12" type="noConversion"/>
  </si>
  <si>
    <t>RKI/RAM/RFM</t>
  </si>
  <si>
    <t>KSH</t>
  </si>
  <si>
    <t>CJV6</t>
  </si>
  <si>
    <t>CJV2</t>
  </si>
  <si>
    <t>CJV3</t>
  </si>
  <si>
    <t>KHH/HKG</t>
    <phoneticPr fontId="12" type="noConversion"/>
  </si>
  <si>
    <t>高雄/香港</t>
    <phoneticPr fontId="12" type="noConversion"/>
  </si>
  <si>
    <t>HPH</t>
  </si>
  <si>
    <t>CJV5/CKV/CJV6/CJV2/CJV3</t>
  </si>
  <si>
    <t>CSE CAT LAI</t>
    <phoneticPr fontId="12" type="noConversion"/>
  </si>
  <si>
    <t>CTV2 CAT LAI</t>
    <phoneticPr fontId="12" type="noConversion"/>
  </si>
  <si>
    <t>CVT CAT LAI</t>
    <phoneticPr fontId="12" type="noConversion"/>
  </si>
  <si>
    <t>KPS CAT LAI</t>
    <phoneticPr fontId="12" type="noConversion"/>
  </si>
  <si>
    <t>CTS CAT LAI</t>
    <phoneticPr fontId="12" type="noConversion"/>
  </si>
  <si>
    <t>VT4 CAT LAI</t>
    <phoneticPr fontId="12" type="noConversion"/>
  </si>
  <si>
    <t>RCT CAT LAI</t>
    <phoneticPr fontId="12" type="noConversion"/>
  </si>
  <si>
    <t>CAT LAI NHM航线</t>
  </si>
  <si>
    <t>CAT LAI KPS航线</t>
  </si>
  <si>
    <t>CAT LAI ANX航线</t>
  </si>
  <si>
    <t>VICT NTH航线</t>
  </si>
  <si>
    <t>CAT LAI CVT航线</t>
  </si>
  <si>
    <t>CAT LAI CKI航线</t>
  </si>
  <si>
    <t>CAT LAI PCI航线</t>
  </si>
  <si>
    <t>VTX2 CAT LAI</t>
  </si>
  <si>
    <t>VTX1 CAT LAI</t>
  </si>
  <si>
    <t>VTX3 CAT LAI</t>
  </si>
  <si>
    <t>CKV2 CAT LAI</t>
  </si>
  <si>
    <t>VICT</t>
    <phoneticPr fontId="12" type="noConversion"/>
  </si>
  <si>
    <r>
      <t>S</t>
    </r>
    <r>
      <rPr>
        <sz val="11"/>
        <color indexed="8"/>
        <rFont val="Calibri"/>
        <family val="2"/>
        <scheme val="minor"/>
      </rPr>
      <t>IN</t>
    </r>
  </si>
  <si>
    <r>
      <t>P</t>
    </r>
    <r>
      <rPr>
        <sz val="11"/>
        <color indexed="8"/>
        <rFont val="Calibri"/>
        <family val="2"/>
        <scheme val="minor"/>
      </rPr>
      <t>KG</t>
    </r>
  </si>
  <si>
    <r>
      <t>N</t>
    </r>
    <r>
      <rPr>
        <sz val="11"/>
        <color indexed="8"/>
        <rFont val="Calibri"/>
        <family val="2"/>
        <scheme val="minor"/>
      </rPr>
      <t>SB/WIN</t>
    </r>
  </si>
  <si>
    <r>
      <t>R</t>
    </r>
    <r>
      <rPr>
        <sz val="11"/>
        <color indexed="8"/>
        <rFont val="Calibri"/>
        <family val="2"/>
        <scheme val="minor"/>
      </rPr>
      <t>ES2/WAX</t>
    </r>
  </si>
  <si>
    <r>
      <t>PKG/KHH</t>
    </r>
    <r>
      <rPr>
        <sz val="11"/>
        <color indexed="8"/>
        <rFont val="Calibri"/>
        <family val="2"/>
        <scheme val="minor"/>
      </rPr>
      <t>/HKG</t>
    </r>
  </si>
  <si>
    <r>
      <t xml:space="preserve">PA3/CGX/CPX AWPT </t>
    </r>
    <r>
      <rPr>
        <sz val="11"/>
        <color indexed="10"/>
        <rFont val="Calibri"/>
        <family val="2"/>
        <scheme val="minor"/>
      </rPr>
      <t>小箱货重超过20吨加收USD50</t>
    </r>
  </si>
  <si>
    <r>
      <t>超重费USD</t>
    </r>
    <r>
      <rPr>
        <sz val="11"/>
        <color indexed="10"/>
        <rFont val="Calibri"/>
        <family val="2"/>
        <scheme val="minor"/>
      </rPr>
      <t>50</t>
    </r>
    <r>
      <rPr>
        <sz val="11"/>
        <rFont val="Calibri"/>
        <family val="2"/>
        <scheme val="minor"/>
      </rPr>
      <t>/20GP 货重加箱重超过21吨的柜子</t>
    </r>
  </si>
  <si>
    <r>
      <t>CAT LAI</t>
    </r>
    <r>
      <rPr>
        <sz val="11"/>
        <color indexed="8"/>
        <rFont val="Calibri"/>
        <family val="2"/>
        <scheme val="minor"/>
      </rPr>
      <t xml:space="preserve"> </t>
    </r>
  </si>
  <si>
    <t>Region</t>
  </si>
  <si>
    <t>Nation_en</t>
  </si>
  <si>
    <t>Destination_en</t>
  </si>
  <si>
    <t>Nation_cn</t>
  </si>
  <si>
    <t>Destination_cn</t>
  </si>
  <si>
    <t>Shipowner</t>
  </si>
  <si>
    <t>DIR</t>
    <phoneticPr fontId="8" type="noConversion"/>
  </si>
  <si>
    <t>直达</t>
    <phoneticPr fontId="8" type="noConversion"/>
  </si>
  <si>
    <t>ams:30usd/bill ACSA1/ACSA5</t>
    <phoneticPr fontId="8" type="noConversion"/>
  </si>
  <si>
    <t>MXZLO</t>
    <phoneticPr fontId="8" type="noConversion"/>
  </si>
  <si>
    <t>曼萨尼约</t>
    <phoneticPr fontId="8" type="noConversion"/>
  </si>
  <si>
    <t>CY ams:30usd/bill</t>
  </si>
  <si>
    <t>DOOR(rail) ams:30usd/bill</t>
  </si>
  <si>
    <t xml:space="preserve">DOOR(truck) ams:30usd/bill </t>
  </si>
  <si>
    <t>CY ams:30usd/bill PEX2/PEX3</t>
    <phoneticPr fontId="8" type="noConversion"/>
  </si>
  <si>
    <t>ams:30usd/bill ACSA3/ACSA5</t>
    <phoneticPr fontId="8" type="noConversion"/>
  </si>
  <si>
    <t>ams:30usd/bill ACSA3/PEX2</t>
    <phoneticPr fontId="8" type="noConversion"/>
  </si>
  <si>
    <t>ams:30usd/bill</t>
  </si>
  <si>
    <t>MXLAZ</t>
    <phoneticPr fontId="8" type="noConversion"/>
  </si>
  <si>
    <t>拉扎罗卡德拉斯</t>
    <phoneticPr fontId="8" type="noConversion"/>
  </si>
  <si>
    <t>ams:30usd/bill</t>
    <phoneticPr fontId="8" type="noConversion"/>
  </si>
  <si>
    <t>ASA/WSA</t>
    <phoneticPr fontId="8" type="noConversion"/>
  </si>
  <si>
    <t>DOC</t>
  </si>
  <si>
    <t>THC</t>
  </si>
  <si>
    <t>其它RMB费用</t>
  </si>
  <si>
    <t>附加费说明</t>
  </si>
  <si>
    <t>ISPS USD13/BOX NEWACSA3/NEWACSA5</t>
  </si>
  <si>
    <t>化工品需提供：化工鉴定书+非危保函
危险品需提供: MSDS+危险品申请表+危保证
卷钢要求：指定监装+装箱照片+装箱保函</t>
  </si>
  <si>
    <t>普货:260/410
特种箱/危险品：470/730</t>
  </si>
  <si>
    <t>500/票</t>
  </si>
  <si>
    <t>普货:790/1155
特种/冷柜:860/1355
45HQ:1500</t>
  </si>
  <si>
    <t>安保费20/30</t>
  </si>
  <si>
    <t>ISPS USD13/BOX ACSA3</t>
  </si>
  <si>
    <t>ISPS USD13/BOX ACSA1/ACSA2</t>
  </si>
  <si>
    <t>ISPS USD13/BOX ACSA1</t>
  </si>
  <si>
    <t>ISPS USD13/BOX ACSA2</t>
  </si>
  <si>
    <t>PECLL</t>
  </si>
  <si>
    <t>MXZLO</t>
  </si>
  <si>
    <t>ISPS USD13/BOX ACSA2/NEWACSA5</t>
  </si>
  <si>
    <t>JMKIN</t>
  </si>
  <si>
    <t>金士顿</t>
  </si>
  <si>
    <t>ISPS USD13/BOX PEX2</t>
  </si>
  <si>
    <t>ISPS USD13/BOX ACSA2/ACSA5</t>
  </si>
  <si>
    <t>ESCAR</t>
  </si>
  <si>
    <t>ISPS USD13/BOX</t>
  </si>
  <si>
    <t xml:space="preserve">ISPS USD13/BOX </t>
  </si>
  <si>
    <t>ISPS USD13/BOX WSA/WSA2/WSA4</t>
    <phoneticPr fontId="6" type="noConversion"/>
  </si>
  <si>
    <t>ISPS USD13/BOX WSA/WSA2/WSA3/WSA4</t>
    <phoneticPr fontId="6" type="noConversion"/>
  </si>
  <si>
    <t>ISPS USD13/BOX WSA/WSA3/WSA4</t>
    <phoneticPr fontId="6" type="noConversion"/>
  </si>
  <si>
    <t>ISPS USD13/BOX WSA2</t>
    <phoneticPr fontId="6" type="noConversion"/>
  </si>
  <si>
    <t>GTPQL</t>
  </si>
  <si>
    <t>ISPS USD13/BOX AMS USD30/Bl</t>
    <phoneticPr fontId="6" type="noConversion"/>
  </si>
  <si>
    <t>化工品需提供：MSDS
危险品需提供: MSDS+MDGF危险品申请表+危保证
卷钢要求：装箱照片
SOC需提供：箱证+保函</t>
  </si>
  <si>
    <t>普货:295/470
特种箱/危险品：345/580</t>
  </si>
  <si>
    <t>450/票</t>
  </si>
  <si>
    <t>普货:775/1120
特：1400/2000   冷：1000/1400
45HQ:1500</t>
  </si>
  <si>
    <t>PABAL</t>
  </si>
  <si>
    <t>普货:410/520
特种箱/危险品：500/710</t>
  </si>
  <si>
    <t>普货:900/1340
特种/冷柜:1080/1580
45HQ:1850</t>
  </si>
  <si>
    <t>MXLCS</t>
  </si>
  <si>
    <t>ASA/WSA</t>
  </si>
  <si>
    <t>PEX2</t>
    <phoneticPr fontId="8" type="noConversion"/>
  </si>
  <si>
    <t>JMKIN</t>
    <phoneticPr fontId="8" type="noConversion"/>
  </si>
  <si>
    <t>金士顿</t>
    <phoneticPr fontId="8" type="noConversion"/>
  </si>
  <si>
    <t>ISPS USD13/BOX PEX2</t>
    <phoneticPr fontId="8" type="noConversion"/>
  </si>
  <si>
    <t>ESCAR</t>
    <phoneticPr fontId="8" type="noConversion"/>
  </si>
  <si>
    <t>卡塔赫纳</t>
    <phoneticPr fontId="8" type="noConversion"/>
  </si>
  <si>
    <t>PABAL</t>
    <phoneticPr fontId="8" type="noConversion"/>
  </si>
  <si>
    <t>巴尔博亚</t>
    <phoneticPr fontId="8" type="noConversion"/>
  </si>
  <si>
    <t>-</t>
    <phoneticPr fontId="6" type="noConversion"/>
  </si>
  <si>
    <t>PACCT</t>
    <phoneticPr fontId="8" type="noConversion"/>
  </si>
  <si>
    <t>科隆集装箱码头</t>
    <phoneticPr fontId="8" type="noConversion"/>
  </si>
  <si>
    <t>AWE4/CAX1</t>
    <phoneticPr fontId="8" type="noConversion"/>
  </si>
  <si>
    <t>AWE4</t>
    <phoneticPr fontId="8" type="noConversion"/>
  </si>
  <si>
    <t>金斯敦</t>
    <phoneticPr fontId="8" type="noConversion"/>
  </si>
  <si>
    <t>DTHC 450/500 DDF USD55/55/55 ISPS USD6 CAX1</t>
    <phoneticPr fontId="8" type="noConversion"/>
  </si>
  <si>
    <t>PACCT/ PAMAN</t>
    <phoneticPr fontId="8" type="noConversion"/>
  </si>
  <si>
    <t>科隆集装箱码头/曼萨尼约</t>
    <phoneticPr fontId="8" type="noConversion"/>
  </si>
  <si>
    <t>CAX1</t>
    <phoneticPr fontId="8" type="noConversion"/>
  </si>
  <si>
    <t>ISPS USD13/BOX SEAS2</t>
  </si>
  <si>
    <t>ISPS USD13/BOX SEAS2/SEAS</t>
  </si>
  <si>
    <t>BRSSZ</t>
  </si>
  <si>
    <t>ISPS USD13/BOX SEAS</t>
  </si>
  <si>
    <t>UYMON</t>
  </si>
  <si>
    <t>小箱货重16吨以下可接</t>
  </si>
  <si>
    <t>ISPS USD13/BOX ESA</t>
  </si>
  <si>
    <t>ISPS USD13/BOX ESA</t>
    <phoneticPr fontId="6" type="noConversion"/>
  </si>
  <si>
    <t>ISPS USD13/BOX ESA2</t>
    <phoneticPr fontId="6" type="noConversion"/>
  </si>
  <si>
    <t>ESALG</t>
  </si>
  <si>
    <t> 阿尔赫西拉斯 </t>
  </si>
  <si>
    <t>X4C</t>
  </si>
  <si>
    <t>ARBUE</t>
  </si>
  <si>
    <t>/</t>
  </si>
  <si>
    <t>GA2</t>
  </si>
  <si>
    <t>化工品需提供：MSDS
危险品需提供: 危包证+危险品申请表
卷钢要求：指定监装+装箱照片+装箱保函
SOC：箱证</t>
  </si>
  <si>
    <t>普货:300/490
特种箱/危险品：350/590</t>
  </si>
  <si>
    <t>400/票</t>
  </si>
  <si>
    <t>普货:770/1140
特种:770/1140
冷柜:1310
45HC:1525</t>
  </si>
  <si>
    <t>设备交接单:50/CNTR</t>
  </si>
  <si>
    <t>JEA</t>
  </si>
  <si>
    <t>GA2/GAX/WAX</t>
  </si>
  <si>
    <t>GA2/GAX/PE2/WAX</t>
  </si>
  <si>
    <t>PE2</t>
  </si>
  <si>
    <t>PE2/WAX</t>
  </si>
  <si>
    <t>sbj to SSD usd10/cntr</t>
  </si>
  <si>
    <t>DAM</t>
  </si>
  <si>
    <t>外5</t>
  </si>
  <si>
    <t>WAX</t>
  </si>
  <si>
    <t>SOHAR</t>
  </si>
  <si>
    <t>GAX</t>
  </si>
  <si>
    <t>SBJ TO CGS 300/600</t>
  </si>
  <si>
    <t>GA2/GAX/PE2</t>
  </si>
  <si>
    <t>MEX5/CMS1/MEX4/CMEX/MEX3</t>
  </si>
  <si>
    <t>CMEX/MEX3</t>
  </si>
  <si>
    <t>大于21.6T/20GP+USD200,大于26.3T/40GP +USD400</t>
  </si>
  <si>
    <t>MEX4</t>
  </si>
  <si>
    <t>MEX3</t>
  </si>
  <si>
    <t>MEX5/CMS1</t>
  </si>
  <si>
    <t>外1/洋4</t>
  </si>
  <si>
    <t>CGX/AGX</t>
  </si>
  <si>
    <t>化工品需提供：MSDS+非危保函
危险品需提供: MSDS+MDGF危险品申请表+危保证
卷钢要求：电询</t>
  </si>
  <si>
    <t>洋4</t>
  </si>
  <si>
    <t>AGX</t>
  </si>
  <si>
    <t>外1</t>
  </si>
  <si>
    <t>CGX</t>
  </si>
  <si>
    <t>订舱五码IQBGT;可以申请21天</t>
  </si>
  <si>
    <t>ME4/ME1/ME5/ME2</t>
  </si>
  <si>
    <t>&gt;21t,owsusd50/20'</t>
  </si>
  <si>
    <t>ME4</t>
  </si>
  <si>
    <t>ME5/ME2</t>
  </si>
  <si>
    <t>ME5</t>
  </si>
  <si>
    <t>ME1</t>
  </si>
  <si>
    <t xml:space="preserve">ME2  </t>
  </si>
  <si>
    <t>ME4/ME1/ME5</t>
  </si>
  <si>
    <t>ISPS$13/CNTR</t>
  </si>
  <si>
    <t>CMS/AG2</t>
  </si>
  <si>
    <t>CMS</t>
  </si>
  <si>
    <t>AG2</t>
  </si>
  <si>
    <t>ISPS$13/CNTR +CGS$300/600</t>
  </si>
  <si>
    <t>CIMEX6.1.7.3</t>
  </si>
  <si>
    <t>CIMEX7.3</t>
  </si>
  <si>
    <t>CIMEX6</t>
  </si>
  <si>
    <t xml:space="preserve">CIMEX7  </t>
  </si>
  <si>
    <t>CIMEX1</t>
  </si>
  <si>
    <t>中转</t>
  </si>
  <si>
    <t>KHOR FAKKAN</t>
  </si>
  <si>
    <t>CIMEX6.1.3</t>
  </si>
  <si>
    <t>外2/Y4</t>
  </si>
  <si>
    <t>CMS/MEX</t>
  </si>
  <si>
    <t>外2</t>
  </si>
  <si>
    <t>PMX</t>
  </si>
  <si>
    <t>外二</t>
  </si>
  <si>
    <t>CIX</t>
  </si>
  <si>
    <t>AS1</t>
  </si>
  <si>
    <t>over 15ton/20GP 加100</t>
  </si>
  <si>
    <t>AS1/CIX</t>
  </si>
  <si>
    <t>IEX   include EIC usd 115/230/230</t>
  </si>
  <si>
    <t>单询</t>
  </si>
  <si>
    <t>T/S</t>
  </si>
  <si>
    <t xml:space="preserve">IEX   EIC 115/230 </t>
  </si>
  <si>
    <t>IEX</t>
  </si>
  <si>
    <t>AS3</t>
  </si>
  <si>
    <t>AS5</t>
  </si>
  <si>
    <t>COCHIN</t>
  </si>
  <si>
    <t>CIX/FX6</t>
  </si>
  <si>
    <t>COLOMBO</t>
  </si>
  <si>
    <t>1160</t>
  </si>
  <si>
    <t>1470</t>
  </si>
  <si>
    <t>洋三</t>
  </si>
  <si>
    <t>460</t>
  </si>
  <si>
    <t>570</t>
  </si>
  <si>
    <t>外四</t>
  </si>
  <si>
    <t>410</t>
  </si>
  <si>
    <t>470</t>
  </si>
  <si>
    <t>洋一</t>
  </si>
  <si>
    <t>科隆坡</t>
  </si>
  <si>
    <t>868</t>
  </si>
  <si>
    <t>1260</t>
  </si>
  <si>
    <t>535</t>
  </si>
  <si>
    <t>670</t>
  </si>
  <si>
    <t>385</t>
  </si>
  <si>
    <t>有21天免用</t>
  </si>
  <si>
    <t>CMB</t>
  </si>
  <si>
    <t>FCS/FCE/CI1/PMX 目的港免用5天</t>
  </si>
  <si>
    <t>DIR/K</t>
  </si>
  <si>
    <t>PS3</t>
  </si>
  <si>
    <t>外二/外四</t>
  </si>
  <si>
    <t>PS3/CPX</t>
  </si>
  <si>
    <t>CIX3 (SBJ TO EIS:$75/tue)+SEC$10</t>
  </si>
  <si>
    <t>外二/外五</t>
  </si>
  <si>
    <t>SBJ SED$10+EIS$75/150</t>
  </si>
  <si>
    <t>CPX SBJ SEC$10</t>
  </si>
  <si>
    <t>CPX3 SBJ SEC$10</t>
  </si>
  <si>
    <t>CPX2/CPX SBJ SEC$10</t>
  </si>
  <si>
    <t>CIX3 SBJ SEC$10</t>
  </si>
  <si>
    <t>CPX3/FCS2 SBJ SEC$10</t>
  </si>
  <si>
    <t>PKL</t>
  </si>
  <si>
    <t>GCX/NIX+ISPS $14/$18</t>
  </si>
  <si>
    <t>$50大于22T(箱+货)</t>
  </si>
  <si>
    <t>GCX/NIX+ISPS$10/UNIT</t>
  </si>
  <si>
    <t>NIX ISPS$10/UNIT</t>
  </si>
  <si>
    <t>GCX+ISPS$10/UNIT</t>
  </si>
  <si>
    <t>CIX+USPS$10/UNIT</t>
  </si>
  <si>
    <t>CI3+ISPS$10/UNIT</t>
  </si>
  <si>
    <t>NHV</t>
  </si>
  <si>
    <t>ACS+ISPS$10/UNIT</t>
  </si>
  <si>
    <t>AIM/CIV</t>
  </si>
  <si>
    <t>AIM</t>
  </si>
  <si>
    <t>CIV</t>
  </si>
  <si>
    <t>外五</t>
  </si>
  <si>
    <t>小箱货重14吨-17.99吨加100，18吨-20.99吨加200，21吨以上加300</t>
  </si>
  <si>
    <t xml:space="preserve">PMX </t>
  </si>
  <si>
    <t>CI2/CI6，SBJ ISR 80/160</t>
  </si>
  <si>
    <t>CMS，ISR150/300</t>
  </si>
  <si>
    <t>JEDDAH</t>
  </si>
  <si>
    <t>RSX,RS2  sbj to SSD usd10/cntr</t>
  </si>
  <si>
    <t>18.5-21t,+usd300;&gt;21t,+usd500</t>
  </si>
  <si>
    <t>RSX,RS2</t>
  </si>
  <si>
    <t>JED</t>
  </si>
  <si>
    <t>RS2</t>
  </si>
  <si>
    <t>OWS USD100/20GP G.W.over 18tons (不包含箱重)</t>
  </si>
  <si>
    <t>化工品需提供：MSDS+非危保函（特殊品名要鉴定书）
危险品需提供: MSDS+MDGF危险品申请表+危保证
卷钢要求：指定仓库监装(达飞物流）</t>
  </si>
  <si>
    <t>RES1/RES2</t>
  </si>
  <si>
    <t>RES2</t>
  </si>
  <si>
    <t>RS1/RS2</t>
  </si>
  <si>
    <t>RES/RSS</t>
  </si>
  <si>
    <t>RSS</t>
  </si>
  <si>
    <t>JED/JIB</t>
  </si>
  <si>
    <t>吉达/吉布提</t>
  </si>
  <si>
    <t>AR1/MD3,ISPS$13/CNTR</t>
  </si>
  <si>
    <t>over 18Tons for 20GP, sbj to usd150/20GP</t>
  </si>
  <si>
    <t>AR1</t>
  </si>
  <si>
    <t>可以申请21天免用箱</t>
  </si>
  <si>
    <t>TPP/TPP/SIN/SIN</t>
  </si>
  <si>
    <t>丹戎帕拉帕斯港/丹戎帕拉帕斯港/新加坡/新加坡</t>
  </si>
  <si>
    <t>SHAKA2/WAX/AFEX/FAL1 14days(domestic)21days (transit cargo)</t>
  </si>
  <si>
    <t>普货:775/1130
特种/冷柜:842/1327
45HQ:1469</t>
  </si>
  <si>
    <t xml:space="preserve">11/23日EAX1航线(MOMBASA)不接受小重柜订舱（含箱重15吨以上）
</t>
  </si>
  <si>
    <t>20'GP≧18T以上单票确认</t>
  </si>
  <si>
    <t>化工品需提供：化工品鉴定书+非危保函
危险品需提供: 危险品申请表+危包证+MSDS
卷钢要求：装箱照片+监装</t>
  </si>
  <si>
    <t>普货280/450/550特种箱危险品380/600/825</t>
  </si>
  <si>
    <t>普货:825/1225
特种/冷柜:900/1400
45HC:1650</t>
  </si>
  <si>
    <t>第一次订舱需提供CPF 长荣共舱不接危险品</t>
  </si>
  <si>
    <t>DIR</t>
    <phoneticPr fontId="10" type="noConversion"/>
  </si>
  <si>
    <t>直达</t>
    <phoneticPr fontId="10" type="noConversion"/>
  </si>
  <si>
    <t>化工品需提供：非危保函+化工鉴定证书(正本压船公司2年)
危险品需提供: 不接
卷钢要求：照片+装载保函</t>
  </si>
  <si>
    <t>普货:280/450
特种箱/危险品：350/570</t>
  </si>
  <si>
    <t>普货:825/1230 
冷柜:915/1380
45HC:1650</t>
  </si>
  <si>
    <t>化工品需提供：MSDS
危险品需提供: MSDS+危险品申请表+危保证
卷钢要求：N</t>
  </si>
  <si>
    <t>普货:280/430
特种箱/危险品：350/580</t>
  </si>
  <si>
    <t>普货:740/1070
特种/冷柜:865/1275</t>
  </si>
  <si>
    <t>捷达</t>
  </si>
  <si>
    <t>普货:260/410
特种箱/危险品：330/550</t>
  </si>
  <si>
    <t>普货:770/1150
特种/冷柜:925/1350</t>
  </si>
  <si>
    <t>化工品需提供：MSDS+非危保函+化工鉴定证书
危险品需提供: MSDS+危险品申请表+危保证
卷钢要求：不损箱保函</t>
  </si>
  <si>
    <t>普货:280/400
特种箱/危险品：360/620</t>
  </si>
  <si>
    <t>普货:835/1220
特种/冷柜:900/1380</t>
  </si>
  <si>
    <t xml:space="preserve">小箱≥21TONS+超重费100
</t>
  </si>
  <si>
    <t>N</t>
  </si>
  <si>
    <t xml:space="preserve"> 捷达</t>
  </si>
  <si>
    <t>AE20/FW3</t>
  </si>
  <si>
    <t>化工品需提供：MSDS+非危保函
危险品需提供: MSDS+MDGF危险品申请表+危保证
卷钢要求：提供装箱照片</t>
  </si>
  <si>
    <t>普货:380/490
特种箱/危险品：510/720</t>
  </si>
  <si>
    <t>DAR ES SALAAM</t>
  </si>
  <si>
    <t>DIR/SIN</t>
  </si>
  <si>
    <t>直达/新加坡</t>
  </si>
  <si>
    <t>周三直达 周六新加坡转</t>
  </si>
  <si>
    <t>PKG</t>
    <phoneticPr fontId="10" type="noConversion"/>
  </si>
  <si>
    <t>巴生</t>
    <phoneticPr fontId="10" type="noConversion"/>
  </si>
  <si>
    <t>SHAKA2/WAX/AFEX/FAL1 14天免用箱</t>
  </si>
  <si>
    <t>电询</t>
  </si>
  <si>
    <t>OMSLL</t>
  </si>
  <si>
    <t>色拉拉</t>
  </si>
  <si>
    <t>MBA</t>
  </si>
  <si>
    <t>箱东单</t>
  </si>
  <si>
    <t>小箱超过18T含箱重 OWS USD200</t>
  </si>
  <si>
    <t>MOMBASA</t>
  </si>
  <si>
    <t>AE1/AE5/AE10</t>
  </si>
  <si>
    <t>达累</t>
  </si>
  <si>
    <t>丹戎帕拉帕斯港</t>
  </si>
  <si>
    <t>AE1/AE5/AE6</t>
  </si>
  <si>
    <t>货币是欧元</t>
  </si>
  <si>
    <t>欧元结算,化工品需提供：MSDS
危险品需提供: MSDS+MDGF危险品申请表+危保证
卷钢要求：装箱照片
SOC需提供：箱证+保函</t>
  </si>
  <si>
    <t>AE1/AE5/AE6 EUR 875/1450</t>
  </si>
  <si>
    <t>欧元结算,化工品需提供：MSDS+非危保函
危险品需提供: MSDS+MDGF危险品申请表+危保证
卷钢要求：提供装箱照片</t>
  </si>
  <si>
    <t>SHAKA2/WAX/AFEX/FAL1 10天免用箱</t>
  </si>
  <si>
    <t>封子费：50/CNTR 
放单费： 30/CNTR</t>
  </si>
  <si>
    <t>20'GP ≧18T+USD200</t>
  </si>
  <si>
    <t>封子费：40/CNTR 
如箱子查验封子费收两次</t>
  </si>
  <si>
    <t>SLL</t>
  </si>
  <si>
    <t>TP12-TP8</t>
  </si>
  <si>
    <t>KEMOM</t>
  </si>
  <si>
    <t>设备管理费:30/CNTR</t>
  </si>
  <si>
    <t>QUELIMANE</t>
  </si>
  <si>
    <t>PDG</t>
  </si>
  <si>
    <t xml:space="preserve"> 加莱角</t>
  </si>
  <si>
    <t>ASAF</t>
  </si>
  <si>
    <t>小箱箱货总重&lt;27tons,大高箱箱货总重&lt;18tons</t>
  </si>
  <si>
    <t>MUPLO</t>
  </si>
  <si>
    <t>克利马内</t>
  </si>
  <si>
    <t>AC3</t>
  </si>
  <si>
    <t>普货:770/1150
特种/冷柜:925/1350
45HQ:1575</t>
  </si>
  <si>
    <t>封子费：50/CNTR  
晚进港冲关费600/CNTR</t>
  </si>
  <si>
    <t>SAF1</t>
  </si>
  <si>
    <t>普货:770/1150特种/冷柜:925/1350,45HQ:1575</t>
  </si>
  <si>
    <t>封子费：100/CNTR
晚进港冲关费600/CNTR</t>
  </si>
  <si>
    <t>OWS USD100/20GP(GS18TON)</t>
    <phoneticPr fontId="10" type="noConversion"/>
  </si>
  <si>
    <t>OWS $100 for weight over 18tons/20'(incl.tare</t>
  </si>
  <si>
    <t>1、20'GP货重15TONS起需单票运管确认接载。
2、即日起DURBAN重货可以申请WAX1航线带至新加坡中转上WAX5航线。</t>
  </si>
  <si>
    <t>20'GP 18-23.9T +USD100 ≧24T+USD200</t>
  </si>
  <si>
    <t xml:space="preserve">封子费：50/CNTR
设备管理费：30/CNTR 
并单费150/票
</t>
  </si>
  <si>
    <t>需另加AMS(USD30/BILL),小箱超重费：24TONS以上,+USD100</t>
    <phoneticPr fontId="10" type="noConversion"/>
  </si>
  <si>
    <t>有超重费</t>
  </si>
  <si>
    <t>设备管理费:70/CNTR</t>
  </si>
  <si>
    <t>SHAKA2目的港5天免用箱</t>
  </si>
  <si>
    <t>AMS (USD35)/票</t>
    <phoneticPr fontId="10" type="noConversion"/>
  </si>
  <si>
    <t>化工品需提供：MSDS+非危保函
危险品需提供: MSDS+MDGF危险品申请表+危保证
卷钢要求：电询（要求很高）</t>
  </si>
  <si>
    <t>普货:280/460
特种箱/危险品：330/560</t>
  </si>
  <si>
    <t>普货:775/1150
特种/冷柜:900/1350</t>
  </si>
  <si>
    <t>目的港免用箱默认3天，最多可申请到7天</t>
  </si>
  <si>
    <t>小箱连皮11吨以内，大高箱连皮22吨以内</t>
  </si>
  <si>
    <t>FW6</t>
    <phoneticPr fontId="10" type="noConversion"/>
  </si>
  <si>
    <t xml:space="preserve"> WAS2/WAS4 1、20'GP货重15TONS起需单票运管确认接载。
2、即日起DURBAN重货可以申请WAX1航线带至新加坡中转上WAX5航线。</t>
  </si>
  <si>
    <t>SIN/HK</t>
  </si>
  <si>
    <t>新加坡/香港</t>
  </si>
  <si>
    <t>ASAF 目的港5天免用箱</t>
  </si>
  <si>
    <t>SHAKA2 目的港5天免用箱</t>
  </si>
  <si>
    <t>DUR</t>
  </si>
  <si>
    <t>weight less that 24.8(inlcuding tare)</t>
  </si>
  <si>
    <t>AE1/AE5</t>
  </si>
  <si>
    <t>FW3</t>
  </si>
  <si>
    <t>SHAKA2/WAX 7days (domestic ),21days(transit cargo)</t>
  </si>
  <si>
    <t>AE7/AE1/AE5</t>
    <phoneticPr fontId="10" type="noConversion"/>
  </si>
  <si>
    <t>SHAKA2/WAX</t>
  </si>
  <si>
    <t>加ENS</t>
  </si>
  <si>
    <t>加来角</t>
  </si>
  <si>
    <t>AEKFA</t>
  </si>
  <si>
    <t>法坎</t>
  </si>
  <si>
    <t>加ENS(USD30) FW3</t>
  </si>
  <si>
    <t>FW6</t>
  </si>
  <si>
    <t>DDF/30BOL IMP/9CONTAINER EUR</t>
  </si>
  <si>
    <t>另加 AMS USD25</t>
  </si>
  <si>
    <t>PLZ</t>
  </si>
  <si>
    <t>PLU</t>
  </si>
  <si>
    <t>SPA charge USD125/TUE 预到付皆可，但必须在提单上注明</t>
  </si>
  <si>
    <t>14天免用箱</t>
  </si>
  <si>
    <t>LOME</t>
  </si>
  <si>
    <t>外4</t>
  </si>
  <si>
    <t>AFEX 10天免用箱</t>
  </si>
  <si>
    <t>化工品需提供：化工鉴定书+非危保函
危险品需提供: MSDS+危险品申请表+危保证(通过以星物流）</t>
  </si>
  <si>
    <t>普货:260/420
特种箱/危险品：360/605</t>
  </si>
  <si>
    <t>普货:820/1220
特种/冷柜:950/1380
45HQ:1650</t>
  </si>
  <si>
    <t>安保费21/32</t>
  </si>
  <si>
    <t>Subject to DTHC EUR 105/155 for 20/40(can be cc)</t>
  </si>
  <si>
    <t>FW3</t>
    <phoneticPr fontId="9" type="noConversion"/>
  </si>
  <si>
    <t>AFEX 7天免用箱</t>
  </si>
  <si>
    <t xml:space="preserve">化工品需提供：MSDS+化工鉴定书+非危保函
危险品需提供: MSDS+MDGF危险品申请表+危保证
卷钢要求：拒接
SOC需提供：箱证+铭牌+箱号
</t>
  </si>
  <si>
    <t>普货:280/440
特种箱/危险品：420/720</t>
  </si>
  <si>
    <t>普货740/1080华东 810/1220华南/北
特种740/1080  冷：800/1200
45HQ:1400</t>
  </si>
  <si>
    <t>不接钢制品</t>
  </si>
  <si>
    <t>TGLFW</t>
  </si>
  <si>
    <t>Subj DTHC EUR 140/250 for 20/40 (can be cc)</t>
  </si>
  <si>
    <t>FW3/AE2</t>
  </si>
  <si>
    <t>PORT TANGIER</t>
  </si>
  <si>
    <t>航线代码：MD1,免用箱21天</t>
  </si>
  <si>
    <t>LUANDA</t>
  </si>
  <si>
    <t>Subject to DTHC EUR 150/275 for 20/40(can be cc)</t>
  </si>
  <si>
    <t>FAL1 7天免用箱</t>
  </si>
  <si>
    <t>阿尔赫西拉斯</t>
    <phoneticPr fontId="9" type="noConversion"/>
  </si>
  <si>
    <t>WAX 7天免用箱</t>
  </si>
  <si>
    <t>普货740/1080华东 810/1220华南/北
特种740/1080  冷:800/1200
45HQ:1400</t>
  </si>
  <si>
    <t>Subject to SPD: EUR6/20',EUR12/40',DTHC EUR 130/180 for 20/40(can be cc)</t>
  </si>
  <si>
    <t>航线代码：MD1，免用箱21天</t>
  </si>
  <si>
    <t>WAX3 5天免用箱</t>
  </si>
  <si>
    <t>FW2</t>
  </si>
  <si>
    <t>航线代码：MD1,免用箱14天</t>
  </si>
  <si>
    <t>lome</t>
  </si>
  <si>
    <t>20'GP 18-22.9TON可申请，≧23T以上+$150</t>
  </si>
  <si>
    <t>化工品需提供：化工鉴定书+非危保函
危险品需提供: MSDS+MDGF危险品申请表+危保证
卷钢要求：提供装箱照片</t>
  </si>
  <si>
    <t>普货:280/450
特种箱/危险品：400/690</t>
  </si>
  <si>
    <t>450/票（东南亚/韩国/仁川）
300/票（波斯湾/红海/印巴/西非/南非/美加/欧地）
400/票（澳洲）</t>
  </si>
  <si>
    <t>普货:825/1225
特种/冷柜:950/1400
45HQ:1645</t>
  </si>
  <si>
    <t>SIN</t>
    <phoneticPr fontId="9" type="noConversion"/>
  </si>
  <si>
    <t>新加坡</t>
    <phoneticPr fontId="9" type="noConversion"/>
  </si>
  <si>
    <t>阿尔赫西拉斯</t>
  </si>
  <si>
    <t>FAL1 8天免用箱</t>
  </si>
  <si>
    <t>VLC</t>
  </si>
  <si>
    <t>瓦伦西亚</t>
  </si>
  <si>
    <t>Subject to CUS:90 Cntr,DTHC:USD160/210(Can be CC)</t>
    <phoneticPr fontId="9" type="noConversion"/>
  </si>
  <si>
    <t>WAX3</t>
  </si>
  <si>
    <t>PORT SAIDE EAST</t>
    <phoneticPr fontId="9" type="noConversion"/>
  </si>
  <si>
    <t>赛德东</t>
    <phoneticPr fontId="9" type="noConversion"/>
  </si>
  <si>
    <t>含目的港CER 100/100</t>
  </si>
  <si>
    <t>赛德东/阿尔赫西拉斯</t>
    <phoneticPr fontId="9" type="noConversion"/>
  </si>
  <si>
    <t>AE7/AE6</t>
    <phoneticPr fontId="9" type="noConversion"/>
  </si>
  <si>
    <t>pointe noire</t>
  </si>
  <si>
    <t>PNR</t>
  </si>
  <si>
    <t>电询,化工品需提供：MSDS+化工鉴定书+非危保函
危险品需提供: MSDS+MDGF危险品申请表+危保证
卷钢要求：装箱照片+保函</t>
  </si>
  <si>
    <t>普货:270/390
特种箱/危险品：</t>
  </si>
  <si>
    <t>普货:820/1225
特种/冷柜:920/1325</t>
  </si>
  <si>
    <t>CMKBI</t>
  </si>
  <si>
    <t>ASAF 11天免用箱</t>
  </si>
  <si>
    <t>FW6/AE5/AE2</t>
  </si>
  <si>
    <t>普货:270/390
特种箱/危险品：300/460</t>
  </si>
  <si>
    <t>AFEX 11天免用箱</t>
  </si>
  <si>
    <t>CGPNR</t>
  </si>
  <si>
    <t>含目的港PAI 100/100/100</t>
  </si>
  <si>
    <t>FW6</t>
    <phoneticPr fontId="9" type="noConversion"/>
  </si>
  <si>
    <t>ASAF 32天免用箱</t>
  </si>
  <si>
    <t>WAX4</t>
  </si>
  <si>
    <t>ASAF 15天免用箱</t>
  </si>
  <si>
    <t>PTSIE</t>
  </si>
  <si>
    <t>西尼什</t>
  </si>
  <si>
    <t>ZACPT</t>
  </si>
  <si>
    <t>FW2</t>
    <phoneticPr fontId="9" type="noConversion"/>
  </si>
  <si>
    <t>Singapore</t>
    <phoneticPr fontId="9" type="noConversion"/>
  </si>
  <si>
    <t>货重超过20T 加收USD100/TUE</t>
  </si>
  <si>
    <t>FW1/FW2/AE5</t>
  </si>
  <si>
    <t>AFEX 610天免用箱</t>
  </si>
  <si>
    <t>普货:740/1080华东 810/1220华南/北
特种:740/1080  冷：800/1200
45HQ:1400</t>
  </si>
  <si>
    <t>Subject to DTHC EUR 100/145 for 20/40(can be cc)</t>
  </si>
  <si>
    <t>DTHC USD 105/20DV; USD 150/40DV(CC) ;CGS USD 250/TEU</t>
    <phoneticPr fontId="9" type="noConversion"/>
  </si>
  <si>
    <t>FAL1 5天免用箱</t>
  </si>
  <si>
    <t>ALGECIRAS</t>
    <phoneticPr fontId="9" type="noConversion"/>
  </si>
  <si>
    <t>PTG</t>
  </si>
  <si>
    <t>FAL1 10天免用箱</t>
  </si>
  <si>
    <t>subject to DTHC EUR399/412 &amp; PTA USD40/CNTR with same OF term</t>
    <phoneticPr fontId="9" type="noConversion"/>
  </si>
  <si>
    <t>Lexious</t>
  </si>
  <si>
    <t>雷克纽斯</t>
  </si>
  <si>
    <t>需截ENS(USD25),箱东单</t>
  </si>
  <si>
    <t>pointer noire</t>
    <phoneticPr fontId="9" type="noConversion"/>
  </si>
  <si>
    <t>黑角</t>
    <phoneticPr fontId="9" type="noConversion"/>
  </si>
  <si>
    <t>CGS: usd200/400 from 26-Feb</t>
  </si>
  <si>
    <t>pointer noire/ALGECIRAS</t>
    <phoneticPr fontId="9" type="noConversion"/>
  </si>
  <si>
    <t>黑角/阿尔赫西拉斯</t>
    <phoneticPr fontId="9" type="noConversion"/>
  </si>
  <si>
    <t>FW6/AE6</t>
    <phoneticPr fontId="9" type="noConversion"/>
  </si>
  <si>
    <t>Subject to CUS:usd105/Teu,ISPS USD 15/TEU</t>
    <phoneticPr fontId="9" type="noConversion"/>
  </si>
  <si>
    <t>普货:775/1130/1469
特种/冷柜:842/1327</t>
  </si>
  <si>
    <t>PORT SAID EAST</t>
    <phoneticPr fontId="9" type="noConversion"/>
  </si>
  <si>
    <t xml:space="preserve">直达 </t>
  </si>
  <si>
    <t>FW6/AE2/AE5</t>
  </si>
  <si>
    <t>TPP/ALGECIRAS</t>
    <phoneticPr fontId="9" type="noConversion"/>
  </si>
  <si>
    <t>丹绒巴士/阿尔赫西拉斯</t>
    <phoneticPr fontId="9" type="noConversion"/>
  </si>
  <si>
    <t>Subj DTHC EUR115/170 for 20/40(can be CC,But need provide the confirmation by cnee at booking stage)</t>
    <phoneticPr fontId="9" type="noConversion"/>
  </si>
  <si>
    <t>Subj DTHC EUR115/170 for 20/40(can be CC)</t>
    <phoneticPr fontId="9" type="noConversion"/>
  </si>
  <si>
    <t>Subj SPD: EUR6/20GP,EUR12/40</t>
    <phoneticPr fontId="9" type="noConversion"/>
  </si>
  <si>
    <t>WAX 15天免用箱</t>
  </si>
  <si>
    <t>CAPE TOWN</t>
  </si>
  <si>
    <t>subject to ISPS USD20/cntr SCC USD165/205(can be cc)</t>
  </si>
  <si>
    <t>ALG</t>
  </si>
  <si>
    <t>航线代码：FE4,免用箱14天</t>
  </si>
  <si>
    <t>化工品需提供：MSDS+非危保函
危险品需提供: MSDS+MDGF危险品申请表+危保证+性能结果单
卷钢要求：电询
SOC:箱证+保函</t>
  </si>
  <si>
    <t>普货:775/1120 
特：1400/2000 冷：1000/1400
45HC:1500</t>
  </si>
  <si>
    <t>AEU2 ENS USD25/BL</t>
  </si>
  <si>
    <t>TANGIER</t>
  </si>
  <si>
    <t>汤加</t>
  </si>
  <si>
    <t>MD1  ENS USD30+ISPS USD15</t>
  </si>
  <si>
    <t>PORT SAIDE EAST/ALGECIRAS</t>
    <phoneticPr fontId="9" type="noConversion"/>
  </si>
  <si>
    <t>赛德西/阿尔赫西拉斯</t>
    <phoneticPr fontId="9" type="noConversion"/>
  </si>
  <si>
    <t>FAL1</t>
  </si>
  <si>
    <t>sbj to EBS</t>
  </si>
  <si>
    <t>20'GP≧16T以上+$200</t>
  </si>
  <si>
    <t>AE2</t>
  </si>
  <si>
    <t>SAKAC</t>
  </si>
  <si>
    <t>沙特的阿卜杜拉国王港</t>
  </si>
  <si>
    <t>TAN</t>
  </si>
  <si>
    <t>AE5</t>
  </si>
  <si>
    <t>ESBCN</t>
  </si>
  <si>
    <t>巴塞罗那</t>
  </si>
  <si>
    <t>VAL/ALG/Barcelona</t>
  </si>
  <si>
    <t>瓦伦西亚/阿尔赫西拉斯/巴塞罗那</t>
  </si>
  <si>
    <t xml:space="preserve">ENS USD25/BL AEM1/AEM2/AEU2 </t>
  </si>
  <si>
    <t>小箱货重大于等于18吨且小于23吨收USD100/20GP，大于等于23吨收USD200/20GP</t>
  </si>
  <si>
    <t>ENS USD30</t>
  </si>
  <si>
    <t>超重費2SD &gt;=18T  USD200 2SD&gt;=21T USD400</t>
  </si>
  <si>
    <t>MLT</t>
  </si>
  <si>
    <t>马耳他</t>
  </si>
  <si>
    <t>PIR/VLC</t>
  </si>
  <si>
    <t>比雷埃夫斯/瓦伦西亚</t>
  </si>
  <si>
    <t>ENS USD25/BL ISPS USD8/BOX不同码头航线不同,订舱前请确认 AAD01/AAD03 AEM5 via Piraeus，AAD05 via Valencia</t>
  </si>
  <si>
    <t>DRY PORT/SEA PORT 都可</t>
  </si>
  <si>
    <t>PIR</t>
  </si>
  <si>
    <t>比雷埃夫斯</t>
  </si>
  <si>
    <t>ENS USD30 默认DRY PORT,可申请SEA PORT</t>
  </si>
  <si>
    <t>ENS $30/bill</t>
  </si>
  <si>
    <t>VALENCIA</t>
  </si>
  <si>
    <t>ENS USD25/BL AEM2</t>
  </si>
  <si>
    <t>BCN</t>
  </si>
  <si>
    <t>sea port/dry port都可</t>
  </si>
  <si>
    <t>马尔萨什洛克</t>
  </si>
  <si>
    <t>ENS USD30 优先配MD2</t>
  </si>
  <si>
    <t>MTMLA</t>
  </si>
  <si>
    <t>MAL</t>
  </si>
  <si>
    <t>压港,暂不接货</t>
  </si>
  <si>
    <t>PORT SAID</t>
  </si>
  <si>
    <t>赛德港</t>
  </si>
  <si>
    <t>ENS USD25/BL AEM3</t>
  </si>
  <si>
    <t>BEX</t>
  </si>
  <si>
    <t>EGPSE</t>
  </si>
  <si>
    <t>化工品需提供：MSDS+化工鉴定书+非危保函
危险品需提供: MSDS+MDGF危险品申请表+危保证
卷钢要求：拒接</t>
  </si>
  <si>
    <t>普货:280/450
特种箱/危险品：440/740</t>
  </si>
  <si>
    <t>普货:750/1100
特种/冷柜:820/1200</t>
  </si>
  <si>
    <t>封子:30/CNTR</t>
  </si>
  <si>
    <t>AE20/AE12</t>
  </si>
  <si>
    <t>FEM</t>
  </si>
  <si>
    <t>MEX1         ，ENS USD25</t>
    <phoneticPr fontId="10" type="noConversion"/>
  </si>
  <si>
    <t>MEX2              ENS USD25</t>
    <phoneticPr fontId="10" type="noConversion"/>
  </si>
  <si>
    <t>KLA</t>
  </si>
  <si>
    <t>AE15</t>
  </si>
  <si>
    <t>ENS USD25/BL AEM5</t>
  </si>
  <si>
    <t>货重18吨到25吨收超重费USD200 货重大于25吨收USD500</t>
  </si>
  <si>
    <t>货重18吨以下</t>
  </si>
  <si>
    <t>现在21TON（货重）</t>
  </si>
  <si>
    <t>ISPS USD13/BOX AMS</t>
  </si>
  <si>
    <t>Wharfage usd64/85/85</t>
  </si>
  <si>
    <t>DDF:80usd/BL</t>
  </si>
  <si>
    <t>CAX1</t>
  </si>
  <si>
    <t>DTHC 450/500 DDF USD55/55/55 ISPS USD6 CAX1</t>
  </si>
  <si>
    <t>ASAS，有21天免用</t>
  </si>
  <si>
    <t>CHX，有21天免用</t>
  </si>
  <si>
    <t>AE1，有21天免用</t>
  </si>
  <si>
    <t>AE20，有21天免用</t>
  </si>
  <si>
    <t>FI2，有21天免用</t>
  </si>
  <si>
    <t>CHX,含PSS100/200，有21天免用</t>
  </si>
  <si>
    <t>PKX，有21天免用</t>
  </si>
  <si>
    <t>IA7  CY-CY（纺织品）SBJ DDF $30/BILL</t>
  </si>
  <si>
    <t>IA7  CY-CY（非纺织品）SBJ DDF $30/BILL</t>
  </si>
  <si>
    <t>SH1 CY-CY（纺织品）SBJ DDF $30/BILL</t>
  </si>
  <si>
    <t>SH1 CY-CY（非纺织品）SBJ DDF $30/BILL</t>
  </si>
  <si>
    <t>IA1 CY-CY（纺织品）SBJ DDF $30/BILL</t>
  </si>
  <si>
    <t>IA1 CY-CY（非纺织品）SBJ DDF $30/BILL</t>
  </si>
  <si>
    <t>ALGECIRAS</t>
  </si>
  <si>
    <t>AE6/FW2</t>
  </si>
  <si>
    <t>FW1</t>
  </si>
  <si>
    <t>PORT SAIDE EAST/ALGECIRAS</t>
  </si>
  <si>
    <t>FW6/AE6</t>
  </si>
  <si>
    <t>Pointe Noire/ALGECIRAS</t>
  </si>
  <si>
    <t>AE6</t>
  </si>
  <si>
    <t>AE7/AE6</t>
  </si>
  <si>
    <t>MEX1         ，ENS USD25</t>
  </si>
  <si>
    <t>底价</t>
  </si>
  <si>
    <t>40H</t>
  </si>
  <si>
    <r>
      <t xml:space="preserve">AS3   </t>
    </r>
    <r>
      <rPr>
        <sz val="11"/>
        <color indexed="8"/>
        <rFont val="Calibri"/>
        <family val="2"/>
        <charset val="134"/>
        <scheme val="minor"/>
      </rPr>
      <t>CRC 60/120</t>
    </r>
  </si>
  <si>
    <r>
      <t xml:space="preserve">CIX   </t>
    </r>
    <r>
      <rPr>
        <sz val="11"/>
        <color indexed="8"/>
        <rFont val="Calibri"/>
        <family val="2"/>
        <charset val="134"/>
        <scheme val="minor"/>
      </rPr>
      <t>CRC 60/120</t>
    </r>
  </si>
  <si>
    <r>
      <t>CIMX2K+</t>
    </r>
    <r>
      <rPr>
        <sz val="11"/>
        <color indexed="10"/>
        <rFont val="Calibri"/>
        <family val="2"/>
        <charset val="134"/>
        <scheme val="minor"/>
      </rPr>
      <t>ISPS$13/CNTR</t>
    </r>
  </si>
  <si>
    <r>
      <t>CIMX2K2+</t>
    </r>
    <r>
      <rPr>
        <sz val="11"/>
        <color indexed="10"/>
        <rFont val="Calibri"/>
        <family val="2"/>
        <charset val="134"/>
        <scheme val="minor"/>
      </rPr>
      <t>ISPS$13/CNTR</t>
    </r>
  </si>
  <si>
    <r>
      <t>CIMX 2E+</t>
    </r>
    <r>
      <rPr>
        <sz val="11"/>
        <color indexed="10"/>
        <rFont val="Calibri"/>
        <family val="2"/>
        <charset val="134"/>
        <scheme val="minor"/>
      </rPr>
      <t>ISPS13/CNTR</t>
    </r>
  </si>
  <si>
    <r>
      <t>AE1</t>
    </r>
    <r>
      <rPr>
        <sz val="11"/>
        <color indexed="8"/>
        <rFont val="Calibri"/>
        <family val="2"/>
        <charset val="134"/>
        <scheme val="minor"/>
      </rPr>
      <t>，有21天免用</t>
    </r>
  </si>
  <si>
    <r>
      <t>FI2</t>
    </r>
    <r>
      <rPr>
        <sz val="11"/>
        <color indexed="8"/>
        <rFont val="Calibri"/>
        <family val="2"/>
        <charset val="134"/>
        <scheme val="minor"/>
      </rPr>
      <t>，有21天免用</t>
    </r>
  </si>
  <si>
    <r>
      <t xml:space="preserve">PMX </t>
    </r>
    <r>
      <rPr>
        <sz val="11"/>
        <color indexed="8"/>
        <rFont val="Calibri"/>
        <family val="2"/>
        <charset val="134"/>
        <scheme val="minor"/>
      </rPr>
      <t>目的港免用7天,运价已经包含PAS</t>
    </r>
  </si>
  <si>
    <r>
      <t>PMX</t>
    </r>
    <r>
      <rPr>
        <sz val="11"/>
        <color indexed="8"/>
        <rFont val="Calibri"/>
        <family val="2"/>
        <charset val="134"/>
        <scheme val="minor"/>
      </rPr>
      <t xml:space="preserve"> 目的港免用7天</t>
    </r>
  </si>
  <si>
    <r>
      <t>FCS/FCE/CI1/PMX</t>
    </r>
    <r>
      <rPr>
        <sz val="11"/>
        <color indexed="8"/>
        <rFont val="Calibri"/>
        <family val="2"/>
        <charset val="134"/>
        <scheme val="minor"/>
      </rPr>
      <t xml:space="preserve"> 目的港免用7天</t>
    </r>
  </si>
  <si>
    <r>
      <t xml:space="preserve">PMX </t>
    </r>
    <r>
      <rPr>
        <sz val="11"/>
        <color indexed="8"/>
        <rFont val="Calibri"/>
        <family val="2"/>
        <charset val="134"/>
        <scheme val="minor"/>
      </rPr>
      <t>目的港免用5天</t>
    </r>
  </si>
  <si>
    <r>
      <t>AEU5</t>
    </r>
    <r>
      <rPr>
        <sz val="11"/>
        <color indexed="8"/>
        <rFont val="Calibri"/>
        <family val="2"/>
        <charset val="134"/>
        <scheme val="minor"/>
      </rPr>
      <t>目的港免用7天</t>
    </r>
  </si>
  <si>
    <r>
      <t xml:space="preserve">FCS/FCE </t>
    </r>
    <r>
      <rPr>
        <sz val="11"/>
        <color indexed="8"/>
        <rFont val="Calibri"/>
        <family val="2"/>
        <charset val="134"/>
        <scheme val="minor"/>
      </rPr>
      <t xml:space="preserve">目的港免用5天 PCS125/250 </t>
    </r>
  </si>
  <si>
    <r>
      <t xml:space="preserve">FCS </t>
    </r>
    <r>
      <rPr>
        <sz val="11"/>
        <color indexed="8"/>
        <rFont val="Calibri"/>
        <family val="2"/>
        <charset val="134"/>
        <scheme val="minor"/>
      </rPr>
      <t>目的港免用5天</t>
    </r>
  </si>
  <si>
    <r>
      <t xml:space="preserve">CI1 </t>
    </r>
    <r>
      <rPr>
        <sz val="11"/>
        <color indexed="8"/>
        <rFont val="Calibri"/>
        <family val="2"/>
        <charset val="134"/>
        <scheme val="minor"/>
      </rPr>
      <t>目的港免用5天</t>
    </r>
  </si>
  <si>
    <r>
      <t xml:space="preserve">CI2/CI1 </t>
    </r>
    <r>
      <rPr>
        <sz val="11"/>
        <color indexed="8"/>
        <rFont val="Calibri"/>
        <family val="2"/>
        <charset val="134"/>
        <scheme val="minor"/>
      </rPr>
      <t>目的港免用5天 PCS 80/160</t>
    </r>
  </si>
  <si>
    <r>
      <t xml:space="preserve">FCE </t>
    </r>
    <r>
      <rPr>
        <sz val="11"/>
        <color indexed="8"/>
        <rFont val="Calibri"/>
        <family val="2"/>
        <charset val="134"/>
        <scheme val="minor"/>
      </rPr>
      <t>目的港免用箱5天</t>
    </r>
  </si>
  <si>
    <r>
      <t xml:space="preserve">CPX </t>
    </r>
    <r>
      <rPr>
        <sz val="11"/>
        <color indexed="8"/>
        <rFont val="Calibri"/>
        <family val="2"/>
        <charset val="134"/>
        <scheme val="minor"/>
      </rPr>
      <t xml:space="preserve">超重不申免 </t>
    </r>
  </si>
  <si>
    <r>
      <t>PS3</t>
    </r>
    <r>
      <rPr>
        <sz val="11"/>
        <color indexed="8"/>
        <rFont val="Calibri"/>
        <family val="2"/>
        <charset val="134"/>
        <scheme val="minor"/>
      </rPr>
      <t>（PCS：$100/200 默认到付）</t>
    </r>
  </si>
  <si>
    <r>
      <t>CPX/CGX</t>
    </r>
    <r>
      <rPr>
        <sz val="11"/>
        <color indexed="8"/>
        <rFont val="Calibri"/>
        <family val="2"/>
        <charset val="134"/>
        <scheme val="minor"/>
      </rPr>
      <t>(INCL DTHC+ISPS）不接危险品</t>
    </r>
  </si>
  <si>
    <r>
      <t>PS3/CPX/CGX</t>
    </r>
    <r>
      <rPr>
        <sz val="11"/>
        <color indexed="8"/>
        <rFont val="Calibri"/>
        <family val="2"/>
        <charset val="134"/>
        <scheme val="minor"/>
      </rPr>
      <t>(INCL DTHC+ISPS）不接危险品</t>
    </r>
  </si>
  <si>
    <r>
      <t>PS3/CPX</t>
    </r>
    <r>
      <rPr>
        <sz val="11"/>
        <color indexed="8"/>
        <rFont val="Calibri"/>
        <family val="2"/>
        <charset val="134"/>
        <scheme val="minor"/>
      </rPr>
      <t>(PSC$100/200默认到付)</t>
    </r>
  </si>
  <si>
    <r>
      <t>CIX3 (SBJ TO EIS:$75/TUE)</t>
    </r>
    <r>
      <rPr>
        <sz val="11"/>
        <color indexed="8"/>
        <rFont val="Calibri"/>
        <family val="2"/>
        <charset val="134"/>
        <scheme val="minor"/>
      </rPr>
      <t>SBJ SEC$10</t>
    </r>
  </si>
  <si>
    <r>
      <t>ACS ISPS$10/UNIT(</t>
    </r>
    <r>
      <rPr>
        <sz val="11"/>
        <color indexed="8"/>
        <rFont val="Calibri"/>
        <family val="2"/>
        <charset val="134"/>
        <scheme val="minor"/>
      </rPr>
      <t>含EIS100/200)</t>
    </r>
  </si>
  <si>
    <r>
      <t>CI3/NIX+ISPS$10/UNIT</t>
    </r>
    <r>
      <rPr>
        <sz val="11"/>
        <color indexed="8"/>
        <rFont val="Calibri"/>
        <family val="2"/>
        <charset val="134"/>
        <scheme val="minor"/>
      </rPr>
      <t>（含PCS:120/240)</t>
    </r>
  </si>
  <si>
    <r>
      <t>AIM/CIV</t>
    </r>
    <r>
      <rPr>
        <sz val="11"/>
        <color indexed="8"/>
        <rFont val="Calibri"/>
        <family val="2"/>
        <charset val="134"/>
        <scheme val="minor"/>
      </rPr>
      <t>（NOS usd125/usd200 incl）可选择到付</t>
    </r>
  </si>
  <si>
    <r>
      <t>AIM/CIV</t>
    </r>
    <r>
      <rPr>
        <sz val="11"/>
        <color indexed="8"/>
        <rFont val="Calibri"/>
        <family val="2"/>
        <charset val="134"/>
        <scheme val="minor"/>
      </rPr>
      <t>（NOS usd125/usd200 incl）</t>
    </r>
  </si>
  <si>
    <r>
      <t>CI3</t>
    </r>
    <r>
      <rPr>
        <sz val="11"/>
        <color indexed="8"/>
        <rFont val="Calibri"/>
        <family val="2"/>
        <charset val="134"/>
        <scheme val="minor"/>
      </rPr>
      <t>，SBJ CIC100/200</t>
    </r>
  </si>
  <si>
    <r>
      <t>RSX,sbj to SSD usd10/cntr(</t>
    </r>
    <r>
      <rPr>
        <sz val="11"/>
        <color indexed="8"/>
        <rFont val="Calibri"/>
        <family val="2"/>
        <charset val="134"/>
        <scheme val="minor"/>
      </rPr>
      <t>含WAR)</t>
    </r>
  </si>
  <si>
    <r>
      <t>REX/REX2</t>
    </r>
    <r>
      <rPr>
        <sz val="11"/>
        <color indexed="8"/>
        <rFont val="Calibri"/>
        <family val="2"/>
        <charset val="134"/>
        <scheme val="minor"/>
      </rPr>
      <t>，Subject ISPS usd 13</t>
    </r>
  </si>
  <si>
    <r>
      <t>REX/REX2</t>
    </r>
    <r>
      <rPr>
        <sz val="11"/>
        <color indexed="8"/>
        <rFont val="Calibri"/>
        <family val="2"/>
        <charset val="134"/>
        <scheme val="minor"/>
      </rPr>
      <t>，Subject ISPS usd 13，</t>
    </r>
    <r>
      <rPr>
        <sz val="11"/>
        <color indexed="10"/>
        <rFont val="Calibri"/>
        <family val="2"/>
        <charset val="134"/>
        <scheme val="minor"/>
      </rPr>
      <t>不含目的港DTHC EIR USD100/USD200 in POD</t>
    </r>
  </si>
  <si>
    <r>
      <t>REX/REX2</t>
    </r>
    <r>
      <rPr>
        <sz val="11"/>
        <color indexed="8"/>
        <rFont val="Calibri"/>
        <family val="2"/>
        <charset val="134"/>
        <scheme val="minor"/>
      </rPr>
      <t>，ISPS$13,</t>
    </r>
    <r>
      <rPr>
        <sz val="11"/>
        <color indexed="10"/>
        <rFont val="Calibri"/>
        <family val="2"/>
        <charset val="134"/>
        <scheme val="minor"/>
      </rPr>
      <t>DTHC EUR108/163</t>
    </r>
  </si>
  <si>
    <r>
      <t>RS2</t>
    </r>
    <r>
      <rPr>
        <sz val="11"/>
        <color indexed="8"/>
        <rFont val="Calibri"/>
        <family val="2"/>
        <charset val="134"/>
        <scheme val="minor"/>
      </rPr>
      <t>，</t>
    </r>
    <r>
      <rPr>
        <sz val="11"/>
        <color indexed="10"/>
        <rFont val="Calibri"/>
        <family val="2"/>
        <charset val="134"/>
        <scheme val="minor"/>
      </rPr>
      <t>DTHC：sdg5400/8150/8150</t>
    </r>
  </si>
  <si>
    <r>
      <t xml:space="preserve">RES/RSS，Subject </t>
    </r>
    <r>
      <rPr>
        <sz val="11"/>
        <color indexed="10"/>
        <rFont val="Calibri"/>
        <family val="2"/>
        <charset val="134"/>
        <scheme val="minor"/>
      </rPr>
      <t>DTHC USD140/210（PP）</t>
    </r>
  </si>
  <si>
    <r>
      <t>AR1/MD3,ISPS$13/CNTR</t>
    </r>
    <r>
      <rPr>
        <sz val="11"/>
        <color indexed="8"/>
        <rFont val="Calibri"/>
        <family val="2"/>
        <charset val="134"/>
        <scheme val="minor"/>
      </rPr>
      <t>，</t>
    </r>
    <r>
      <rPr>
        <sz val="11"/>
        <color indexed="10"/>
        <rFont val="Calibri"/>
        <family val="2"/>
        <charset val="134"/>
        <scheme val="minor"/>
      </rPr>
      <t>DTHC 108/163 EUR</t>
    </r>
  </si>
  <si>
    <r>
      <t>AR1/MD3,ISPS$13/CNTR,</t>
    </r>
    <r>
      <rPr>
        <sz val="11"/>
        <color indexed="10"/>
        <rFont val="Calibri"/>
        <family val="2"/>
        <charset val="134"/>
        <scheme val="minor"/>
      </rPr>
      <t xml:space="preserve">Subject to WRS - usd450/900/900 </t>
    </r>
  </si>
  <si>
    <r>
      <t>AR1</t>
    </r>
    <r>
      <rPr>
        <sz val="11"/>
        <color indexed="8"/>
        <rFont val="Calibri"/>
        <family val="2"/>
        <charset val="134"/>
        <scheme val="minor"/>
      </rPr>
      <t>，ISPS:USD10/Box</t>
    </r>
  </si>
  <si>
    <r>
      <t>订舱五码</t>
    </r>
    <r>
      <rPr>
        <sz val="11"/>
        <color indexed="10"/>
        <rFont val="Calibri"/>
        <family val="2"/>
        <charset val="134"/>
        <scheme val="minor"/>
      </rPr>
      <t>IQMAJ；</t>
    </r>
    <r>
      <rPr>
        <sz val="11"/>
        <rFont val="Calibri"/>
        <family val="2"/>
        <charset val="134"/>
        <scheme val="minor"/>
      </rPr>
      <t>可以申请21天</t>
    </r>
  </si>
  <si>
    <r>
      <t>如果</t>
    </r>
    <r>
      <rPr>
        <sz val="11"/>
        <color indexed="8"/>
        <rFont val="Calibri"/>
        <family val="2"/>
        <charset val="134"/>
        <scheme val="minor"/>
      </rPr>
      <t>Riyadh 小柜含箱重超过24TON，大高箱含箱重超过30.4TON(小柜箱重按2.36TON,大柜箱重按3.97TON,高箱箱重按4.17TON计) ,oac将按DOUBLE收取。</t>
    </r>
  </si>
  <si>
    <r>
      <t>&gt;21t,owsusd50/20'</t>
    </r>
    <r>
      <rPr>
        <sz val="11"/>
        <color indexed="8"/>
        <rFont val="Calibri"/>
        <family val="2"/>
        <charset val="134"/>
        <scheme val="minor"/>
      </rPr>
      <t>；</t>
    </r>
    <r>
      <rPr>
        <sz val="11"/>
        <color indexed="10"/>
        <rFont val="Calibri"/>
        <family val="2"/>
        <charset val="134"/>
        <scheme val="minor"/>
      </rPr>
      <t>DTHC USD180/240</t>
    </r>
  </si>
  <si>
    <r>
      <t>ISPS$13/CNTR</t>
    </r>
    <r>
      <rPr>
        <sz val="11"/>
        <color indexed="8"/>
        <rFont val="Calibri"/>
        <family val="2"/>
        <charset val="134"/>
        <scheme val="minor"/>
      </rPr>
      <t>，EUR610/1250</t>
    </r>
  </si>
  <si>
    <r>
      <t>可以申请</t>
    </r>
    <r>
      <rPr>
        <sz val="11"/>
        <color indexed="8"/>
        <rFont val="Calibri"/>
        <family val="2"/>
        <charset val="134"/>
        <scheme val="minor"/>
      </rPr>
      <t>21天免用箱</t>
    </r>
  </si>
  <si>
    <r>
      <t>含目的港</t>
    </r>
    <r>
      <rPr>
        <sz val="11"/>
        <color indexed="8"/>
        <rFont val="Calibri"/>
        <family val="2"/>
        <charset val="134"/>
        <scheme val="minor"/>
      </rPr>
      <t>DTHC，可以申请21天免用箱</t>
    </r>
  </si>
  <si>
    <r>
      <t xml:space="preserve">over 15ton/20GP </t>
    </r>
    <r>
      <rPr>
        <sz val="11"/>
        <color indexed="8"/>
        <rFont val="Calibri"/>
        <family val="2"/>
        <charset val="134"/>
        <scheme val="minor"/>
      </rPr>
      <t>加100</t>
    </r>
  </si>
  <si>
    <r>
      <t>over 15ton/20GP</t>
    </r>
    <r>
      <rPr>
        <sz val="11"/>
        <color indexed="8"/>
        <rFont val="Calibri"/>
        <family val="2"/>
        <charset val="134"/>
        <scheme val="minor"/>
      </rPr>
      <t>加 100，subjec to ARB</t>
    </r>
  </si>
  <si>
    <r>
      <t xml:space="preserve">over 12ton/20GP </t>
    </r>
    <r>
      <rPr>
        <sz val="11"/>
        <color indexed="8"/>
        <rFont val="Calibri"/>
        <family val="2"/>
        <charset val="134"/>
        <scheme val="minor"/>
      </rPr>
      <t>加200</t>
    </r>
  </si>
  <si>
    <r>
      <t xml:space="preserve">$100(20GP </t>
    </r>
    <r>
      <rPr>
        <sz val="11"/>
        <color indexed="8"/>
        <rFont val="Calibri"/>
        <family val="2"/>
        <charset val="134"/>
        <scheme val="minor"/>
      </rPr>
      <t>箱+货大于 21Ton)</t>
    </r>
  </si>
  <si>
    <r>
      <t>$100</t>
    </r>
    <r>
      <rPr>
        <sz val="11"/>
        <color indexed="8"/>
        <rFont val="Calibri"/>
        <family val="2"/>
        <charset val="134"/>
        <scheme val="minor"/>
      </rPr>
      <t>大于18T(20GP)</t>
    </r>
  </si>
  <si>
    <r>
      <t>货</t>
    </r>
    <r>
      <rPr>
        <sz val="11"/>
        <color indexed="8"/>
        <rFont val="Calibri"/>
        <family val="2"/>
        <charset val="134"/>
        <scheme val="minor"/>
      </rPr>
      <t>&gt;=21t,+usd50</t>
    </r>
  </si>
  <si>
    <r>
      <t>货</t>
    </r>
    <r>
      <rPr>
        <sz val="11"/>
        <color indexed="8"/>
        <rFont val="Calibri"/>
        <family val="2"/>
        <charset val="134"/>
        <scheme val="minor"/>
      </rPr>
      <t>&gt;=21t,+usd 50(sbj to THD$100/20GP CC)</t>
    </r>
  </si>
  <si>
    <r>
      <t>普货:790/1155
特种/冷柜:860/1355
45HQ:1500</t>
    </r>
    <r>
      <rPr>
        <sz val="12"/>
        <color theme="1"/>
        <rFont val="宋体"/>
        <family val="3"/>
        <charset val="134"/>
      </rPr>
      <t/>
    </r>
  </si>
  <si>
    <t>外/洋</t>
  </si>
  <si>
    <t>洋/外/外/洋</t>
  </si>
  <si>
    <t>20G</t>
  </si>
  <si>
    <t>40G</t>
  </si>
  <si>
    <t>Transit_cn</t>
  </si>
  <si>
    <t>Transit_en</t>
  </si>
  <si>
    <t>Port</t>
  </si>
  <si>
    <t>Day</t>
  </si>
  <si>
    <t>Valid_until</t>
  </si>
  <si>
    <t>Valid_from</t>
  </si>
  <si>
    <t>Internal_notes</t>
  </si>
  <si>
    <t>Limit</t>
  </si>
  <si>
    <t>External_notes</t>
  </si>
  <si>
    <t>Charge</t>
  </si>
  <si>
    <t>费用</t>
  </si>
  <si>
    <t>Surcharge</t>
  </si>
  <si>
    <t>洋4/外5</t>
  </si>
  <si>
    <t>洋4/外2/洋4/外5</t>
  </si>
  <si>
    <t>洋4/外2</t>
  </si>
  <si>
    <t>以星 </t>
  </si>
  <si>
    <t>阳海海运 </t>
  </si>
  <si>
    <t>YSC</t>
  </si>
  <si>
    <t>阳明海运 </t>
  </si>
  <si>
    <t>万海 </t>
  </si>
  <si>
    <t>WANHAI</t>
  </si>
  <si>
    <t>阿拉伯轮船 </t>
  </si>
  <si>
    <t>UASC</t>
  </si>
  <si>
    <t>德翔航运 </t>
  </si>
  <si>
    <t>TSLINES</t>
  </si>
  <si>
    <t>东航船务 </t>
  </si>
  <si>
    <t>TOHO</t>
  </si>
  <si>
    <t>墨西哥航运 </t>
  </si>
  <si>
    <t>TMM</t>
  </si>
  <si>
    <t>挪威天熙箱运 </t>
  </si>
  <si>
    <t>TCC</t>
  </si>
  <si>
    <t>塔斯曼东方 </t>
  </si>
  <si>
    <t>TASMAN</t>
  </si>
  <si>
    <t>通亚 </t>
  </si>
  <si>
    <t>TAL</t>
  </si>
  <si>
    <t>世腾船务 </t>
  </si>
  <si>
    <t>STX</t>
  </si>
  <si>
    <t>志晓 </t>
  </si>
  <si>
    <t>SSC</t>
  </si>
  <si>
    <t>西特福 </t>
  </si>
  <si>
    <t>SPLIETHOFF</t>
  </si>
  <si>
    <t>新加坡速达 </t>
  </si>
  <si>
    <t>SPEEDALINES</t>
  </si>
  <si>
    <t>山东海丰 </t>
  </si>
  <si>
    <t>中外运 </t>
  </si>
  <si>
    <t>SINOTRANS</t>
  </si>
  <si>
    <t>长锦 </t>
  </si>
  <si>
    <t>SINOKOR</t>
  </si>
  <si>
    <t>西马泰克 </t>
  </si>
  <si>
    <t>SIMATECH</t>
  </si>
  <si>
    <t>德国胜利 </t>
  </si>
  <si>
    <t>SENATOR</t>
  </si>
  <si>
    <t>新加坡海运 </t>
  </si>
  <si>
    <t>SEACON</t>
  </si>
  <si>
    <t>印度国航 </t>
  </si>
  <si>
    <t>SCI</t>
  </si>
  <si>
    <t>萨姆达拉 </t>
  </si>
  <si>
    <t>SAMUDERA</t>
  </si>
  <si>
    <t>南非航运 </t>
  </si>
  <si>
    <t>SAFMARINE</t>
  </si>
  <si>
    <t>宏海箱运 </t>
  </si>
  <si>
    <t>海南泛洋 </t>
  </si>
  <si>
    <t>POSA</t>
  </si>
  <si>
    <t>太平船务 </t>
  </si>
  <si>
    <t>浦海 </t>
  </si>
  <si>
    <t>PHL</t>
  </si>
  <si>
    <t>普洱马箱运 </t>
  </si>
  <si>
    <t>PERMA</t>
  </si>
  <si>
    <t>东方海外 </t>
  </si>
  <si>
    <t>安通船务 </t>
  </si>
  <si>
    <t>ONTO</t>
  </si>
  <si>
    <t>海洋网联</t>
  </si>
  <si>
    <t>日本邮船 </t>
  </si>
  <si>
    <t>NYK</t>
  </si>
  <si>
    <t>宁波远洋 </t>
  </si>
  <si>
    <t>NOSCO</t>
  </si>
  <si>
    <t>东方海皇 </t>
  </si>
  <si>
    <t>NOL</t>
  </si>
  <si>
    <t>尼捷航运 </t>
  </si>
  <si>
    <t>NJS</t>
  </si>
  <si>
    <t>太古船务 </t>
  </si>
  <si>
    <t>NGPL</t>
  </si>
  <si>
    <t>尼罗河航运 </t>
  </si>
  <si>
    <t>北欧亚 </t>
  </si>
  <si>
    <t>NCL</t>
  </si>
  <si>
    <t>南星海运 </t>
  </si>
  <si>
    <t>NAMSUNG</t>
  </si>
  <si>
    <t>民生轮船 </t>
  </si>
  <si>
    <t>MSS</t>
  </si>
  <si>
    <t>地中海航运 </t>
  </si>
  <si>
    <t>大阪三井 </t>
  </si>
  <si>
    <t>MOSK</t>
  </si>
  <si>
    <t>商船三井 </t>
  </si>
  <si>
    <t>MOL</t>
  </si>
  <si>
    <t>马航 </t>
  </si>
  <si>
    <t>MISC</t>
  </si>
  <si>
    <t>MCC运输 </t>
  </si>
  <si>
    <t>美森轮船 </t>
  </si>
  <si>
    <t>MATSON</t>
  </si>
  <si>
    <t>马鲁巴 </t>
  </si>
  <si>
    <t>MARUBA</t>
  </si>
  <si>
    <t>玛丽亚那 </t>
  </si>
  <si>
    <t>MARIANA</t>
  </si>
  <si>
    <t>马士基 </t>
  </si>
  <si>
    <t>MAERSK</t>
  </si>
  <si>
    <t>莱克斯 </t>
  </si>
  <si>
    <t>LYKES</t>
  </si>
  <si>
    <t>意邮 </t>
  </si>
  <si>
    <t>LT</t>
  </si>
  <si>
    <t>光明海运 </t>
  </si>
  <si>
    <t>KUANGMING</t>
  </si>
  <si>
    <t>高丽海运 </t>
  </si>
  <si>
    <t>川崎汽船 </t>
  </si>
  <si>
    <t>K-LINE</t>
  </si>
  <si>
    <t>神原汽船 </t>
  </si>
  <si>
    <t>KAMBARA</t>
  </si>
  <si>
    <t>锦江 </t>
  </si>
  <si>
    <t>JINJIANG</t>
  </si>
  <si>
    <t>伊朗航运 </t>
  </si>
  <si>
    <t>IRISL</t>
  </si>
  <si>
    <t>亚川船务 </t>
  </si>
  <si>
    <t>IAL</t>
  </si>
  <si>
    <t>德利航运 </t>
  </si>
  <si>
    <t>HUBLINE</t>
  </si>
  <si>
    <t>赫伯罗特 </t>
  </si>
  <si>
    <t>现代商船 </t>
  </si>
  <si>
    <t>HMM</t>
  </si>
  <si>
    <t>兴亚海运 </t>
  </si>
  <si>
    <t>HEUNG-A</t>
  </si>
  <si>
    <t>伊朗国航 </t>
  </si>
  <si>
    <t>HDSLINES</t>
  </si>
  <si>
    <t>荣升船务 </t>
  </si>
  <si>
    <t>HATSU</t>
  </si>
  <si>
    <t>海华 </t>
  </si>
  <si>
    <t>HASCO</t>
  </si>
  <si>
    <t>港业航运 </t>
  </si>
  <si>
    <t>HARBOUR-LINK</t>
  </si>
  <si>
    <t>韩进海运 </t>
  </si>
  <si>
    <t>HANJIN</t>
  </si>
  <si>
    <t>恒泰航运 </t>
  </si>
  <si>
    <t>HANGTAI</t>
  </si>
  <si>
    <t>汉堡南美 </t>
  </si>
  <si>
    <t>HAMBURGSUD</t>
  </si>
  <si>
    <t>金星轮船 </t>
  </si>
  <si>
    <t>GOLDSTAR</t>
  </si>
  <si>
    <t>大新华 </t>
  </si>
  <si>
    <t>GCL</t>
  </si>
  <si>
    <t>台塑海运 </t>
  </si>
  <si>
    <t>FPMC</t>
  </si>
  <si>
    <t>远东船务 </t>
  </si>
  <si>
    <t>FESCO</t>
  </si>
  <si>
    <t>阿联酋航运 </t>
  </si>
  <si>
    <t>ESL</t>
  </si>
  <si>
    <t>先锋航运 </t>
  </si>
  <si>
    <t>EP</t>
  </si>
  <si>
    <t>长荣 </t>
  </si>
  <si>
    <t>达通航运 </t>
  </si>
  <si>
    <t>EAS</t>
  </si>
  <si>
    <t>东映海运 </t>
  </si>
  <si>
    <t>DONGYOUNG</t>
  </si>
  <si>
    <t>东进商船 </t>
  </si>
  <si>
    <t>DJS</t>
  </si>
  <si>
    <t>达贸 </t>
  </si>
  <si>
    <t>DELMAS</t>
  </si>
  <si>
    <t>中联航运 </t>
  </si>
  <si>
    <t>CULINES</t>
  </si>
  <si>
    <t>中海 </t>
  </si>
  <si>
    <t>CSCL</t>
  </si>
  <si>
    <t>南美邮船 </t>
  </si>
  <si>
    <t>CSAV</t>
  </si>
  <si>
    <t>Orient Overseas Container Line</t>
  </si>
  <si>
    <t>OOCL</t>
    <phoneticPr fontId="4" type="noConversion"/>
  </si>
  <si>
    <t>P</t>
    <phoneticPr fontId="4" type="noConversion"/>
  </si>
  <si>
    <t>中铁集装箱 </t>
  </si>
  <si>
    <t>CRCT</t>
  </si>
  <si>
    <t>边航 </t>
  </si>
  <si>
    <t>Ben Line</t>
  </si>
  <si>
    <t>BLINE</t>
    <phoneticPr fontId="4" type="noConversion"/>
  </si>
  <si>
    <t>O</t>
    <phoneticPr fontId="4" type="noConversion"/>
  </si>
  <si>
    <t>中远 </t>
  </si>
  <si>
    <t>德国</t>
  </si>
  <si>
    <t>Hapag Lloyd</t>
  </si>
  <si>
    <t>HPL</t>
    <phoneticPr fontId="4" type="noConversion"/>
  </si>
  <si>
    <t>N</t>
    <phoneticPr fontId="4" type="noConversion"/>
  </si>
  <si>
    <t>京汉海运 </t>
  </si>
  <si>
    <t>CO-HEUNG</t>
  </si>
  <si>
    <t>法国</t>
  </si>
  <si>
    <t>法国达飞 </t>
  </si>
  <si>
    <t/>
  </si>
  <si>
    <t>CMA</t>
    <phoneticPr fontId="4" type="noConversion"/>
  </si>
  <si>
    <t>M</t>
    <phoneticPr fontId="4" type="noConversion"/>
  </si>
  <si>
    <t>正利 </t>
  </si>
  <si>
    <t>CNC</t>
  </si>
  <si>
    <t>荷兰</t>
  </si>
  <si>
    <t>尼罗河航运</t>
  </si>
  <si>
    <t>Nile Dutch Service</t>
  </si>
  <si>
    <t>NDS</t>
    <phoneticPr fontId="4" type="noConversion"/>
  </si>
  <si>
    <t>L</t>
    <phoneticPr fontId="4" type="noConversion"/>
  </si>
  <si>
    <t>Pacific International Lines</t>
  </si>
  <si>
    <t>PIL</t>
    <phoneticPr fontId="4" type="noConversion"/>
  </si>
  <si>
    <t>K</t>
    <phoneticPr fontId="4" type="noConversion"/>
  </si>
  <si>
    <t>天敬海运 </t>
  </si>
  <si>
    <t>CK</t>
  </si>
  <si>
    <t>汉堡南美</t>
  </si>
  <si>
    <t>Hamburg Sud</t>
  </si>
  <si>
    <t>HBS</t>
    <phoneticPr fontId="4" type="noConversion"/>
  </si>
  <si>
    <t>I</t>
    <phoneticPr fontId="4" type="noConversion"/>
  </si>
  <si>
    <t>中日国际轮渡 </t>
  </si>
  <si>
    <t>CJF</t>
  </si>
  <si>
    <t>日本</t>
  </si>
  <si>
    <t>Ocean Network Express</t>
  </si>
  <si>
    <t>ONE</t>
    <phoneticPr fontId="4" type="noConversion"/>
  </si>
  <si>
    <t>H</t>
    <phoneticPr fontId="4" type="noConversion"/>
  </si>
  <si>
    <t>南美智利 </t>
  </si>
  <si>
    <t>CCNI</t>
  </si>
  <si>
    <t>ZIM</t>
    <phoneticPr fontId="4" type="noConversion"/>
  </si>
  <si>
    <t>G</t>
    <phoneticPr fontId="4" type="noConversion"/>
  </si>
  <si>
    <t>孟虎 </t>
  </si>
  <si>
    <t>阿联酋航运</t>
  </si>
  <si>
    <t>Emirates Shipping Line</t>
  </si>
  <si>
    <t>EMI</t>
    <phoneticPr fontId="4" type="noConversion"/>
  </si>
  <si>
    <t>F</t>
    <phoneticPr fontId="4" type="noConversion"/>
  </si>
  <si>
    <t>巴拉基 </t>
  </si>
  <si>
    <t>BSL</t>
  </si>
  <si>
    <t>China Ocean Shipping(Group) Company</t>
  </si>
  <si>
    <t>COSCO</t>
    <phoneticPr fontId="4" type="noConversion"/>
  </si>
  <si>
    <t>E</t>
    <phoneticPr fontId="4" type="noConversion"/>
  </si>
  <si>
    <t>BENLINE</t>
  </si>
  <si>
    <t>南非，MSK收购</t>
  </si>
  <si>
    <t>Safmarine</t>
  </si>
  <si>
    <t>SAF</t>
    <phoneticPr fontId="4" type="noConversion"/>
  </si>
  <si>
    <t>D</t>
    <phoneticPr fontId="4" type="noConversion"/>
  </si>
  <si>
    <t>美国总统 </t>
  </si>
  <si>
    <t>台湾</t>
  </si>
  <si>
    <t>Evergreen Marine Corp</t>
  </si>
  <si>
    <t>EMC</t>
    <phoneticPr fontId="4" type="noConversion"/>
  </si>
  <si>
    <t>C</t>
    <phoneticPr fontId="4" type="noConversion"/>
  </si>
  <si>
    <t>澳航 </t>
  </si>
  <si>
    <t>ANL</t>
  </si>
  <si>
    <t>瑞士</t>
  </si>
  <si>
    <t>Mediterranean Shipping Company</t>
  </si>
  <si>
    <t>MSC</t>
    <phoneticPr fontId="4" type="noConversion"/>
  </si>
  <si>
    <t>B</t>
    <phoneticPr fontId="4" type="noConversion"/>
  </si>
  <si>
    <t>澳亚航运</t>
  </si>
  <si>
    <t>AAL</t>
  </si>
  <si>
    <t>丹麦</t>
  </si>
  <si>
    <t>Maersk</t>
  </si>
  <si>
    <t>MSK</t>
    <phoneticPr fontId="4" type="noConversion"/>
  </si>
  <si>
    <t>A</t>
    <phoneticPr fontId="4" type="noConversion"/>
  </si>
  <si>
    <t>中文名</t>
  </si>
  <si>
    <t>缩写</t>
  </si>
  <si>
    <t>全称</t>
  </si>
  <si>
    <t>代码</t>
    <phoneticPr fontId="4" type="noConversion"/>
  </si>
  <si>
    <t>Indo-Pak</t>
  </si>
  <si>
    <t>印尼</t>
  </si>
  <si>
    <t>Company</t>
  </si>
  <si>
    <t>25\29</t>
  </si>
  <si>
    <t>20\24</t>
  </si>
  <si>
    <t>25\38</t>
  </si>
  <si>
    <t>16\17</t>
  </si>
  <si>
    <t>22\18</t>
  </si>
  <si>
    <t>20\16</t>
  </si>
  <si>
    <t>21\14</t>
  </si>
  <si>
    <t>21\23</t>
  </si>
  <si>
    <t>16\10</t>
  </si>
  <si>
    <t>50\40</t>
  </si>
  <si>
    <t>20\23</t>
  </si>
  <si>
    <t>16\18</t>
  </si>
  <si>
    <t>20\19</t>
  </si>
  <si>
    <t>22\19</t>
  </si>
  <si>
    <t>23\21\22</t>
  </si>
  <si>
    <t>24\25\26\25\19\25</t>
  </si>
  <si>
    <t>26\25\27</t>
  </si>
  <si>
    <t>25\26\28\29</t>
  </si>
  <si>
    <t>22\25\28</t>
  </si>
  <si>
    <t>31\28\26</t>
  </si>
  <si>
    <t>31\28</t>
  </si>
  <si>
    <t>21\22</t>
  </si>
  <si>
    <t>20\18\19</t>
  </si>
  <si>
    <t>19\20</t>
  </si>
  <si>
    <t>19\18</t>
  </si>
  <si>
    <t>35\37\45</t>
  </si>
  <si>
    <t>35\42</t>
  </si>
  <si>
    <t>40\43\40</t>
  </si>
  <si>
    <t>40\42\42</t>
  </si>
  <si>
    <t>28\26</t>
  </si>
  <si>
    <t>25\28</t>
  </si>
  <si>
    <t>36\48</t>
  </si>
  <si>
    <t>28\31</t>
  </si>
  <si>
    <t>29\22</t>
  </si>
  <si>
    <t>21\24</t>
  </si>
  <si>
    <t>32\36</t>
  </si>
  <si>
    <t>39\46</t>
  </si>
  <si>
    <t>31\26</t>
  </si>
  <si>
    <t>32\30</t>
  </si>
  <si>
    <t>29\27</t>
  </si>
  <si>
    <t>25\27</t>
  </si>
  <si>
    <t>34\36</t>
  </si>
  <si>
    <t>48\44</t>
  </si>
  <si>
    <t>50\46</t>
  </si>
  <si>
    <t>42\38</t>
  </si>
  <si>
    <t>42\40</t>
  </si>
  <si>
    <t>72\68</t>
  </si>
  <si>
    <t>53\49</t>
  </si>
  <si>
    <t>37\39</t>
  </si>
  <si>
    <t>41\37</t>
  </si>
  <si>
    <t>45\36</t>
  </si>
  <si>
    <t>45\49</t>
  </si>
  <si>
    <t>34\33</t>
  </si>
  <si>
    <t>26\32</t>
  </si>
  <si>
    <t>CNT22</t>
  </si>
  <si>
    <t>N3</t>
  </si>
  <si>
    <t>1 Berbera</t>
  </si>
  <si>
    <t>2 Mogadishu</t>
  </si>
  <si>
    <t>3 Kismayu</t>
  </si>
  <si>
    <t>1 Tanga</t>
  </si>
  <si>
    <t>2 Zanzibar</t>
  </si>
  <si>
    <t>3 Dar Es Salaam</t>
  </si>
  <si>
    <t>1 Lilongwe</t>
  </si>
  <si>
    <t>2 Blantyre</t>
  </si>
  <si>
    <t>利隆圭</t>
  </si>
  <si>
    <t>1 Moroni</t>
  </si>
  <si>
    <t>2 Mutsamudu</t>
  </si>
  <si>
    <t>1 Pemba</t>
  </si>
  <si>
    <t>2 Nacala</t>
  </si>
  <si>
    <t>3 Quelimane</t>
  </si>
  <si>
    <t>4 Beira</t>
  </si>
  <si>
    <t>5 Maputo</t>
  </si>
  <si>
    <t>1 Durban</t>
  </si>
  <si>
    <t>2 East London</t>
  </si>
  <si>
    <t>3 Port Elizabeth</t>
  </si>
  <si>
    <t>4 Capetown</t>
  </si>
  <si>
    <t>1 Diego</t>
  </si>
  <si>
    <t>1 Diego Suarez</t>
  </si>
  <si>
    <t>马哈赞加/马任加</t>
  </si>
  <si>
    <t>武海马尔/武希马里纳</t>
  </si>
  <si>
    <t>2 Vohemar</t>
  </si>
  <si>
    <t>3 Toamasina/Tamatave</t>
  </si>
  <si>
    <t>4 Ehoala</t>
  </si>
  <si>
    <t>5 Tulear</t>
  </si>
  <si>
    <t>6 Majunga</t>
  </si>
  <si>
    <t>7 Nosy Be</t>
  </si>
  <si>
    <t>卢德立次/吕德里茨</t>
  </si>
  <si>
    <t>1 Luderitz</t>
  </si>
  <si>
    <t>2 Walvis Bay</t>
  </si>
  <si>
    <t>1 Namibe</t>
  </si>
  <si>
    <t>2 Lobito</t>
  </si>
  <si>
    <t>3 Luanda</t>
  </si>
  <si>
    <t>4 Soyo</t>
  </si>
  <si>
    <t>5 Cabinda</t>
  </si>
  <si>
    <t>1 Matadi</t>
  </si>
  <si>
    <t>2 Boma</t>
  </si>
  <si>
    <t>1 Port Gentil</t>
  </si>
  <si>
    <t>2 Libreville</t>
  </si>
  <si>
    <t>1 Bata</t>
  </si>
  <si>
    <t>2 Malabo</t>
  </si>
  <si>
    <t>1 Kribi</t>
  </si>
  <si>
    <t>2 Douala</t>
  </si>
  <si>
    <t>开瑞比/克里比</t>
  </si>
  <si>
    <t>4 Tincan</t>
  </si>
  <si>
    <t>4 Tincan Five Star</t>
  </si>
  <si>
    <t>1 Onne</t>
  </si>
  <si>
    <t>2 Port Harcourt</t>
  </si>
  <si>
    <t>3 Apapa</t>
  </si>
  <si>
    <t>1 Tema</t>
  </si>
  <si>
    <t>2 Takoradi</t>
  </si>
  <si>
    <t>1 Abidjan</t>
  </si>
  <si>
    <t>2 San Pedro</t>
  </si>
  <si>
    <t>1 Nouakchott</t>
  </si>
  <si>
    <t>2 Nouadhibou</t>
  </si>
  <si>
    <t>1 Agadir</t>
  </si>
  <si>
    <t>2 Casablanca</t>
  </si>
  <si>
    <t>3 Port Tangier</t>
  </si>
  <si>
    <t>1 Ghazaouet</t>
  </si>
  <si>
    <t>2 Oran</t>
  </si>
  <si>
    <t>3 Alger</t>
  </si>
  <si>
    <t>4 Bejaia</t>
  </si>
  <si>
    <t>5 Djen Djen</t>
  </si>
  <si>
    <t>6 Skikda</t>
  </si>
  <si>
    <t>7 Annaba</t>
  </si>
  <si>
    <t>1 Bizerte</t>
  </si>
  <si>
    <t>2 Tunis(Rades Port)</t>
  </si>
  <si>
    <t>3 Sousse</t>
  </si>
  <si>
    <t>4 Sfax</t>
  </si>
  <si>
    <t>1 Tripoli</t>
  </si>
  <si>
    <t>2 Misuratah</t>
  </si>
  <si>
    <t>3 Benghazi</t>
  </si>
  <si>
    <t>? El Khomos</t>
  </si>
  <si>
    <t>1 Alexandra(El Dekheila)</t>
  </si>
  <si>
    <t>2 Alexandria</t>
  </si>
  <si>
    <t>1 Alexandria New Port</t>
  </si>
  <si>
    <t>3 Damietta</t>
  </si>
  <si>
    <t>4 Port Said West</t>
  </si>
  <si>
    <t>5 Port Said East</t>
  </si>
  <si>
    <t>蒙得维的亚</t>
  </si>
  <si>
    <t>CNT0</t>
  </si>
  <si>
    <t>235</t>
  </si>
  <si>
    <t>167</t>
  </si>
  <si>
    <t>142</t>
  </si>
  <si>
    <t>110</t>
  </si>
  <si>
    <t>84</t>
  </si>
  <si>
    <t>86</t>
  </si>
  <si>
    <t>78</t>
  </si>
  <si>
    <t>55</t>
  </si>
  <si>
    <t>48</t>
  </si>
  <si>
    <t>46</t>
  </si>
  <si>
    <t>42</t>
  </si>
  <si>
    <t>35</t>
  </si>
  <si>
    <t>33</t>
  </si>
  <si>
    <t>26</t>
  </si>
  <si>
    <t>24</t>
  </si>
  <si>
    <t>23</t>
  </si>
  <si>
    <t>20</t>
  </si>
  <si>
    <t>18</t>
  </si>
  <si>
    <t>16</t>
  </si>
  <si>
    <t>3</t>
  </si>
  <si>
    <t>Row Labels</t>
  </si>
  <si>
    <t>Grand Total</t>
  </si>
  <si>
    <t>Count of Shipowner</t>
  </si>
  <si>
    <t>(Multiple Items)</t>
  </si>
  <si>
    <t>CNT</t>
  </si>
  <si>
    <t>Sum of CNT</t>
  </si>
  <si>
    <t>行标签</t>
  </si>
  <si>
    <t>总计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</si>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</sst>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_);[Red]\(0\)"/>
    <numFmt numFmtId="166" formatCode="m\-dd"/>
    <numFmt numFmtId="167" formatCode="0_)"/>
  </numFmts>
  <fonts count="2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2"/>
      <name val="Times New Roman"/>
      <family val="1"/>
      <charset val="134"/>
    </font>
    <font>
      <sz val="11"/>
      <color theme="1"/>
      <name val="Calibri"/>
      <family val="2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宋体"/>
      <charset val="134"/>
    </font>
    <font>
      <b/>
      <sz val="11"/>
      <color theme="0"/>
      <name val="Calibri"/>
      <family val="3"/>
      <charset val="134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10"/>
      <name val="Calibri"/>
      <family val="2"/>
      <charset val="134"/>
      <scheme val="minor"/>
    </font>
    <font>
      <sz val="11"/>
      <color indexed="8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5" fillId="0" borderId="0"/>
    <xf numFmtId="0" fontId="15" fillId="0" borderId="0"/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Alignment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15">
    <xf numFmtId="0" fontId="0" fillId="0" borderId="0" xfId="0">
      <alignment vertical="center"/>
    </xf>
    <xf numFmtId="0" fontId="0" fillId="0" borderId="0" xfId="0" applyFill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6" xfId="4" applyFont="1" applyFill="1" applyBorder="1" applyAlignment="1">
      <alignment vertical="center"/>
    </xf>
    <xf numFmtId="0" fontId="18" fillId="0" borderId="6" xfId="5" applyFont="1" applyFill="1" applyBorder="1" applyAlignment="1" applyProtection="1">
      <alignment vertical="center"/>
    </xf>
    <xf numFmtId="165" fontId="18" fillId="0" borderId="6" xfId="4" applyNumberFormat="1" applyFont="1" applyFill="1" applyBorder="1" applyAlignment="1">
      <alignment horizontal="right" vertical="center"/>
    </xf>
    <xf numFmtId="166" fontId="18" fillId="0" borderId="6" xfId="5" applyNumberFormat="1" applyFont="1" applyFill="1" applyBorder="1" applyAlignment="1" applyProtection="1">
      <alignment vertical="center"/>
    </xf>
    <xf numFmtId="0" fontId="18" fillId="0" borderId="6" xfId="5" applyFont="1" applyFill="1" applyBorder="1" applyAlignment="1">
      <alignment vertical="center"/>
    </xf>
    <xf numFmtId="0" fontId="18" fillId="0" borderId="7" xfId="5" applyFont="1" applyFill="1" applyBorder="1" applyAlignment="1">
      <alignment vertical="center"/>
    </xf>
    <xf numFmtId="0" fontId="18" fillId="0" borderId="7" xfId="5" applyFont="1" applyFill="1" applyBorder="1" applyAlignment="1" applyProtection="1">
      <alignment vertical="center"/>
    </xf>
    <xf numFmtId="165" fontId="18" fillId="0" borderId="6" xfId="5" applyNumberFormat="1" applyFont="1" applyFill="1" applyBorder="1" applyAlignment="1">
      <alignment horizontal="right" vertical="center"/>
    </xf>
    <xf numFmtId="0" fontId="18" fillId="0" borderId="7" xfId="4" applyFont="1" applyFill="1" applyBorder="1" applyAlignment="1">
      <alignment vertical="center"/>
    </xf>
    <xf numFmtId="0" fontId="18" fillId="0" borderId="6" xfId="3" applyFont="1" applyFill="1" applyBorder="1" applyAlignment="1">
      <alignment vertical="center"/>
    </xf>
    <xf numFmtId="0" fontId="18" fillId="0" borderId="7" xfId="3" applyFont="1" applyFill="1" applyBorder="1" applyAlignment="1">
      <alignment vertical="center"/>
    </xf>
    <xf numFmtId="165" fontId="18" fillId="0" borderId="6" xfId="3" applyNumberFormat="1" applyFont="1" applyFill="1" applyBorder="1" applyAlignment="1">
      <alignment horizontal="right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 applyProtection="1">
      <protection locked="0"/>
    </xf>
    <xf numFmtId="0" fontId="22" fillId="0" borderId="6" xfId="0" applyFont="1" applyBorder="1" applyAlignment="1">
      <alignment vertical="center"/>
    </xf>
    <xf numFmtId="0" fontId="22" fillId="0" borderId="6" xfId="0" applyFont="1" applyBorder="1" applyAlignment="1" applyProtection="1">
      <protection locked="0"/>
    </xf>
    <xf numFmtId="0" fontId="22" fillId="0" borderId="6" xfId="0" applyFont="1" applyFill="1" applyBorder="1" applyAlignment="1">
      <alignment vertical="center"/>
    </xf>
    <xf numFmtId="0" fontId="22" fillId="0" borderId="7" xfId="0" applyFont="1" applyBorder="1" applyAlignment="1" applyProtection="1">
      <protection locked="0"/>
    </xf>
    <xf numFmtId="0" fontId="19" fillId="0" borderId="7" xfId="0" applyFont="1" applyBorder="1" applyAlignment="1" applyProtection="1">
      <protection locked="0"/>
    </xf>
    <xf numFmtId="0" fontId="18" fillId="0" borderId="6" xfId="0" applyFont="1" applyFill="1" applyBorder="1" applyAlignment="1" applyProtection="1">
      <alignment vertical="center"/>
    </xf>
    <xf numFmtId="0" fontId="18" fillId="0" borderId="6" xfId="1" applyFont="1" applyBorder="1" applyAlignment="1">
      <alignment vertical="center"/>
    </xf>
    <xf numFmtId="0" fontId="18" fillId="0" borderId="6" xfId="1" applyFont="1" applyFill="1" applyBorder="1" applyAlignment="1" applyProtection="1"/>
    <xf numFmtId="0" fontId="18" fillId="0" borderId="6" xfId="0" applyFont="1" applyBorder="1" applyAlignment="1">
      <alignment vertical="center"/>
    </xf>
    <xf numFmtId="0" fontId="18" fillId="0" borderId="7" xfId="1" applyFont="1" applyFill="1" applyBorder="1" applyAlignment="1" applyProtection="1">
      <alignment vertical="center"/>
    </xf>
    <xf numFmtId="0" fontId="18" fillId="0" borderId="7" xfId="0" applyFont="1" applyBorder="1" applyAlignment="1">
      <alignment vertical="center"/>
    </xf>
    <xf numFmtId="0" fontId="18" fillId="0" borderId="6" xfId="1" applyFont="1" applyFill="1" applyBorder="1" applyAlignment="1" applyProtection="1">
      <alignment vertical="center"/>
    </xf>
    <xf numFmtId="0" fontId="18" fillId="0" borderId="9" xfId="2" applyFont="1" applyBorder="1" applyAlignment="1">
      <alignment vertical="center"/>
    </xf>
    <xf numFmtId="0" fontId="4" fillId="0" borderId="0" xfId="2" applyFont="1" applyAlignment="1">
      <alignment vertical="center"/>
    </xf>
    <xf numFmtId="165" fontId="4" fillId="0" borderId="6" xfId="2" applyNumberFormat="1" applyFont="1" applyBorder="1" applyAlignment="1">
      <alignment horizontal="right" vertical="center"/>
    </xf>
    <xf numFmtId="165" fontId="4" fillId="0" borderId="6" xfId="1" applyNumberFormat="1" applyFont="1" applyBorder="1" applyAlignment="1">
      <alignment horizontal="right" vertical="center"/>
    </xf>
    <xf numFmtId="165" fontId="4" fillId="0" borderId="6" xfId="1" applyNumberFormat="1" applyFont="1" applyFill="1" applyBorder="1" applyAlignment="1">
      <alignment horizontal="right" vertical="center"/>
    </xf>
    <xf numFmtId="165" fontId="4" fillId="0" borderId="6" xfId="0" applyNumberFormat="1" applyFont="1" applyFill="1" applyBorder="1" applyAlignment="1">
      <alignment horizontal="right" vertical="center"/>
    </xf>
    <xf numFmtId="165" fontId="4" fillId="0" borderId="6" xfId="0" applyNumberFormat="1" applyFont="1" applyBorder="1" applyAlignment="1">
      <alignment horizontal="right" vertical="center"/>
    </xf>
    <xf numFmtId="165" fontId="4" fillId="0" borderId="6" xfId="1" applyNumberFormat="1" applyFont="1" applyFill="1" applyBorder="1" applyAlignment="1" applyProtection="1">
      <alignment horizontal="right" vertical="center"/>
    </xf>
    <xf numFmtId="165" fontId="4" fillId="0" borderId="6" xfId="0" applyNumberFormat="1" applyFont="1" applyFill="1" applyBorder="1" applyAlignment="1" applyProtection="1">
      <alignment horizontal="right" vertical="center"/>
    </xf>
    <xf numFmtId="165" fontId="4" fillId="3" borderId="6" xfId="0" applyNumberFormat="1" applyFont="1" applyFill="1" applyBorder="1" applyAlignment="1" applyProtection="1">
      <alignment horizontal="right" vertical="center"/>
    </xf>
    <xf numFmtId="165" fontId="4" fillId="0" borderId="6" xfId="3" applyNumberFormat="1" applyFont="1" applyFill="1" applyBorder="1" applyAlignment="1" applyProtection="1">
      <alignment horizontal="right" vertical="center"/>
    </xf>
    <xf numFmtId="0" fontId="4" fillId="0" borderId="6" xfId="2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18" fillId="0" borderId="6" xfId="0" applyFont="1" applyBorder="1" applyAlignment="1" applyProtection="1">
      <alignment vertical="center"/>
    </xf>
    <xf numFmtId="0" fontId="18" fillId="3" borderId="6" xfId="0" applyFont="1" applyFill="1" applyBorder="1" applyAlignment="1" applyProtection="1">
      <alignment vertical="center"/>
    </xf>
    <xf numFmtId="165" fontId="4" fillId="0" borderId="6" xfId="0" applyNumberFormat="1" applyFont="1" applyBorder="1" applyAlignment="1" applyProtection="1">
      <alignment horizontal="right" vertical="center"/>
    </xf>
    <xf numFmtId="165" fontId="4" fillId="0" borderId="6" xfId="11" applyNumberFormat="1" applyFont="1" applyFill="1" applyBorder="1" applyAlignment="1" applyProtection="1">
      <alignment horizontal="right" vertical="center"/>
    </xf>
    <xf numFmtId="165" fontId="4" fillId="0" borderId="6" xfId="16" applyNumberFormat="1" applyFont="1" applyFill="1" applyBorder="1" applyAlignment="1" applyProtection="1">
      <alignment horizontal="right" vertical="center"/>
    </xf>
    <xf numFmtId="165" fontId="4" fillId="0" borderId="6" xfId="17" applyNumberFormat="1" applyFont="1" applyFill="1" applyBorder="1" applyAlignment="1" applyProtection="1">
      <alignment horizontal="right" vertical="center"/>
    </xf>
    <xf numFmtId="165" fontId="4" fillId="0" borderId="6" xfId="22" applyNumberFormat="1" applyFont="1" applyFill="1" applyBorder="1" applyAlignment="1" applyProtection="1">
      <alignment horizontal="right" vertical="center"/>
    </xf>
    <xf numFmtId="0" fontId="4" fillId="0" borderId="6" xfId="0" applyFont="1" applyBorder="1" applyAlignment="1">
      <alignment vertical="center"/>
    </xf>
    <xf numFmtId="0" fontId="18" fillId="0" borderId="9" xfId="1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9" xfId="0" applyFont="1" applyFill="1" applyBorder="1" applyAlignment="1" applyProtection="1">
      <alignment vertical="center"/>
    </xf>
    <xf numFmtId="0" fontId="18" fillId="0" borderId="6" xfId="0" applyFont="1" applyBorder="1" applyAlignment="1" applyProtection="1">
      <protection locked="0"/>
    </xf>
    <xf numFmtId="0" fontId="23" fillId="0" borderId="6" xfId="0" applyFont="1" applyBorder="1" applyAlignment="1"/>
    <xf numFmtId="0" fontId="4" fillId="0" borderId="7" xfId="2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8" fillId="0" borderId="7" xfId="1" applyFont="1" applyFill="1" applyBorder="1" applyAlignment="1" applyProtection="1"/>
    <xf numFmtId="0" fontId="22" fillId="0" borderId="7" xfId="0" applyFont="1" applyFill="1" applyBorder="1" applyAlignment="1" applyProtection="1">
      <protection locked="0"/>
    </xf>
    <xf numFmtId="0" fontId="4" fillId="0" borderId="7" xfId="0" applyFont="1" applyBorder="1" applyAlignment="1" applyProtection="1">
      <protection locked="0"/>
    </xf>
    <xf numFmtId="0" fontId="18" fillId="0" borderId="7" xfId="0" applyFont="1" applyFill="1" applyBorder="1" applyAlignment="1" applyProtection="1">
      <alignment vertical="center"/>
    </xf>
    <xf numFmtId="0" fontId="4" fillId="0" borderId="6" xfId="0" applyFont="1" applyBorder="1" applyAlignment="1" applyProtection="1">
      <protection locked="0"/>
    </xf>
    <xf numFmtId="0" fontId="4" fillId="0" borderId="0" xfId="2" applyFont="1" applyBorder="1" applyAlignment="1">
      <alignment vertical="center"/>
    </xf>
    <xf numFmtId="0" fontId="18" fillId="0" borderId="9" xfId="0" applyFont="1" applyBorder="1" applyAlignment="1" applyProtection="1">
      <alignment vertical="center"/>
    </xf>
    <xf numFmtId="0" fontId="18" fillId="0" borderId="7" xfId="0" applyFont="1" applyBorder="1" applyAlignment="1" applyProtection="1">
      <alignment vertical="center"/>
    </xf>
    <xf numFmtId="49" fontId="18" fillId="0" borderId="9" xfId="4" applyNumberFormat="1" applyFont="1" applyFill="1" applyBorder="1" applyAlignment="1">
      <alignment vertical="center"/>
    </xf>
    <xf numFmtId="0" fontId="18" fillId="0" borderId="9" xfId="4" applyFont="1" applyFill="1" applyBorder="1" applyAlignment="1">
      <alignment vertical="center"/>
    </xf>
    <xf numFmtId="0" fontId="18" fillId="0" borderId="9" xfId="1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14" fontId="18" fillId="0" borderId="9" xfId="0" applyNumberFormat="1" applyFont="1" applyFill="1" applyBorder="1" applyAlignment="1" applyProtection="1">
      <alignment vertical="center"/>
    </xf>
    <xf numFmtId="0" fontId="18" fillId="3" borderId="9" xfId="0" applyFont="1" applyFill="1" applyBorder="1" applyAlignment="1" applyProtection="1">
      <alignment vertical="center"/>
    </xf>
    <xf numFmtId="0" fontId="18" fillId="0" borderId="9" xfId="1" applyFont="1" applyFill="1" applyBorder="1" applyAlignment="1" applyProtection="1">
      <alignment vertical="center"/>
    </xf>
    <xf numFmtId="0" fontId="11" fillId="0" borderId="6" xfId="0" applyFont="1" applyBorder="1" applyAlignment="1">
      <alignment vertical="center"/>
    </xf>
    <xf numFmtId="14" fontId="18" fillId="0" borderId="6" xfId="0" applyNumberFormat="1" applyFont="1" applyBorder="1" applyAlignment="1">
      <alignment vertical="center"/>
    </xf>
    <xf numFmtId="0" fontId="22" fillId="0" borderId="6" xfId="0" applyFont="1" applyBorder="1" applyAlignment="1" applyProtection="1">
      <alignment vertical="center"/>
      <protection locked="0"/>
    </xf>
    <xf numFmtId="0" fontId="19" fillId="0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14" fontId="22" fillId="0" borderId="7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0" fontId="22" fillId="0" borderId="7" xfId="0" applyFont="1" applyBorder="1" applyAlignment="1" applyProtection="1">
      <alignment vertical="center"/>
      <protection locked="0"/>
    </xf>
    <xf numFmtId="0" fontId="11" fillId="0" borderId="7" xfId="0" applyFont="1" applyBorder="1" applyAlignment="1" applyProtection="1">
      <protection locked="0"/>
    </xf>
    <xf numFmtId="0" fontId="18" fillId="0" borderId="0" xfId="0" applyFont="1" applyFill="1" applyBorder="1" applyAlignment="1" applyProtection="1">
      <alignment vertical="center"/>
    </xf>
    <xf numFmtId="0" fontId="18" fillId="3" borderId="7" xfId="0" applyFont="1" applyFill="1" applyBorder="1" applyAlignment="1" applyProtection="1">
      <alignment vertical="center"/>
    </xf>
    <xf numFmtId="0" fontId="18" fillId="0" borderId="5" xfId="3" applyFont="1" applyFill="1" applyBorder="1" applyAlignment="1">
      <alignment vertical="center" shrinkToFit="1"/>
    </xf>
    <xf numFmtId="0" fontId="18" fillId="0" borderId="6" xfId="4" applyFont="1" applyFill="1" applyBorder="1" applyAlignment="1">
      <alignment vertical="center" shrinkToFit="1"/>
    </xf>
    <xf numFmtId="0" fontId="18" fillId="0" borderId="6" xfId="3" applyFont="1" applyFill="1" applyBorder="1" applyAlignment="1" applyProtection="1">
      <alignment vertical="center" shrinkToFit="1"/>
    </xf>
    <xf numFmtId="0" fontId="18" fillId="0" borderId="6" xfId="5" applyFont="1" applyFill="1" applyBorder="1" applyAlignment="1" applyProtection="1">
      <alignment vertical="center" shrinkToFit="1"/>
    </xf>
    <xf numFmtId="167" fontId="18" fillId="0" borderId="6" xfId="6" applyNumberFormat="1" applyFont="1" applyFill="1" applyBorder="1" applyAlignment="1">
      <alignment horizontal="right" vertical="center" shrinkToFit="1"/>
    </xf>
    <xf numFmtId="167" fontId="18" fillId="0" borderId="6" xfId="3" applyNumberFormat="1" applyFont="1" applyFill="1" applyBorder="1" applyAlignment="1">
      <alignment horizontal="right" vertical="center" shrinkToFit="1"/>
    </xf>
    <xf numFmtId="167" fontId="18" fillId="0" borderId="6" xfId="4" applyNumberFormat="1" applyFont="1" applyFill="1" applyBorder="1" applyAlignment="1">
      <alignment horizontal="right" vertical="center" shrinkToFit="1"/>
    </xf>
    <xf numFmtId="0" fontId="18" fillId="0" borderId="6" xfId="5" applyNumberFormat="1" applyFont="1" applyFill="1" applyBorder="1" applyAlignment="1" applyProtection="1">
      <alignment vertical="center" shrinkToFit="1"/>
    </xf>
    <xf numFmtId="49" fontId="18" fillId="0" borderId="6" xfId="4" applyNumberFormat="1" applyFont="1" applyFill="1" applyBorder="1" applyAlignment="1">
      <alignment vertical="center" shrinkToFit="1"/>
    </xf>
    <xf numFmtId="0" fontId="18" fillId="0" borderId="7" xfId="5" applyFont="1" applyFill="1" applyBorder="1" applyAlignment="1" applyProtection="1">
      <alignment vertical="center" shrinkToFit="1"/>
    </xf>
    <xf numFmtId="167" fontId="18" fillId="0" borderId="6" xfId="7" applyNumberFormat="1" applyFont="1" applyFill="1" applyBorder="1" applyAlignment="1">
      <alignment horizontal="right" vertical="center" shrinkToFit="1"/>
    </xf>
    <xf numFmtId="167" fontId="18" fillId="0" borderId="6" xfId="7" applyNumberFormat="1" applyFont="1" applyFill="1" applyBorder="1" applyAlignment="1">
      <alignment horizontal="right" shrinkToFit="1"/>
    </xf>
    <xf numFmtId="49" fontId="18" fillId="0" borderId="7" xfId="4" applyNumberFormat="1" applyFont="1" applyFill="1" applyBorder="1" applyAlignment="1">
      <alignment vertical="center" shrinkToFit="1"/>
    </xf>
    <xf numFmtId="167" fontId="18" fillId="0" borderId="6" xfId="7" applyNumberFormat="1" applyFont="1" applyBorder="1" applyAlignment="1">
      <alignment horizontal="right" vertical="center" shrinkToFit="1"/>
    </xf>
    <xf numFmtId="167" fontId="18" fillId="0" borderId="6" xfId="2" applyNumberFormat="1" applyFont="1" applyFill="1" applyBorder="1" applyAlignment="1">
      <alignment horizontal="right" shrinkToFit="1"/>
    </xf>
    <xf numFmtId="167" fontId="18" fillId="0" borderId="6" xfId="2" applyNumberFormat="1" applyFont="1" applyBorder="1" applyAlignment="1">
      <alignment horizontal="right" vertical="center" shrinkToFit="1"/>
    </xf>
    <xf numFmtId="167" fontId="18" fillId="0" borderId="6" xfId="8" applyNumberFormat="1" applyFont="1" applyFill="1" applyBorder="1" applyAlignment="1">
      <alignment horizontal="right" vertical="center" shrinkToFit="1"/>
    </xf>
    <xf numFmtId="167" fontId="18" fillId="0" borderId="6" xfId="9" applyNumberFormat="1" applyFont="1" applyFill="1" applyBorder="1" applyAlignment="1">
      <alignment horizontal="right" vertical="center" shrinkToFit="1"/>
    </xf>
    <xf numFmtId="167" fontId="18" fillId="0" borderId="6" xfId="2" applyNumberFormat="1" applyFont="1" applyFill="1" applyBorder="1" applyAlignment="1">
      <alignment horizontal="right" vertical="center" shrinkToFit="1"/>
    </xf>
    <xf numFmtId="167" fontId="11" fillId="0" borderId="6" xfId="4" applyNumberFormat="1" applyFont="1" applyFill="1" applyBorder="1" applyAlignment="1">
      <alignment horizontal="right" vertical="center" shrinkToFit="1"/>
    </xf>
    <xf numFmtId="167" fontId="11" fillId="0" borderId="6" xfId="2" applyNumberFormat="1" applyFont="1" applyFill="1" applyBorder="1" applyAlignment="1">
      <alignment horizontal="right" vertical="center" shrinkToFit="1"/>
    </xf>
    <xf numFmtId="167" fontId="18" fillId="0" borderId="6" xfId="10" applyNumberFormat="1" applyFont="1" applyBorder="1" applyAlignment="1">
      <alignment horizontal="right" vertical="center" shrinkToFit="1"/>
    </xf>
    <xf numFmtId="167" fontId="11" fillId="0" borderId="6" xfId="6" applyNumberFormat="1" applyFont="1" applyFill="1" applyBorder="1" applyAlignment="1">
      <alignment horizontal="right" vertical="center" shrinkToFit="1"/>
    </xf>
    <xf numFmtId="167" fontId="11" fillId="0" borderId="6" xfId="3" applyNumberFormat="1" applyFont="1" applyFill="1" applyBorder="1" applyAlignment="1">
      <alignment horizontal="right" vertical="center" shrinkToFit="1"/>
    </xf>
    <xf numFmtId="167" fontId="20" fillId="0" borderId="6" xfId="4" applyNumberFormat="1" applyFont="1" applyFill="1" applyBorder="1" applyAlignment="1">
      <alignment horizontal="right" vertical="center" shrinkToFit="1"/>
    </xf>
    <xf numFmtId="167" fontId="20" fillId="0" borderId="6" xfId="3" applyNumberFormat="1" applyFont="1" applyFill="1" applyBorder="1" applyAlignment="1">
      <alignment horizontal="right" vertical="center" shrinkToFit="1"/>
    </xf>
    <xf numFmtId="0" fontId="18" fillId="0" borderId="6" xfId="2" applyFont="1" applyFill="1" applyBorder="1" applyAlignment="1">
      <alignment shrinkToFit="1"/>
    </xf>
    <xf numFmtId="167" fontId="18" fillId="0" borderId="6" xfId="11" applyNumberFormat="1" applyFont="1" applyFill="1" applyBorder="1" applyAlignment="1">
      <alignment horizontal="right" vertical="center" shrinkToFit="1"/>
    </xf>
    <xf numFmtId="167" fontId="18" fillId="0" borderId="6" xfId="2" applyNumberFormat="1" applyFont="1" applyBorder="1" applyAlignment="1">
      <alignment horizontal="right" shrinkToFit="1"/>
    </xf>
    <xf numFmtId="0" fontId="18" fillId="0" borderId="5" xfId="3" applyFont="1" applyFill="1" applyBorder="1" applyAlignment="1" applyProtection="1">
      <alignment vertical="center" shrinkToFit="1"/>
    </xf>
    <xf numFmtId="0" fontId="18" fillId="0" borderId="5" xfId="4" applyFont="1" applyFill="1" applyBorder="1" applyAlignment="1">
      <alignment vertical="center" shrinkToFit="1"/>
    </xf>
    <xf numFmtId="167" fontId="18" fillId="0" borderId="6" xfId="12" applyNumberFormat="1" applyFont="1" applyFill="1" applyBorder="1" applyAlignment="1">
      <alignment horizontal="right" vertical="center" shrinkToFit="1"/>
    </xf>
    <xf numFmtId="167" fontId="11" fillId="0" borderId="6" xfId="2" applyNumberFormat="1" applyFont="1" applyFill="1" applyBorder="1" applyAlignment="1">
      <alignment horizontal="right" shrinkToFit="1"/>
    </xf>
    <xf numFmtId="167" fontId="20" fillId="0" borderId="6" xfId="6" applyNumberFormat="1" applyFont="1" applyFill="1" applyBorder="1" applyAlignment="1">
      <alignment horizontal="right" vertical="center" shrinkToFit="1"/>
    </xf>
    <xf numFmtId="0" fontId="18" fillId="0" borderId="6" xfId="13" applyFont="1" applyFill="1" applyBorder="1" applyAlignment="1">
      <alignment vertical="center" shrinkToFit="1"/>
    </xf>
    <xf numFmtId="167" fontId="11" fillId="0" borderId="6" xfId="2" applyNumberFormat="1" applyFont="1" applyBorder="1" applyAlignment="1">
      <alignment horizontal="right" vertical="center" shrinkToFit="1"/>
    </xf>
    <xf numFmtId="0" fontId="4" fillId="0" borderId="0" xfId="2" applyFont="1" applyBorder="1" applyAlignment="1">
      <alignment vertical="center" shrinkToFit="1"/>
    </xf>
    <xf numFmtId="167" fontId="4" fillId="0" borderId="6" xfId="2" applyNumberFormat="1" applyFont="1" applyBorder="1" applyAlignment="1">
      <alignment horizontal="right" vertical="center" shrinkToFit="1"/>
    </xf>
    <xf numFmtId="0" fontId="4" fillId="0" borderId="6" xfId="2" applyFont="1" applyBorder="1" applyAlignment="1">
      <alignment vertical="center" shrinkToFit="1"/>
    </xf>
    <xf numFmtId="167" fontId="18" fillId="0" borderId="6" xfId="1" applyNumberFormat="1" applyFont="1" applyFill="1" applyBorder="1" applyAlignment="1" applyProtection="1">
      <alignment horizontal="right" shrinkToFit="1"/>
    </xf>
    <xf numFmtId="167" fontId="18" fillId="0" borderId="6" xfId="1" applyNumberFormat="1" applyFont="1" applyFill="1" applyBorder="1" applyAlignment="1" applyProtection="1">
      <alignment horizontal="right" vertical="center" shrinkToFit="1"/>
    </xf>
    <xf numFmtId="167" fontId="4" fillId="0" borderId="6" xfId="1" applyNumberFormat="1" applyFont="1" applyBorder="1" applyAlignment="1">
      <alignment horizontal="right" vertical="center" shrinkToFit="1"/>
    </xf>
    <xf numFmtId="0" fontId="18" fillId="0" borderId="6" xfId="1" applyNumberFormat="1" applyFont="1" applyFill="1" applyBorder="1" applyAlignment="1" applyProtection="1">
      <alignment vertical="center" shrinkToFit="1"/>
    </xf>
    <xf numFmtId="0" fontId="4" fillId="0" borderId="6" xfId="1" applyNumberFormat="1" applyFont="1" applyFill="1" applyBorder="1" applyAlignment="1" applyProtection="1">
      <alignment vertical="center" shrinkToFit="1"/>
    </xf>
    <xf numFmtId="0" fontId="4" fillId="2" borderId="6" xfId="0" applyNumberFormat="1" applyFont="1" applyFill="1" applyBorder="1" applyAlignment="1" applyProtection="1">
      <alignment vertical="center" shrinkToFit="1"/>
    </xf>
    <xf numFmtId="167" fontId="18" fillId="0" borderId="6" xfId="0" applyNumberFormat="1" applyFont="1" applyFill="1" applyBorder="1" applyAlignment="1">
      <alignment horizontal="right" vertical="center" shrinkToFit="1"/>
    </xf>
    <xf numFmtId="0" fontId="18" fillId="0" borderId="6" xfId="1" applyFont="1" applyFill="1" applyBorder="1" applyAlignment="1" applyProtection="1">
      <alignment vertical="center" shrinkToFit="1"/>
    </xf>
    <xf numFmtId="165" fontId="4" fillId="0" borderId="6" xfId="1" applyNumberFormat="1" applyFont="1" applyFill="1" applyBorder="1" applyAlignment="1">
      <alignment vertical="center" shrinkToFit="1"/>
    </xf>
    <xf numFmtId="0" fontId="4" fillId="2" borderId="6" xfId="1" applyNumberFormat="1" applyFont="1" applyFill="1" applyBorder="1" applyAlignment="1" applyProtection="1">
      <alignment vertical="center" shrinkToFit="1"/>
    </xf>
    <xf numFmtId="0" fontId="4" fillId="0" borderId="6" xfId="1" applyFont="1" applyBorder="1" applyAlignment="1">
      <alignment vertical="center" shrinkToFit="1"/>
    </xf>
    <xf numFmtId="167" fontId="18" fillId="0" borderId="6" xfId="1" applyNumberFormat="1" applyFont="1" applyFill="1" applyBorder="1" applyAlignment="1">
      <alignment horizontal="right" vertical="center" shrinkToFit="1"/>
    </xf>
    <xf numFmtId="167" fontId="4" fillId="0" borderId="6" xfId="1" applyNumberFormat="1" applyFont="1" applyFill="1" applyBorder="1" applyAlignment="1">
      <alignment horizontal="right" vertical="center" shrinkToFit="1"/>
    </xf>
    <xf numFmtId="167" fontId="18" fillId="0" borderId="6" xfId="1" applyNumberFormat="1" applyFont="1" applyFill="1" applyBorder="1" applyAlignment="1">
      <alignment horizontal="right" shrinkToFit="1"/>
    </xf>
    <xf numFmtId="0" fontId="18" fillId="0" borderId="6" xfId="1" applyFont="1" applyBorder="1" applyAlignment="1">
      <alignment vertical="center" shrinkToFit="1"/>
    </xf>
    <xf numFmtId="0" fontId="22" fillId="0" borderId="6" xfId="1" applyFont="1" applyBorder="1" applyAlignment="1">
      <alignment vertical="center" shrinkToFit="1"/>
    </xf>
    <xf numFmtId="0" fontId="4" fillId="2" borderId="6" xfId="0" applyFont="1" applyFill="1" applyBorder="1" applyAlignment="1" applyProtection="1">
      <alignment vertical="center" shrinkToFit="1"/>
    </xf>
    <xf numFmtId="165" fontId="4" fillId="0" borderId="6" xfId="3" applyNumberFormat="1" applyFont="1" applyFill="1" applyBorder="1" applyAlignment="1">
      <alignment vertical="center" shrinkToFit="1"/>
    </xf>
    <xf numFmtId="167" fontId="18" fillId="0" borderId="6" xfId="0" applyNumberFormat="1" applyFont="1" applyFill="1" applyBorder="1" applyAlignment="1">
      <alignment horizontal="right" shrinkToFit="1"/>
    </xf>
    <xf numFmtId="0" fontId="4" fillId="0" borderId="6" xfId="0" applyFont="1" applyBorder="1" applyAlignment="1">
      <alignment vertical="center" shrinkToFit="1"/>
    </xf>
    <xf numFmtId="0" fontId="4" fillId="4" borderId="6" xfId="0" applyNumberFormat="1" applyFont="1" applyFill="1" applyBorder="1" applyAlignment="1" applyProtection="1">
      <alignment vertical="center" shrinkToFit="1"/>
    </xf>
    <xf numFmtId="0" fontId="4" fillId="4" borderId="6" xfId="1" applyNumberFormat="1" applyFont="1" applyFill="1" applyBorder="1" applyAlignment="1" applyProtection="1">
      <alignment vertical="center" shrinkToFit="1"/>
    </xf>
    <xf numFmtId="0" fontId="4" fillId="0" borderId="6" xfId="1" applyFont="1" applyFill="1" applyBorder="1" applyAlignment="1">
      <alignment vertical="center" shrinkToFit="1"/>
    </xf>
    <xf numFmtId="167" fontId="4" fillId="0" borderId="6" xfId="0" applyNumberFormat="1" applyFont="1" applyFill="1" applyBorder="1" applyAlignment="1">
      <alignment horizontal="right" vertical="center" shrinkToFit="1"/>
    </xf>
    <xf numFmtId="167" fontId="18" fillId="5" borderId="6" xfId="0" applyNumberFormat="1" applyFont="1" applyFill="1" applyBorder="1" applyAlignment="1">
      <alignment horizontal="right" vertical="center" shrinkToFit="1"/>
    </xf>
    <xf numFmtId="167" fontId="4" fillId="0" borderId="6" xfId="0" applyNumberFormat="1" applyFont="1" applyBorder="1" applyAlignment="1">
      <alignment horizontal="right" vertical="center" shrinkToFit="1"/>
    </xf>
    <xf numFmtId="0" fontId="22" fillId="0" borderId="6" xfId="0" applyFont="1" applyBorder="1" applyAlignment="1">
      <alignment vertical="center" shrinkToFit="1"/>
    </xf>
    <xf numFmtId="167" fontId="18" fillId="6" borderId="6" xfId="0" applyNumberFormat="1" applyFont="1" applyFill="1" applyBorder="1" applyAlignment="1">
      <alignment horizontal="right" vertical="center" shrinkToFit="1"/>
    </xf>
    <xf numFmtId="0" fontId="4" fillId="0" borderId="6" xfId="0" applyFont="1" applyFill="1" applyBorder="1" applyAlignment="1">
      <alignment vertical="center" shrinkToFit="1"/>
    </xf>
    <xf numFmtId="14" fontId="4" fillId="0" borderId="6" xfId="0" applyNumberFormat="1" applyFont="1" applyBorder="1" applyAlignment="1">
      <alignment vertical="center" shrinkToFit="1"/>
    </xf>
    <xf numFmtId="14" fontId="4" fillId="0" borderId="6" xfId="0" applyNumberFormat="1" applyFont="1" applyFill="1" applyBorder="1" applyAlignment="1">
      <alignment vertical="center" shrinkToFit="1"/>
    </xf>
    <xf numFmtId="14" fontId="22" fillId="0" borderId="6" xfId="0" applyNumberFormat="1" applyFont="1" applyBorder="1" applyAlignment="1">
      <alignment vertical="center" shrinkToFit="1"/>
    </xf>
    <xf numFmtId="49" fontId="4" fillId="0" borderId="6" xfId="0" applyNumberFormat="1" applyFont="1" applyBorder="1" applyAlignment="1">
      <alignment vertical="center" shrinkToFit="1"/>
    </xf>
    <xf numFmtId="0" fontId="22" fillId="0" borderId="6" xfId="0" applyFont="1" applyFill="1" applyBorder="1" applyAlignment="1">
      <alignment vertical="center" shrinkToFit="1"/>
    </xf>
    <xf numFmtId="14" fontId="22" fillId="0" borderId="6" xfId="0" applyNumberFormat="1" applyFont="1" applyFill="1" applyBorder="1" applyAlignment="1">
      <alignment vertical="center" shrinkToFit="1"/>
    </xf>
    <xf numFmtId="167" fontId="18" fillId="0" borderId="6" xfId="0" applyNumberFormat="1" applyFont="1" applyBorder="1" applyAlignment="1">
      <alignment horizontal="right" vertical="center" shrinkToFit="1"/>
    </xf>
    <xf numFmtId="0" fontId="18" fillId="0" borderId="6" xfId="0" applyFont="1" applyBorder="1" applyAlignment="1">
      <alignment vertical="center" shrinkToFit="1"/>
    </xf>
    <xf numFmtId="0" fontId="4" fillId="0" borderId="6" xfId="1" applyNumberFormat="1" applyFont="1" applyBorder="1" applyAlignment="1">
      <alignment vertical="center" shrinkToFit="1"/>
    </xf>
    <xf numFmtId="0" fontId="18" fillId="0" borderId="6" xfId="1" applyNumberFormat="1" applyFont="1" applyBorder="1" applyAlignment="1">
      <alignment vertical="center" shrinkToFit="1"/>
    </xf>
    <xf numFmtId="167" fontId="18" fillId="0" borderId="6" xfId="0" applyNumberFormat="1" applyFont="1" applyFill="1" applyBorder="1" applyAlignment="1" applyProtection="1">
      <alignment horizontal="right" shrinkToFit="1"/>
    </xf>
    <xf numFmtId="167" fontId="18" fillId="0" borderId="6" xfId="0" applyNumberFormat="1" applyFont="1" applyFill="1" applyBorder="1" applyAlignment="1" applyProtection="1">
      <alignment horizontal="right" vertical="center" shrinkToFit="1"/>
    </xf>
    <xf numFmtId="167" fontId="4" fillId="0" borderId="6" xfId="1" applyNumberFormat="1" applyFont="1" applyFill="1" applyBorder="1" applyAlignment="1" applyProtection="1">
      <alignment horizontal="right" vertical="center" shrinkToFit="1"/>
    </xf>
    <xf numFmtId="0" fontId="4" fillId="0" borderId="6" xfId="0" applyFont="1" applyFill="1" applyBorder="1" applyAlignment="1" applyProtection="1">
      <alignment vertical="center" shrinkToFit="1"/>
    </xf>
    <xf numFmtId="167" fontId="18" fillId="0" borderId="6" xfId="14" applyNumberFormat="1" applyFont="1" applyFill="1" applyBorder="1" applyAlignment="1">
      <alignment horizontal="right" shrinkToFit="1"/>
    </xf>
    <xf numFmtId="167" fontId="18" fillId="0" borderId="6" xfId="15" applyNumberFormat="1" applyFont="1" applyFill="1" applyBorder="1" applyAlignment="1">
      <alignment horizontal="right" vertical="center" shrinkToFit="1"/>
    </xf>
    <xf numFmtId="167" fontId="4" fillId="0" borderId="6" xfId="0" applyNumberFormat="1" applyFont="1" applyFill="1" applyBorder="1" applyAlignment="1" applyProtection="1">
      <alignment horizontal="right" vertical="center" shrinkToFit="1"/>
    </xf>
    <xf numFmtId="0" fontId="18" fillId="0" borderId="6" xfId="0" applyFont="1" applyFill="1" applyBorder="1" applyAlignment="1" applyProtection="1">
      <alignment vertical="center" shrinkToFit="1"/>
    </xf>
    <xf numFmtId="0" fontId="18" fillId="0" borderId="6" xfId="0" applyFont="1" applyBorder="1" applyAlignment="1" applyProtection="1">
      <alignment vertical="center" shrinkToFit="1"/>
    </xf>
    <xf numFmtId="0" fontId="4" fillId="0" borderId="6" xfId="0" applyFont="1" applyBorder="1" applyAlignment="1" applyProtection="1">
      <alignment vertical="center" shrinkToFit="1"/>
    </xf>
    <xf numFmtId="167" fontId="4" fillId="3" borderId="6" xfId="0" applyNumberFormat="1" applyFont="1" applyFill="1" applyBorder="1" applyAlignment="1" applyProtection="1">
      <alignment horizontal="right" vertical="center" shrinkToFit="1"/>
    </xf>
    <xf numFmtId="0" fontId="18" fillId="0" borderId="6" xfId="11" applyFont="1" applyFill="1" applyBorder="1" applyAlignment="1" applyProtection="1">
      <alignment vertical="center" shrinkToFit="1"/>
    </xf>
    <xf numFmtId="0" fontId="4" fillId="0" borderId="6" xfId="11" applyFont="1" applyFill="1" applyBorder="1" applyAlignment="1" applyProtection="1">
      <alignment vertical="center" shrinkToFit="1"/>
    </xf>
    <xf numFmtId="0" fontId="4" fillId="0" borderId="6" xfId="11" applyFont="1" applyBorder="1" applyAlignment="1">
      <alignment vertical="center" shrinkToFit="1"/>
    </xf>
    <xf numFmtId="0" fontId="18" fillId="0" borderId="6" xfId="16" applyFont="1" applyFill="1" applyBorder="1" applyAlignment="1" applyProtection="1">
      <alignment vertical="center" shrinkToFit="1"/>
    </xf>
    <xf numFmtId="0" fontId="4" fillId="0" borderId="6" xfId="16" applyFont="1" applyFill="1" applyBorder="1" applyAlignment="1" applyProtection="1">
      <alignment vertical="center" shrinkToFit="1"/>
    </xf>
    <xf numFmtId="0" fontId="4" fillId="0" borderId="6" xfId="16" applyFont="1" applyBorder="1" applyAlignment="1">
      <alignment vertical="center" shrinkToFit="1"/>
    </xf>
    <xf numFmtId="0" fontId="18" fillId="0" borderId="6" xfId="17" applyFont="1" applyFill="1" applyBorder="1" applyAlignment="1" applyProtection="1">
      <alignment vertical="center" shrinkToFit="1"/>
    </xf>
    <xf numFmtId="0" fontId="4" fillId="0" borderId="6" xfId="17" applyFont="1" applyFill="1" applyBorder="1" applyAlignment="1" applyProtection="1">
      <alignment vertical="center" shrinkToFit="1"/>
    </xf>
    <xf numFmtId="0" fontId="4" fillId="0" borderId="6" xfId="17" applyFont="1" applyBorder="1" applyAlignment="1">
      <alignment vertical="center" shrinkToFit="1"/>
    </xf>
    <xf numFmtId="167" fontId="18" fillId="0" borderId="6" xfId="18" applyNumberFormat="1" applyFont="1" applyFill="1" applyBorder="1" applyAlignment="1">
      <alignment horizontal="right" vertical="center" shrinkToFit="1"/>
    </xf>
    <xf numFmtId="167" fontId="18" fillId="0" borderId="6" xfId="15" applyNumberFormat="1" applyFont="1" applyFill="1" applyBorder="1" applyAlignment="1">
      <alignment horizontal="right" shrinkToFit="1"/>
    </xf>
    <xf numFmtId="0" fontId="22" fillId="0" borderId="6" xfId="0" applyFont="1" applyFill="1" applyBorder="1" applyAlignment="1" applyProtection="1">
      <alignment vertical="center" shrinkToFit="1"/>
    </xf>
    <xf numFmtId="0" fontId="4" fillId="0" borderId="6" xfId="19" applyFont="1" applyFill="1" applyBorder="1" applyAlignment="1" applyProtection="1">
      <alignment vertical="center" shrinkToFit="1"/>
    </xf>
    <xf numFmtId="167" fontId="4" fillId="0" borderId="6" xfId="20" applyNumberFormat="1" applyFont="1" applyFill="1" applyBorder="1" applyAlignment="1" applyProtection="1">
      <alignment horizontal="right" vertical="center" shrinkToFit="1"/>
    </xf>
    <xf numFmtId="167" fontId="18" fillId="0" borderId="6" xfId="21" applyNumberFormat="1" applyFont="1" applyFill="1" applyBorder="1" applyAlignment="1">
      <alignment horizontal="right" shrinkToFit="1"/>
    </xf>
    <xf numFmtId="0" fontId="18" fillId="0" borderId="6" xfId="22" applyFont="1" applyFill="1" applyBorder="1" applyAlignment="1" applyProtection="1">
      <alignment vertical="center" shrinkToFit="1"/>
    </xf>
    <xf numFmtId="0" fontId="4" fillId="0" borderId="6" xfId="22" applyFont="1" applyFill="1" applyBorder="1" applyAlignment="1" applyProtection="1">
      <alignment vertical="center" shrinkToFit="1"/>
    </xf>
    <xf numFmtId="0" fontId="4" fillId="0" borderId="6" xfId="22" applyFont="1" applyBorder="1" applyAlignment="1">
      <alignment vertical="center" shrinkToFit="1"/>
    </xf>
    <xf numFmtId="0" fontId="11" fillId="0" borderId="6" xfId="0" applyFont="1" applyFill="1" applyBorder="1" applyAlignment="1" applyProtection="1">
      <alignment vertical="center" shrinkToFit="1"/>
    </xf>
    <xf numFmtId="0" fontId="18" fillId="3" borderId="6" xfId="0" applyFont="1" applyFill="1" applyBorder="1" applyAlignment="1" applyProtection="1">
      <alignment vertical="center" shrinkToFit="1"/>
    </xf>
    <xf numFmtId="0" fontId="4" fillId="3" borderId="6" xfId="0" applyFont="1" applyFill="1" applyBorder="1" applyAlignment="1" applyProtection="1">
      <alignment vertical="center" shrinkToFit="1"/>
    </xf>
    <xf numFmtId="167" fontId="4" fillId="0" borderId="6" xfId="3" applyNumberFormat="1" applyFont="1" applyFill="1" applyBorder="1" applyAlignment="1" applyProtection="1">
      <alignment horizontal="right" vertical="center" shrinkToFit="1"/>
    </xf>
    <xf numFmtId="0" fontId="18" fillId="0" borderId="6" xfId="3" applyNumberFormat="1" applyFont="1" applyFill="1" applyBorder="1" applyAlignment="1" applyProtection="1">
      <alignment vertical="center" shrinkToFit="1"/>
    </xf>
    <xf numFmtId="0" fontId="4" fillId="0" borderId="6" xfId="3" applyNumberFormat="1" applyFont="1" applyFill="1" applyBorder="1" applyAlignment="1" applyProtection="1">
      <alignment vertical="center" shrinkToFit="1"/>
    </xf>
    <xf numFmtId="0" fontId="4" fillId="0" borderId="6" xfId="1" applyFont="1" applyFill="1" applyBorder="1" applyAlignment="1" applyProtection="1">
      <alignment vertical="center" shrinkToFit="1"/>
    </xf>
    <xf numFmtId="167" fontId="18" fillId="0" borderId="6" xfId="23" applyNumberFormat="1" applyFont="1" applyFill="1" applyBorder="1" applyAlignment="1">
      <alignment horizontal="right" shrinkToFit="1"/>
    </xf>
    <xf numFmtId="167" fontId="18" fillId="7" borderId="6" xfId="23" applyNumberFormat="1" applyFont="1" applyFill="1" applyBorder="1" applyAlignment="1">
      <alignment horizontal="right" vertical="center" shrinkToFit="1"/>
    </xf>
    <xf numFmtId="0" fontId="18" fillId="0" borderId="6" xfId="24" applyNumberFormat="1" applyFont="1" applyFill="1" applyBorder="1" applyAlignment="1" applyProtection="1">
      <alignment vertical="center" shrinkToFit="1"/>
    </xf>
    <xf numFmtId="0" fontId="4" fillId="0" borderId="6" xfId="24" applyNumberFormat="1" applyFont="1" applyFill="1" applyBorder="1" applyAlignment="1" applyProtection="1">
      <alignment vertical="center" shrinkToFit="1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2" applyFont="1" applyAlignment="1">
      <alignment vertical="center" shrinkToFit="1"/>
    </xf>
    <xf numFmtId="167" fontId="4" fillId="0" borderId="6" xfId="7" applyNumberFormat="1" applyFont="1" applyBorder="1" applyAlignment="1">
      <alignment horizontal="right" vertical="center" shrinkToFit="1"/>
    </xf>
    <xf numFmtId="165" fontId="4" fillId="0" borderId="6" xfId="7" applyNumberFormat="1" applyFont="1" applyBorder="1" applyAlignment="1">
      <alignment horizontal="right" vertical="center"/>
    </xf>
    <xf numFmtId="0" fontId="4" fillId="0" borderId="6" xfId="7" applyFont="1" applyBorder="1" applyAlignment="1">
      <alignment vertical="center"/>
    </xf>
    <xf numFmtId="0" fontId="4" fillId="0" borderId="7" xfId="7" applyFont="1" applyBorder="1" applyAlignment="1">
      <alignment vertical="center"/>
    </xf>
    <xf numFmtId="0" fontId="4" fillId="0" borderId="6" xfId="7" applyFont="1" applyBorder="1" applyAlignment="1">
      <alignment vertical="center" shrinkToFit="1"/>
    </xf>
    <xf numFmtId="167" fontId="4" fillId="0" borderId="6" xfId="2" applyNumberFormat="1" applyFont="1" applyFill="1" applyBorder="1" applyAlignment="1">
      <alignment horizontal="right" shrinkToFit="1"/>
    </xf>
    <xf numFmtId="165" fontId="4" fillId="0" borderId="6" xfId="2" applyNumberFormat="1" applyFont="1" applyFill="1" applyBorder="1" applyAlignment="1">
      <alignment horizontal="right"/>
    </xf>
    <xf numFmtId="0" fontId="4" fillId="0" borderId="9" xfId="2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 applyProtection="1">
      <protection locked="0"/>
    </xf>
    <xf numFmtId="0" fontId="22" fillId="0" borderId="0" xfId="0" applyFont="1" applyBorder="1" applyAlignment="1" applyProtection="1">
      <protection locked="0"/>
    </xf>
    <xf numFmtId="0" fontId="18" fillId="0" borderId="0" xfId="1" applyFont="1" applyFill="1" applyBorder="1" applyAlignment="1" applyProtection="1">
      <alignment vertical="center"/>
    </xf>
    <xf numFmtId="0" fontId="18" fillId="0" borderId="0" xfId="1" applyFont="1" applyFill="1" applyBorder="1" applyAlignment="1" applyProtection="1"/>
    <xf numFmtId="0" fontId="18" fillId="0" borderId="0" xfId="1" applyFont="1" applyBorder="1" applyAlignment="1">
      <alignment vertical="center"/>
    </xf>
    <xf numFmtId="0" fontId="22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>
      <alignment vertical="center"/>
    </xf>
    <xf numFmtId="0" fontId="22" fillId="0" borderId="0" xfId="0" applyFont="1" applyFill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165" fontId="3" fillId="0" borderId="6" xfId="0" applyNumberFormat="1" applyFont="1" applyBorder="1" applyAlignment="1">
      <alignment horizontal="right" vertical="center"/>
    </xf>
    <xf numFmtId="0" fontId="3" fillId="0" borderId="0" xfId="2" applyFont="1" applyBorder="1" applyAlignment="1">
      <alignment vertical="center" shrinkToFit="1"/>
    </xf>
    <xf numFmtId="0" fontId="18" fillId="0" borderId="7" xfId="3" applyFont="1" applyFill="1" applyBorder="1" applyAlignment="1" applyProtection="1">
      <alignment vertical="center" shrinkToFit="1"/>
    </xf>
    <xf numFmtId="0" fontId="18" fillId="0" borderId="7" xfId="3" applyFont="1" applyFill="1" applyBorder="1" applyAlignment="1">
      <alignment vertical="center" shrinkToFit="1"/>
    </xf>
    <xf numFmtId="0" fontId="3" fillId="0" borderId="0" xfId="0" applyFont="1" applyAlignment="1">
      <alignment vertical="center"/>
    </xf>
    <xf numFmtId="0" fontId="18" fillId="0" borderId="7" xfId="3" applyNumberFormat="1" applyFont="1" applyFill="1" applyBorder="1" applyAlignment="1" applyProtection="1">
      <alignment vertical="center" shrinkToFit="1"/>
    </xf>
    <xf numFmtId="0" fontId="18" fillId="0" borderId="10" xfId="3" applyNumberFormat="1" applyFont="1" applyFill="1" applyBorder="1" applyAlignment="1" applyProtection="1">
      <alignment vertical="center" shrinkToFit="1"/>
    </xf>
    <xf numFmtId="0" fontId="18" fillId="0" borderId="7" xfId="5" applyFont="1" applyFill="1" applyBorder="1" applyAlignment="1">
      <alignment vertical="center" shrinkToFit="1"/>
    </xf>
    <xf numFmtId="0" fontId="0" fillId="0" borderId="7" xfId="0" applyFill="1" applyBorder="1">
      <alignment vertical="center"/>
    </xf>
    <xf numFmtId="49" fontId="18" fillId="0" borderId="0" xfId="4" applyNumberFormat="1" applyFont="1" applyFill="1" applyBorder="1" applyAlignment="1">
      <alignment vertical="center" shrinkToFit="1"/>
    </xf>
    <xf numFmtId="167" fontId="18" fillId="0" borderId="8" xfId="0" applyNumberFormat="1" applyFont="1" applyFill="1" applyBorder="1" applyAlignment="1">
      <alignment horizontal="right" shrinkToFit="1"/>
    </xf>
    <xf numFmtId="167" fontId="18" fillId="0" borderId="4" xfId="0" applyNumberFormat="1" applyFont="1" applyFill="1" applyBorder="1" applyAlignment="1">
      <alignment horizontal="right" shrinkToFit="1"/>
    </xf>
    <xf numFmtId="167" fontId="18" fillId="0" borderId="8" xfId="1" applyNumberFormat="1" applyFont="1" applyFill="1" applyBorder="1" applyAlignment="1">
      <alignment horizontal="right" shrinkToFit="1"/>
    </xf>
    <xf numFmtId="167" fontId="18" fillId="0" borderId="4" xfId="1" applyNumberFormat="1" applyFont="1" applyFill="1" applyBorder="1" applyAlignment="1" applyProtection="1">
      <alignment horizontal="right" shrinkToFit="1"/>
    </xf>
    <xf numFmtId="167" fontId="18" fillId="0" borderId="5" xfId="1" applyNumberFormat="1" applyFont="1" applyFill="1" applyBorder="1" applyAlignment="1" applyProtection="1">
      <alignment horizontal="right" vertical="center" shrinkToFit="1"/>
    </xf>
    <xf numFmtId="167" fontId="18" fillId="6" borderId="8" xfId="0" applyNumberFormat="1" applyFont="1" applyFill="1" applyBorder="1" applyAlignment="1">
      <alignment horizontal="right" vertical="center" shrinkToFit="1"/>
    </xf>
    <xf numFmtId="167" fontId="18" fillId="7" borderId="5" xfId="23" applyNumberFormat="1" applyFont="1" applyFill="1" applyBorder="1" applyAlignment="1">
      <alignment horizontal="right" vertical="center" shrinkToFit="1"/>
    </xf>
    <xf numFmtId="167" fontId="18" fillId="0" borderId="8" xfId="1" applyNumberFormat="1" applyFont="1" applyFill="1" applyBorder="1" applyAlignment="1">
      <alignment horizontal="right" vertical="center" shrinkToFit="1"/>
    </xf>
    <xf numFmtId="167" fontId="18" fillId="6" borderId="5" xfId="0" applyNumberFormat="1" applyFont="1" applyFill="1" applyBorder="1" applyAlignment="1">
      <alignment horizontal="right" vertical="center" shrinkToFit="1"/>
    </xf>
    <xf numFmtId="167" fontId="18" fillId="6" borderId="3" xfId="0" applyNumberFormat="1" applyFont="1" applyFill="1" applyBorder="1" applyAlignment="1">
      <alignment horizontal="right" vertical="center" shrinkToFit="1"/>
    </xf>
    <xf numFmtId="167" fontId="18" fillId="6" borderId="4" xfId="0" applyNumberFormat="1" applyFont="1" applyFill="1" applyBorder="1" applyAlignment="1">
      <alignment horizontal="right" vertical="center" shrinkToFit="1"/>
    </xf>
    <xf numFmtId="167" fontId="18" fillId="0" borderId="4" xfId="1" applyNumberFormat="1" applyFont="1" applyFill="1" applyBorder="1" applyAlignment="1">
      <alignment horizontal="right" vertical="center" shrinkToFit="1"/>
    </xf>
    <xf numFmtId="167" fontId="4" fillId="0" borderId="5" xfId="1" applyNumberFormat="1" applyFont="1" applyBorder="1" applyAlignment="1">
      <alignment horizontal="right" vertical="center" shrinkToFit="1"/>
    </xf>
    <xf numFmtId="167" fontId="4" fillId="0" borderId="8" xfId="0" applyNumberFormat="1" applyFont="1" applyFill="1" applyBorder="1" applyAlignment="1">
      <alignment horizontal="right" vertical="center" shrinkToFit="1"/>
    </xf>
    <xf numFmtId="167" fontId="4" fillId="0" borderId="4" xfId="0" applyNumberFormat="1" applyFont="1" applyFill="1" applyBorder="1" applyAlignment="1">
      <alignment horizontal="right" vertical="center" shrinkToFit="1"/>
    </xf>
    <xf numFmtId="0" fontId="22" fillId="0" borderId="8" xfId="0" applyFont="1" applyBorder="1" applyAlignment="1">
      <alignment vertical="center" shrinkToFit="1"/>
    </xf>
    <xf numFmtId="0" fontId="22" fillId="0" borderId="4" xfId="0" applyFont="1" applyBorder="1" applyAlignment="1">
      <alignment vertical="center" shrinkToFit="1"/>
    </xf>
    <xf numFmtId="14" fontId="4" fillId="0" borderId="8" xfId="0" applyNumberFormat="1" applyFont="1" applyFill="1" applyBorder="1" applyAlignment="1">
      <alignment vertical="center" shrinkToFit="1"/>
    </xf>
    <xf numFmtId="165" fontId="4" fillId="0" borderId="8" xfId="0" applyNumberFormat="1" applyFont="1" applyFill="1" applyBorder="1" applyAlignment="1">
      <alignment horizontal="right" vertical="center"/>
    </xf>
    <xf numFmtId="165" fontId="4" fillId="0" borderId="4" xfId="0" applyNumberFormat="1" applyFont="1" applyFill="1" applyBorder="1" applyAlignment="1">
      <alignment horizontal="right" vertical="center"/>
    </xf>
    <xf numFmtId="0" fontId="11" fillId="0" borderId="9" xfId="2" applyFont="1" applyBorder="1" applyAlignment="1"/>
    <xf numFmtId="0" fontId="18" fillId="0" borderId="6" xfId="0" applyFont="1" applyBorder="1" applyAlignment="1" applyProtection="1">
      <alignment vertical="center"/>
      <protection locked="0"/>
    </xf>
    <xf numFmtId="0" fontId="4" fillId="0" borderId="9" xfId="7" applyFont="1" applyBorder="1" applyAlignment="1">
      <alignment vertical="center"/>
    </xf>
    <xf numFmtId="10" fontId="18" fillId="0" borderId="6" xfId="1" applyNumberFormat="1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0" borderId="9" xfId="2" applyFont="1" applyBorder="1" applyAlignment="1"/>
    <xf numFmtId="0" fontId="18" fillId="0" borderId="9" xfId="2" applyFont="1" applyFill="1" applyBorder="1" applyAlignment="1"/>
    <xf numFmtId="0" fontId="18" fillId="0" borderId="9" xfId="13" applyFont="1" applyFill="1" applyBorder="1" applyAlignment="1">
      <alignment vertical="center"/>
    </xf>
    <xf numFmtId="0" fontId="4" fillId="0" borderId="9" xfId="2" applyFont="1" applyFill="1" applyBorder="1" applyAlignment="1"/>
    <xf numFmtId="0" fontId="18" fillId="0" borderId="6" xfId="1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9" fillId="0" borderId="5" xfId="0" applyFont="1" applyBorder="1" applyAlignment="1" applyProtection="1">
      <protection locked="0"/>
    </xf>
    <xf numFmtId="0" fontId="22" fillId="0" borderId="5" xfId="0" applyFont="1" applyFill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18" fillId="0" borderId="0" xfId="0" applyFont="1" applyBorder="1" applyAlignment="1" applyProtection="1">
      <alignment vertical="center"/>
    </xf>
    <xf numFmtId="0" fontId="18" fillId="0" borderId="8" xfId="0" applyFont="1" applyFill="1" applyBorder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Fill="1" applyBorder="1" applyAlignment="1" applyProtection="1">
      <alignment vertical="center"/>
    </xf>
    <xf numFmtId="0" fontId="4" fillId="0" borderId="1" xfId="2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25" applyFont="1" applyBorder="1" applyAlignment="1">
      <alignment vertical="center"/>
    </xf>
    <xf numFmtId="0" fontId="18" fillId="0" borderId="0" xfId="3" applyFont="1" applyFill="1" applyBorder="1" applyAlignment="1" applyProtection="1">
      <alignment vertical="center" shrinkToFit="1"/>
    </xf>
    <xf numFmtId="0" fontId="18" fillId="0" borderId="0" xfId="3" applyNumberFormat="1" applyFont="1" applyFill="1" applyBorder="1" applyAlignment="1" applyProtection="1">
      <alignment vertical="center" shrinkToFit="1"/>
    </xf>
    <xf numFmtId="0" fontId="18" fillId="0" borderId="0" xfId="3" applyFont="1" applyFill="1" applyBorder="1" applyAlignment="1">
      <alignment vertical="center" shrinkToFit="1"/>
    </xf>
    <xf numFmtId="0" fontId="3" fillId="0" borderId="0" xfId="25" applyFont="1" applyBorder="1" applyAlignment="1">
      <alignment vertical="center" shrinkToFit="1"/>
    </xf>
    <xf numFmtId="0" fontId="18" fillId="0" borderId="0" xfId="4" applyFont="1" applyFill="1" applyBorder="1" applyAlignment="1">
      <alignment vertical="center" shrinkToFit="1"/>
    </xf>
    <xf numFmtId="0" fontId="18" fillId="0" borderId="0" xfId="25" applyFont="1" applyFill="1" applyBorder="1" applyAlignment="1">
      <alignment shrinkToFit="1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25" applyFont="1" applyBorder="1" applyAlignment="1">
      <alignment vertical="center"/>
    </xf>
    <xf numFmtId="164" fontId="3" fillId="0" borderId="0" xfId="25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shrinkToFit="1"/>
    </xf>
    <xf numFmtId="0" fontId="18" fillId="0" borderId="0" xfId="0" applyNumberFormat="1" applyFont="1" applyFill="1" applyBorder="1" applyAlignment="1" applyProtection="1">
      <alignment vertical="center" shrinkToFit="1"/>
    </xf>
    <xf numFmtId="0" fontId="1" fillId="0" borderId="0" xfId="0" applyFont="1" applyBorder="1" applyAlignme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4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7">
    <cellStyle name="Normal 2" xfId="2" xr:uid="{587CEF80-FD6E-4F1A-96B0-795F6E262688}"/>
    <cellStyle name="Normal 2 2" xfId="25" xr:uid="{48E227FC-E1DF-4EF1-944D-2EA1ACEDB4E1}"/>
    <cellStyle name="Normal_SHA Rate July baf" xfId="13" xr:uid="{D79F85CD-7ACC-405B-99D7-A7D5D73B148C}"/>
    <cellStyle name="常规" xfId="0" builtinId="0"/>
    <cellStyle name="常规 10" xfId="21" xr:uid="{EFAD28C3-F902-4347-83B4-92974BFFB644}"/>
    <cellStyle name="常规 13" xfId="15" xr:uid="{942EE572-B4CF-414A-97CE-05219D3B6037}"/>
    <cellStyle name="常规 14" xfId="23" xr:uid="{856A3732-241D-41B2-A928-BFA69732E8B8}"/>
    <cellStyle name="常规 15" xfId="18" xr:uid="{9A0E6186-B44A-481E-B61F-2E9CDB934B02}"/>
    <cellStyle name="常规 16" xfId="14" xr:uid="{99A690E9-DC73-4B60-8F69-B0409FE5BB50}"/>
    <cellStyle name="常规 17" xfId="6" xr:uid="{62775E99-4FE7-4600-A859-53BFF062D7F9}"/>
    <cellStyle name="常规 19" xfId="12" xr:uid="{AFE94469-EB6F-4B3D-BC7B-E705E9D6DDD8}"/>
    <cellStyle name="常规 2" xfId="1" xr:uid="{349B0EC4-2C71-4117-8585-17A48C5D438C}"/>
    <cellStyle name="常规 2 2" xfId="3" xr:uid="{AFA6CC74-5839-4CCF-9AF8-2F16C1B2AFEE}"/>
    <cellStyle name="常规 2 2 2" xfId="24" xr:uid="{CA6C742A-8774-4346-A81E-78121E8F8177}"/>
    <cellStyle name="常规 2 2 2 2" xfId="4" xr:uid="{DD238DA5-6ECC-4DFB-AC34-AC473B8B132D}"/>
    <cellStyle name="常规 2 2 2 2 2" xfId="5" xr:uid="{78B54A21-43B3-4874-A96C-27457BCE2759}"/>
    <cellStyle name="常规 2 3" xfId="7" xr:uid="{A86D60B2-C737-4D31-972A-02DDB5A89152}"/>
    <cellStyle name="常规 20" xfId="8" xr:uid="{385B0295-20BD-4328-8F62-4560639014B4}"/>
    <cellStyle name="常规 22" xfId="9" xr:uid="{E1884DF2-8DE9-4383-9382-F0623AF08765}"/>
    <cellStyle name="常规 24" xfId="10" xr:uid="{AA2E6FB4-148F-429D-980F-A8E3C1F041B7}"/>
    <cellStyle name="常规 3" xfId="19" xr:uid="{B417CA5E-9419-48FD-9327-EF6D0F1FD952}"/>
    <cellStyle name="常规 4" xfId="20" xr:uid="{01A1AEF5-2011-4023-8BF9-91DDDC22CD0D}"/>
    <cellStyle name="常规 4 2" xfId="26" xr:uid="{EEBB707B-F384-400C-BA37-4F97DE50D5AF}"/>
    <cellStyle name="常规 6" xfId="11" xr:uid="{6B3F85C7-5001-46C2-BE44-4493428F1FC5}"/>
    <cellStyle name="常规 7" xfId="16" xr:uid="{DF397582-7B13-46AA-95DB-48060FDA3BF0}"/>
    <cellStyle name="常规 8" xfId="17" xr:uid="{9247126E-EF6A-4A4D-A7BA-93524366FFCE}"/>
    <cellStyle name="常规 9" xfId="22" xr:uid="{73FFC39F-857C-42A5-998C-75C4CAD84A2F}"/>
  </cellStyles>
  <dxfs count="92">
    <dxf>
      <numFmt numFmtId="0" formatCode="General"/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readingOrder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4" formatCode="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\-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\-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_);[Red]\(0\)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_)"/>
      <alignment horizontal="righ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_)"/>
      <alignment horizontal="righ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_)"/>
      <alignment horizontal="righ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_)"/>
      <alignment horizontal="righ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_)"/>
      <alignment horizontal="righ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readingOrder="0"/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咚咚呛" refreshedDate="43282.444908217592" createdVersion="6" refreshedVersion="6" minRefreshableVersion="3" recordCount="1013" xr:uid="{2265038B-226D-4824-9C58-F1D4EEBA71C7}">
  <cacheSource type="worksheet">
    <worksheetSource name="表1"/>
  </cacheSource>
  <cacheFields count="6">
    <cacheField name="Region" numFmtId="0">
      <sharedItems count="12">
        <s v="Caribbean"/>
        <s v="East Africa"/>
        <s v="South Africa"/>
        <s v="Red Sea"/>
        <s v="Mexico"/>
        <s v="Mideast"/>
        <s v="North Africa"/>
        <s v="Southeast Asia"/>
        <s v="West Africa"/>
        <s v="南美东"/>
        <s v="南美西"/>
        <s v="印巴"/>
      </sharedItems>
    </cacheField>
    <cacheField name="Nation_en" numFmtId="0">
      <sharedItems count="93">
        <s v="Aruba"/>
        <s v="Columbia"/>
        <s v="Costa Rica"/>
        <s v="Cuba"/>
        <s v="Dominica"/>
        <s v="Guyana"/>
        <s v="Haiti"/>
        <s v="Jamaica"/>
        <s v="Netherlands Antilles"/>
        <s v="Panama"/>
        <s v="Surinam"/>
        <s v="Terra Nida Tobago"/>
        <s v="Venezuela"/>
        <s v="Comorin"/>
        <s v="Djibouti"/>
        <s v="Kenya"/>
        <s v="Malawi"/>
        <s v="Maldives"/>
        <s v="Mayotte"/>
        <s v="Mozambique"/>
        <s v="Somalia"/>
        <s v="Sudan"/>
        <s v="Tanzania"/>
        <s v="Mexico"/>
        <s v="Bahrain"/>
        <s v="Iran"/>
        <s v="Iraq"/>
        <s v="Kuwait"/>
        <s v="Oman"/>
        <s v="Qatar"/>
        <s v="Saudi-Arabia"/>
        <s v="U.A.E"/>
        <s v="Algeria"/>
        <s v="Egypt"/>
        <s v="Israel"/>
        <s v="Lebanon"/>
        <s v="Libya"/>
        <s v="Morocco"/>
        <s v="Tunisia"/>
        <s v="Eritrea"/>
        <s v="Jordan"/>
        <s v="Yemen"/>
        <s v="Madagascar"/>
        <s v="Mauritius"/>
        <s v="Reunion"/>
        <s v="Seychelles"/>
        <s v="South Africa"/>
        <s v="Brunei"/>
        <s v="China"/>
        <s v="Indonesia"/>
        <s v="Kampuchea"/>
        <s v="Malaysia"/>
        <s v="Myanmar"/>
        <s v="Philippines"/>
        <s v="Singapore"/>
        <s v="Thailand"/>
        <s v="Vietnam"/>
        <s v="Angola"/>
        <s v="Benin"/>
        <s v="Cameroon"/>
        <s v="Cape Verde Island"/>
        <s v="Congo"/>
        <s v="Congo, Drc"/>
        <s v="Equatorial Guinea"/>
        <s v="Gabon"/>
        <s v="Gambia"/>
        <s v="Ghana"/>
        <s v="Guinea"/>
        <s v="Guinee Bissau"/>
        <s v="Ivory Coast"/>
        <s v="Liberia"/>
        <s v="Mauritania"/>
        <s v="Namibia"/>
        <s v="Nigeria"/>
        <s v="Sao Tome And Principe"/>
        <s v="Senegal"/>
        <s v="Sierra Leone"/>
        <s v="Togo"/>
        <s v="Argentina"/>
        <s v="Brazil"/>
        <s v="Paraguay"/>
        <s v="Uruguay"/>
        <s v="Chile"/>
        <s v="Ecuador"/>
        <s v="Guatemala"/>
        <s v="Honduras"/>
        <s v="Nicaragua"/>
        <s v="Peru"/>
        <s v="Salvador"/>
        <s v="Bangladesh"/>
        <s v="India"/>
        <s v="Pakistan"/>
        <s v="Sri Lanka"/>
      </sharedItems>
    </cacheField>
    <cacheField name="Destination_en" numFmtId="0">
      <sharedItems/>
    </cacheField>
    <cacheField name="Nation_cn" numFmtId="0">
      <sharedItems/>
    </cacheField>
    <cacheField name="Destination_cn" numFmtId="0">
      <sharedItems/>
    </cacheField>
    <cacheField name="Shipowner" numFmtId="0">
      <sharedItems count="23">
        <s v="MSK"/>
        <s v="CMA"/>
        <s v="COSCO"/>
        <s v="BLINE"/>
        <s v="SAF"/>
        <s v="EMC"/>
        <s v="EMI"/>
        <s v="HPL"/>
        <s v="MSC"/>
        <s v="OOCL"/>
        <s v="PIL"/>
        <s v="WHL"/>
        <s v="YML"/>
        <s v="ONE"/>
        <s v="APL"/>
        <s v="HBS"/>
        <s v="NDS"/>
        <s v="ZIM"/>
        <s v="MCC"/>
        <s v="RCL"/>
        <s v="SITC"/>
        <s v="KMTC"/>
        <s v="B-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咚咚呛" refreshedDate="43283.602441898147" createdVersion="6" refreshedVersion="6" minRefreshableVersion="3" recordCount="1167" xr:uid="{46735192-6F2F-45CA-BDA2-8DC97AB85D16}">
  <cacheSource type="worksheet">
    <worksheetSource name="表1_3"/>
  </cacheSource>
  <cacheFields count="30">
    <cacheField name="N" numFmtId="0">
      <sharedItems containsSemiMixedTypes="0" containsString="0" containsNumber="1" containsInteger="1" minValue="1" maxValue="1167"/>
    </cacheField>
    <cacheField name="Region" numFmtId="0">
      <sharedItems count="12">
        <s v="Caribbean"/>
        <s v="East Africa"/>
        <s v="Indo-Pak"/>
        <s v="Mexico"/>
        <s v="Mideast"/>
        <s v="North Africa"/>
        <s v="Red Sea"/>
        <s v="South Africa"/>
        <s v="Southeast Asia"/>
        <s v="West Africa"/>
        <s v="南美东"/>
        <s v="南美西"/>
      </sharedItems>
    </cacheField>
    <cacheField name="Nation_en" numFmtId="0">
      <sharedItems count="93">
        <s v="Aruba"/>
        <s v="Columbia"/>
        <s v="Costa Rica"/>
        <s v="Cuba"/>
        <s v="Dominica"/>
        <s v="Guyana"/>
        <s v="Haiti"/>
        <s v="Jamaica"/>
        <s v="Netherlands Antilles"/>
        <s v="Panama"/>
        <s v="Surinam"/>
        <s v="Terra Nida Tobago"/>
        <s v="Venezuela"/>
        <s v="Comorin"/>
        <s v="Djibouti"/>
        <s v="Kenya"/>
        <s v="Malawi"/>
        <s v="Maldives"/>
        <s v="Mayotte"/>
        <s v="Mozambique"/>
        <s v="Somalia"/>
        <s v="Sudan"/>
        <s v="Tanzania"/>
        <s v="Bangladesh"/>
        <s v="India"/>
        <s v="Pakistan"/>
        <s v="Sri Lanka"/>
        <s v="Mexico"/>
        <s v="Bahrain"/>
        <s v="Iran"/>
        <s v="Iraq"/>
        <s v="Kuwait"/>
        <s v="Oman"/>
        <s v="Qatar"/>
        <s v="Saudi-Arabia"/>
        <s v="U.A.E"/>
        <s v="Algeria"/>
        <s v="Egypt"/>
        <s v="Israel"/>
        <s v="Lebanon"/>
        <s v="Libya"/>
        <s v="Morocco"/>
        <s v="Tunisia"/>
        <s v="Eritrea"/>
        <s v="Jordan"/>
        <s v="Yemen"/>
        <s v="Madagascar"/>
        <s v="Mauritius"/>
        <s v="Reunion"/>
        <s v="Seychelles"/>
        <s v="South Africa"/>
        <s v="Brunei"/>
        <s v="China"/>
        <s v="Indonesia"/>
        <s v="Kampuchea"/>
        <s v="Malaysia"/>
        <s v="Myanmar"/>
        <s v="Philippines"/>
        <s v="Singapore"/>
        <s v="Thailand"/>
        <s v="Vietnam"/>
        <s v="Angola"/>
        <s v="Benin"/>
        <s v="Cameroon"/>
        <s v="Cape Verde Island"/>
        <s v="Congo"/>
        <s v="Congo, Drc"/>
        <s v="Equatorial Guinea"/>
        <s v="Gabon"/>
        <s v="Gambia"/>
        <s v="Ghana"/>
        <s v="Guinea"/>
        <s v="Guinee Bissau"/>
        <s v="Ivory Coast"/>
        <s v="Liberia"/>
        <s v="Mauritania"/>
        <s v="Namibia"/>
        <s v="Nigeria"/>
        <s v="Sao Tome And Principe"/>
        <s v="Senegal"/>
        <s v="Sierra Leone"/>
        <s v="Togo"/>
        <s v="Argentina"/>
        <s v="Brazil"/>
        <s v="Paraguay"/>
        <s v="Uruguay"/>
        <s v="Chile"/>
        <s v="Ecuador"/>
        <s v="Guatemala"/>
        <s v="Honduras"/>
        <s v="Nicaragua"/>
        <s v="Peru"/>
        <s v="Salvador"/>
      </sharedItems>
    </cacheField>
    <cacheField name="Destination_en" numFmtId="0">
      <sharedItems/>
    </cacheField>
    <cacheField name="Nation_cn" numFmtId="0">
      <sharedItems/>
    </cacheField>
    <cacheField name="Destination_cn" numFmtId="0">
      <sharedItems/>
    </cacheField>
    <cacheField name="Company" numFmtId="0">
      <sharedItems/>
    </cacheField>
    <cacheField name="20G" numFmtId="167">
      <sharedItems containsBlank="1" containsMixedTypes="1" containsNumber="1" containsInteger="1" minValue="-130" maxValue="7263"/>
    </cacheField>
    <cacheField name="40G" numFmtId="167">
      <sharedItems containsBlank="1" containsMixedTypes="1" containsNumber="1" containsInteger="1" minValue="-260" maxValue="13213"/>
    </cacheField>
    <cacheField name="40H" numFmtId="167">
      <sharedItems containsBlank="1" containsMixedTypes="1" containsNumber="1" containsInteger="1" minValue="-260" maxValue="13213"/>
    </cacheField>
    <cacheField name="20GP" numFmtId="167">
      <sharedItems containsBlank="1" containsMixedTypes="1" containsNumber="1" containsInteger="1" minValue="-120" maxValue="7313"/>
    </cacheField>
    <cacheField name="40GP" numFmtId="167">
      <sharedItems containsBlank="1" containsMixedTypes="1" containsNumber="1" containsInteger="1" minValue="-240" maxValue="13313"/>
    </cacheField>
    <cacheField name="40HQ" numFmtId="167">
      <sharedItems containsBlank="1" containsMixedTypes="1" containsNumber="1" containsInteger="1" minValue="-240" maxValue="13313"/>
    </cacheField>
    <cacheField name="Day" numFmtId="167">
      <sharedItems containsSemiMixedTypes="0" containsString="0" containsNumber="1" containsInteger="1" minValue="1" maxValue="34567"/>
    </cacheField>
    <cacheField name="CNT" numFmtId="167">
      <sharedItems containsSemiMixedTypes="0" containsString="0" containsNumber="1" containsInteger="1" minValue="1" maxValue="5"/>
    </cacheField>
    <cacheField name="Port" numFmtId="0">
      <sharedItems/>
    </cacheField>
    <cacheField name="Transit_en" numFmtId="0">
      <sharedItems/>
    </cacheField>
    <cacheField name="Transit_cn" numFmtId="0">
      <sharedItems/>
    </cacheField>
    <cacheField name="航程" numFmtId="165">
      <sharedItems containsMixedTypes="1" containsNumber="1" containsInteger="1" minValue="0" maxValue="87"/>
    </cacheField>
    <cacheField name="Valid_from" numFmtId="166">
      <sharedItems containsNonDate="0" containsDate="1" containsString="0" containsBlank="1" minDate="2018-03-28T00:00:00" maxDate="2018-07-08T00:00:00"/>
    </cacheField>
    <cacheField name="Valid_until" numFmtId="166">
      <sharedItems containsNonDate="0" containsDate="1" containsString="0" containsBlank="1" minDate="2018-05-06T00:00:00" maxDate="2018-07-16T00:00:00"/>
    </cacheField>
    <cacheField name="Internal_notes" numFmtId="0">
      <sharedItems containsBlank="1"/>
    </cacheField>
    <cacheField name="Limit" numFmtId="0">
      <sharedItems containsBlank="1"/>
    </cacheField>
    <cacheField name="External_notes" numFmtId="0">
      <sharedItems containsBlank="1"/>
    </cacheField>
    <cacheField name="Charge" numFmtId="0">
      <sharedItems containsBlank="1"/>
    </cacheField>
    <cacheField name="DOC" numFmtId="0">
      <sharedItems containsBlank="1"/>
    </cacheField>
    <cacheField name="THC" numFmtId="0">
      <sharedItems containsBlank="1"/>
    </cacheField>
    <cacheField name="其它RMB费用" numFmtId="0">
      <sharedItems containsBlank="1"/>
    </cacheField>
    <cacheField name="附加费说明" numFmtId="0">
      <sharedItems containsBlank="1"/>
    </cacheField>
    <cacheField name="Surchar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x v="0"/>
    <x v="0"/>
    <s v="Oranjestad"/>
    <s v="阿鲁巴"/>
    <s v="奥拉涅斯坦德"/>
    <x v="0"/>
  </r>
  <r>
    <x v="0"/>
    <x v="1"/>
    <s v="Barranquilla"/>
    <s v="哥伦比亚"/>
    <s v="巴兰基亚"/>
    <x v="1"/>
  </r>
  <r>
    <x v="0"/>
    <x v="1"/>
    <s v="Barranquilla"/>
    <s v="哥伦比亚"/>
    <s v="巴兰基亚"/>
    <x v="2"/>
  </r>
  <r>
    <x v="0"/>
    <x v="1"/>
    <s v="Barranquilla"/>
    <s v="哥伦比亚"/>
    <s v="巴兰基亚"/>
    <x v="0"/>
  </r>
  <r>
    <x v="0"/>
    <x v="1"/>
    <s v="Cartagena"/>
    <s v="哥伦比亚"/>
    <s v="卡塔赫纳"/>
    <x v="1"/>
  </r>
  <r>
    <x v="0"/>
    <x v="1"/>
    <s v="Cartagena"/>
    <s v="哥伦比亚"/>
    <s v="卡塔赫纳"/>
    <x v="2"/>
  </r>
  <r>
    <x v="0"/>
    <x v="1"/>
    <s v="Cartagena"/>
    <s v="哥伦比亚"/>
    <s v="卡塔赫纳"/>
    <x v="0"/>
  </r>
  <r>
    <x v="0"/>
    <x v="1"/>
    <s v="Santa Marta"/>
    <s v="哥伦比亚"/>
    <s v="桑塔马塔"/>
    <x v="2"/>
  </r>
  <r>
    <x v="0"/>
    <x v="1"/>
    <s v="Santa Marta"/>
    <s v="哥伦比亚"/>
    <s v="桑塔马塔"/>
    <x v="0"/>
  </r>
  <r>
    <x v="0"/>
    <x v="2"/>
    <s v="Puerto Limon"/>
    <s v="哥斯达黎加"/>
    <s v="利蒙港"/>
    <x v="2"/>
  </r>
  <r>
    <x v="0"/>
    <x v="3"/>
    <s v="Mariel"/>
    <s v="古巴"/>
    <s v="马里埃尔"/>
    <x v="2"/>
  </r>
  <r>
    <x v="0"/>
    <x v="4"/>
    <s v="Caucedo"/>
    <s v="多米尼加"/>
    <s v="考塞多"/>
    <x v="1"/>
  </r>
  <r>
    <x v="0"/>
    <x v="4"/>
    <s v="Caucedo"/>
    <s v="多米尼加"/>
    <s v="考塞多"/>
    <x v="2"/>
  </r>
  <r>
    <x v="0"/>
    <x v="4"/>
    <s v="Caucedo"/>
    <s v="多米尼加"/>
    <s v="考塞多"/>
    <x v="0"/>
  </r>
  <r>
    <x v="0"/>
    <x v="4"/>
    <s v="Rio Haina"/>
    <s v="多米尼加"/>
    <s v="里奥海纳"/>
    <x v="1"/>
  </r>
  <r>
    <x v="0"/>
    <x v="4"/>
    <s v="Rio Haina"/>
    <s v="多米尼加"/>
    <s v="里奥海纳"/>
    <x v="0"/>
  </r>
  <r>
    <x v="0"/>
    <x v="5"/>
    <s v="Georgetown"/>
    <s v="圭亚那"/>
    <s v="乔治敦"/>
    <x v="0"/>
  </r>
  <r>
    <x v="0"/>
    <x v="6"/>
    <s v="Port Au Prince"/>
    <s v="海地"/>
    <s v="太子港"/>
    <x v="0"/>
  </r>
  <r>
    <x v="0"/>
    <x v="7"/>
    <s v="Kingston"/>
    <s v="牙买加"/>
    <s v="金斯顿"/>
    <x v="1"/>
  </r>
  <r>
    <x v="0"/>
    <x v="7"/>
    <s v="Kingston"/>
    <s v="牙买加"/>
    <s v="金斯顿"/>
    <x v="2"/>
  </r>
  <r>
    <x v="0"/>
    <x v="7"/>
    <s v="Kingston"/>
    <s v="牙买加"/>
    <s v="金斯顿"/>
    <x v="0"/>
  </r>
  <r>
    <x v="0"/>
    <x v="8"/>
    <s v="Willemstad"/>
    <s v="荷属安德烈斯"/>
    <s v="威廉斯塔德"/>
    <x v="0"/>
  </r>
  <r>
    <x v="0"/>
    <x v="9"/>
    <s v="Balboa"/>
    <s v="巴拿马"/>
    <s v="巴尔博亚"/>
    <x v="0"/>
  </r>
  <r>
    <x v="0"/>
    <x v="9"/>
    <s v="Colon Free Zone"/>
    <s v="巴拿马"/>
    <s v="科隆自由贸易区"/>
    <x v="1"/>
  </r>
  <r>
    <x v="0"/>
    <x v="9"/>
    <s v="Colon Free Zone"/>
    <s v="巴拿马"/>
    <s v="科隆自由贸易区"/>
    <x v="2"/>
  </r>
  <r>
    <x v="0"/>
    <x v="9"/>
    <s v="Colon Free Zone"/>
    <s v="巴拿马"/>
    <s v="科隆自由贸易区"/>
    <x v="0"/>
  </r>
  <r>
    <x v="0"/>
    <x v="9"/>
    <s v="Manzanillo(Pa)"/>
    <s v="巴拿马"/>
    <s v="曼萨尼约"/>
    <x v="1"/>
  </r>
  <r>
    <x v="0"/>
    <x v="9"/>
    <s v="Manzanillo(Pa)"/>
    <s v="巴拿马"/>
    <s v="曼萨尼约"/>
    <x v="2"/>
  </r>
  <r>
    <x v="0"/>
    <x v="9"/>
    <s v="Manzanillo(Pa)"/>
    <s v="巴拿马"/>
    <s v="曼萨尼约"/>
    <x v="0"/>
  </r>
  <r>
    <x v="0"/>
    <x v="9"/>
    <s v="Panama City"/>
    <s v="巴拿马"/>
    <s v="巴拿马城"/>
    <x v="2"/>
  </r>
  <r>
    <x v="0"/>
    <x v="9"/>
    <s v="Panama City"/>
    <s v="巴拿马"/>
    <s v="巴拿马城"/>
    <x v="0"/>
  </r>
  <r>
    <x v="0"/>
    <x v="10"/>
    <s v="Paramaribo"/>
    <s v="苏里南"/>
    <s v="帕拉马里博"/>
    <x v="0"/>
  </r>
  <r>
    <x v="0"/>
    <x v="11"/>
    <s v="Point Lisas"/>
    <s v="特立尼达和多巴哥"/>
    <s v="利萨斯角"/>
    <x v="1"/>
  </r>
  <r>
    <x v="0"/>
    <x v="11"/>
    <s v="Point Lisas"/>
    <s v="特立尼达和多巴哥"/>
    <s v="利萨斯角"/>
    <x v="0"/>
  </r>
  <r>
    <x v="0"/>
    <x v="11"/>
    <s v="Port Of Spain"/>
    <s v="特立尼达和多巴哥"/>
    <s v="西班牙港"/>
    <x v="1"/>
  </r>
  <r>
    <x v="0"/>
    <x v="11"/>
    <s v="Port Of Spain"/>
    <s v="特立尼达和多巴哥"/>
    <s v="西班牙港"/>
    <x v="2"/>
  </r>
  <r>
    <x v="0"/>
    <x v="12"/>
    <s v="Guanta"/>
    <s v="委内瑞拉"/>
    <s v="关塔"/>
    <x v="0"/>
  </r>
  <r>
    <x v="0"/>
    <x v="12"/>
    <s v="La Guaira"/>
    <s v="委内瑞拉"/>
    <s v="拉瓜伊拉"/>
    <x v="1"/>
  </r>
  <r>
    <x v="0"/>
    <x v="12"/>
    <s v="La Guaira"/>
    <s v="委内瑞拉"/>
    <s v="拉瓜伊拉"/>
    <x v="2"/>
  </r>
  <r>
    <x v="0"/>
    <x v="12"/>
    <s v="La Guaira"/>
    <s v="委内瑞拉"/>
    <s v="拉瓜伊拉"/>
    <x v="0"/>
  </r>
  <r>
    <x v="0"/>
    <x v="12"/>
    <s v="Maracaibo"/>
    <s v="委内瑞拉"/>
    <s v="马拉开波"/>
    <x v="0"/>
  </r>
  <r>
    <x v="0"/>
    <x v="12"/>
    <s v="Puerto Cabello"/>
    <s v="委内瑞拉"/>
    <s v="卡贝略"/>
    <x v="1"/>
  </r>
  <r>
    <x v="0"/>
    <x v="12"/>
    <s v="Puerto Cabello"/>
    <s v="委内瑞拉"/>
    <s v="卡贝略"/>
    <x v="2"/>
  </r>
  <r>
    <x v="0"/>
    <x v="12"/>
    <s v="Puerto Cabello"/>
    <s v="委内瑞拉"/>
    <s v="卡贝略"/>
    <x v="0"/>
  </r>
  <r>
    <x v="1"/>
    <x v="13"/>
    <s v="Moroni"/>
    <s v="科摩罗"/>
    <s v="莫罗尼"/>
    <x v="3"/>
  </r>
  <r>
    <x v="1"/>
    <x v="13"/>
    <s v="Moroni"/>
    <s v="科摩罗"/>
    <s v="莫罗尼"/>
    <x v="1"/>
  </r>
  <r>
    <x v="1"/>
    <x v="13"/>
    <s v="Mutsamudu"/>
    <s v="科摩罗"/>
    <s v="穆察穆杜"/>
    <x v="1"/>
  </r>
  <r>
    <x v="1"/>
    <x v="14"/>
    <s v="Djibouti"/>
    <s v="吉布提"/>
    <s v="吉布提"/>
    <x v="0"/>
  </r>
  <r>
    <x v="1"/>
    <x v="14"/>
    <s v="Djibouti"/>
    <s v="吉布提"/>
    <s v="吉布提"/>
    <x v="4"/>
  </r>
  <r>
    <x v="1"/>
    <x v="15"/>
    <s v="Mombasa"/>
    <s v="肯尼亚"/>
    <s v="蒙巴萨"/>
    <x v="3"/>
  </r>
  <r>
    <x v="1"/>
    <x v="15"/>
    <s v="Mombasa"/>
    <s v="肯尼亚"/>
    <s v="蒙巴萨"/>
    <x v="1"/>
  </r>
  <r>
    <x v="1"/>
    <x v="15"/>
    <s v="Mombasa"/>
    <s v="肯尼亚"/>
    <s v="蒙巴萨"/>
    <x v="2"/>
  </r>
  <r>
    <x v="1"/>
    <x v="15"/>
    <s v="Mombasa"/>
    <s v="肯尼亚"/>
    <s v="蒙巴萨"/>
    <x v="5"/>
  </r>
  <r>
    <x v="1"/>
    <x v="15"/>
    <s v="Mombasa"/>
    <s v="肯尼亚"/>
    <s v="蒙巴萨"/>
    <x v="6"/>
  </r>
  <r>
    <x v="1"/>
    <x v="15"/>
    <s v="Mombasa"/>
    <s v="肯尼亚"/>
    <s v="蒙巴萨"/>
    <x v="7"/>
  </r>
  <r>
    <x v="1"/>
    <x v="15"/>
    <s v="Mombasa"/>
    <s v="肯尼亚"/>
    <s v="蒙巴萨"/>
    <x v="8"/>
  </r>
  <r>
    <x v="1"/>
    <x v="15"/>
    <s v="Mombasa"/>
    <s v="肯尼亚"/>
    <s v="蒙巴萨"/>
    <x v="0"/>
  </r>
  <r>
    <x v="1"/>
    <x v="15"/>
    <s v="Mombasa"/>
    <s v="肯尼亚"/>
    <s v="蒙巴萨"/>
    <x v="9"/>
  </r>
  <r>
    <x v="1"/>
    <x v="15"/>
    <s v="Mombasa"/>
    <s v="肯尼亚"/>
    <s v="蒙巴萨"/>
    <x v="10"/>
  </r>
  <r>
    <x v="1"/>
    <x v="15"/>
    <s v="Mombasa"/>
    <s v="肯尼亚"/>
    <s v="蒙巴萨"/>
    <x v="4"/>
  </r>
  <r>
    <x v="1"/>
    <x v="16"/>
    <s v="Blantyre"/>
    <s v="马拉维"/>
    <s v="布兰太尔"/>
    <x v="3"/>
  </r>
  <r>
    <x v="1"/>
    <x v="16"/>
    <s v="Lilongwe"/>
    <s v="马拉维"/>
    <s v="布兰太尔"/>
    <x v="3"/>
  </r>
  <r>
    <x v="1"/>
    <x v="17"/>
    <s v="Male"/>
    <s v="马尔代夫"/>
    <s v="马累"/>
    <x v="3"/>
  </r>
  <r>
    <x v="1"/>
    <x v="17"/>
    <s v="Male"/>
    <s v="马尔代夫"/>
    <s v="马累"/>
    <x v="1"/>
  </r>
  <r>
    <x v="1"/>
    <x v="18"/>
    <s v="Longoni"/>
    <s v="马约特"/>
    <s v="隆戈尼"/>
    <x v="1"/>
  </r>
  <r>
    <x v="1"/>
    <x v="18"/>
    <s v="Longoni"/>
    <s v="马约特"/>
    <s v="隆戈尼"/>
    <x v="8"/>
  </r>
  <r>
    <x v="2"/>
    <x v="19"/>
    <s v="Pemba"/>
    <s v="莫桑比克"/>
    <s v="彭巴"/>
    <x v="3"/>
  </r>
  <r>
    <x v="2"/>
    <x v="19"/>
    <s v="Pemba"/>
    <s v="莫桑比克"/>
    <s v="彭巴"/>
    <x v="10"/>
  </r>
  <r>
    <x v="2"/>
    <x v="19"/>
    <s v="Quelimane"/>
    <s v="莫桑比克"/>
    <s v="彭巴"/>
    <x v="3"/>
  </r>
  <r>
    <x v="1"/>
    <x v="20"/>
    <s v="Berbera"/>
    <s v="索马里"/>
    <s v="柏培拉"/>
    <x v="3"/>
  </r>
  <r>
    <x v="1"/>
    <x v="20"/>
    <s v="Berbera"/>
    <s v="索马里"/>
    <s v="柏培拉"/>
    <x v="8"/>
  </r>
  <r>
    <x v="1"/>
    <x v="20"/>
    <s v="Berbera"/>
    <s v="索马里"/>
    <s v="柏培拉"/>
    <x v="0"/>
  </r>
  <r>
    <x v="1"/>
    <x v="20"/>
    <s v="Berbera"/>
    <s v="索马里"/>
    <s v="柏培拉"/>
    <x v="4"/>
  </r>
  <r>
    <x v="1"/>
    <x v="20"/>
    <s v="Kismayu"/>
    <s v="索马里"/>
    <s v="基斯马尤"/>
    <x v="8"/>
  </r>
  <r>
    <x v="1"/>
    <x v="20"/>
    <s v="Mogadishu"/>
    <s v="索马里"/>
    <s v="摩加迪沙"/>
    <x v="3"/>
  </r>
  <r>
    <x v="1"/>
    <x v="20"/>
    <s v="Mogadishu"/>
    <s v="索马里"/>
    <s v="摩加迪沙"/>
    <x v="1"/>
  </r>
  <r>
    <x v="1"/>
    <x v="20"/>
    <s v="Mogadishu"/>
    <s v="索马里"/>
    <s v="摩加迪沙"/>
    <x v="8"/>
  </r>
  <r>
    <x v="3"/>
    <x v="21"/>
    <s v="Port Sudan(欧元)"/>
    <s v="苏丹"/>
    <s v="苏丹港"/>
    <x v="0"/>
  </r>
  <r>
    <x v="3"/>
    <x v="21"/>
    <s v="Port Sudan(欧元)"/>
    <s v="苏丹"/>
    <s v="苏丹港"/>
    <x v="4"/>
  </r>
  <r>
    <x v="1"/>
    <x v="22"/>
    <s v="Dar Es Salaam"/>
    <s v="坦桑尼亚"/>
    <s v="达累斯萨拉姆"/>
    <x v="1"/>
  </r>
  <r>
    <x v="1"/>
    <x v="22"/>
    <s v="Dar Es Salaam"/>
    <s v="坦桑尼亚"/>
    <s v="达累斯萨拉姆"/>
    <x v="2"/>
  </r>
  <r>
    <x v="1"/>
    <x v="22"/>
    <s v="Dar Es Salaam"/>
    <s v="坦桑尼亚"/>
    <s v="达累斯萨拉姆"/>
    <x v="5"/>
  </r>
  <r>
    <x v="1"/>
    <x v="22"/>
    <s v="Dar Es Salaam"/>
    <s v="坦桑尼亚"/>
    <s v="达累斯萨拉姆"/>
    <x v="6"/>
  </r>
  <r>
    <x v="1"/>
    <x v="22"/>
    <s v="Dar Es Salaam"/>
    <s v="坦桑尼亚"/>
    <s v="达累斯萨拉姆"/>
    <x v="7"/>
  </r>
  <r>
    <x v="1"/>
    <x v="22"/>
    <s v="Dar Es Salaam"/>
    <s v="坦桑尼亚"/>
    <s v="达累斯萨拉姆"/>
    <x v="8"/>
  </r>
  <r>
    <x v="1"/>
    <x v="22"/>
    <s v="Dar Es Salaam"/>
    <s v="坦桑尼亚"/>
    <s v="达累斯萨拉姆"/>
    <x v="0"/>
  </r>
  <r>
    <x v="1"/>
    <x v="22"/>
    <s v="Dar Es Salaam"/>
    <s v="坦桑尼亚"/>
    <s v="达累斯萨拉姆"/>
    <x v="9"/>
  </r>
  <r>
    <x v="1"/>
    <x v="22"/>
    <s v="Dar Es Salaam"/>
    <s v="坦桑尼亚"/>
    <s v="达累斯萨拉姆"/>
    <x v="10"/>
  </r>
  <r>
    <x v="1"/>
    <x v="22"/>
    <s v="Dar Es Salaam"/>
    <s v="坦桑尼亚"/>
    <s v="达累斯萨拉姆"/>
    <x v="4"/>
  </r>
  <r>
    <x v="1"/>
    <x v="22"/>
    <s v="Tanga"/>
    <s v="坦桑尼亚"/>
    <s v="坦噶"/>
    <x v="1"/>
  </r>
  <r>
    <x v="1"/>
    <x v="22"/>
    <s v="Tanga"/>
    <s v="坦桑尼亚"/>
    <s v="坦噶"/>
    <x v="8"/>
  </r>
  <r>
    <x v="1"/>
    <x v="22"/>
    <s v="Tanga"/>
    <s v="坦桑尼亚"/>
    <s v="坦噶"/>
    <x v="0"/>
  </r>
  <r>
    <x v="1"/>
    <x v="22"/>
    <s v="Tanga"/>
    <s v="坦桑尼亚"/>
    <s v="坦噶"/>
    <x v="4"/>
  </r>
  <r>
    <x v="1"/>
    <x v="22"/>
    <s v="Zanzibar"/>
    <s v="坦桑尼亚"/>
    <s v="桑给巴尔"/>
    <x v="3"/>
  </r>
  <r>
    <x v="1"/>
    <x v="22"/>
    <s v="Zanzibar"/>
    <s v="坦桑尼亚"/>
    <s v="桑给巴尔"/>
    <x v="1"/>
  </r>
  <r>
    <x v="1"/>
    <x v="22"/>
    <s v="Zanzibar"/>
    <s v="坦桑尼亚"/>
    <s v="桑给巴尔"/>
    <x v="6"/>
  </r>
  <r>
    <x v="1"/>
    <x v="22"/>
    <s v="Zanzibar"/>
    <s v="坦桑尼亚"/>
    <s v="桑给巴尔"/>
    <x v="8"/>
  </r>
  <r>
    <x v="1"/>
    <x v="22"/>
    <s v="Zanzibar"/>
    <s v="坦桑尼亚"/>
    <s v="桑给巴尔"/>
    <x v="0"/>
  </r>
  <r>
    <x v="1"/>
    <x v="22"/>
    <s v="Zanzibar"/>
    <s v="坦桑尼亚"/>
    <s v="桑给巴尔"/>
    <x v="10"/>
  </r>
  <r>
    <x v="1"/>
    <x v="22"/>
    <s v="Zanzibar"/>
    <s v="坦桑尼亚"/>
    <s v="桑给巴尔"/>
    <x v="4"/>
  </r>
  <r>
    <x v="4"/>
    <x v="23"/>
    <s v="Ensenada"/>
    <s v="墨西哥"/>
    <s v="恩塞纳达"/>
    <x v="1"/>
  </r>
  <r>
    <x v="4"/>
    <x v="23"/>
    <s v="Ensenada"/>
    <s v="墨西哥"/>
    <s v="恩塞纳达"/>
    <x v="0"/>
  </r>
  <r>
    <x v="4"/>
    <x v="23"/>
    <s v="Guadalajara"/>
    <s v="墨西哥"/>
    <s v="瓜达拉哈拉"/>
    <x v="1"/>
  </r>
  <r>
    <x v="4"/>
    <x v="23"/>
    <s v="Lazaro Cardenas"/>
    <s v="墨西哥"/>
    <s v="拉扎罗卡德拉斯"/>
    <x v="1"/>
  </r>
  <r>
    <x v="4"/>
    <x v="23"/>
    <s v="Lazaro Cardenas"/>
    <s v="墨西哥"/>
    <s v="拉扎罗卡德拉斯"/>
    <x v="2"/>
  </r>
  <r>
    <x v="4"/>
    <x v="23"/>
    <s v="Lazaro Cardenas"/>
    <s v="墨西哥"/>
    <s v="拉扎罗卡德拉斯"/>
    <x v="0"/>
  </r>
  <r>
    <x v="4"/>
    <x v="23"/>
    <s v="Lazaro Cardenas"/>
    <s v="墨西哥"/>
    <s v="拉扎罗卡德拉斯"/>
    <x v="11"/>
  </r>
  <r>
    <x v="4"/>
    <x v="23"/>
    <s v="Manzanillo(Mx)"/>
    <s v="墨西哥"/>
    <s v="曼萨尼约"/>
    <x v="1"/>
  </r>
  <r>
    <x v="4"/>
    <x v="23"/>
    <s v="Manzanillo(Mx)"/>
    <s v="墨西哥"/>
    <s v="曼萨尼约"/>
    <x v="2"/>
  </r>
  <r>
    <x v="4"/>
    <x v="23"/>
    <s v="Manzanillo(Mx)"/>
    <s v="墨西哥"/>
    <s v="曼萨尼约"/>
    <x v="0"/>
  </r>
  <r>
    <x v="4"/>
    <x v="23"/>
    <s v="Manzanillo(Mx)"/>
    <s v="墨西哥"/>
    <s v="曼萨尼约"/>
    <x v="11"/>
  </r>
  <r>
    <x v="4"/>
    <x v="23"/>
    <s v="Mexico City"/>
    <s v="墨西哥"/>
    <s v="墨西哥城"/>
    <x v="1"/>
  </r>
  <r>
    <x v="4"/>
    <x v="23"/>
    <s v="Monterrey"/>
    <s v="墨西哥"/>
    <s v="蒙特雷"/>
    <x v="1"/>
  </r>
  <r>
    <x v="5"/>
    <x v="24"/>
    <s v="Bahrain"/>
    <s v="巴林"/>
    <s v="巴林"/>
    <x v="1"/>
  </r>
  <r>
    <x v="5"/>
    <x v="24"/>
    <s v="Bahrain"/>
    <s v="巴林"/>
    <s v="巴林"/>
    <x v="2"/>
  </r>
  <r>
    <x v="5"/>
    <x v="24"/>
    <s v="Bahrain"/>
    <s v="巴林"/>
    <s v="巴林"/>
    <x v="7"/>
  </r>
  <r>
    <x v="5"/>
    <x v="24"/>
    <s v="Bahrain"/>
    <s v="巴林"/>
    <s v="巴林"/>
    <x v="0"/>
  </r>
  <r>
    <x v="5"/>
    <x v="24"/>
    <s v="Bahrain"/>
    <s v="巴林"/>
    <s v="巴林"/>
    <x v="11"/>
  </r>
  <r>
    <x v="5"/>
    <x v="24"/>
    <s v="Bahrain"/>
    <s v="巴林"/>
    <s v="巴林"/>
    <x v="12"/>
  </r>
  <r>
    <x v="5"/>
    <x v="25"/>
    <s v="Bandar Abbas"/>
    <s v="伊朗"/>
    <s v="阿巴斯"/>
    <x v="1"/>
  </r>
  <r>
    <x v="5"/>
    <x v="25"/>
    <s v="Bandar Abbas"/>
    <s v="伊朗"/>
    <s v="阿巴斯"/>
    <x v="2"/>
  </r>
  <r>
    <x v="5"/>
    <x v="25"/>
    <s v="Bandar Abbas"/>
    <s v="伊朗"/>
    <s v="阿巴斯"/>
    <x v="7"/>
  </r>
  <r>
    <x v="5"/>
    <x v="25"/>
    <s v="Bandar Abbas"/>
    <s v="伊朗"/>
    <s v="阿巴斯"/>
    <x v="0"/>
  </r>
  <r>
    <x v="5"/>
    <x v="25"/>
    <s v="Bandar Abbas"/>
    <s v="伊朗"/>
    <s v="阿巴斯"/>
    <x v="9"/>
  </r>
  <r>
    <x v="5"/>
    <x v="25"/>
    <s v="Bandar Abbas"/>
    <s v="伊朗"/>
    <s v="阿巴斯"/>
    <x v="11"/>
  </r>
  <r>
    <x v="5"/>
    <x v="25"/>
    <s v="Bandar Abbas"/>
    <s v="伊朗"/>
    <s v="阿巴斯"/>
    <x v="12"/>
  </r>
  <r>
    <x v="5"/>
    <x v="25"/>
    <s v="Bandar Khomeini"/>
    <s v="伊朗"/>
    <s v="霍梅尼"/>
    <x v="1"/>
  </r>
  <r>
    <x v="5"/>
    <x v="25"/>
    <s v="Bushehr"/>
    <s v="伊朗"/>
    <s v="布什尔"/>
    <x v="1"/>
  </r>
  <r>
    <x v="5"/>
    <x v="25"/>
    <s v="Bushehr"/>
    <s v="伊朗"/>
    <s v="布什尔"/>
    <x v="0"/>
  </r>
  <r>
    <x v="5"/>
    <x v="25"/>
    <s v="Chahbahar"/>
    <s v="伊朗"/>
    <s v="恰巴哈尔"/>
    <x v="1"/>
  </r>
  <r>
    <x v="5"/>
    <x v="25"/>
    <s v="Khorramshahr"/>
    <s v="伊朗"/>
    <s v="霍拉姆沙赫尔"/>
    <x v="1"/>
  </r>
  <r>
    <x v="5"/>
    <x v="25"/>
    <s v="Khorramshahr"/>
    <s v="伊朗"/>
    <s v="霍拉姆沙赫尔"/>
    <x v="0"/>
  </r>
  <r>
    <x v="5"/>
    <x v="25"/>
    <s v="Khorramshahr"/>
    <s v="伊朗"/>
    <s v="霍拉姆沙赫尔"/>
    <x v="9"/>
  </r>
  <r>
    <x v="5"/>
    <x v="26"/>
    <s v="Umm Qasr(N)"/>
    <s v="伊拉克"/>
    <s v="乌姆卡斯尔"/>
    <x v="7"/>
  </r>
  <r>
    <x v="5"/>
    <x v="26"/>
    <s v="Umm Qasr(N)"/>
    <s v="伊拉克"/>
    <s v="乌姆卡斯尔"/>
    <x v="13"/>
  </r>
  <r>
    <x v="5"/>
    <x v="26"/>
    <s v="Umm Qasr(N)"/>
    <s v="伊拉克"/>
    <s v="乌姆卡斯尔"/>
    <x v="12"/>
  </r>
  <r>
    <x v="5"/>
    <x v="26"/>
    <s v="Umm Qasr(N/S)"/>
    <s v="伊拉克"/>
    <s v="乌姆卡斯尔"/>
    <x v="1"/>
  </r>
  <r>
    <x v="5"/>
    <x v="26"/>
    <s v="Umm Qasr(N/S)"/>
    <s v="伊拉克"/>
    <s v="乌姆卡斯尔"/>
    <x v="2"/>
  </r>
  <r>
    <x v="5"/>
    <x v="26"/>
    <s v="Umm Qasr(N/S)"/>
    <s v="伊拉克"/>
    <s v="乌姆卡斯尔"/>
    <x v="0"/>
  </r>
  <r>
    <x v="5"/>
    <x v="26"/>
    <s v="Umm Qasr(N/S)"/>
    <s v="伊拉克"/>
    <s v="乌姆卡斯尔"/>
    <x v="9"/>
  </r>
  <r>
    <x v="5"/>
    <x v="26"/>
    <s v="Umm Qasr(S)"/>
    <s v="伊拉克"/>
    <s v="乌姆卡斯尔"/>
    <x v="12"/>
  </r>
  <r>
    <x v="5"/>
    <x v="27"/>
    <s v="Kuwait(Shuaiba)"/>
    <s v="科威特"/>
    <s v="舒艾拜"/>
    <x v="2"/>
  </r>
  <r>
    <x v="5"/>
    <x v="27"/>
    <s v="Kuwait(Shuaiba)"/>
    <s v="科威特"/>
    <s v="舒艾拜"/>
    <x v="7"/>
  </r>
  <r>
    <x v="5"/>
    <x v="27"/>
    <s v="Kuwait(Shuaiba)"/>
    <s v="科威特"/>
    <s v="舒艾拜"/>
    <x v="0"/>
  </r>
  <r>
    <x v="5"/>
    <x v="27"/>
    <s v="Kuwait(Shuaiba)"/>
    <s v="科威特"/>
    <s v="舒艾拜"/>
    <x v="11"/>
  </r>
  <r>
    <x v="5"/>
    <x v="27"/>
    <s v="Kuwait(Shuwaikh)"/>
    <s v="科威特"/>
    <s v="舒瓦克"/>
    <x v="2"/>
  </r>
  <r>
    <x v="5"/>
    <x v="27"/>
    <s v="Kuwait(Shuwaikh)"/>
    <s v="科威特"/>
    <s v="舒瓦克"/>
    <x v="7"/>
  </r>
  <r>
    <x v="5"/>
    <x v="27"/>
    <s v="Kuwait(Shuwaikh)"/>
    <s v="科威特"/>
    <s v="舒瓦克"/>
    <x v="0"/>
  </r>
  <r>
    <x v="5"/>
    <x v="27"/>
    <s v="Kuwait(Shuwaikh)"/>
    <s v="科威特"/>
    <s v="舒瓦克"/>
    <x v="9"/>
  </r>
  <r>
    <x v="5"/>
    <x v="27"/>
    <s v="Kuwait(Shuwaikh)"/>
    <s v="科威特"/>
    <s v="舒瓦克"/>
    <x v="11"/>
  </r>
  <r>
    <x v="5"/>
    <x v="27"/>
    <s v="Kuwait(Shuwaikh)"/>
    <s v="科威特"/>
    <s v="舒瓦克"/>
    <x v="12"/>
  </r>
  <r>
    <x v="5"/>
    <x v="28"/>
    <s v="Muscat"/>
    <s v="阿曼"/>
    <s v="马斯喀特"/>
    <x v="0"/>
  </r>
  <r>
    <x v="5"/>
    <x v="28"/>
    <s v="Salalah"/>
    <s v="阿曼"/>
    <s v="萨拉拉"/>
    <x v="1"/>
  </r>
  <r>
    <x v="5"/>
    <x v="28"/>
    <s v="Salalah"/>
    <s v="阿曼"/>
    <s v="萨拉拉"/>
    <x v="7"/>
  </r>
  <r>
    <x v="5"/>
    <x v="28"/>
    <s v="Sohar"/>
    <s v="阿曼"/>
    <s v="苏哈尔"/>
    <x v="1"/>
  </r>
  <r>
    <x v="5"/>
    <x v="28"/>
    <s v="Sohar"/>
    <s v="阿曼"/>
    <s v="苏哈尔"/>
    <x v="2"/>
  </r>
  <r>
    <x v="5"/>
    <x v="28"/>
    <s v="Sohar"/>
    <s v="阿曼"/>
    <s v="苏哈尔"/>
    <x v="7"/>
  </r>
  <r>
    <x v="5"/>
    <x v="28"/>
    <s v="Sohar"/>
    <s v="阿曼"/>
    <s v="苏哈尔"/>
    <x v="0"/>
  </r>
  <r>
    <x v="5"/>
    <x v="28"/>
    <s v="Sohar"/>
    <s v="阿曼"/>
    <s v="苏哈尔"/>
    <x v="9"/>
  </r>
  <r>
    <x v="5"/>
    <x v="28"/>
    <s v="Sohar"/>
    <s v="阿曼"/>
    <s v="苏哈尔"/>
    <x v="11"/>
  </r>
  <r>
    <x v="5"/>
    <x v="29"/>
    <s v="Hamad(Doha)"/>
    <s v="卡塔尔"/>
    <s v="哈马德(多哈)"/>
    <x v="2"/>
  </r>
  <r>
    <x v="5"/>
    <x v="29"/>
    <s v="Hamad(Doha)"/>
    <s v="卡塔尔"/>
    <s v="哈马德(多哈)"/>
    <x v="7"/>
  </r>
  <r>
    <x v="5"/>
    <x v="29"/>
    <s v="Hamad(Doha)"/>
    <s v="卡塔尔"/>
    <s v="哈马德(多哈)"/>
    <x v="0"/>
  </r>
  <r>
    <x v="5"/>
    <x v="29"/>
    <s v="Hamad(Doha)"/>
    <s v="卡塔尔"/>
    <s v="哈马德(多哈)"/>
    <x v="13"/>
  </r>
  <r>
    <x v="5"/>
    <x v="29"/>
    <s v="Hamad(Doha)"/>
    <s v="卡塔尔"/>
    <s v="哈马德(多哈)"/>
    <x v="9"/>
  </r>
  <r>
    <x v="5"/>
    <x v="29"/>
    <s v="Hamad(Doha)"/>
    <s v="卡塔尔"/>
    <s v="哈马德(多哈)"/>
    <x v="11"/>
  </r>
  <r>
    <x v="5"/>
    <x v="29"/>
    <s v="Hamad(Doha)"/>
    <s v="卡塔尔"/>
    <s v="哈马德(多哈)"/>
    <x v="12"/>
  </r>
  <r>
    <x v="5"/>
    <x v="30"/>
    <s v="Dammam"/>
    <s v="沙特阿拉伯"/>
    <s v="达曼"/>
    <x v="1"/>
  </r>
  <r>
    <x v="5"/>
    <x v="30"/>
    <s v="Dammam"/>
    <s v="沙特阿拉伯"/>
    <s v="达曼"/>
    <x v="2"/>
  </r>
  <r>
    <x v="5"/>
    <x v="30"/>
    <s v="Dammam"/>
    <s v="沙特阿拉伯"/>
    <s v="达曼"/>
    <x v="7"/>
  </r>
  <r>
    <x v="5"/>
    <x v="30"/>
    <s v="Dammam"/>
    <s v="沙特阿拉伯"/>
    <s v="达曼"/>
    <x v="0"/>
  </r>
  <r>
    <x v="5"/>
    <x v="30"/>
    <s v="Dammam"/>
    <s v="沙特阿拉伯"/>
    <s v="达曼"/>
    <x v="13"/>
  </r>
  <r>
    <x v="5"/>
    <x v="30"/>
    <s v="Dammam"/>
    <s v="沙特阿拉伯"/>
    <s v="达曼"/>
    <x v="9"/>
  </r>
  <r>
    <x v="5"/>
    <x v="30"/>
    <s v="Dammam"/>
    <s v="沙特阿拉伯"/>
    <s v="达曼"/>
    <x v="11"/>
  </r>
  <r>
    <x v="5"/>
    <x v="30"/>
    <s v="Dammam"/>
    <s v="沙特阿拉伯"/>
    <s v="达曼"/>
    <x v="12"/>
  </r>
  <r>
    <x v="5"/>
    <x v="30"/>
    <s v="Jubail"/>
    <s v="沙特阿拉伯"/>
    <s v="朱拜勒"/>
    <x v="7"/>
  </r>
  <r>
    <x v="5"/>
    <x v="30"/>
    <s v="Jubail"/>
    <s v="沙特阿拉伯"/>
    <s v="朱拜勒"/>
    <x v="0"/>
  </r>
  <r>
    <x v="5"/>
    <x v="30"/>
    <s v="Jubail"/>
    <s v="沙特阿拉伯"/>
    <s v="朱拜勒"/>
    <x v="13"/>
  </r>
  <r>
    <x v="5"/>
    <x v="30"/>
    <s v="Jubail"/>
    <s v="沙特阿拉伯"/>
    <s v="朱拜勒"/>
    <x v="12"/>
  </r>
  <r>
    <x v="5"/>
    <x v="30"/>
    <s v="Riyadh"/>
    <s v="沙特阿拉伯"/>
    <s v="利雅得"/>
    <x v="2"/>
  </r>
  <r>
    <x v="5"/>
    <x v="30"/>
    <s v="Riyadh"/>
    <s v="沙特阿拉伯"/>
    <s v="利雅得"/>
    <x v="7"/>
  </r>
  <r>
    <x v="5"/>
    <x v="30"/>
    <s v="Riyadh"/>
    <s v="沙特阿拉伯"/>
    <s v="利雅得"/>
    <x v="0"/>
  </r>
  <r>
    <x v="5"/>
    <x v="30"/>
    <s v="Riyadh"/>
    <s v="沙特阿拉伯"/>
    <s v="利雅得"/>
    <x v="13"/>
  </r>
  <r>
    <x v="5"/>
    <x v="30"/>
    <s v="Riyadh"/>
    <s v="沙特阿拉伯"/>
    <s v="利雅得"/>
    <x v="9"/>
  </r>
  <r>
    <x v="5"/>
    <x v="30"/>
    <s v="Riyadh"/>
    <s v="沙特阿拉伯"/>
    <s v="利雅得"/>
    <x v="11"/>
  </r>
  <r>
    <x v="5"/>
    <x v="30"/>
    <s v="Riyadh"/>
    <s v="沙特阿拉伯"/>
    <s v="利雅得"/>
    <x v="12"/>
  </r>
  <r>
    <x v="5"/>
    <x v="31"/>
    <s v="Abu Dhabi"/>
    <s v="阿联酋"/>
    <s v="阿布扎比"/>
    <x v="1"/>
  </r>
  <r>
    <x v="5"/>
    <x v="31"/>
    <s v="Abu Dhabi"/>
    <s v="阿联酋"/>
    <s v="阿布扎比"/>
    <x v="7"/>
  </r>
  <r>
    <x v="5"/>
    <x v="31"/>
    <s v="Abu Dhabi"/>
    <s v="阿联酋"/>
    <s v="阿布扎比"/>
    <x v="0"/>
  </r>
  <r>
    <x v="5"/>
    <x v="31"/>
    <s v="Abu Dhabi"/>
    <s v="阿联酋"/>
    <s v="阿布扎比"/>
    <x v="13"/>
  </r>
  <r>
    <x v="5"/>
    <x v="31"/>
    <s v="Abu Dhabi"/>
    <s v="阿联酋"/>
    <s v="阿布扎比"/>
    <x v="9"/>
  </r>
  <r>
    <x v="5"/>
    <x v="31"/>
    <s v="Abu Dhabi"/>
    <s v="阿联酋"/>
    <s v="阿布扎比"/>
    <x v="11"/>
  </r>
  <r>
    <x v="5"/>
    <x v="31"/>
    <s v="Abu Dhabi"/>
    <s v="阿联酋"/>
    <s v="阿布扎比"/>
    <x v="12"/>
  </r>
  <r>
    <x v="5"/>
    <x v="31"/>
    <s v="Ajman"/>
    <s v="阿联酋"/>
    <s v="阿吉曼"/>
    <x v="7"/>
  </r>
  <r>
    <x v="5"/>
    <x v="31"/>
    <s v="Ajman"/>
    <s v="阿联酋"/>
    <s v="阿吉曼"/>
    <x v="0"/>
  </r>
  <r>
    <x v="5"/>
    <x v="31"/>
    <s v="Ajman"/>
    <s v="阿联酋"/>
    <s v="阿吉曼"/>
    <x v="11"/>
  </r>
  <r>
    <x v="5"/>
    <x v="31"/>
    <s v="Jebel Ali"/>
    <s v="阿联酋"/>
    <s v="迪拜"/>
    <x v="1"/>
  </r>
  <r>
    <x v="5"/>
    <x v="31"/>
    <s v="Jebel Ali"/>
    <s v="阿联酋"/>
    <s v="迪拜"/>
    <x v="2"/>
  </r>
  <r>
    <x v="5"/>
    <x v="31"/>
    <s v="Jebel Ali"/>
    <s v="阿联酋"/>
    <s v="迪拜"/>
    <x v="7"/>
  </r>
  <r>
    <x v="5"/>
    <x v="31"/>
    <s v="Jebel Ali"/>
    <s v="阿联酋"/>
    <s v="迪拜"/>
    <x v="0"/>
  </r>
  <r>
    <x v="5"/>
    <x v="31"/>
    <s v="Jebel Ali"/>
    <s v="阿联酋"/>
    <s v="迪拜"/>
    <x v="13"/>
  </r>
  <r>
    <x v="5"/>
    <x v="31"/>
    <s v="Jebel Ali"/>
    <s v="阿联酋"/>
    <s v="迪拜"/>
    <x v="9"/>
  </r>
  <r>
    <x v="5"/>
    <x v="31"/>
    <s v="Jebel Ali"/>
    <s v="阿联酋"/>
    <s v="迪拜"/>
    <x v="11"/>
  </r>
  <r>
    <x v="5"/>
    <x v="31"/>
    <s v="Jebel Ali"/>
    <s v="阿联酋"/>
    <s v="迪拜"/>
    <x v="12"/>
  </r>
  <r>
    <x v="5"/>
    <x v="31"/>
    <s v="Sharjah"/>
    <s v="阿联酋"/>
    <s v="沙迦"/>
    <x v="2"/>
  </r>
  <r>
    <x v="5"/>
    <x v="31"/>
    <s v="Sharjah"/>
    <s v="阿联酋"/>
    <s v="沙迦"/>
    <x v="7"/>
  </r>
  <r>
    <x v="5"/>
    <x v="31"/>
    <s v="Sharjah"/>
    <s v="阿联酋"/>
    <s v="沙迦"/>
    <x v="0"/>
  </r>
  <r>
    <x v="5"/>
    <x v="31"/>
    <s v="Sharjah"/>
    <s v="阿联酋"/>
    <s v="沙迦"/>
    <x v="9"/>
  </r>
  <r>
    <x v="5"/>
    <x v="31"/>
    <s v="Sharjah"/>
    <s v="阿联酋"/>
    <s v="沙迦"/>
    <x v="11"/>
  </r>
  <r>
    <x v="5"/>
    <x v="31"/>
    <s v="Sharjah"/>
    <s v="阿联酋"/>
    <s v="沙迦"/>
    <x v="12"/>
  </r>
  <r>
    <x v="6"/>
    <x v="32"/>
    <s v="Alger"/>
    <s v="阿尔及利亚"/>
    <s v="阿尔及尔"/>
    <x v="1"/>
  </r>
  <r>
    <x v="6"/>
    <x v="32"/>
    <s v="Alger"/>
    <s v="阿尔及利亚"/>
    <s v="阿尔及尔"/>
    <x v="2"/>
  </r>
  <r>
    <x v="6"/>
    <x v="32"/>
    <s v="Alger"/>
    <s v="阿尔及利亚"/>
    <s v="阿尔及尔"/>
    <x v="5"/>
  </r>
  <r>
    <x v="6"/>
    <x v="32"/>
    <s v="Alger"/>
    <s v="阿尔及利亚"/>
    <s v="阿尔及尔"/>
    <x v="8"/>
  </r>
  <r>
    <x v="6"/>
    <x v="32"/>
    <s v="Alger"/>
    <s v="阿尔及利亚"/>
    <s v="阿尔及尔"/>
    <x v="0"/>
  </r>
  <r>
    <x v="6"/>
    <x v="32"/>
    <s v="Annaba"/>
    <s v="阿尔及利亚"/>
    <s v="安纳巴"/>
    <x v="1"/>
  </r>
  <r>
    <x v="6"/>
    <x v="32"/>
    <s v="Annaba"/>
    <s v="阿尔及利亚"/>
    <s v="安纳巴"/>
    <x v="2"/>
  </r>
  <r>
    <x v="6"/>
    <x v="32"/>
    <s v="Annaba"/>
    <s v="阿尔及利亚"/>
    <s v="安纳巴"/>
    <x v="8"/>
  </r>
  <r>
    <x v="6"/>
    <x v="32"/>
    <s v="Annaba"/>
    <s v="阿尔及利亚"/>
    <s v="安纳巴"/>
    <x v="0"/>
  </r>
  <r>
    <x v="6"/>
    <x v="32"/>
    <s v="Bejaia"/>
    <s v="阿尔及利亚"/>
    <s v="贝贾亚"/>
    <x v="1"/>
  </r>
  <r>
    <x v="6"/>
    <x v="32"/>
    <s v="Bejaia"/>
    <s v="阿尔及利亚"/>
    <s v="贝贾亚"/>
    <x v="8"/>
  </r>
  <r>
    <x v="6"/>
    <x v="32"/>
    <s v="Bejaia"/>
    <s v="阿尔及利亚"/>
    <s v="贝贾亚"/>
    <x v="0"/>
  </r>
  <r>
    <x v="6"/>
    <x v="32"/>
    <s v="Djen Djen"/>
    <s v="阿尔及利亚"/>
    <s v="迪真迪结"/>
    <x v="1"/>
  </r>
  <r>
    <x v="6"/>
    <x v="32"/>
    <s v="Ghazaouet"/>
    <s v="阿尔及利亚"/>
    <s v="盖兹瓦特"/>
    <x v="1"/>
  </r>
  <r>
    <x v="6"/>
    <x v="32"/>
    <s v="Oran"/>
    <s v="阿尔及利亚"/>
    <s v="奥兰"/>
    <x v="1"/>
  </r>
  <r>
    <x v="6"/>
    <x v="32"/>
    <s v="Oran"/>
    <s v="阿尔及利亚"/>
    <s v="奥兰"/>
    <x v="2"/>
  </r>
  <r>
    <x v="6"/>
    <x v="32"/>
    <s v="Oran"/>
    <s v="阿尔及利亚"/>
    <s v="奥兰"/>
    <x v="8"/>
  </r>
  <r>
    <x v="6"/>
    <x v="32"/>
    <s v="Oran"/>
    <s v="阿尔及利亚"/>
    <s v="奥兰"/>
    <x v="0"/>
  </r>
  <r>
    <x v="6"/>
    <x v="32"/>
    <s v="Skikda"/>
    <s v="阿尔及利亚"/>
    <s v="斯基克达"/>
    <x v="1"/>
  </r>
  <r>
    <x v="6"/>
    <x v="32"/>
    <s v="Skikda"/>
    <s v="阿尔及利亚"/>
    <s v="斯基克达"/>
    <x v="2"/>
  </r>
  <r>
    <x v="6"/>
    <x v="32"/>
    <s v="Skikda"/>
    <s v="阿尔及利亚"/>
    <s v="斯基克达"/>
    <x v="8"/>
  </r>
  <r>
    <x v="6"/>
    <x v="32"/>
    <s v="Skikda"/>
    <s v="阿尔及利亚"/>
    <s v="斯基克达"/>
    <x v="0"/>
  </r>
  <r>
    <x v="6"/>
    <x v="33"/>
    <s v="Alexandra(El Dekheila)"/>
    <s v="埃及"/>
    <s v="亚历山大新港"/>
    <x v="5"/>
  </r>
  <r>
    <x v="6"/>
    <x v="33"/>
    <s v="Alexandra(El Dekheila)"/>
    <s v="埃及"/>
    <s v="亚历山大新港"/>
    <x v="0"/>
  </r>
  <r>
    <x v="6"/>
    <x v="33"/>
    <s v="Alexandra(El Dekheila)"/>
    <s v="埃及"/>
    <s v="亚历山大新港"/>
    <x v="4"/>
  </r>
  <r>
    <x v="6"/>
    <x v="33"/>
    <s v="Alexandria"/>
    <s v="埃及"/>
    <s v="亚历山大老港"/>
    <x v="0"/>
  </r>
  <r>
    <x v="6"/>
    <x v="33"/>
    <s v="Alexandria"/>
    <s v="埃及"/>
    <s v="亚历山大老港"/>
    <x v="4"/>
  </r>
  <r>
    <x v="6"/>
    <x v="33"/>
    <s v="Alexandria New Port"/>
    <s v="埃及"/>
    <s v="亚历山大新港"/>
    <x v="1"/>
  </r>
  <r>
    <x v="6"/>
    <x v="33"/>
    <s v="Damietta"/>
    <s v="埃及"/>
    <s v="达米埃塔"/>
    <x v="1"/>
  </r>
  <r>
    <x v="6"/>
    <x v="33"/>
    <s v="Damietta"/>
    <s v="埃及"/>
    <s v="达米埃塔"/>
    <x v="0"/>
  </r>
  <r>
    <x v="6"/>
    <x v="33"/>
    <s v="Damietta"/>
    <s v="埃及"/>
    <s v="达米埃塔"/>
    <x v="4"/>
  </r>
  <r>
    <x v="6"/>
    <x v="33"/>
    <s v="Port Said East"/>
    <s v="埃及"/>
    <s v="塞得东港"/>
    <x v="1"/>
  </r>
  <r>
    <x v="6"/>
    <x v="33"/>
    <s v="Port Said East"/>
    <s v="埃及"/>
    <s v="塞得东港"/>
    <x v="5"/>
  </r>
  <r>
    <x v="6"/>
    <x v="33"/>
    <s v="Port Said East"/>
    <s v="埃及"/>
    <s v="塞得东港"/>
    <x v="0"/>
  </r>
  <r>
    <x v="6"/>
    <x v="33"/>
    <s v="Port Said East"/>
    <s v="埃及"/>
    <s v="塞得东港"/>
    <x v="4"/>
  </r>
  <r>
    <x v="6"/>
    <x v="33"/>
    <s v="Port Said West"/>
    <s v="埃及"/>
    <s v="塞得西港"/>
    <x v="1"/>
  </r>
  <r>
    <x v="6"/>
    <x v="33"/>
    <s v="Port Said West"/>
    <s v="埃及"/>
    <s v="塞得西港"/>
    <x v="5"/>
  </r>
  <r>
    <x v="6"/>
    <x v="33"/>
    <s v="Port Said West"/>
    <s v="埃及"/>
    <s v="塞得西港"/>
    <x v="0"/>
  </r>
  <r>
    <x v="6"/>
    <x v="33"/>
    <s v="Port Said West"/>
    <s v="埃及"/>
    <s v="塞得西港"/>
    <x v="4"/>
  </r>
  <r>
    <x v="6"/>
    <x v="33"/>
    <s v="Sokhna"/>
    <s v="埃及"/>
    <s v="苏科纳"/>
    <x v="4"/>
  </r>
  <r>
    <x v="6"/>
    <x v="34"/>
    <s v="Ashdod"/>
    <s v="以色列"/>
    <s v="阿什杜德"/>
    <x v="2"/>
  </r>
  <r>
    <x v="6"/>
    <x v="34"/>
    <s v="Ashdod"/>
    <s v="以色列"/>
    <s v="阿什杜德"/>
    <x v="5"/>
  </r>
  <r>
    <x v="6"/>
    <x v="35"/>
    <s v="Beirut"/>
    <s v="黎巴嫩"/>
    <s v="贝鲁特"/>
    <x v="2"/>
  </r>
  <r>
    <x v="6"/>
    <x v="35"/>
    <s v="Beirut"/>
    <s v="黎巴嫩"/>
    <s v="贝鲁特"/>
    <x v="4"/>
  </r>
  <r>
    <x v="6"/>
    <x v="36"/>
    <s v="Benghazi"/>
    <s v="利比亚"/>
    <s v="班加西"/>
    <x v="1"/>
  </r>
  <r>
    <x v="6"/>
    <x v="36"/>
    <s v="El Khomos"/>
    <s v="利比亚"/>
    <s v="欧胡姆斯"/>
    <x v="1"/>
  </r>
  <r>
    <x v="6"/>
    <x v="36"/>
    <s v="El Khomos"/>
    <s v="利比亚"/>
    <s v="欧胡姆斯"/>
    <x v="2"/>
  </r>
  <r>
    <x v="6"/>
    <x v="36"/>
    <s v="El Khomos"/>
    <s v="利比亚"/>
    <s v="欧胡姆斯"/>
    <x v="8"/>
  </r>
  <r>
    <x v="6"/>
    <x v="36"/>
    <s v="El Khomos"/>
    <s v="利比亚"/>
    <s v="欧胡姆斯"/>
    <x v="0"/>
  </r>
  <r>
    <x v="6"/>
    <x v="36"/>
    <s v="Misuratah"/>
    <s v="利比亚"/>
    <s v="米苏拉塔"/>
    <x v="1"/>
  </r>
  <r>
    <x v="6"/>
    <x v="36"/>
    <s v="Misuratah"/>
    <s v="利比亚"/>
    <s v="米苏拉塔"/>
    <x v="2"/>
  </r>
  <r>
    <x v="6"/>
    <x v="36"/>
    <s v="Misuratah"/>
    <s v="利比亚"/>
    <s v="米苏拉塔"/>
    <x v="5"/>
  </r>
  <r>
    <x v="6"/>
    <x v="36"/>
    <s v="Misuratah"/>
    <s v="利比亚"/>
    <s v="米苏拉塔"/>
    <x v="8"/>
  </r>
  <r>
    <x v="6"/>
    <x v="36"/>
    <s v="Misuratah"/>
    <s v="利比亚"/>
    <s v="米苏拉塔"/>
    <x v="0"/>
  </r>
  <r>
    <x v="6"/>
    <x v="36"/>
    <s v="Tripoli"/>
    <s v="利比亚"/>
    <s v="的黎波里"/>
    <x v="1"/>
  </r>
  <r>
    <x v="6"/>
    <x v="36"/>
    <s v="Tripoli"/>
    <s v="利比亚"/>
    <s v="的黎波里"/>
    <x v="2"/>
  </r>
  <r>
    <x v="6"/>
    <x v="36"/>
    <s v="Tripoli"/>
    <s v="利比亚"/>
    <s v="的黎波里"/>
    <x v="8"/>
  </r>
  <r>
    <x v="6"/>
    <x v="37"/>
    <s v="Agadir"/>
    <s v="摩洛哥"/>
    <s v="阿加迪尔"/>
    <x v="1"/>
  </r>
  <r>
    <x v="6"/>
    <x v="37"/>
    <s v="Agadir"/>
    <s v="摩洛哥"/>
    <s v="阿加迪尔"/>
    <x v="8"/>
  </r>
  <r>
    <x v="6"/>
    <x v="37"/>
    <s v="Agadir"/>
    <s v="摩洛哥"/>
    <s v="阿加迪尔"/>
    <x v="0"/>
  </r>
  <r>
    <x v="6"/>
    <x v="37"/>
    <s v="Agadir"/>
    <s v="摩洛哥"/>
    <s v="阿加迪尔"/>
    <x v="4"/>
  </r>
  <r>
    <x v="6"/>
    <x v="37"/>
    <s v="Casablanca"/>
    <s v="摩洛哥"/>
    <s v="卡萨布兰卡"/>
    <x v="1"/>
  </r>
  <r>
    <x v="6"/>
    <x v="37"/>
    <s v="Casablanca"/>
    <s v="摩洛哥"/>
    <s v="卡萨布兰卡"/>
    <x v="2"/>
  </r>
  <r>
    <x v="6"/>
    <x v="37"/>
    <s v="Casablanca"/>
    <s v="摩洛哥"/>
    <s v="卡萨布兰卡"/>
    <x v="5"/>
  </r>
  <r>
    <x v="6"/>
    <x v="37"/>
    <s v="Casablanca"/>
    <s v="摩洛哥"/>
    <s v="卡萨布兰卡"/>
    <x v="8"/>
  </r>
  <r>
    <x v="6"/>
    <x v="37"/>
    <s v="Casablanca"/>
    <s v="摩洛哥"/>
    <s v="卡萨布兰卡"/>
    <x v="0"/>
  </r>
  <r>
    <x v="6"/>
    <x v="37"/>
    <s v="Casablanca"/>
    <s v="摩洛哥"/>
    <s v="卡萨布兰卡"/>
    <x v="9"/>
  </r>
  <r>
    <x v="6"/>
    <x v="37"/>
    <s v="Casablanca"/>
    <s v="摩洛哥"/>
    <s v="卡萨布兰卡"/>
    <x v="4"/>
  </r>
  <r>
    <x v="6"/>
    <x v="37"/>
    <s v="Port Tangier"/>
    <s v="摩洛哥"/>
    <s v="丹吉尔"/>
    <x v="1"/>
  </r>
  <r>
    <x v="6"/>
    <x v="37"/>
    <s v="Port Tangier"/>
    <s v="摩洛哥"/>
    <s v="丹吉尔"/>
    <x v="0"/>
  </r>
  <r>
    <x v="6"/>
    <x v="37"/>
    <s v="Port Tangier"/>
    <s v="摩洛哥"/>
    <s v="丹吉尔"/>
    <x v="9"/>
  </r>
  <r>
    <x v="6"/>
    <x v="37"/>
    <s v="Port Tangier"/>
    <s v="摩洛哥"/>
    <s v="丹吉尔"/>
    <x v="4"/>
  </r>
  <r>
    <x v="6"/>
    <x v="38"/>
    <s v="Bizerte"/>
    <s v="突尼斯"/>
    <s v="比赛大"/>
    <x v="1"/>
  </r>
  <r>
    <x v="6"/>
    <x v="38"/>
    <s v="Bizerte"/>
    <s v="突尼斯"/>
    <s v="比赛大"/>
    <x v="5"/>
  </r>
  <r>
    <x v="6"/>
    <x v="38"/>
    <s v="Sfax"/>
    <s v="突尼斯"/>
    <s v="斯法克斯"/>
    <x v="1"/>
  </r>
  <r>
    <x v="6"/>
    <x v="38"/>
    <s v="Sfax"/>
    <s v="突尼斯"/>
    <s v="斯法克斯"/>
    <x v="0"/>
  </r>
  <r>
    <x v="6"/>
    <x v="38"/>
    <s v="Sousse"/>
    <s v="突尼斯"/>
    <s v="苏塞"/>
    <x v="1"/>
  </r>
  <r>
    <x v="6"/>
    <x v="38"/>
    <s v="Tunis(Rades Port)"/>
    <s v="突尼斯"/>
    <s v="突尼斯"/>
    <x v="1"/>
  </r>
  <r>
    <x v="6"/>
    <x v="38"/>
    <s v="Tunis(Rades Port)"/>
    <s v="突尼斯"/>
    <s v="突尼斯"/>
    <x v="5"/>
  </r>
  <r>
    <x v="6"/>
    <x v="38"/>
    <s v="Tunis(Rades Port)"/>
    <s v="突尼斯"/>
    <s v="突尼斯"/>
    <x v="8"/>
  </r>
  <r>
    <x v="6"/>
    <x v="38"/>
    <s v="Tunis(Rades Port)"/>
    <s v="突尼斯"/>
    <s v="突尼斯"/>
    <x v="0"/>
  </r>
  <r>
    <x v="1"/>
    <x v="14"/>
    <s v="Djibouti"/>
    <s v="吉布提"/>
    <s v="吉布提"/>
    <x v="14"/>
  </r>
  <r>
    <x v="1"/>
    <x v="14"/>
    <s v="Djibouti"/>
    <s v="吉布提"/>
    <s v="吉布提"/>
    <x v="1"/>
  </r>
  <r>
    <x v="1"/>
    <x v="14"/>
    <s v="Djibouti"/>
    <s v="吉布提"/>
    <s v="吉布提"/>
    <x v="2"/>
  </r>
  <r>
    <x v="1"/>
    <x v="14"/>
    <s v="Djibouti"/>
    <s v="吉布提"/>
    <s v="吉布提"/>
    <x v="7"/>
  </r>
  <r>
    <x v="1"/>
    <x v="14"/>
    <s v="Djibouti"/>
    <s v="吉布提"/>
    <s v="吉布提"/>
    <x v="9"/>
  </r>
  <r>
    <x v="1"/>
    <x v="14"/>
    <s v="Djibouti"/>
    <s v="吉布提"/>
    <s v="吉布提"/>
    <x v="10"/>
  </r>
  <r>
    <x v="1"/>
    <x v="14"/>
    <s v="Djibouti"/>
    <s v="吉布提"/>
    <s v="吉布提"/>
    <x v="12"/>
  </r>
  <r>
    <x v="3"/>
    <x v="33"/>
    <s v="Sokhna"/>
    <s v="埃及"/>
    <s v="苏科纳"/>
    <x v="14"/>
  </r>
  <r>
    <x v="3"/>
    <x v="33"/>
    <s v="Sokhna"/>
    <s v="埃及"/>
    <s v="苏科纳"/>
    <x v="1"/>
  </r>
  <r>
    <x v="3"/>
    <x v="33"/>
    <s v="Sokhna"/>
    <s v="埃及"/>
    <s v="苏科纳"/>
    <x v="2"/>
  </r>
  <r>
    <x v="3"/>
    <x v="33"/>
    <s v="Sokhna"/>
    <s v="埃及"/>
    <s v="苏科纳"/>
    <x v="9"/>
  </r>
  <r>
    <x v="3"/>
    <x v="33"/>
    <s v="Sokhna"/>
    <s v="埃及"/>
    <s v="苏科纳"/>
    <x v="10"/>
  </r>
  <r>
    <x v="3"/>
    <x v="33"/>
    <s v="Sokhna"/>
    <s v="埃及"/>
    <s v="苏科纳"/>
    <x v="11"/>
  </r>
  <r>
    <x v="3"/>
    <x v="33"/>
    <s v="Sokhna"/>
    <s v="埃及"/>
    <s v="苏科纳"/>
    <x v="12"/>
  </r>
  <r>
    <x v="3"/>
    <x v="39"/>
    <s v="Massawa"/>
    <s v="厄立特里亚"/>
    <s v="马萨瓦"/>
    <x v="1"/>
  </r>
  <r>
    <x v="3"/>
    <x v="39"/>
    <s v="Massawa"/>
    <s v="厄立特里亚"/>
    <s v="马萨瓦"/>
    <x v="10"/>
  </r>
  <r>
    <x v="3"/>
    <x v="40"/>
    <s v="Aqaba"/>
    <s v="约旦"/>
    <s v="亚喀巴"/>
    <x v="14"/>
  </r>
  <r>
    <x v="3"/>
    <x v="40"/>
    <s v="Aqaba"/>
    <s v="约旦"/>
    <s v="亚喀巴"/>
    <x v="1"/>
  </r>
  <r>
    <x v="3"/>
    <x v="40"/>
    <s v="Aqaba"/>
    <s v="约旦"/>
    <s v="亚喀巴"/>
    <x v="2"/>
  </r>
  <r>
    <x v="3"/>
    <x v="40"/>
    <s v="Aqaba"/>
    <s v="约旦"/>
    <s v="亚喀巴"/>
    <x v="7"/>
  </r>
  <r>
    <x v="3"/>
    <x v="40"/>
    <s v="Aqaba"/>
    <s v="约旦"/>
    <s v="亚喀巴"/>
    <x v="9"/>
  </r>
  <r>
    <x v="3"/>
    <x v="40"/>
    <s v="Aqaba"/>
    <s v="约旦"/>
    <s v="亚喀巴"/>
    <x v="10"/>
  </r>
  <r>
    <x v="3"/>
    <x v="40"/>
    <s v="Aqaba"/>
    <s v="约旦"/>
    <s v="亚喀巴"/>
    <x v="11"/>
  </r>
  <r>
    <x v="3"/>
    <x v="40"/>
    <s v="Aqaba"/>
    <s v="约旦"/>
    <s v="亚喀巴"/>
    <x v="12"/>
  </r>
  <r>
    <x v="3"/>
    <x v="30"/>
    <s v="Jeddah"/>
    <s v="沙特阿拉伯"/>
    <s v="吉达"/>
    <x v="14"/>
  </r>
  <r>
    <x v="3"/>
    <x v="30"/>
    <s v="Jeddah"/>
    <s v="沙特阿拉伯"/>
    <s v="吉达"/>
    <x v="1"/>
  </r>
  <r>
    <x v="3"/>
    <x v="30"/>
    <s v="Jeddah"/>
    <s v="沙特阿拉伯"/>
    <s v="吉达"/>
    <x v="2"/>
  </r>
  <r>
    <x v="3"/>
    <x v="30"/>
    <s v="Jeddah"/>
    <s v="沙特阿拉伯"/>
    <s v="吉达"/>
    <x v="7"/>
  </r>
  <r>
    <x v="3"/>
    <x v="30"/>
    <s v="Jeddah"/>
    <s v="沙特阿拉伯"/>
    <s v="吉达"/>
    <x v="9"/>
  </r>
  <r>
    <x v="3"/>
    <x v="30"/>
    <s v="Jeddah"/>
    <s v="沙特阿拉伯"/>
    <s v="吉达"/>
    <x v="10"/>
  </r>
  <r>
    <x v="3"/>
    <x v="30"/>
    <s v="Jeddah"/>
    <s v="沙特阿拉伯"/>
    <s v="吉达"/>
    <x v="11"/>
  </r>
  <r>
    <x v="3"/>
    <x v="30"/>
    <s v="Jeddah"/>
    <s v="沙特阿拉伯"/>
    <s v="吉达"/>
    <x v="12"/>
  </r>
  <r>
    <x v="1"/>
    <x v="20"/>
    <s v="Berbera"/>
    <s v="索马里"/>
    <s v="柏培拉"/>
    <x v="1"/>
  </r>
  <r>
    <x v="1"/>
    <x v="20"/>
    <s v="Berbera"/>
    <s v="索马里"/>
    <s v="柏培拉"/>
    <x v="10"/>
  </r>
  <r>
    <x v="3"/>
    <x v="21"/>
    <s v="Port Sudan"/>
    <s v="苏丹"/>
    <s v="苏丹港"/>
    <x v="14"/>
  </r>
  <r>
    <x v="3"/>
    <x v="21"/>
    <s v="Port Sudan"/>
    <s v="苏丹"/>
    <s v="苏丹港"/>
    <x v="1"/>
  </r>
  <r>
    <x v="3"/>
    <x v="21"/>
    <s v="Port Sudan"/>
    <s v="苏丹"/>
    <s v="苏丹港"/>
    <x v="2"/>
  </r>
  <r>
    <x v="3"/>
    <x v="21"/>
    <s v="Port Sudan"/>
    <s v="苏丹"/>
    <s v="苏丹港"/>
    <x v="7"/>
  </r>
  <r>
    <x v="3"/>
    <x v="21"/>
    <s v="Port Sudan"/>
    <s v="苏丹"/>
    <s v="苏丹港"/>
    <x v="9"/>
  </r>
  <r>
    <x v="3"/>
    <x v="21"/>
    <s v="Port Sudan"/>
    <s v="苏丹"/>
    <s v="苏丹港"/>
    <x v="10"/>
  </r>
  <r>
    <x v="3"/>
    <x v="21"/>
    <s v="Port Sudan"/>
    <s v="苏丹"/>
    <s v="苏丹港"/>
    <x v="12"/>
  </r>
  <r>
    <x v="3"/>
    <x v="41"/>
    <s v="Aden"/>
    <s v="也门"/>
    <s v="亚丁"/>
    <x v="14"/>
  </r>
  <r>
    <x v="3"/>
    <x v="41"/>
    <s v="Aden"/>
    <s v="也门"/>
    <s v="亚丁"/>
    <x v="1"/>
  </r>
  <r>
    <x v="3"/>
    <x v="41"/>
    <s v="Aden"/>
    <s v="也门"/>
    <s v="亚丁"/>
    <x v="2"/>
  </r>
  <r>
    <x v="3"/>
    <x v="41"/>
    <s v="Aden"/>
    <s v="也门"/>
    <s v="亚丁"/>
    <x v="7"/>
  </r>
  <r>
    <x v="3"/>
    <x v="41"/>
    <s v="Aden"/>
    <s v="也门"/>
    <s v="亚丁"/>
    <x v="10"/>
  </r>
  <r>
    <x v="2"/>
    <x v="42"/>
    <s v="Diego"/>
    <s v="马达加斯加"/>
    <s v="迭戈"/>
    <x v="1"/>
  </r>
  <r>
    <x v="2"/>
    <x v="42"/>
    <s v="Diego Suarez"/>
    <s v="马达加斯加"/>
    <s v="迪耶果苏瓦雷斯"/>
    <x v="8"/>
  </r>
  <r>
    <x v="2"/>
    <x v="42"/>
    <s v="Ehoala"/>
    <s v="马达加斯加"/>
    <s v="艾奥拉"/>
    <x v="3"/>
  </r>
  <r>
    <x v="2"/>
    <x v="42"/>
    <s v="Ehoala"/>
    <s v="马达加斯加"/>
    <s v="艾奥拉"/>
    <x v="1"/>
  </r>
  <r>
    <x v="2"/>
    <x v="42"/>
    <s v="Majunga"/>
    <s v="马达加斯加"/>
    <s v="马哈赞加"/>
    <x v="3"/>
  </r>
  <r>
    <x v="2"/>
    <x v="42"/>
    <s v="Majunga"/>
    <s v="马达加斯加"/>
    <s v="马哈赞加"/>
    <x v="1"/>
  </r>
  <r>
    <x v="2"/>
    <x v="42"/>
    <s v="Nosy Be"/>
    <s v="马达加斯加"/>
    <s v="贝岛"/>
    <x v="3"/>
  </r>
  <r>
    <x v="2"/>
    <x v="42"/>
    <s v="Nosy Be"/>
    <s v="马达加斯加"/>
    <s v="贝岛"/>
    <x v="1"/>
  </r>
  <r>
    <x v="2"/>
    <x v="42"/>
    <s v="Toamasina/Tamatave"/>
    <s v="马达加斯加"/>
    <s v="图阿马西纳/塔马塔夫"/>
    <x v="1"/>
  </r>
  <r>
    <x v="2"/>
    <x v="42"/>
    <s v="Toamasina/Tamatave"/>
    <s v="马达加斯加"/>
    <s v="图阿马西纳/塔马塔夫"/>
    <x v="8"/>
  </r>
  <r>
    <x v="2"/>
    <x v="42"/>
    <s v="Toamasina/Tamatave"/>
    <s v="马达加斯加"/>
    <s v="图阿马西纳/塔马塔夫"/>
    <x v="0"/>
  </r>
  <r>
    <x v="2"/>
    <x v="42"/>
    <s v="Toamasina/Tamatave"/>
    <s v="马达加斯加"/>
    <s v="图阿马西纳/塔马塔夫"/>
    <x v="10"/>
  </r>
  <r>
    <x v="2"/>
    <x v="42"/>
    <s v="Toamasina/Tamatave"/>
    <s v="马达加斯加"/>
    <s v="图阿马西纳/塔马塔夫"/>
    <x v="4"/>
  </r>
  <r>
    <x v="2"/>
    <x v="42"/>
    <s v="Tulear"/>
    <s v="马达加斯加"/>
    <s v="图利亚拉"/>
    <x v="3"/>
  </r>
  <r>
    <x v="2"/>
    <x v="42"/>
    <s v="Tulear"/>
    <s v="马达加斯加"/>
    <s v="图利亚拉"/>
    <x v="1"/>
  </r>
  <r>
    <x v="2"/>
    <x v="42"/>
    <s v="Vohemar"/>
    <s v="马达加斯加"/>
    <s v="武海马尔"/>
    <x v="1"/>
  </r>
  <r>
    <x v="2"/>
    <x v="43"/>
    <s v="Port Louis"/>
    <s v="毛里求斯"/>
    <s v="路易港"/>
    <x v="1"/>
  </r>
  <r>
    <x v="2"/>
    <x v="43"/>
    <s v="Port Louis"/>
    <s v="毛里求斯"/>
    <s v="路易港"/>
    <x v="8"/>
  </r>
  <r>
    <x v="2"/>
    <x v="43"/>
    <s v="Port Louis"/>
    <s v="毛里求斯"/>
    <s v="路易港"/>
    <x v="0"/>
  </r>
  <r>
    <x v="2"/>
    <x v="43"/>
    <s v="Port Louis"/>
    <s v="毛里求斯"/>
    <s v="路易港"/>
    <x v="10"/>
  </r>
  <r>
    <x v="2"/>
    <x v="43"/>
    <s v="Port Louis"/>
    <s v="毛里求斯"/>
    <s v="路易港"/>
    <x v="4"/>
  </r>
  <r>
    <x v="2"/>
    <x v="19"/>
    <s v="Beira"/>
    <s v="莫桑比克"/>
    <s v="贝拉"/>
    <x v="1"/>
  </r>
  <r>
    <x v="2"/>
    <x v="19"/>
    <s v="Beira"/>
    <s v="莫桑比克"/>
    <s v="贝拉"/>
    <x v="8"/>
  </r>
  <r>
    <x v="2"/>
    <x v="19"/>
    <s v="Beira"/>
    <s v="莫桑比克"/>
    <s v="贝拉"/>
    <x v="0"/>
  </r>
  <r>
    <x v="2"/>
    <x v="19"/>
    <s v="Beira"/>
    <s v="莫桑比克"/>
    <s v="贝拉"/>
    <x v="10"/>
  </r>
  <r>
    <x v="2"/>
    <x v="19"/>
    <s v="Beira"/>
    <s v="莫桑比克"/>
    <s v="贝拉"/>
    <x v="4"/>
  </r>
  <r>
    <x v="2"/>
    <x v="19"/>
    <s v="Maputo"/>
    <s v="莫桑比克"/>
    <s v="马普托"/>
    <x v="1"/>
  </r>
  <r>
    <x v="2"/>
    <x v="19"/>
    <s v="Maputo"/>
    <s v="莫桑比克"/>
    <s v="马普托"/>
    <x v="8"/>
  </r>
  <r>
    <x v="2"/>
    <x v="19"/>
    <s v="Maputo"/>
    <s v="莫桑比克"/>
    <s v="马普托"/>
    <x v="0"/>
  </r>
  <r>
    <x v="2"/>
    <x v="19"/>
    <s v="Maputo"/>
    <s v="莫桑比克"/>
    <s v="马普托"/>
    <x v="10"/>
  </r>
  <r>
    <x v="2"/>
    <x v="19"/>
    <s v="Maputo"/>
    <s v="莫桑比克"/>
    <s v="马普托"/>
    <x v="4"/>
  </r>
  <r>
    <x v="2"/>
    <x v="19"/>
    <s v="Nacala"/>
    <s v="莫桑比克"/>
    <s v="那卡拉"/>
    <x v="1"/>
  </r>
  <r>
    <x v="2"/>
    <x v="19"/>
    <s v="Nacala"/>
    <s v="莫桑比克"/>
    <s v="那卡拉"/>
    <x v="8"/>
  </r>
  <r>
    <x v="2"/>
    <x v="19"/>
    <s v="Nacala"/>
    <s v="莫桑比克"/>
    <s v="那卡拉"/>
    <x v="0"/>
  </r>
  <r>
    <x v="2"/>
    <x v="19"/>
    <s v="Nacala"/>
    <s v="莫桑比克"/>
    <s v="那卡拉"/>
    <x v="10"/>
  </r>
  <r>
    <x v="2"/>
    <x v="19"/>
    <s v="Nacala"/>
    <s v="莫桑比克"/>
    <s v="那卡拉"/>
    <x v="4"/>
  </r>
  <r>
    <x v="2"/>
    <x v="44"/>
    <s v="Pointe Des Galets"/>
    <s v="留尼旺"/>
    <s v="加莱角"/>
    <x v="1"/>
  </r>
  <r>
    <x v="2"/>
    <x v="44"/>
    <s v="Pointe Des Galets"/>
    <s v="留尼旺"/>
    <s v="加莱角"/>
    <x v="8"/>
  </r>
  <r>
    <x v="2"/>
    <x v="44"/>
    <s v="Port Reunion"/>
    <s v="留尼旺"/>
    <s v="留尼旺"/>
    <x v="1"/>
  </r>
  <r>
    <x v="2"/>
    <x v="44"/>
    <s v="Port Reunion"/>
    <s v="留尼旺"/>
    <s v="留尼旺"/>
    <x v="0"/>
  </r>
  <r>
    <x v="2"/>
    <x v="44"/>
    <s v="Port Reunion"/>
    <s v="留尼旺"/>
    <s v="留尼旺"/>
    <x v="10"/>
  </r>
  <r>
    <x v="2"/>
    <x v="44"/>
    <s v="Port Reunion"/>
    <s v="留尼旺"/>
    <s v="留尼旺"/>
    <x v="4"/>
  </r>
  <r>
    <x v="1"/>
    <x v="45"/>
    <s v="Victoria(Mahe)"/>
    <s v="塞舌尔"/>
    <s v="维多利亚港(马埃)"/>
    <x v="3"/>
  </r>
  <r>
    <x v="1"/>
    <x v="45"/>
    <s v="Victoria(Mahe)"/>
    <s v="塞舌尔"/>
    <s v="维多利亚港(马埃)"/>
    <x v="1"/>
  </r>
  <r>
    <x v="1"/>
    <x v="45"/>
    <s v="Victoria(Mahe)"/>
    <s v="塞舌尔"/>
    <s v="维多利亚港(马埃)"/>
    <x v="0"/>
  </r>
  <r>
    <x v="1"/>
    <x v="45"/>
    <s v="Victoria(Mahe)"/>
    <s v="塞舌尔"/>
    <s v="维多利亚港(马埃)"/>
    <x v="4"/>
  </r>
  <r>
    <x v="2"/>
    <x v="46"/>
    <s v="Capetown"/>
    <s v="南非"/>
    <s v="开普敦"/>
    <x v="1"/>
  </r>
  <r>
    <x v="2"/>
    <x v="46"/>
    <s v="Capetown"/>
    <s v="南非"/>
    <s v="开普敦"/>
    <x v="2"/>
  </r>
  <r>
    <x v="2"/>
    <x v="46"/>
    <s v="Capetown"/>
    <s v="南非"/>
    <s v="开普敦"/>
    <x v="5"/>
  </r>
  <r>
    <x v="2"/>
    <x v="46"/>
    <s v="Capetown"/>
    <s v="南非"/>
    <s v="开普敦"/>
    <x v="15"/>
  </r>
  <r>
    <x v="2"/>
    <x v="46"/>
    <s v="Capetown"/>
    <s v="南非"/>
    <s v="开普敦"/>
    <x v="8"/>
  </r>
  <r>
    <x v="2"/>
    <x v="46"/>
    <s v="Capetown"/>
    <s v="南非"/>
    <s v="开普敦"/>
    <x v="0"/>
  </r>
  <r>
    <x v="2"/>
    <x v="46"/>
    <s v="Capetown"/>
    <s v="南非"/>
    <s v="开普敦"/>
    <x v="16"/>
  </r>
  <r>
    <x v="2"/>
    <x v="46"/>
    <s v="Capetown"/>
    <s v="南非"/>
    <s v="开普敦"/>
    <x v="13"/>
  </r>
  <r>
    <x v="2"/>
    <x v="46"/>
    <s v="Capetown"/>
    <s v="南非"/>
    <s v="开普敦"/>
    <x v="10"/>
  </r>
  <r>
    <x v="2"/>
    <x v="46"/>
    <s v="Capetown"/>
    <s v="南非"/>
    <s v="开普敦"/>
    <x v="4"/>
  </r>
  <r>
    <x v="2"/>
    <x v="46"/>
    <s v="Durban"/>
    <s v="南非"/>
    <s v="德班"/>
    <x v="1"/>
  </r>
  <r>
    <x v="2"/>
    <x v="46"/>
    <s v="Durban"/>
    <s v="南非"/>
    <s v="德班"/>
    <x v="2"/>
  </r>
  <r>
    <x v="2"/>
    <x v="46"/>
    <s v="Durban"/>
    <s v="南非"/>
    <s v="德班"/>
    <x v="5"/>
  </r>
  <r>
    <x v="2"/>
    <x v="46"/>
    <s v="Durban"/>
    <s v="南非"/>
    <s v="德班"/>
    <x v="15"/>
  </r>
  <r>
    <x v="2"/>
    <x v="46"/>
    <s v="Durban"/>
    <s v="南非"/>
    <s v="德班"/>
    <x v="7"/>
  </r>
  <r>
    <x v="2"/>
    <x v="46"/>
    <s v="Durban"/>
    <s v="南非"/>
    <s v="德班"/>
    <x v="8"/>
  </r>
  <r>
    <x v="2"/>
    <x v="46"/>
    <s v="Durban"/>
    <s v="南非"/>
    <s v="德班"/>
    <x v="0"/>
  </r>
  <r>
    <x v="2"/>
    <x v="46"/>
    <s v="Durban"/>
    <s v="南非"/>
    <s v="德班"/>
    <x v="13"/>
  </r>
  <r>
    <x v="2"/>
    <x v="46"/>
    <s v="Durban"/>
    <s v="南非"/>
    <s v="德班"/>
    <x v="10"/>
  </r>
  <r>
    <x v="2"/>
    <x v="46"/>
    <s v="Durban"/>
    <s v="南非"/>
    <s v="德班"/>
    <x v="4"/>
  </r>
  <r>
    <x v="2"/>
    <x v="46"/>
    <s v="Durban"/>
    <s v="南非"/>
    <s v="德班"/>
    <x v="17"/>
  </r>
  <r>
    <x v="2"/>
    <x v="46"/>
    <s v="East London"/>
    <s v="南非"/>
    <s v="东伦敦"/>
    <x v="8"/>
  </r>
  <r>
    <x v="2"/>
    <x v="46"/>
    <s v="East London"/>
    <s v="南非"/>
    <s v="东伦敦"/>
    <x v="0"/>
  </r>
  <r>
    <x v="2"/>
    <x v="46"/>
    <s v="East London"/>
    <s v="南非"/>
    <s v="东伦敦"/>
    <x v="4"/>
  </r>
  <r>
    <x v="2"/>
    <x v="46"/>
    <s v="Port Elizabeth"/>
    <s v="南非"/>
    <s v="伊丽莎白港"/>
    <x v="1"/>
  </r>
  <r>
    <x v="2"/>
    <x v="46"/>
    <s v="Port Elizabeth"/>
    <s v="南非"/>
    <s v="伊丽莎白港"/>
    <x v="2"/>
  </r>
  <r>
    <x v="2"/>
    <x v="46"/>
    <s v="Port Elizabeth"/>
    <s v="南非"/>
    <s v="伊丽莎白港"/>
    <x v="15"/>
  </r>
  <r>
    <x v="2"/>
    <x v="46"/>
    <s v="Port Elizabeth"/>
    <s v="南非"/>
    <s v="伊丽莎白港"/>
    <x v="8"/>
  </r>
  <r>
    <x v="2"/>
    <x v="46"/>
    <s v="Port Elizabeth"/>
    <s v="南非"/>
    <s v="伊丽莎白港"/>
    <x v="0"/>
  </r>
  <r>
    <x v="2"/>
    <x v="46"/>
    <s v="Port Elizabeth"/>
    <s v="南非"/>
    <s v="伊丽莎白港"/>
    <x v="4"/>
  </r>
  <r>
    <x v="2"/>
    <x v="46"/>
    <s v="Port Elizabeth"/>
    <s v="南非"/>
    <s v="伊丽莎白港"/>
    <x v="17"/>
  </r>
  <r>
    <x v="7"/>
    <x v="47"/>
    <s v="Muara Harbour"/>
    <s v="文莱"/>
    <s v="穆阿拉港"/>
    <x v="5"/>
  </r>
  <r>
    <x v="7"/>
    <x v="47"/>
    <s v="Muara Harbour"/>
    <s v="文莱"/>
    <s v="穆阿拉港"/>
    <x v="18"/>
  </r>
  <r>
    <x v="7"/>
    <x v="48"/>
    <s v="Hong Kong"/>
    <s v="中国"/>
    <s v="香港"/>
    <x v="5"/>
  </r>
  <r>
    <x v="7"/>
    <x v="48"/>
    <s v="Hong Kong"/>
    <s v="中国"/>
    <s v="香港"/>
    <x v="18"/>
  </r>
  <r>
    <x v="7"/>
    <x v="48"/>
    <s v="Hong Kong"/>
    <s v="中国"/>
    <s v="香港"/>
    <x v="19"/>
  </r>
  <r>
    <x v="7"/>
    <x v="48"/>
    <s v="Hong Kong"/>
    <s v="中国"/>
    <s v="香港"/>
    <x v="20"/>
  </r>
  <r>
    <x v="7"/>
    <x v="48"/>
    <s v="Hong Kong"/>
    <s v="中国"/>
    <s v="香港"/>
    <x v="11"/>
  </r>
  <r>
    <x v="7"/>
    <x v="48"/>
    <s v="Hong Kong"/>
    <s v="中国"/>
    <s v="香港"/>
    <x v="12"/>
  </r>
  <r>
    <x v="7"/>
    <x v="49"/>
    <s v="Batam"/>
    <s v="印度尼西亚"/>
    <s v="巴淡"/>
    <x v="18"/>
  </r>
  <r>
    <x v="7"/>
    <x v="49"/>
    <s v="Batam"/>
    <s v="印度尼西亚"/>
    <s v="巴淡"/>
    <x v="12"/>
  </r>
  <r>
    <x v="7"/>
    <x v="49"/>
    <s v="Belawan"/>
    <s v="印度尼西亚"/>
    <s v="勿拉湾"/>
    <x v="5"/>
  </r>
  <r>
    <x v="7"/>
    <x v="49"/>
    <s v="Belawan"/>
    <s v="印度尼西亚"/>
    <s v="勿拉湾"/>
    <x v="21"/>
  </r>
  <r>
    <x v="7"/>
    <x v="49"/>
    <s v="Belawan"/>
    <s v="印度尼西亚"/>
    <s v="勿拉湾"/>
    <x v="18"/>
  </r>
  <r>
    <x v="7"/>
    <x v="49"/>
    <s v="Belawan"/>
    <s v="印度尼西亚"/>
    <s v="勿拉湾"/>
    <x v="19"/>
  </r>
  <r>
    <x v="7"/>
    <x v="49"/>
    <s v="Belawan"/>
    <s v="印度尼西亚"/>
    <s v="勿拉湾"/>
    <x v="11"/>
  </r>
  <r>
    <x v="7"/>
    <x v="49"/>
    <s v="Belawan"/>
    <s v="印度尼西亚"/>
    <s v="勿拉湾"/>
    <x v="12"/>
  </r>
  <r>
    <x v="7"/>
    <x v="49"/>
    <s v="Benoa"/>
    <s v="印度尼西亚"/>
    <s v="伯诺阿"/>
    <x v="18"/>
  </r>
  <r>
    <x v="7"/>
    <x v="49"/>
    <s v="Bitung"/>
    <s v="印度尼西亚"/>
    <s v="比通"/>
    <x v="18"/>
  </r>
  <r>
    <x v="7"/>
    <x v="49"/>
    <s v="Jakarta"/>
    <s v="印度尼西亚"/>
    <s v="雅加达"/>
    <x v="1"/>
  </r>
  <r>
    <x v="7"/>
    <x v="49"/>
    <s v="Jakarta"/>
    <s v="印度尼西亚"/>
    <s v="雅加达"/>
    <x v="5"/>
  </r>
  <r>
    <x v="7"/>
    <x v="49"/>
    <s v="Jakarta"/>
    <s v="印度尼西亚"/>
    <s v="雅加达"/>
    <x v="21"/>
  </r>
  <r>
    <x v="7"/>
    <x v="49"/>
    <s v="Jakarta"/>
    <s v="印度尼西亚"/>
    <s v="雅加达"/>
    <x v="18"/>
  </r>
  <r>
    <x v="7"/>
    <x v="49"/>
    <s v="Jakarta"/>
    <s v="印度尼西亚"/>
    <s v="雅加达"/>
    <x v="19"/>
  </r>
  <r>
    <x v="7"/>
    <x v="49"/>
    <s v="Jakarta"/>
    <s v="印度尼西亚"/>
    <s v="雅加达"/>
    <x v="20"/>
  </r>
  <r>
    <x v="7"/>
    <x v="49"/>
    <s v="Jakarta"/>
    <s v="印度尼西亚"/>
    <s v="雅加达"/>
    <x v="11"/>
  </r>
  <r>
    <x v="7"/>
    <x v="49"/>
    <s v="Jakarta"/>
    <s v="印度尼西亚"/>
    <s v="雅加达"/>
    <x v="12"/>
  </r>
  <r>
    <x v="7"/>
    <x v="49"/>
    <s v="Jambi"/>
    <s v="印度尼西亚"/>
    <s v="占碑"/>
    <x v="18"/>
  </r>
  <r>
    <x v="7"/>
    <x v="49"/>
    <s v="Makassar"/>
    <s v="印度尼西亚"/>
    <s v="孟加锡"/>
    <x v="18"/>
  </r>
  <r>
    <x v="7"/>
    <x v="49"/>
    <s v="Makassar"/>
    <s v="印度尼西亚"/>
    <s v="孟加锡"/>
    <x v="20"/>
  </r>
  <r>
    <x v="7"/>
    <x v="49"/>
    <s v="Makassar"/>
    <s v="印度尼西亚"/>
    <s v="孟加锡"/>
    <x v="12"/>
  </r>
  <r>
    <x v="7"/>
    <x v="49"/>
    <s v="Merak"/>
    <s v="印度尼西亚"/>
    <s v="默拉克(孔雀岛)"/>
    <x v="18"/>
  </r>
  <r>
    <x v="7"/>
    <x v="49"/>
    <s v="Padang"/>
    <s v="印度尼西亚"/>
    <s v="巴东"/>
    <x v="18"/>
  </r>
  <r>
    <x v="7"/>
    <x v="49"/>
    <s v="Palembang"/>
    <s v="印度尼西亚"/>
    <s v="巨港"/>
    <x v="21"/>
  </r>
  <r>
    <x v="7"/>
    <x v="49"/>
    <s v="Palembang"/>
    <s v="印度尼西亚"/>
    <s v="巨港"/>
    <x v="18"/>
  </r>
  <r>
    <x v="7"/>
    <x v="49"/>
    <s v="Palembang"/>
    <s v="印度尼西亚"/>
    <s v="巨港"/>
    <x v="19"/>
  </r>
  <r>
    <x v="7"/>
    <x v="49"/>
    <s v="Palembang"/>
    <s v="印度尼西亚"/>
    <s v="巨港"/>
    <x v="20"/>
  </r>
  <r>
    <x v="7"/>
    <x v="49"/>
    <s v="Palembang"/>
    <s v="印度尼西亚"/>
    <s v="巨港"/>
    <x v="12"/>
  </r>
  <r>
    <x v="7"/>
    <x v="49"/>
    <s v="Panjang"/>
    <s v="印度尼西亚"/>
    <s v="潘姜"/>
    <x v="5"/>
  </r>
  <r>
    <x v="7"/>
    <x v="49"/>
    <s v="Panjang"/>
    <s v="印度尼西亚"/>
    <s v="潘姜"/>
    <x v="21"/>
  </r>
  <r>
    <x v="7"/>
    <x v="49"/>
    <s v="Panjang"/>
    <s v="印度尼西亚"/>
    <s v="潘姜"/>
    <x v="18"/>
  </r>
  <r>
    <x v="7"/>
    <x v="49"/>
    <s v="Panjang"/>
    <s v="印度尼西亚"/>
    <s v="潘江"/>
    <x v="19"/>
  </r>
  <r>
    <x v="7"/>
    <x v="49"/>
    <s v="Panjang"/>
    <s v="印度尼西亚"/>
    <s v="潘姜"/>
    <x v="12"/>
  </r>
  <r>
    <x v="7"/>
    <x v="49"/>
    <s v="Pekan Baru"/>
    <s v="印度尼西亚"/>
    <s v="北干巴鲁"/>
    <x v="18"/>
  </r>
  <r>
    <x v="7"/>
    <x v="49"/>
    <s v="Pontianak"/>
    <s v="印度尼西亚"/>
    <s v="坤甸"/>
    <x v="21"/>
  </r>
  <r>
    <x v="7"/>
    <x v="49"/>
    <s v="Pontianak"/>
    <s v="印度尼西亚"/>
    <s v="坤甸"/>
    <x v="12"/>
  </r>
  <r>
    <x v="7"/>
    <x v="49"/>
    <s v="Semarang"/>
    <s v="印度尼西亚"/>
    <s v="三宝垄"/>
    <x v="1"/>
  </r>
  <r>
    <x v="7"/>
    <x v="49"/>
    <s v="Semarang"/>
    <s v="印度尼西亚"/>
    <s v="三宝垄"/>
    <x v="5"/>
  </r>
  <r>
    <x v="7"/>
    <x v="49"/>
    <s v="Semarang"/>
    <s v="印度尼西亚"/>
    <s v="三宝垄"/>
    <x v="21"/>
  </r>
  <r>
    <x v="7"/>
    <x v="49"/>
    <s v="Semarang"/>
    <s v="印度尼西亚"/>
    <s v="三宝垄"/>
    <x v="18"/>
  </r>
  <r>
    <x v="7"/>
    <x v="49"/>
    <s v="Semarang"/>
    <s v="印度尼西亚"/>
    <s v="三宝垄"/>
    <x v="20"/>
  </r>
  <r>
    <x v="7"/>
    <x v="49"/>
    <s v="Semarang"/>
    <s v="印度尼西亚"/>
    <s v="三宝垄"/>
    <x v="11"/>
  </r>
  <r>
    <x v="7"/>
    <x v="49"/>
    <s v="Semarang"/>
    <s v="印度尼西亚"/>
    <s v="三宝垄"/>
    <x v="12"/>
  </r>
  <r>
    <x v="7"/>
    <x v="49"/>
    <s v="Surabaya"/>
    <s v="印度尼西亚"/>
    <s v="泗水"/>
    <x v="1"/>
  </r>
  <r>
    <x v="7"/>
    <x v="49"/>
    <s v="Surabaya"/>
    <s v="印度尼西亚"/>
    <s v="泗水"/>
    <x v="5"/>
  </r>
  <r>
    <x v="7"/>
    <x v="49"/>
    <s v="Surabaya"/>
    <s v="印度尼西亚"/>
    <s v="泗水"/>
    <x v="21"/>
  </r>
  <r>
    <x v="7"/>
    <x v="49"/>
    <s v="Surabaya"/>
    <s v="印度尼西亚"/>
    <s v="泗水"/>
    <x v="18"/>
  </r>
  <r>
    <x v="7"/>
    <x v="49"/>
    <s v="Surabaya"/>
    <s v="印度尼西亚"/>
    <s v="泗水"/>
    <x v="19"/>
  </r>
  <r>
    <x v="7"/>
    <x v="49"/>
    <s v="Surabaya"/>
    <s v="印度尼西亚"/>
    <s v="泗水"/>
    <x v="20"/>
  </r>
  <r>
    <x v="7"/>
    <x v="49"/>
    <s v="Surabaya"/>
    <s v="印度尼西亚"/>
    <s v="泗水"/>
    <x v="11"/>
  </r>
  <r>
    <x v="7"/>
    <x v="49"/>
    <s v="Surabaya"/>
    <s v="印度尼西亚"/>
    <s v="泗水"/>
    <x v="12"/>
  </r>
  <r>
    <x v="7"/>
    <x v="50"/>
    <s v="Phnom Penh"/>
    <s v="柬埔寨"/>
    <s v="金边"/>
    <x v="1"/>
  </r>
  <r>
    <x v="7"/>
    <x v="50"/>
    <s v="Phnom Penh"/>
    <s v="柬埔寨"/>
    <s v="金边"/>
    <x v="5"/>
  </r>
  <r>
    <x v="7"/>
    <x v="50"/>
    <s v="Phnom Penh"/>
    <s v="柬埔寨"/>
    <s v="金边"/>
    <x v="21"/>
  </r>
  <r>
    <x v="7"/>
    <x v="50"/>
    <s v="Phnom Penh"/>
    <s v="柬埔寨"/>
    <s v="金边"/>
    <x v="18"/>
  </r>
  <r>
    <x v="7"/>
    <x v="50"/>
    <s v="Phnom Penh"/>
    <s v="柬埔寨"/>
    <s v="金边"/>
    <x v="19"/>
  </r>
  <r>
    <x v="7"/>
    <x v="50"/>
    <s v="Phnom Penh"/>
    <s v="柬埔寨"/>
    <s v="金边"/>
    <x v="20"/>
  </r>
  <r>
    <x v="7"/>
    <x v="50"/>
    <s v="Phnom Penh"/>
    <s v="柬埔寨"/>
    <s v="金边"/>
    <x v="11"/>
  </r>
  <r>
    <x v="7"/>
    <x v="50"/>
    <s v="Phnom Penh"/>
    <s v="柬埔寨"/>
    <s v="金边"/>
    <x v="12"/>
  </r>
  <r>
    <x v="7"/>
    <x v="50"/>
    <s v="Sihanoukville"/>
    <s v="柬埔寨"/>
    <s v="西哈努克"/>
    <x v="1"/>
  </r>
  <r>
    <x v="7"/>
    <x v="50"/>
    <s v="Sihanoukville"/>
    <s v="柬埔寨"/>
    <s v="西哈努克"/>
    <x v="5"/>
  </r>
  <r>
    <x v="7"/>
    <x v="50"/>
    <s v="Sihanoukville"/>
    <s v="柬埔寨"/>
    <s v="西哈努克"/>
    <x v="21"/>
  </r>
  <r>
    <x v="7"/>
    <x v="50"/>
    <s v="Sihanoukville"/>
    <s v="柬埔寨"/>
    <s v="西哈努克"/>
    <x v="18"/>
  </r>
  <r>
    <x v="7"/>
    <x v="50"/>
    <s v="Sihanoukville"/>
    <s v="柬埔寨"/>
    <s v="西哈努克"/>
    <x v="19"/>
  </r>
  <r>
    <x v="7"/>
    <x v="50"/>
    <s v="Sihanoukville"/>
    <s v="柬埔寨"/>
    <s v="西哈努克"/>
    <x v="20"/>
  </r>
  <r>
    <x v="7"/>
    <x v="50"/>
    <s v="Sihanoukville"/>
    <s v="柬埔寨"/>
    <s v="西哈努克"/>
    <x v="11"/>
  </r>
  <r>
    <x v="7"/>
    <x v="50"/>
    <s v="Sihanoukville"/>
    <s v="柬埔寨"/>
    <s v="西哈努克"/>
    <x v="12"/>
  </r>
  <r>
    <x v="7"/>
    <x v="51"/>
    <s v="Bintulu"/>
    <s v="马来西亚"/>
    <s v="民都鲁"/>
    <x v="5"/>
  </r>
  <r>
    <x v="7"/>
    <x v="51"/>
    <s v="Bintulu"/>
    <s v="马来西亚"/>
    <s v="民都鲁"/>
    <x v="18"/>
  </r>
  <r>
    <x v="7"/>
    <x v="51"/>
    <s v="Bintulu"/>
    <s v="马来西亚"/>
    <s v="民都鲁"/>
    <x v="20"/>
  </r>
  <r>
    <x v="7"/>
    <x v="51"/>
    <s v="Bintulu"/>
    <s v="马来西亚"/>
    <s v="民都鲁"/>
    <x v="12"/>
  </r>
  <r>
    <x v="7"/>
    <x v="51"/>
    <s v="Kota Kinabalu"/>
    <s v="马来西亚"/>
    <s v="哥打基纳巴卢"/>
    <x v="5"/>
  </r>
  <r>
    <x v="7"/>
    <x v="51"/>
    <s v="Kota Kinabalu"/>
    <s v="马来西亚"/>
    <s v="哥打基纳巴卢"/>
    <x v="18"/>
  </r>
  <r>
    <x v="7"/>
    <x v="51"/>
    <s v="Kota Kinabalu"/>
    <s v="马来西亚"/>
    <s v="哥打基纳巴卢"/>
    <x v="20"/>
  </r>
  <r>
    <x v="7"/>
    <x v="51"/>
    <s v="Kota Kinabalu"/>
    <s v="马来西亚"/>
    <s v="哥打基纳巴卢"/>
    <x v="12"/>
  </r>
  <r>
    <x v="7"/>
    <x v="51"/>
    <s v="Kuantan"/>
    <s v="马来西亚"/>
    <s v="关丹"/>
    <x v="5"/>
  </r>
  <r>
    <x v="7"/>
    <x v="51"/>
    <s v="Kuantan"/>
    <s v="马来西亚"/>
    <s v="关丹"/>
    <x v="18"/>
  </r>
  <r>
    <x v="7"/>
    <x v="51"/>
    <s v="Kuching"/>
    <s v="马来西亚"/>
    <s v="古晋"/>
    <x v="5"/>
  </r>
  <r>
    <x v="7"/>
    <x v="51"/>
    <s v="Kuching"/>
    <s v="马来西亚"/>
    <s v="古晋"/>
    <x v="18"/>
  </r>
  <r>
    <x v="7"/>
    <x v="51"/>
    <s v="Kuching"/>
    <s v="马来西亚"/>
    <s v="古晋"/>
    <x v="20"/>
  </r>
  <r>
    <x v="7"/>
    <x v="51"/>
    <s v="Kuching"/>
    <s v="马来西亚"/>
    <s v="古晋"/>
    <x v="12"/>
  </r>
  <r>
    <x v="7"/>
    <x v="51"/>
    <s v="Labuan"/>
    <s v="马来西亚"/>
    <s v="拉布安"/>
    <x v="12"/>
  </r>
  <r>
    <x v="7"/>
    <x v="51"/>
    <s v="Miri"/>
    <s v="马来西亚"/>
    <s v="米里"/>
    <x v="12"/>
  </r>
  <r>
    <x v="7"/>
    <x v="51"/>
    <s v="Pasir Gudang"/>
    <s v="马来西亚"/>
    <s v="帕西古当"/>
    <x v="1"/>
  </r>
  <r>
    <x v="7"/>
    <x v="51"/>
    <s v="Pasir Gudang"/>
    <s v="马来西亚"/>
    <s v="帕西古当"/>
    <x v="5"/>
  </r>
  <r>
    <x v="7"/>
    <x v="51"/>
    <s v="Pasir Gudang"/>
    <s v="马来西亚"/>
    <s v="帕西古当"/>
    <x v="21"/>
  </r>
  <r>
    <x v="7"/>
    <x v="51"/>
    <s v="Pasir Gudang"/>
    <s v="马来西亚"/>
    <s v="帕西古当"/>
    <x v="18"/>
  </r>
  <r>
    <x v="7"/>
    <x v="51"/>
    <s v="Pasir Gudang"/>
    <s v="马来西亚"/>
    <s v="帕西古当"/>
    <x v="19"/>
  </r>
  <r>
    <x v="7"/>
    <x v="51"/>
    <s v="Pasir Gudang"/>
    <s v="马来西亚"/>
    <s v="帕西古当"/>
    <x v="11"/>
  </r>
  <r>
    <x v="7"/>
    <x v="51"/>
    <s v="Pasir Gudang"/>
    <s v="马来西亚"/>
    <s v="帕西古当"/>
    <x v="12"/>
  </r>
  <r>
    <x v="7"/>
    <x v="51"/>
    <s v="Penang"/>
    <s v="马来西亚"/>
    <s v="槟城"/>
    <x v="1"/>
  </r>
  <r>
    <x v="7"/>
    <x v="51"/>
    <s v="Penang"/>
    <s v="马来西亚"/>
    <s v="槟城"/>
    <x v="5"/>
  </r>
  <r>
    <x v="7"/>
    <x v="51"/>
    <s v="Penang"/>
    <s v="马来西亚"/>
    <s v="槟城"/>
    <x v="21"/>
  </r>
  <r>
    <x v="7"/>
    <x v="51"/>
    <s v="Penang"/>
    <s v="马来西亚"/>
    <s v="槟城"/>
    <x v="18"/>
  </r>
  <r>
    <x v="7"/>
    <x v="51"/>
    <s v="Penang"/>
    <s v="马来西亚"/>
    <s v="槟城"/>
    <x v="19"/>
  </r>
  <r>
    <x v="7"/>
    <x v="51"/>
    <s v="Penang"/>
    <s v="马来西亚"/>
    <s v="槟城"/>
    <x v="11"/>
  </r>
  <r>
    <x v="7"/>
    <x v="51"/>
    <s v="Penang"/>
    <s v="马来西亚"/>
    <s v="槟城"/>
    <x v="12"/>
  </r>
  <r>
    <x v="7"/>
    <x v="51"/>
    <s v="Port Kelang"/>
    <s v="马来西亚"/>
    <s v="巴生"/>
    <x v="22"/>
  </r>
  <r>
    <x v="7"/>
    <x v="51"/>
    <s v="Port Kelang"/>
    <s v="马来西亚"/>
    <s v="巴生"/>
    <x v="1"/>
  </r>
  <r>
    <x v="7"/>
    <x v="51"/>
    <s v="Port Kelang"/>
    <s v="马来西亚"/>
    <s v="巴生"/>
    <x v="5"/>
  </r>
  <r>
    <x v="7"/>
    <x v="51"/>
    <s v="Port Kelang"/>
    <s v="马来西亚"/>
    <s v="巴生"/>
    <x v="21"/>
  </r>
  <r>
    <x v="7"/>
    <x v="51"/>
    <s v="Port Kelang"/>
    <s v="马来西亚"/>
    <s v="巴生"/>
    <x v="18"/>
  </r>
  <r>
    <x v="7"/>
    <x v="51"/>
    <s v="Port Kelang"/>
    <s v="马来西亚"/>
    <s v="巴生"/>
    <x v="19"/>
  </r>
  <r>
    <x v="7"/>
    <x v="51"/>
    <s v="Port Kelang"/>
    <s v="马来西亚"/>
    <s v="巴生"/>
    <x v="11"/>
  </r>
  <r>
    <x v="7"/>
    <x v="51"/>
    <s v="Port Kelang"/>
    <s v="马来西亚"/>
    <s v="巴生"/>
    <x v="12"/>
  </r>
  <r>
    <x v="7"/>
    <x v="51"/>
    <s v="Sandakan"/>
    <s v="马来西亚"/>
    <s v="山打根"/>
    <x v="5"/>
  </r>
  <r>
    <x v="7"/>
    <x v="51"/>
    <s v="Sandakan"/>
    <s v="马来西亚"/>
    <s v="山打根"/>
    <x v="18"/>
  </r>
  <r>
    <x v="7"/>
    <x v="51"/>
    <s v="Sandakan"/>
    <s v="马来西亚"/>
    <s v="山打根"/>
    <x v="12"/>
  </r>
  <r>
    <x v="7"/>
    <x v="51"/>
    <s v="Sibu"/>
    <s v="马来西亚"/>
    <s v="泗务"/>
    <x v="5"/>
  </r>
  <r>
    <x v="7"/>
    <x v="51"/>
    <s v="Sibu"/>
    <s v="马来西亚"/>
    <s v="泗务"/>
    <x v="20"/>
  </r>
  <r>
    <x v="7"/>
    <x v="51"/>
    <s v="Sibu"/>
    <s v="马来西亚"/>
    <s v="泗务"/>
    <x v="12"/>
  </r>
  <r>
    <x v="7"/>
    <x v="51"/>
    <s v="Tanjung Pelepas"/>
    <s v="马来西亚"/>
    <s v="丹戎帕拉帕斯"/>
    <x v="5"/>
  </r>
  <r>
    <x v="7"/>
    <x v="51"/>
    <s v="Tanjung Pelepas"/>
    <s v="马来西亚"/>
    <s v="丹戎帕拉帕斯"/>
    <x v="18"/>
  </r>
  <r>
    <x v="7"/>
    <x v="51"/>
    <s v="Tawau"/>
    <s v="马来西亚"/>
    <s v="斗湖"/>
    <x v="5"/>
  </r>
  <r>
    <x v="7"/>
    <x v="51"/>
    <s v="Tawau"/>
    <s v="马来西亚"/>
    <s v="斗湖"/>
    <x v="18"/>
  </r>
  <r>
    <x v="7"/>
    <x v="51"/>
    <s v="Tawau"/>
    <s v="马来西亚"/>
    <s v="斗湖"/>
    <x v="12"/>
  </r>
  <r>
    <x v="7"/>
    <x v="52"/>
    <s v="Yangon"/>
    <s v="缅甸"/>
    <s v="仰光"/>
    <x v="5"/>
  </r>
  <r>
    <x v="7"/>
    <x v="52"/>
    <s v="Yangon"/>
    <s v="缅甸"/>
    <s v="仰光"/>
    <x v="21"/>
  </r>
  <r>
    <x v="7"/>
    <x v="52"/>
    <s v="Yangon"/>
    <s v="缅甸"/>
    <s v="仰光"/>
    <x v="18"/>
  </r>
  <r>
    <x v="7"/>
    <x v="52"/>
    <s v="Yangon"/>
    <s v="缅甸"/>
    <s v="仰光"/>
    <x v="19"/>
  </r>
  <r>
    <x v="7"/>
    <x v="52"/>
    <s v="Yangon"/>
    <s v="缅甸"/>
    <s v="仰光"/>
    <x v="11"/>
  </r>
  <r>
    <x v="7"/>
    <x v="52"/>
    <s v="Yangon"/>
    <s v="缅甸"/>
    <s v="仰光"/>
    <x v="12"/>
  </r>
  <r>
    <x v="7"/>
    <x v="53"/>
    <s v="Batangas"/>
    <s v="菲律宾"/>
    <s v="八打雁"/>
    <x v="5"/>
  </r>
  <r>
    <x v="7"/>
    <x v="53"/>
    <s v="Batangas"/>
    <s v="菲律宾"/>
    <s v="八打雁"/>
    <x v="18"/>
  </r>
  <r>
    <x v="7"/>
    <x v="53"/>
    <s v="Batangas"/>
    <s v="菲律宾"/>
    <s v="八打雁"/>
    <x v="20"/>
  </r>
  <r>
    <x v="7"/>
    <x v="53"/>
    <s v="Cagayan De Oro"/>
    <s v="菲律宾"/>
    <s v="卡加延"/>
    <x v="5"/>
  </r>
  <r>
    <x v="7"/>
    <x v="53"/>
    <s v="Cagayan De Oro"/>
    <s v="菲律宾"/>
    <s v="卡加延"/>
    <x v="18"/>
  </r>
  <r>
    <x v="7"/>
    <x v="53"/>
    <s v="Cagayan De Oro"/>
    <s v="菲律宾"/>
    <s v="卡加延"/>
    <x v="20"/>
  </r>
  <r>
    <x v="7"/>
    <x v="53"/>
    <s v="Cagayan De Oro"/>
    <s v="菲律宾"/>
    <s v="卡加延"/>
    <x v="11"/>
  </r>
  <r>
    <x v="7"/>
    <x v="53"/>
    <s v="Cebu"/>
    <s v="菲律宾"/>
    <s v="宿务"/>
    <x v="1"/>
  </r>
  <r>
    <x v="7"/>
    <x v="53"/>
    <s v="Cebu"/>
    <s v="菲律宾"/>
    <s v="宿务"/>
    <x v="5"/>
  </r>
  <r>
    <x v="7"/>
    <x v="53"/>
    <s v="Cebu"/>
    <s v="菲律宾"/>
    <s v="宿务"/>
    <x v="18"/>
  </r>
  <r>
    <x v="7"/>
    <x v="53"/>
    <s v="Cebu"/>
    <s v="菲律宾"/>
    <s v="宿务"/>
    <x v="19"/>
  </r>
  <r>
    <x v="7"/>
    <x v="53"/>
    <s v="Cebu"/>
    <s v="菲律宾"/>
    <s v="宿务"/>
    <x v="20"/>
  </r>
  <r>
    <x v="7"/>
    <x v="53"/>
    <s v="Cebu"/>
    <s v="菲律宾"/>
    <s v="宿务"/>
    <x v="11"/>
  </r>
  <r>
    <x v="7"/>
    <x v="53"/>
    <s v="Cebu"/>
    <s v="菲律宾"/>
    <s v="宿务"/>
    <x v="12"/>
  </r>
  <r>
    <x v="7"/>
    <x v="53"/>
    <s v="Davao"/>
    <s v="菲律宾"/>
    <s v="达沃"/>
    <x v="5"/>
  </r>
  <r>
    <x v="7"/>
    <x v="53"/>
    <s v="Davao"/>
    <s v="菲律宾"/>
    <s v="达沃"/>
    <x v="18"/>
  </r>
  <r>
    <x v="7"/>
    <x v="53"/>
    <s v="Davao"/>
    <s v="菲律宾"/>
    <s v="达沃"/>
    <x v="20"/>
  </r>
  <r>
    <x v="7"/>
    <x v="53"/>
    <s v="Davao"/>
    <s v="菲律宾"/>
    <s v="达沃"/>
    <x v="11"/>
  </r>
  <r>
    <x v="7"/>
    <x v="53"/>
    <s v="General Santos"/>
    <s v="菲律宾"/>
    <s v="桑托斯将军城"/>
    <x v="5"/>
  </r>
  <r>
    <x v="7"/>
    <x v="53"/>
    <s v="General Santos"/>
    <s v="菲律宾"/>
    <s v="桑托斯"/>
    <x v="18"/>
  </r>
  <r>
    <x v="7"/>
    <x v="53"/>
    <s v="General Santos"/>
    <s v="菲律宾"/>
    <s v="桑托斯将军城"/>
    <x v="20"/>
  </r>
  <r>
    <x v="7"/>
    <x v="53"/>
    <s v="Manila"/>
    <s v="菲律宾"/>
    <s v="马尼拉"/>
    <x v="1"/>
  </r>
  <r>
    <x v="7"/>
    <x v="53"/>
    <s v="Manila"/>
    <s v="菲律宾"/>
    <s v="马尼拉"/>
    <x v="5"/>
  </r>
  <r>
    <x v="7"/>
    <x v="53"/>
    <s v="Manila"/>
    <s v="菲律宾"/>
    <s v="马尼拉"/>
    <x v="21"/>
  </r>
  <r>
    <x v="7"/>
    <x v="53"/>
    <s v="Manila"/>
    <s v="菲律宾"/>
    <s v="马尼拉"/>
    <x v="18"/>
  </r>
  <r>
    <x v="7"/>
    <x v="53"/>
    <s v="Manila"/>
    <s v="菲律宾"/>
    <s v="马尼拉"/>
    <x v="19"/>
  </r>
  <r>
    <x v="7"/>
    <x v="53"/>
    <s v="Manila"/>
    <s v="菲律宾"/>
    <s v="马尼拉"/>
    <x v="20"/>
  </r>
  <r>
    <x v="7"/>
    <x v="53"/>
    <s v="Manila"/>
    <s v="菲律宾"/>
    <s v="马尼拉"/>
    <x v="11"/>
  </r>
  <r>
    <x v="7"/>
    <x v="53"/>
    <s v="Manila"/>
    <s v="菲律宾"/>
    <s v="马尼拉"/>
    <x v="12"/>
  </r>
  <r>
    <x v="7"/>
    <x v="53"/>
    <s v="Subic Bay"/>
    <s v="菲律宾"/>
    <s v="苏比克"/>
    <x v="5"/>
  </r>
  <r>
    <x v="7"/>
    <x v="53"/>
    <s v="Subic Bay"/>
    <s v="菲律宾"/>
    <s v="苏比克"/>
    <x v="18"/>
  </r>
  <r>
    <x v="7"/>
    <x v="53"/>
    <s v="Subic Bay"/>
    <s v="菲律宾"/>
    <s v="苏比克"/>
    <x v="20"/>
  </r>
  <r>
    <x v="7"/>
    <x v="53"/>
    <s v="Subic Bay"/>
    <s v="菲律宾"/>
    <s v="苏比克"/>
    <x v="11"/>
  </r>
  <r>
    <x v="7"/>
    <x v="54"/>
    <s v="Singapore"/>
    <s v="新加坡"/>
    <s v="新加坡"/>
    <x v="22"/>
  </r>
  <r>
    <x v="7"/>
    <x v="54"/>
    <s v="Singapore"/>
    <s v="新加坡"/>
    <s v="新加坡"/>
    <x v="5"/>
  </r>
  <r>
    <x v="7"/>
    <x v="54"/>
    <s v="Singapore"/>
    <s v="新加坡"/>
    <s v="新加坡"/>
    <x v="21"/>
  </r>
  <r>
    <x v="7"/>
    <x v="54"/>
    <s v="Singapore"/>
    <s v="新加坡"/>
    <s v="新加坡"/>
    <x v="18"/>
  </r>
  <r>
    <x v="7"/>
    <x v="54"/>
    <s v="Singapore"/>
    <s v="新加坡"/>
    <s v="新加坡"/>
    <x v="19"/>
  </r>
  <r>
    <x v="7"/>
    <x v="54"/>
    <s v="Singapore"/>
    <s v="新加坡"/>
    <s v="新加坡"/>
    <x v="20"/>
  </r>
  <r>
    <x v="7"/>
    <x v="54"/>
    <s v="Singapore"/>
    <s v="新加坡"/>
    <s v="新加坡"/>
    <x v="11"/>
  </r>
  <r>
    <x v="7"/>
    <x v="54"/>
    <s v="Singapore"/>
    <s v="新加坡"/>
    <s v="新加坡"/>
    <x v="12"/>
  </r>
  <r>
    <x v="7"/>
    <x v="55"/>
    <s v="Bangkok"/>
    <s v="泰国"/>
    <s v="曼谷"/>
    <x v="1"/>
  </r>
  <r>
    <x v="7"/>
    <x v="55"/>
    <s v="Bangkok"/>
    <s v="泰国"/>
    <s v="曼谷"/>
    <x v="5"/>
  </r>
  <r>
    <x v="7"/>
    <x v="55"/>
    <s v="Bangkok"/>
    <s v="泰国"/>
    <s v="曼谷"/>
    <x v="21"/>
  </r>
  <r>
    <x v="7"/>
    <x v="55"/>
    <s v="Bangkok"/>
    <s v="泰国"/>
    <s v="曼谷"/>
    <x v="19"/>
  </r>
  <r>
    <x v="7"/>
    <x v="55"/>
    <s v="Bangkok"/>
    <s v="泰国"/>
    <s v="曼谷"/>
    <x v="20"/>
  </r>
  <r>
    <x v="7"/>
    <x v="55"/>
    <s v="Bangkok"/>
    <s v="泰国"/>
    <s v="曼谷"/>
    <x v="11"/>
  </r>
  <r>
    <x v="7"/>
    <x v="55"/>
    <s v="Bangkok"/>
    <s v="泰国"/>
    <s v="曼谷"/>
    <x v="12"/>
  </r>
  <r>
    <x v="7"/>
    <x v="55"/>
    <s v="Laem Chabang"/>
    <s v="泰国"/>
    <s v="林查班"/>
    <x v="1"/>
  </r>
  <r>
    <x v="7"/>
    <x v="55"/>
    <s v="Laem Chabang"/>
    <s v="泰国"/>
    <s v="林查班"/>
    <x v="5"/>
  </r>
  <r>
    <x v="7"/>
    <x v="55"/>
    <s v="Laem Chabang"/>
    <s v="泰国"/>
    <s v="林查班"/>
    <x v="21"/>
  </r>
  <r>
    <x v="7"/>
    <x v="55"/>
    <s v="Laem Chabang"/>
    <s v="泰国"/>
    <s v="林查班"/>
    <x v="18"/>
  </r>
  <r>
    <x v="7"/>
    <x v="55"/>
    <s v="Laem Chabang"/>
    <s v="泰国"/>
    <s v="林查班"/>
    <x v="19"/>
  </r>
  <r>
    <x v="7"/>
    <x v="55"/>
    <s v="Laem Chabang"/>
    <s v="泰国"/>
    <s v="林查班"/>
    <x v="20"/>
  </r>
  <r>
    <x v="7"/>
    <x v="55"/>
    <s v="Laem Chabang"/>
    <s v="泰国"/>
    <s v="林查班"/>
    <x v="11"/>
  </r>
  <r>
    <x v="7"/>
    <x v="55"/>
    <s v="Laem Chabang"/>
    <s v="泰国"/>
    <s v="林查班"/>
    <x v="12"/>
  </r>
  <r>
    <x v="7"/>
    <x v="55"/>
    <s v="Lat Krabang"/>
    <s v="泰国"/>
    <s v="拉卡班"/>
    <x v="1"/>
  </r>
  <r>
    <x v="7"/>
    <x v="55"/>
    <s v="Lat Krabang"/>
    <s v="泰国"/>
    <s v="拉卡班"/>
    <x v="5"/>
  </r>
  <r>
    <x v="7"/>
    <x v="55"/>
    <s v="Lat Krabang"/>
    <s v="泰国"/>
    <s v="拉卡班"/>
    <x v="21"/>
  </r>
  <r>
    <x v="7"/>
    <x v="55"/>
    <s v="Lat Krabang"/>
    <s v="泰国"/>
    <s v="拉卡班"/>
    <x v="18"/>
  </r>
  <r>
    <x v="7"/>
    <x v="55"/>
    <s v="Lat Krabang"/>
    <s v="泰国"/>
    <s v="拉卡班"/>
    <x v="19"/>
  </r>
  <r>
    <x v="7"/>
    <x v="55"/>
    <s v="Lat Krabang"/>
    <s v="泰国"/>
    <s v="拉卡班"/>
    <x v="20"/>
  </r>
  <r>
    <x v="7"/>
    <x v="55"/>
    <s v="Lat Krabang"/>
    <s v="泰国"/>
    <s v="拉卡班"/>
    <x v="11"/>
  </r>
  <r>
    <x v="7"/>
    <x v="55"/>
    <s v="Lat Krabang"/>
    <s v="泰国"/>
    <s v="拉卡班"/>
    <x v="12"/>
  </r>
  <r>
    <x v="7"/>
    <x v="55"/>
    <s v="Songkhla"/>
    <s v="泰国"/>
    <s v="宋卡"/>
    <x v="5"/>
  </r>
  <r>
    <x v="7"/>
    <x v="55"/>
    <s v="Songkhla"/>
    <s v="泰国"/>
    <s v="宋卡"/>
    <x v="18"/>
  </r>
  <r>
    <x v="7"/>
    <x v="55"/>
    <s v="Songkhla"/>
    <s v="泰国"/>
    <s v="宋卡"/>
    <x v="19"/>
  </r>
  <r>
    <x v="7"/>
    <x v="55"/>
    <s v="Songkhla"/>
    <s v="泰国"/>
    <s v="宋卡"/>
    <x v="12"/>
  </r>
  <r>
    <x v="7"/>
    <x v="56"/>
    <s v="Can Tho"/>
    <s v="越南"/>
    <s v="卡丘"/>
    <x v="18"/>
  </r>
  <r>
    <x v="7"/>
    <x v="56"/>
    <s v="Danang"/>
    <s v="越南"/>
    <s v="岘港"/>
    <x v="5"/>
  </r>
  <r>
    <x v="7"/>
    <x v="56"/>
    <s v="Danang"/>
    <s v="越南"/>
    <s v="岘港"/>
    <x v="18"/>
  </r>
  <r>
    <x v="7"/>
    <x v="56"/>
    <s v="Danang"/>
    <s v="越南"/>
    <s v="岘港"/>
    <x v="20"/>
  </r>
  <r>
    <x v="7"/>
    <x v="56"/>
    <s v="Danang"/>
    <s v="越南"/>
    <s v="岘港"/>
    <x v="11"/>
  </r>
  <r>
    <x v="7"/>
    <x v="56"/>
    <s v="Danang"/>
    <s v="越南"/>
    <s v="岘港"/>
    <x v="12"/>
  </r>
  <r>
    <x v="7"/>
    <x v="56"/>
    <s v="Haiphong"/>
    <s v="越南"/>
    <s v="海防"/>
    <x v="1"/>
  </r>
  <r>
    <x v="7"/>
    <x v="56"/>
    <s v="Haiphong"/>
    <s v="越南"/>
    <s v="海防"/>
    <x v="5"/>
  </r>
  <r>
    <x v="7"/>
    <x v="56"/>
    <s v="Haiphong"/>
    <s v="越南"/>
    <s v="海防"/>
    <x v="21"/>
  </r>
  <r>
    <x v="7"/>
    <x v="56"/>
    <s v="Haiphong"/>
    <s v="越南"/>
    <s v="海防"/>
    <x v="18"/>
  </r>
  <r>
    <x v="7"/>
    <x v="56"/>
    <s v="Haiphong"/>
    <s v="越南"/>
    <s v="海防"/>
    <x v="19"/>
  </r>
  <r>
    <x v="7"/>
    <x v="56"/>
    <s v="Haiphong"/>
    <s v="越南"/>
    <s v="海防"/>
    <x v="20"/>
  </r>
  <r>
    <x v="7"/>
    <x v="56"/>
    <s v="Haiphong"/>
    <s v="越南"/>
    <s v="海防"/>
    <x v="11"/>
  </r>
  <r>
    <x v="7"/>
    <x v="56"/>
    <s v="Haiphong"/>
    <s v="越南"/>
    <s v="海防"/>
    <x v="12"/>
  </r>
  <r>
    <x v="7"/>
    <x v="56"/>
    <s v="Hanoi"/>
    <s v="越南"/>
    <s v="河内"/>
    <x v="20"/>
  </r>
  <r>
    <x v="7"/>
    <x v="56"/>
    <s v="Ho Chi Minh"/>
    <s v="越南"/>
    <s v="胡志明"/>
    <x v="1"/>
  </r>
  <r>
    <x v="7"/>
    <x v="56"/>
    <s v="Ho Chi Minh"/>
    <s v="越南"/>
    <s v="胡志明"/>
    <x v="5"/>
  </r>
  <r>
    <x v="7"/>
    <x v="56"/>
    <s v="Ho Chi Minh"/>
    <s v="越南"/>
    <s v="胡志明"/>
    <x v="21"/>
  </r>
  <r>
    <x v="7"/>
    <x v="56"/>
    <s v="Ho Chi Minh"/>
    <s v="越南"/>
    <s v="胡志明"/>
    <x v="18"/>
  </r>
  <r>
    <x v="7"/>
    <x v="56"/>
    <s v="Ho Chi Minh"/>
    <s v="越南"/>
    <s v="胡志明"/>
    <x v="19"/>
  </r>
  <r>
    <x v="7"/>
    <x v="56"/>
    <s v="Ho Chi Minh"/>
    <s v="越南"/>
    <s v="胡志明"/>
    <x v="20"/>
  </r>
  <r>
    <x v="7"/>
    <x v="56"/>
    <s v="Ho Chi Minh"/>
    <s v="越南"/>
    <s v="胡志明"/>
    <x v="11"/>
  </r>
  <r>
    <x v="7"/>
    <x v="56"/>
    <s v="Ho Chi Minh"/>
    <s v="越南"/>
    <s v="胡志明"/>
    <x v="12"/>
  </r>
  <r>
    <x v="7"/>
    <x v="56"/>
    <s v="Phioc Long"/>
    <s v="越南"/>
    <s v="芙蓉港"/>
    <x v="19"/>
  </r>
  <r>
    <x v="7"/>
    <x v="56"/>
    <s v="Qui Nhon"/>
    <s v="越南"/>
    <s v="归仁"/>
    <x v="18"/>
  </r>
  <r>
    <x v="8"/>
    <x v="57"/>
    <s v="Cabinda"/>
    <s v="安哥拉"/>
    <s v="卡宾达"/>
    <x v="1"/>
  </r>
  <r>
    <x v="8"/>
    <x v="57"/>
    <s v="Cabinda"/>
    <s v="安哥拉"/>
    <s v="卡宾达"/>
    <x v="0"/>
  </r>
  <r>
    <x v="8"/>
    <x v="57"/>
    <s v="Cabinda"/>
    <s v="安哥拉"/>
    <s v="卡宾达"/>
    <x v="16"/>
  </r>
  <r>
    <x v="8"/>
    <x v="57"/>
    <s v="Cabinda"/>
    <s v="安哥拉"/>
    <s v="卡宾达"/>
    <x v="4"/>
  </r>
  <r>
    <x v="8"/>
    <x v="57"/>
    <s v="Lobito"/>
    <s v="安哥拉"/>
    <s v="洛比托"/>
    <x v="1"/>
  </r>
  <r>
    <x v="8"/>
    <x v="57"/>
    <s v="Lobito"/>
    <s v="安哥拉"/>
    <s v="洛比托"/>
    <x v="8"/>
  </r>
  <r>
    <x v="8"/>
    <x v="57"/>
    <s v="Lobito"/>
    <s v="安哥拉"/>
    <s v="洛比托"/>
    <x v="0"/>
  </r>
  <r>
    <x v="8"/>
    <x v="57"/>
    <s v="Lobito"/>
    <s v="安哥拉"/>
    <s v="洛比托"/>
    <x v="16"/>
  </r>
  <r>
    <x v="8"/>
    <x v="57"/>
    <s v="Lobito"/>
    <s v="安哥拉"/>
    <s v="洛比托"/>
    <x v="10"/>
  </r>
  <r>
    <x v="8"/>
    <x v="57"/>
    <s v="Lobito"/>
    <s v="安哥拉"/>
    <s v="洛比托"/>
    <x v="4"/>
  </r>
  <r>
    <x v="8"/>
    <x v="57"/>
    <s v="Luanda"/>
    <s v="安哥拉"/>
    <s v="卢安达"/>
    <x v="1"/>
  </r>
  <r>
    <x v="8"/>
    <x v="57"/>
    <s v="Luanda"/>
    <s v="安哥拉"/>
    <s v="卢安达"/>
    <x v="2"/>
  </r>
  <r>
    <x v="8"/>
    <x v="57"/>
    <s v="Luanda"/>
    <s v="安哥拉"/>
    <s v="卢安达"/>
    <x v="8"/>
  </r>
  <r>
    <x v="8"/>
    <x v="57"/>
    <s v="Luanda"/>
    <s v="安哥拉"/>
    <s v="卢安达"/>
    <x v="0"/>
  </r>
  <r>
    <x v="8"/>
    <x v="57"/>
    <s v="Luanda"/>
    <s v="安哥拉"/>
    <s v="卢安达"/>
    <x v="16"/>
  </r>
  <r>
    <x v="8"/>
    <x v="57"/>
    <s v="Luanda"/>
    <s v="安哥拉"/>
    <s v="卢安达"/>
    <x v="10"/>
  </r>
  <r>
    <x v="8"/>
    <x v="57"/>
    <s v="Luanda"/>
    <s v="安哥拉"/>
    <s v="卢安达"/>
    <x v="4"/>
  </r>
  <r>
    <x v="8"/>
    <x v="57"/>
    <s v="Namibe"/>
    <s v="安哥拉"/>
    <s v="纳美比"/>
    <x v="1"/>
  </r>
  <r>
    <x v="8"/>
    <x v="57"/>
    <s v="Namibe"/>
    <s v="安哥拉"/>
    <s v="纳美比"/>
    <x v="8"/>
  </r>
  <r>
    <x v="8"/>
    <x v="57"/>
    <s v="Namibe"/>
    <s v="安哥拉"/>
    <s v="纳美比"/>
    <x v="0"/>
  </r>
  <r>
    <x v="8"/>
    <x v="57"/>
    <s v="Namibe"/>
    <s v="安哥拉"/>
    <s v="纳美比"/>
    <x v="16"/>
  </r>
  <r>
    <x v="8"/>
    <x v="57"/>
    <s v="Namibe"/>
    <s v="安哥拉"/>
    <s v="纳美比"/>
    <x v="4"/>
  </r>
  <r>
    <x v="8"/>
    <x v="57"/>
    <s v="Soyo"/>
    <s v="安哥拉"/>
    <s v="索约"/>
    <x v="16"/>
  </r>
  <r>
    <x v="8"/>
    <x v="58"/>
    <s v="Cotonou"/>
    <s v="贝宁"/>
    <s v="科托努"/>
    <x v="1"/>
  </r>
  <r>
    <x v="8"/>
    <x v="58"/>
    <s v="Cotonou"/>
    <s v="贝宁"/>
    <s v="科托努"/>
    <x v="2"/>
  </r>
  <r>
    <x v="8"/>
    <x v="58"/>
    <s v="Cotonou"/>
    <s v="贝宁"/>
    <s v="科托努"/>
    <x v="7"/>
  </r>
  <r>
    <x v="8"/>
    <x v="58"/>
    <s v="Cotonou"/>
    <s v="贝宁"/>
    <s v="科托努"/>
    <x v="8"/>
  </r>
  <r>
    <x v="8"/>
    <x v="58"/>
    <s v="Cotonou"/>
    <s v="贝宁"/>
    <s v="科托努"/>
    <x v="0"/>
  </r>
  <r>
    <x v="8"/>
    <x v="58"/>
    <s v="Cotonou"/>
    <s v="贝宁"/>
    <s v="科托努"/>
    <x v="13"/>
  </r>
  <r>
    <x v="8"/>
    <x v="58"/>
    <s v="Cotonou"/>
    <s v="贝宁"/>
    <s v="科托努"/>
    <x v="10"/>
  </r>
  <r>
    <x v="8"/>
    <x v="58"/>
    <s v="Cotonou"/>
    <s v="贝宁"/>
    <s v="科托努"/>
    <x v="4"/>
  </r>
  <r>
    <x v="8"/>
    <x v="58"/>
    <s v="Cotonou"/>
    <s v="贝宁"/>
    <s v="科托努"/>
    <x v="17"/>
  </r>
  <r>
    <x v="8"/>
    <x v="59"/>
    <s v="Douala"/>
    <s v="喀麦隆"/>
    <s v="杜阿拉"/>
    <x v="1"/>
  </r>
  <r>
    <x v="8"/>
    <x v="59"/>
    <s v="Douala"/>
    <s v="喀麦隆"/>
    <s v="杜阿拉"/>
    <x v="2"/>
  </r>
  <r>
    <x v="8"/>
    <x v="59"/>
    <s v="Douala"/>
    <s v="喀麦隆"/>
    <s v="杜阿拉"/>
    <x v="8"/>
  </r>
  <r>
    <x v="8"/>
    <x v="59"/>
    <s v="Douala"/>
    <s v="喀麦隆"/>
    <s v="杜阿拉"/>
    <x v="0"/>
  </r>
  <r>
    <x v="8"/>
    <x v="59"/>
    <s v="Douala"/>
    <s v="喀麦隆"/>
    <s v="杜阿拉"/>
    <x v="16"/>
  </r>
  <r>
    <x v="8"/>
    <x v="59"/>
    <s v="Douala"/>
    <s v="喀麦隆"/>
    <s v="杜阿拉"/>
    <x v="10"/>
  </r>
  <r>
    <x v="8"/>
    <x v="59"/>
    <s v="Douala"/>
    <s v="喀麦隆"/>
    <s v="杜阿拉"/>
    <x v="4"/>
  </r>
  <r>
    <x v="8"/>
    <x v="59"/>
    <s v="Kribi"/>
    <s v="喀麦隆"/>
    <s v="开瑞比"/>
    <x v="1"/>
  </r>
  <r>
    <x v="8"/>
    <x v="59"/>
    <s v="Kribi"/>
    <s v="喀麦隆"/>
    <s v="开瑞比"/>
    <x v="16"/>
  </r>
  <r>
    <x v="8"/>
    <x v="60"/>
    <s v="Mindelo"/>
    <s v="佛得角"/>
    <s v="明德卢"/>
    <x v="3"/>
  </r>
  <r>
    <x v="8"/>
    <x v="60"/>
    <s v="Mindelo"/>
    <s v="佛得角"/>
    <s v="明德卢"/>
    <x v="1"/>
  </r>
  <r>
    <x v="8"/>
    <x v="60"/>
    <s v="Mindelo"/>
    <s v="佛得角"/>
    <s v="明德卢"/>
    <x v="8"/>
  </r>
  <r>
    <x v="8"/>
    <x v="60"/>
    <s v="Mindelo"/>
    <s v="佛得角"/>
    <s v="明德卢"/>
    <x v="0"/>
  </r>
  <r>
    <x v="8"/>
    <x v="60"/>
    <s v="Mindelo"/>
    <s v="佛得角"/>
    <s v="明德卢"/>
    <x v="4"/>
  </r>
  <r>
    <x v="8"/>
    <x v="60"/>
    <s v="Praia"/>
    <s v="佛得角"/>
    <s v="普拉亚"/>
    <x v="3"/>
  </r>
  <r>
    <x v="8"/>
    <x v="60"/>
    <s v="Praia"/>
    <s v="佛得角"/>
    <s v="普拉亚"/>
    <x v="1"/>
  </r>
  <r>
    <x v="8"/>
    <x v="60"/>
    <s v="Praia"/>
    <s v="佛得角"/>
    <s v="普拉亚"/>
    <x v="8"/>
  </r>
  <r>
    <x v="8"/>
    <x v="60"/>
    <s v="Praia"/>
    <s v="佛得角"/>
    <s v="普拉亚"/>
    <x v="0"/>
  </r>
  <r>
    <x v="8"/>
    <x v="60"/>
    <s v="Praia"/>
    <s v="佛得角"/>
    <s v="普拉亚"/>
    <x v="4"/>
  </r>
  <r>
    <x v="8"/>
    <x v="61"/>
    <s v="Boma"/>
    <s v="刚果(金)"/>
    <s v="博马"/>
    <x v="1"/>
  </r>
  <r>
    <x v="8"/>
    <x v="61"/>
    <s v="Boma"/>
    <s v="刚果(金)"/>
    <s v="博马"/>
    <x v="16"/>
  </r>
  <r>
    <x v="8"/>
    <x v="61"/>
    <s v="Pointe Noire"/>
    <s v="刚果(布)"/>
    <s v="黑角"/>
    <x v="1"/>
  </r>
  <r>
    <x v="8"/>
    <x v="61"/>
    <s v="Pointe Noire"/>
    <s v="刚果(布)"/>
    <s v="黑角"/>
    <x v="2"/>
  </r>
  <r>
    <x v="8"/>
    <x v="61"/>
    <s v="Pointe Noire"/>
    <s v="刚果(布)"/>
    <s v="黑角"/>
    <x v="0"/>
  </r>
  <r>
    <x v="8"/>
    <x v="61"/>
    <s v="Pointe Noire"/>
    <s v="刚果(布)"/>
    <s v="黑角"/>
    <x v="16"/>
  </r>
  <r>
    <x v="8"/>
    <x v="61"/>
    <s v="Pointe Noire"/>
    <s v="刚果(布)"/>
    <s v="黑角"/>
    <x v="10"/>
  </r>
  <r>
    <x v="8"/>
    <x v="61"/>
    <s v="Pointe Noire"/>
    <s v="刚果(布)"/>
    <s v="黑角"/>
    <x v="4"/>
  </r>
  <r>
    <x v="8"/>
    <x v="62"/>
    <s v="Matadi"/>
    <s v="刚果(金)"/>
    <s v="马塔迪"/>
    <x v="1"/>
  </r>
  <r>
    <x v="8"/>
    <x v="62"/>
    <s v="Matadi"/>
    <s v="刚果(金)"/>
    <s v="马塔迪"/>
    <x v="0"/>
  </r>
  <r>
    <x v="8"/>
    <x v="62"/>
    <s v="Matadi"/>
    <s v="刚果(金)"/>
    <s v="马塔迪"/>
    <x v="16"/>
  </r>
  <r>
    <x v="8"/>
    <x v="62"/>
    <s v="Matadi"/>
    <s v="刚果(金)"/>
    <s v="马塔迪"/>
    <x v="10"/>
  </r>
  <r>
    <x v="8"/>
    <x v="62"/>
    <s v="Matadi"/>
    <s v="刚果(金)"/>
    <s v="马塔迪"/>
    <x v="4"/>
  </r>
  <r>
    <x v="8"/>
    <x v="63"/>
    <s v="Bata"/>
    <s v="赤道几内亚"/>
    <s v="巴塔"/>
    <x v="1"/>
  </r>
  <r>
    <x v="8"/>
    <x v="63"/>
    <s v="Bata"/>
    <s v="赤道几内亚"/>
    <s v="巴塔"/>
    <x v="0"/>
  </r>
  <r>
    <x v="8"/>
    <x v="63"/>
    <s v="Bata"/>
    <s v="赤道几内亚"/>
    <s v="巴塔"/>
    <x v="16"/>
  </r>
  <r>
    <x v="8"/>
    <x v="63"/>
    <s v="Bata"/>
    <s v="赤道几内亚"/>
    <s v="巴塔"/>
    <x v="10"/>
  </r>
  <r>
    <x v="8"/>
    <x v="63"/>
    <s v="Bata"/>
    <s v="赤道几内亚"/>
    <s v="巴塔"/>
    <x v="4"/>
  </r>
  <r>
    <x v="8"/>
    <x v="64"/>
    <s v="Libreville"/>
    <s v="加蓬"/>
    <s v="利伯维尔"/>
    <x v="1"/>
  </r>
  <r>
    <x v="8"/>
    <x v="64"/>
    <s v="Libreville"/>
    <s v="加蓬"/>
    <s v="利伯维尔"/>
    <x v="8"/>
  </r>
  <r>
    <x v="8"/>
    <x v="64"/>
    <s v="Libreville"/>
    <s v="加蓬"/>
    <s v="利伯维尔"/>
    <x v="0"/>
  </r>
  <r>
    <x v="8"/>
    <x v="64"/>
    <s v="Libreville"/>
    <s v="加蓬"/>
    <s v="利伯维尔"/>
    <x v="16"/>
  </r>
  <r>
    <x v="8"/>
    <x v="64"/>
    <s v="Libreville"/>
    <s v="加蓬"/>
    <s v="利伯维尔"/>
    <x v="10"/>
  </r>
  <r>
    <x v="8"/>
    <x v="64"/>
    <s v="Libreville"/>
    <s v="加蓬"/>
    <s v="利伯维尔"/>
    <x v="4"/>
  </r>
  <r>
    <x v="8"/>
    <x v="64"/>
    <s v="Port Gentil"/>
    <s v="加蓬"/>
    <s v="谦蒂尔港"/>
    <x v="1"/>
  </r>
  <r>
    <x v="8"/>
    <x v="65"/>
    <s v="Banjul"/>
    <s v="冈比亚"/>
    <s v="班珠尔"/>
    <x v="1"/>
  </r>
  <r>
    <x v="8"/>
    <x v="65"/>
    <s v="Banjul"/>
    <s v="冈比亚"/>
    <s v="班珠尔"/>
    <x v="8"/>
  </r>
  <r>
    <x v="8"/>
    <x v="65"/>
    <s v="Banjul"/>
    <s v="冈比亚"/>
    <s v="班珠尔"/>
    <x v="0"/>
  </r>
  <r>
    <x v="8"/>
    <x v="65"/>
    <s v="Banjul"/>
    <s v="冈比亚"/>
    <s v="班珠尔"/>
    <x v="4"/>
  </r>
  <r>
    <x v="8"/>
    <x v="66"/>
    <s v="Takoradi"/>
    <s v="加纳"/>
    <s v="塔科拉迪"/>
    <x v="1"/>
  </r>
  <r>
    <x v="8"/>
    <x v="66"/>
    <s v="Takoradi"/>
    <s v="加纳"/>
    <s v="塔科拉迪"/>
    <x v="8"/>
  </r>
  <r>
    <x v="8"/>
    <x v="66"/>
    <s v="Takoradi"/>
    <s v="加纳"/>
    <s v="塔科拉迪"/>
    <x v="0"/>
  </r>
  <r>
    <x v="8"/>
    <x v="66"/>
    <s v="Takoradi"/>
    <s v="加纳"/>
    <s v="塔科拉迪"/>
    <x v="4"/>
  </r>
  <r>
    <x v="8"/>
    <x v="66"/>
    <s v="Tema"/>
    <s v="加纳"/>
    <s v="特马"/>
    <x v="1"/>
  </r>
  <r>
    <x v="8"/>
    <x v="66"/>
    <s v="Tema"/>
    <s v="加纳"/>
    <s v="特马"/>
    <x v="2"/>
  </r>
  <r>
    <x v="8"/>
    <x v="66"/>
    <s v="Tema"/>
    <s v="加纳"/>
    <s v="特马"/>
    <x v="7"/>
  </r>
  <r>
    <x v="8"/>
    <x v="66"/>
    <s v="Tema"/>
    <s v="加纳"/>
    <s v="特马"/>
    <x v="8"/>
  </r>
  <r>
    <x v="8"/>
    <x v="66"/>
    <s v="Tema"/>
    <s v="加纳"/>
    <s v="特马"/>
    <x v="0"/>
  </r>
  <r>
    <x v="8"/>
    <x v="66"/>
    <s v="Tema"/>
    <s v="加纳"/>
    <s v="特马"/>
    <x v="16"/>
  </r>
  <r>
    <x v="8"/>
    <x v="66"/>
    <s v="Tema"/>
    <s v="加纳"/>
    <s v="特马"/>
    <x v="13"/>
  </r>
  <r>
    <x v="8"/>
    <x v="66"/>
    <s v="Tema"/>
    <s v="加纳"/>
    <s v="特马"/>
    <x v="10"/>
  </r>
  <r>
    <x v="8"/>
    <x v="66"/>
    <s v="Tema"/>
    <s v="加纳"/>
    <s v="特马"/>
    <x v="4"/>
  </r>
  <r>
    <x v="8"/>
    <x v="66"/>
    <s v="Tema"/>
    <s v="加纳"/>
    <s v="特马"/>
    <x v="17"/>
  </r>
  <r>
    <x v="8"/>
    <x v="67"/>
    <s v="Conakry"/>
    <s v="几内亚"/>
    <s v="科纳克里"/>
    <x v="1"/>
  </r>
  <r>
    <x v="8"/>
    <x v="67"/>
    <s v="Conakry"/>
    <s v="几内亚"/>
    <s v="科纳克里"/>
    <x v="2"/>
  </r>
  <r>
    <x v="8"/>
    <x v="67"/>
    <s v="Conakry"/>
    <s v="几内亚"/>
    <s v="科纳克里"/>
    <x v="8"/>
  </r>
  <r>
    <x v="8"/>
    <x v="67"/>
    <s v="Conakry"/>
    <s v="几内亚"/>
    <s v="科纳克里"/>
    <x v="0"/>
  </r>
  <r>
    <x v="8"/>
    <x v="67"/>
    <s v="Conakry"/>
    <s v="几内亚"/>
    <s v="科纳克里"/>
    <x v="10"/>
  </r>
  <r>
    <x v="8"/>
    <x v="67"/>
    <s v="Conakry"/>
    <s v="几内亚"/>
    <s v="科纳克里"/>
    <x v="4"/>
  </r>
  <r>
    <x v="8"/>
    <x v="67"/>
    <s v="Malabo"/>
    <s v="赤道几内亚"/>
    <s v="马拉博"/>
    <x v="1"/>
  </r>
  <r>
    <x v="8"/>
    <x v="67"/>
    <s v="Malabo"/>
    <s v="赤道几内亚"/>
    <s v="马拉博"/>
    <x v="0"/>
  </r>
  <r>
    <x v="8"/>
    <x v="67"/>
    <s v="Malabo"/>
    <s v="赤道几内亚"/>
    <s v="马拉博"/>
    <x v="16"/>
  </r>
  <r>
    <x v="8"/>
    <x v="67"/>
    <s v="Malabo"/>
    <s v="赤道几内亚"/>
    <s v="马拉博"/>
    <x v="4"/>
  </r>
  <r>
    <x v="8"/>
    <x v="68"/>
    <s v="Bissau"/>
    <s v="几内亚比绍"/>
    <s v="比绍"/>
    <x v="3"/>
  </r>
  <r>
    <x v="8"/>
    <x v="68"/>
    <s v="Bissau"/>
    <s v="几内亚比绍"/>
    <s v="比绍"/>
    <x v="8"/>
  </r>
  <r>
    <x v="8"/>
    <x v="68"/>
    <s v="Bissau"/>
    <s v="几内亚比绍"/>
    <s v="比绍"/>
    <x v="0"/>
  </r>
  <r>
    <x v="8"/>
    <x v="68"/>
    <s v="Bissau"/>
    <s v="几内亚比绍"/>
    <s v="比绍"/>
    <x v="4"/>
  </r>
  <r>
    <x v="8"/>
    <x v="69"/>
    <s v="Abidjan"/>
    <s v="科特迪瓦"/>
    <s v="阿比让"/>
    <x v="1"/>
  </r>
  <r>
    <x v="8"/>
    <x v="69"/>
    <s v="Abidjan"/>
    <s v="科特迪瓦"/>
    <s v="阿比让"/>
    <x v="2"/>
  </r>
  <r>
    <x v="8"/>
    <x v="69"/>
    <s v="Abidjan"/>
    <s v="科特迪瓦"/>
    <s v="阿比让"/>
    <x v="7"/>
  </r>
  <r>
    <x v="8"/>
    <x v="69"/>
    <s v="Abidjan"/>
    <s v="科特迪瓦"/>
    <s v="阿比让"/>
    <x v="8"/>
  </r>
  <r>
    <x v="8"/>
    <x v="69"/>
    <s v="Abidjan"/>
    <s v="科特迪瓦"/>
    <s v="阿比让"/>
    <x v="0"/>
  </r>
  <r>
    <x v="8"/>
    <x v="69"/>
    <s v="Abidjan"/>
    <s v="科特迪瓦"/>
    <s v="阿比让"/>
    <x v="16"/>
  </r>
  <r>
    <x v="8"/>
    <x v="69"/>
    <s v="Abidjan"/>
    <s v="科特迪瓦"/>
    <s v="阿比让"/>
    <x v="13"/>
  </r>
  <r>
    <x v="8"/>
    <x v="69"/>
    <s v="Abidjan"/>
    <s v="科特迪瓦"/>
    <s v="阿比让"/>
    <x v="10"/>
  </r>
  <r>
    <x v="8"/>
    <x v="69"/>
    <s v="Abidjan"/>
    <s v="科特迪瓦"/>
    <s v="阿比让"/>
    <x v="4"/>
  </r>
  <r>
    <x v="8"/>
    <x v="69"/>
    <s v="Abidjan"/>
    <s v="科特迪瓦"/>
    <s v="阿比让"/>
    <x v="17"/>
  </r>
  <r>
    <x v="8"/>
    <x v="69"/>
    <s v="San Pedro"/>
    <s v="科特迪瓦"/>
    <s v="圣佩德港"/>
    <x v="8"/>
  </r>
  <r>
    <x v="8"/>
    <x v="69"/>
    <s v="San Pedro"/>
    <s v="科特迪瓦"/>
    <s v="圣佩德港"/>
    <x v="0"/>
  </r>
  <r>
    <x v="8"/>
    <x v="69"/>
    <s v="San Pedro"/>
    <s v="科特迪瓦"/>
    <s v="圣佩德港"/>
    <x v="4"/>
  </r>
  <r>
    <x v="8"/>
    <x v="70"/>
    <s v="Monrovia"/>
    <s v="利比里亚"/>
    <s v="蒙罗维亚"/>
    <x v="1"/>
  </r>
  <r>
    <x v="8"/>
    <x v="70"/>
    <s v="Monrovia"/>
    <s v="利比里亚"/>
    <s v="蒙罗维亚"/>
    <x v="2"/>
  </r>
  <r>
    <x v="8"/>
    <x v="70"/>
    <s v="Monrovia"/>
    <s v="利比里亚"/>
    <s v="蒙罗维亚"/>
    <x v="8"/>
  </r>
  <r>
    <x v="8"/>
    <x v="70"/>
    <s v="Monrovia"/>
    <s v="利比里亚"/>
    <s v="蒙罗维亚"/>
    <x v="0"/>
  </r>
  <r>
    <x v="8"/>
    <x v="70"/>
    <s v="Monrovia"/>
    <s v="利比里亚"/>
    <s v="蒙罗维亚"/>
    <x v="10"/>
  </r>
  <r>
    <x v="8"/>
    <x v="70"/>
    <s v="Monrovia"/>
    <s v="利比里亚"/>
    <s v="蒙罗维亚"/>
    <x v="4"/>
  </r>
  <r>
    <x v="8"/>
    <x v="71"/>
    <s v="Nouachchott"/>
    <s v="毛里塔尼亚"/>
    <s v="努瓦克肖特"/>
    <x v="16"/>
  </r>
  <r>
    <x v="8"/>
    <x v="71"/>
    <s v="Nouadhibou"/>
    <s v="毛里塔尼亚"/>
    <s v="努瓦迪布"/>
    <x v="1"/>
  </r>
  <r>
    <x v="8"/>
    <x v="71"/>
    <s v="Nouadhibou"/>
    <s v="毛里塔尼亚"/>
    <s v="努瓦迪布"/>
    <x v="8"/>
  </r>
  <r>
    <x v="8"/>
    <x v="71"/>
    <s v="Nouadhibou"/>
    <s v="毛里塔尼亚"/>
    <s v="努瓦迪布"/>
    <x v="0"/>
  </r>
  <r>
    <x v="8"/>
    <x v="71"/>
    <s v="Nouadhibou"/>
    <s v="毛里塔尼亚"/>
    <s v="努瓦迪布"/>
    <x v="4"/>
  </r>
  <r>
    <x v="8"/>
    <x v="71"/>
    <s v="Nouakchott"/>
    <s v="毛里塔尼亚"/>
    <s v="努瓦克肖特"/>
    <x v="1"/>
  </r>
  <r>
    <x v="8"/>
    <x v="71"/>
    <s v="Nouakchott"/>
    <s v="毛里塔尼亚"/>
    <s v="努瓦克肖特"/>
    <x v="8"/>
  </r>
  <r>
    <x v="8"/>
    <x v="71"/>
    <s v="Nouakchott"/>
    <s v="毛里塔尼亚"/>
    <s v="努瓦克肖特"/>
    <x v="0"/>
  </r>
  <r>
    <x v="8"/>
    <x v="71"/>
    <s v="Nouakchott"/>
    <s v="毛里塔尼亚"/>
    <s v="努瓦克肖特"/>
    <x v="4"/>
  </r>
  <r>
    <x v="8"/>
    <x v="72"/>
    <s v="Luderitz"/>
    <s v="纳米比亚"/>
    <s v="卢德立次"/>
    <x v="0"/>
  </r>
  <r>
    <x v="8"/>
    <x v="72"/>
    <s v="Walvis Bay"/>
    <s v="纳米比亚"/>
    <s v="鲸湾"/>
    <x v="1"/>
  </r>
  <r>
    <x v="8"/>
    <x v="72"/>
    <s v="Walvis Bay"/>
    <s v="纳米比亚"/>
    <s v="鲸湾"/>
    <x v="2"/>
  </r>
  <r>
    <x v="8"/>
    <x v="72"/>
    <s v="Walvis Bay"/>
    <s v="纳米比亚"/>
    <s v="鲸湾"/>
    <x v="8"/>
  </r>
  <r>
    <x v="8"/>
    <x v="72"/>
    <s v="Walvis Bay"/>
    <s v="纳米比亚"/>
    <s v="鲸湾"/>
    <x v="0"/>
  </r>
  <r>
    <x v="8"/>
    <x v="72"/>
    <s v="Walvis Bay"/>
    <s v="纳米比亚"/>
    <s v="鲸湾"/>
    <x v="10"/>
  </r>
  <r>
    <x v="8"/>
    <x v="72"/>
    <s v="Walvis Bay"/>
    <s v="纳米比亚"/>
    <s v="鲸湾"/>
    <x v="4"/>
  </r>
  <r>
    <x v="8"/>
    <x v="73"/>
    <s v="Apapa"/>
    <s v="尼日利亚"/>
    <s v="阿帕帕"/>
    <x v="1"/>
  </r>
  <r>
    <x v="8"/>
    <x v="73"/>
    <s v="Apapa"/>
    <s v="尼日利亚"/>
    <s v="阿帕帕"/>
    <x v="2"/>
  </r>
  <r>
    <x v="8"/>
    <x v="73"/>
    <s v="Apapa"/>
    <s v="尼日利亚"/>
    <s v="阿帕帕"/>
    <x v="7"/>
  </r>
  <r>
    <x v="8"/>
    <x v="73"/>
    <s v="Apapa"/>
    <s v="尼日利亚"/>
    <s v="阿帕帕"/>
    <x v="8"/>
  </r>
  <r>
    <x v="8"/>
    <x v="73"/>
    <s v="Apapa"/>
    <s v="尼日利亚"/>
    <s v="阿帕帕"/>
    <x v="0"/>
  </r>
  <r>
    <x v="8"/>
    <x v="73"/>
    <s v="Apapa"/>
    <s v="尼日利亚"/>
    <s v="阿帕帕"/>
    <x v="13"/>
  </r>
  <r>
    <x v="8"/>
    <x v="73"/>
    <s v="Apapa"/>
    <s v="尼日利亚"/>
    <s v="阿帕帕"/>
    <x v="10"/>
  </r>
  <r>
    <x v="8"/>
    <x v="73"/>
    <s v="Apapa"/>
    <s v="尼日利亚"/>
    <s v="阿帕帕"/>
    <x v="4"/>
  </r>
  <r>
    <x v="8"/>
    <x v="73"/>
    <s v="Apapa"/>
    <s v="尼日利亚"/>
    <s v="阿帕帕"/>
    <x v="17"/>
  </r>
  <r>
    <x v="8"/>
    <x v="73"/>
    <s v="Onne"/>
    <s v="尼日利亚"/>
    <s v="奥纳"/>
    <x v="1"/>
  </r>
  <r>
    <x v="8"/>
    <x v="73"/>
    <s v="Onne"/>
    <s v="尼日利亚"/>
    <s v="奥纳"/>
    <x v="2"/>
  </r>
  <r>
    <x v="8"/>
    <x v="73"/>
    <s v="Onne"/>
    <s v="尼日利亚"/>
    <s v="奥纳"/>
    <x v="0"/>
  </r>
  <r>
    <x v="8"/>
    <x v="73"/>
    <s v="Onne"/>
    <s v="尼日利亚"/>
    <s v="奥纳"/>
    <x v="10"/>
  </r>
  <r>
    <x v="8"/>
    <x v="73"/>
    <s v="Onne"/>
    <s v="尼日利亚"/>
    <s v="奥纳"/>
    <x v="4"/>
  </r>
  <r>
    <x v="8"/>
    <x v="73"/>
    <s v="Port Harcourt"/>
    <s v="尼日利亚"/>
    <s v="奥纳"/>
    <x v="8"/>
  </r>
  <r>
    <x v="8"/>
    <x v="73"/>
    <s v="Tincan"/>
    <s v="尼日利亚"/>
    <s v="廷坎"/>
    <x v="1"/>
  </r>
  <r>
    <x v="8"/>
    <x v="73"/>
    <s v="Tincan"/>
    <s v="尼日利亚"/>
    <s v="廷坎"/>
    <x v="2"/>
  </r>
  <r>
    <x v="8"/>
    <x v="73"/>
    <s v="Tincan"/>
    <s v="尼日利亚"/>
    <s v="廷坎"/>
    <x v="7"/>
  </r>
  <r>
    <x v="8"/>
    <x v="73"/>
    <s v="Tincan"/>
    <s v="尼日利亚"/>
    <s v="廷坎"/>
    <x v="8"/>
  </r>
  <r>
    <x v="8"/>
    <x v="73"/>
    <s v="Tincan"/>
    <s v="尼日利亚"/>
    <s v="廷坎"/>
    <x v="0"/>
  </r>
  <r>
    <x v="8"/>
    <x v="73"/>
    <s v="Tincan"/>
    <s v="尼日利亚"/>
    <s v="廷坎"/>
    <x v="13"/>
  </r>
  <r>
    <x v="8"/>
    <x v="73"/>
    <s v="Tincan"/>
    <s v="尼日利亚"/>
    <s v="廷坎"/>
    <x v="10"/>
  </r>
  <r>
    <x v="8"/>
    <x v="73"/>
    <s v="Tincan"/>
    <s v="尼日利亚"/>
    <s v="廷坎"/>
    <x v="4"/>
  </r>
  <r>
    <x v="8"/>
    <x v="73"/>
    <s v="Tincan"/>
    <s v="尼日利亚"/>
    <s v="廷坎"/>
    <x v="17"/>
  </r>
  <r>
    <x v="8"/>
    <x v="73"/>
    <s v="Tincan Five Star"/>
    <s v="尼日利亚"/>
    <s v="廷坎"/>
    <x v="2"/>
  </r>
  <r>
    <x v="8"/>
    <x v="74"/>
    <s v="Sao Tome"/>
    <s v="圣多美和普林西比"/>
    <s v="圣多美"/>
    <x v="1"/>
  </r>
  <r>
    <x v="8"/>
    <x v="74"/>
    <s v="Sao Tome"/>
    <s v="圣多美和普林西比"/>
    <s v="圣多美"/>
    <x v="16"/>
  </r>
  <r>
    <x v="8"/>
    <x v="75"/>
    <s v="Dakar"/>
    <s v="塞内加尔"/>
    <s v="达卡"/>
    <x v="1"/>
  </r>
  <r>
    <x v="8"/>
    <x v="75"/>
    <s v="Dakar"/>
    <s v="塞内加尔"/>
    <s v="达卡"/>
    <x v="2"/>
  </r>
  <r>
    <x v="8"/>
    <x v="75"/>
    <s v="Dakar"/>
    <s v="塞内加尔"/>
    <s v="达卡"/>
    <x v="7"/>
  </r>
  <r>
    <x v="8"/>
    <x v="75"/>
    <s v="Dakar"/>
    <s v="塞内加尔"/>
    <s v="达卡"/>
    <x v="8"/>
  </r>
  <r>
    <x v="8"/>
    <x v="75"/>
    <s v="Dakar"/>
    <s v="塞内加尔"/>
    <s v="达卡"/>
    <x v="0"/>
  </r>
  <r>
    <x v="8"/>
    <x v="75"/>
    <s v="Dakar"/>
    <s v="塞内加尔"/>
    <s v="达卡"/>
    <x v="13"/>
  </r>
  <r>
    <x v="8"/>
    <x v="75"/>
    <s v="Dakar"/>
    <s v="塞内加尔"/>
    <s v="达卡"/>
    <x v="4"/>
  </r>
  <r>
    <x v="8"/>
    <x v="76"/>
    <s v="Freetown"/>
    <s v="塞拉利昂"/>
    <s v="弗里敦"/>
    <x v="1"/>
  </r>
  <r>
    <x v="8"/>
    <x v="76"/>
    <s v="Freetown"/>
    <s v="塞拉利昂"/>
    <s v="弗里敦"/>
    <x v="2"/>
  </r>
  <r>
    <x v="8"/>
    <x v="76"/>
    <s v="Freetown"/>
    <s v="塞拉利昂"/>
    <s v="弗里敦"/>
    <x v="8"/>
  </r>
  <r>
    <x v="8"/>
    <x v="76"/>
    <s v="Freetown"/>
    <s v="塞拉利昂"/>
    <s v="弗里敦"/>
    <x v="0"/>
  </r>
  <r>
    <x v="8"/>
    <x v="76"/>
    <s v="Freetown"/>
    <s v="塞拉利昂"/>
    <s v="弗里敦"/>
    <x v="10"/>
  </r>
  <r>
    <x v="8"/>
    <x v="76"/>
    <s v="Freetown"/>
    <s v="塞拉利昂"/>
    <s v="弗里敦"/>
    <x v="4"/>
  </r>
  <r>
    <x v="8"/>
    <x v="77"/>
    <s v="Lome"/>
    <s v="多哥"/>
    <s v="洛美"/>
    <x v="1"/>
  </r>
  <r>
    <x v="8"/>
    <x v="77"/>
    <s v="Lome"/>
    <s v="多哥"/>
    <s v="洛美"/>
    <x v="2"/>
  </r>
  <r>
    <x v="8"/>
    <x v="77"/>
    <s v="Lome"/>
    <s v="多哥"/>
    <s v="洛美"/>
    <x v="8"/>
  </r>
  <r>
    <x v="8"/>
    <x v="77"/>
    <s v="Lome"/>
    <s v="多哥"/>
    <s v="洛美"/>
    <x v="0"/>
  </r>
  <r>
    <x v="8"/>
    <x v="77"/>
    <s v="Lome"/>
    <s v="多哥"/>
    <s v="洛美"/>
    <x v="10"/>
  </r>
  <r>
    <x v="8"/>
    <x v="77"/>
    <s v="Lome"/>
    <s v="多哥"/>
    <s v="洛美"/>
    <x v="4"/>
  </r>
  <r>
    <x v="8"/>
    <x v="77"/>
    <s v="Lome"/>
    <s v="多哥"/>
    <s v="洛美"/>
    <x v="17"/>
  </r>
  <r>
    <x v="9"/>
    <x v="78"/>
    <s v="Buenos Aires"/>
    <s v="阿根廷"/>
    <s v="布宜诺斯艾利斯"/>
    <x v="1"/>
  </r>
  <r>
    <x v="9"/>
    <x v="78"/>
    <s v="Buenos Aires"/>
    <s v="阿根廷"/>
    <s v="布宜诺斯艾利斯"/>
    <x v="2"/>
  </r>
  <r>
    <x v="9"/>
    <x v="78"/>
    <s v="Buenos Aires"/>
    <s v="阿根廷"/>
    <s v="布宜诺斯艾利斯"/>
    <x v="0"/>
  </r>
  <r>
    <x v="9"/>
    <x v="78"/>
    <s v="Buenos Aires"/>
    <s v="阿根廷"/>
    <s v="布宜诺斯艾利斯"/>
    <x v="4"/>
  </r>
  <r>
    <x v="9"/>
    <x v="78"/>
    <s v="Rosario"/>
    <s v="阿根廷"/>
    <s v="罗萨里奥"/>
    <x v="4"/>
  </r>
  <r>
    <x v="9"/>
    <x v="78"/>
    <s v="Ushuaia"/>
    <s v="阿根廷"/>
    <s v="乌斯怀亚"/>
    <x v="4"/>
  </r>
  <r>
    <x v="9"/>
    <x v="78"/>
    <s v="Zarate"/>
    <s v="阿根廷"/>
    <s v="萨拉特"/>
    <x v="4"/>
  </r>
  <r>
    <x v="9"/>
    <x v="79"/>
    <s v="Itaguai"/>
    <s v="巴西"/>
    <s v="伊塔瓜伊"/>
    <x v="1"/>
  </r>
  <r>
    <x v="9"/>
    <x v="79"/>
    <s v="Itaguai"/>
    <s v="巴西"/>
    <s v="伊塔瓜伊"/>
    <x v="2"/>
  </r>
  <r>
    <x v="9"/>
    <x v="79"/>
    <s v="Itaguai"/>
    <s v="巴西"/>
    <s v="伊塔瓜伊"/>
    <x v="0"/>
  </r>
  <r>
    <x v="9"/>
    <x v="79"/>
    <s v="Itaguai"/>
    <s v="巴西"/>
    <s v="伊塔瓜伊"/>
    <x v="4"/>
  </r>
  <r>
    <x v="9"/>
    <x v="79"/>
    <s v="Itajai"/>
    <s v="巴西"/>
    <s v="伊塔加"/>
    <x v="0"/>
  </r>
  <r>
    <x v="9"/>
    <x v="79"/>
    <s v="Itajai"/>
    <s v="巴西"/>
    <s v="伊塔加"/>
    <x v="4"/>
  </r>
  <r>
    <x v="9"/>
    <x v="79"/>
    <s v="Itapoa"/>
    <s v="巴西"/>
    <s v="伊塔波"/>
    <x v="1"/>
  </r>
  <r>
    <x v="9"/>
    <x v="79"/>
    <s v="Itapoa"/>
    <s v="巴西"/>
    <s v="伊塔波"/>
    <x v="2"/>
  </r>
  <r>
    <x v="9"/>
    <x v="79"/>
    <s v="Manaus"/>
    <s v="巴西"/>
    <s v="玛瑙斯"/>
    <x v="2"/>
  </r>
  <r>
    <x v="9"/>
    <x v="79"/>
    <s v="Manaus"/>
    <s v="巴西"/>
    <s v="玛瑙斯"/>
    <x v="4"/>
  </r>
  <r>
    <x v="9"/>
    <x v="79"/>
    <s v="Navegantes"/>
    <s v="巴西"/>
    <s v="纳维根特斯"/>
    <x v="1"/>
  </r>
  <r>
    <x v="9"/>
    <x v="79"/>
    <s v="Navegantes"/>
    <s v="巴西"/>
    <s v="纳维根特斯"/>
    <x v="2"/>
  </r>
  <r>
    <x v="9"/>
    <x v="79"/>
    <s v="Paranagua"/>
    <s v="巴西"/>
    <s v="帕拉纳瓜"/>
    <x v="1"/>
  </r>
  <r>
    <x v="9"/>
    <x v="79"/>
    <s v="Paranagua"/>
    <s v="巴西"/>
    <s v="帕拉纳瓜"/>
    <x v="2"/>
  </r>
  <r>
    <x v="9"/>
    <x v="79"/>
    <s v="Paranagua"/>
    <s v="巴西"/>
    <s v="帕拉纳瓜"/>
    <x v="0"/>
  </r>
  <r>
    <x v="9"/>
    <x v="79"/>
    <s v="Paranagua"/>
    <s v="巴西"/>
    <s v="帕拉纳瓜"/>
    <x v="4"/>
  </r>
  <r>
    <x v="9"/>
    <x v="79"/>
    <s v="Pecem"/>
    <s v="巴西"/>
    <s v="培森"/>
    <x v="0"/>
  </r>
  <r>
    <x v="9"/>
    <x v="79"/>
    <s v="Pecem"/>
    <s v="巴西"/>
    <s v="培森"/>
    <x v="4"/>
  </r>
  <r>
    <x v="9"/>
    <x v="79"/>
    <s v="Rio De Janeiro"/>
    <s v="巴西"/>
    <s v="里约热内卢"/>
    <x v="1"/>
  </r>
  <r>
    <x v="9"/>
    <x v="79"/>
    <s v="Rio De Janeiro"/>
    <s v="巴西"/>
    <s v="里约热内卢"/>
    <x v="2"/>
  </r>
  <r>
    <x v="9"/>
    <x v="79"/>
    <s v="Rio Grande"/>
    <s v="巴西"/>
    <s v="里奥格兰"/>
    <x v="1"/>
  </r>
  <r>
    <x v="9"/>
    <x v="79"/>
    <s v="Rio Grande"/>
    <s v="巴西"/>
    <s v="里奥格兰"/>
    <x v="2"/>
  </r>
  <r>
    <x v="9"/>
    <x v="79"/>
    <s v="Rio Grande"/>
    <s v="巴西"/>
    <s v="里奥格兰"/>
    <x v="0"/>
  </r>
  <r>
    <x v="9"/>
    <x v="79"/>
    <s v="Rio Grande"/>
    <s v="巴西"/>
    <s v="里奥格兰"/>
    <x v="4"/>
  </r>
  <r>
    <x v="9"/>
    <x v="79"/>
    <s v="Salvador"/>
    <s v="巴西"/>
    <s v="萨尔瓦多"/>
    <x v="1"/>
  </r>
  <r>
    <x v="9"/>
    <x v="79"/>
    <s v="Salvador"/>
    <s v="巴西"/>
    <s v="萨尔瓦多"/>
    <x v="2"/>
  </r>
  <r>
    <x v="9"/>
    <x v="79"/>
    <s v="Salvador"/>
    <s v="巴西"/>
    <s v="萨尔瓦多"/>
    <x v="0"/>
  </r>
  <r>
    <x v="9"/>
    <x v="79"/>
    <s v="Salvador"/>
    <s v="巴西"/>
    <s v="萨尔瓦多"/>
    <x v="4"/>
  </r>
  <r>
    <x v="9"/>
    <x v="79"/>
    <s v="Santos"/>
    <s v="巴西"/>
    <s v="桑托斯"/>
    <x v="1"/>
  </r>
  <r>
    <x v="9"/>
    <x v="79"/>
    <s v="Santos"/>
    <s v="巴西"/>
    <s v="桑托斯"/>
    <x v="2"/>
  </r>
  <r>
    <x v="9"/>
    <x v="79"/>
    <s v="Santos"/>
    <s v="巴西"/>
    <s v="桑托斯"/>
    <x v="0"/>
  </r>
  <r>
    <x v="9"/>
    <x v="79"/>
    <s v="Santos"/>
    <s v="巴西"/>
    <s v="桑托斯"/>
    <x v="4"/>
  </r>
  <r>
    <x v="9"/>
    <x v="79"/>
    <s v="Suape"/>
    <s v="巴西"/>
    <s v="苏瓦沛"/>
    <x v="1"/>
  </r>
  <r>
    <x v="9"/>
    <x v="79"/>
    <s v="Suape"/>
    <s v="巴西"/>
    <s v="苏瓦沛"/>
    <x v="0"/>
  </r>
  <r>
    <x v="9"/>
    <x v="79"/>
    <s v="Suape"/>
    <s v="巴西"/>
    <s v="苏瓦沛"/>
    <x v="4"/>
  </r>
  <r>
    <x v="9"/>
    <x v="79"/>
    <s v="Vitoria"/>
    <s v="巴西"/>
    <s v="维多利亚"/>
    <x v="1"/>
  </r>
  <r>
    <x v="9"/>
    <x v="79"/>
    <s v="Vitoria"/>
    <s v="巴西"/>
    <s v="维多利亚"/>
    <x v="0"/>
  </r>
  <r>
    <x v="9"/>
    <x v="79"/>
    <s v="Vitoria"/>
    <s v="巴西"/>
    <s v="维多利亚"/>
    <x v="4"/>
  </r>
  <r>
    <x v="9"/>
    <x v="80"/>
    <s v="Asuncion"/>
    <s v="巴拉圭"/>
    <s v="亚松森"/>
    <x v="1"/>
  </r>
  <r>
    <x v="9"/>
    <x v="80"/>
    <s v="Asuncion"/>
    <s v="巴拉圭"/>
    <s v="亚松森"/>
    <x v="2"/>
  </r>
  <r>
    <x v="9"/>
    <x v="80"/>
    <s v="Asuncion"/>
    <s v="巴拉圭"/>
    <s v="亚松森"/>
    <x v="0"/>
  </r>
  <r>
    <x v="9"/>
    <x v="80"/>
    <s v="Asuncion"/>
    <s v="巴拉圭"/>
    <s v="亚松森"/>
    <x v="4"/>
  </r>
  <r>
    <x v="9"/>
    <x v="81"/>
    <s v="Montevideo"/>
    <s v="乌拉圭"/>
    <s v="蒙特威迪欧"/>
    <x v="1"/>
  </r>
  <r>
    <x v="9"/>
    <x v="81"/>
    <s v="Montevideo"/>
    <s v="乌拉圭"/>
    <s v="蒙特威迪欧"/>
    <x v="2"/>
  </r>
  <r>
    <x v="9"/>
    <x v="81"/>
    <s v="Montevideo"/>
    <s v="乌拉圭"/>
    <s v="蒙特威迪欧"/>
    <x v="0"/>
  </r>
  <r>
    <x v="10"/>
    <x v="82"/>
    <s v="Arica"/>
    <s v="智利"/>
    <s v="阿里卡"/>
    <x v="1"/>
  </r>
  <r>
    <x v="10"/>
    <x v="82"/>
    <s v="Arica"/>
    <s v="智利"/>
    <s v="阿里卡"/>
    <x v="2"/>
  </r>
  <r>
    <x v="10"/>
    <x v="82"/>
    <s v="Arica"/>
    <s v="智利"/>
    <s v="阿里卡"/>
    <x v="0"/>
  </r>
  <r>
    <x v="10"/>
    <x v="82"/>
    <s v="Iquique"/>
    <s v="智利"/>
    <s v="伊基克"/>
    <x v="1"/>
  </r>
  <r>
    <x v="10"/>
    <x v="82"/>
    <s v="Iquique"/>
    <s v="智利"/>
    <s v="伊基克"/>
    <x v="2"/>
  </r>
  <r>
    <x v="10"/>
    <x v="82"/>
    <s v="Iquique"/>
    <s v="智利"/>
    <s v="伊基克"/>
    <x v="0"/>
  </r>
  <r>
    <x v="10"/>
    <x v="82"/>
    <s v="San Antonio"/>
    <s v="智利"/>
    <s v="圣安东尼奥"/>
    <x v="1"/>
  </r>
  <r>
    <x v="10"/>
    <x v="82"/>
    <s v="San Antonio"/>
    <s v="智利"/>
    <s v="圣安东尼奥"/>
    <x v="2"/>
  </r>
  <r>
    <x v="10"/>
    <x v="82"/>
    <s v="San Antonio"/>
    <s v="智利"/>
    <s v="圣安东尼奥"/>
    <x v="0"/>
  </r>
  <r>
    <x v="10"/>
    <x v="82"/>
    <s v="San Antonio"/>
    <s v="智利"/>
    <s v="圣安东尼奥"/>
    <x v="11"/>
  </r>
  <r>
    <x v="10"/>
    <x v="82"/>
    <s v="Valparaiso"/>
    <s v="智利"/>
    <s v="瓦尔帕莱索"/>
    <x v="2"/>
  </r>
  <r>
    <x v="10"/>
    <x v="1"/>
    <s v="Buenaventura"/>
    <s v="哥伦比亚"/>
    <s v="布恩奈文图拉"/>
    <x v="1"/>
  </r>
  <r>
    <x v="10"/>
    <x v="1"/>
    <s v="Buenaventura"/>
    <s v="哥伦比亚"/>
    <s v="布恩奈文图拉"/>
    <x v="2"/>
  </r>
  <r>
    <x v="10"/>
    <x v="1"/>
    <s v="Buenaventura"/>
    <s v="哥伦比亚"/>
    <s v="布恩奈文图拉"/>
    <x v="0"/>
  </r>
  <r>
    <x v="10"/>
    <x v="1"/>
    <s v="Buenaventura"/>
    <s v="哥伦比亚"/>
    <s v="布恩奈文图拉"/>
    <x v="11"/>
  </r>
  <r>
    <x v="10"/>
    <x v="2"/>
    <s v="Puerto Caldera"/>
    <s v="哥斯达黎加"/>
    <s v="卡尔德拉"/>
    <x v="1"/>
  </r>
  <r>
    <x v="10"/>
    <x v="2"/>
    <s v="Puerto Caldera"/>
    <s v="哥斯达黎加"/>
    <s v="卡尔德拉"/>
    <x v="2"/>
  </r>
  <r>
    <x v="10"/>
    <x v="2"/>
    <s v="Puerto Caldera"/>
    <s v="哥斯达黎加"/>
    <s v="卡尔德拉"/>
    <x v="0"/>
  </r>
  <r>
    <x v="10"/>
    <x v="2"/>
    <s v="San Jose"/>
    <s v="哥斯达黎加"/>
    <s v="圣何塞"/>
    <x v="1"/>
  </r>
  <r>
    <x v="10"/>
    <x v="2"/>
    <s v="San Jose"/>
    <s v="哥斯达黎加"/>
    <s v="圣何塞"/>
    <x v="2"/>
  </r>
  <r>
    <x v="10"/>
    <x v="2"/>
    <s v="San Jose"/>
    <s v="哥斯达黎加"/>
    <s v="圣何塞"/>
    <x v="0"/>
  </r>
  <r>
    <x v="10"/>
    <x v="83"/>
    <s v="Guayaquil"/>
    <s v="厄瓜多尔"/>
    <s v="瓜亚基尔"/>
    <x v="1"/>
  </r>
  <r>
    <x v="10"/>
    <x v="83"/>
    <s v="Guayaquil"/>
    <s v="厄瓜多尔"/>
    <s v="瓜亚基尔"/>
    <x v="2"/>
  </r>
  <r>
    <x v="10"/>
    <x v="83"/>
    <s v="Guayaquil"/>
    <s v="厄瓜多尔"/>
    <s v="瓜亚基尔"/>
    <x v="0"/>
  </r>
  <r>
    <x v="10"/>
    <x v="83"/>
    <s v="Guayaquil"/>
    <s v="厄瓜多尔"/>
    <s v="瓜亚基尔"/>
    <x v="11"/>
  </r>
  <r>
    <x v="10"/>
    <x v="84"/>
    <s v="Guatemala City"/>
    <s v="危地马拉"/>
    <s v="危地马拉城"/>
    <x v="1"/>
  </r>
  <r>
    <x v="10"/>
    <x v="84"/>
    <s v="Guatemala City"/>
    <s v="危地马拉"/>
    <s v="危地马拉城"/>
    <x v="2"/>
  </r>
  <r>
    <x v="10"/>
    <x v="84"/>
    <s v="Guatemala City"/>
    <s v="危地马拉"/>
    <s v="危地马拉城"/>
    <x v="0"/>
  </r>
  <r>
    <x v="10"/>
    <x v="84"/>
    <s v="Puerto Quetzal"/>
    <s v="危地马拉"/>
    <s v="克萨尔港"/>
    <x v="1"/>
  </r>
  <r>
    <x v="10"/>
    <x v="84"/>
    <s v="Puerto Quetzal"/>
    <s v="危地马拉"/>
    <s v="克萨尔港"/>
    <x v="2"/>
  </r>
  <r>
    <x v="10"/>
    <x v="84"/>
    <s v="Puerto Quetzal"/>
    <s v="危地马拉"/>
    <s v="克萨尔港"/>
    <x v="0"/>
  </r>
  <r>
    <x v="10"/>
    <x v="84"/>
    <s v="Puerto Quetzal"/>
    <s v="危地马拉"/>
    <s v="克萨尔港"/>
    <x v="11"/>
  </r>
  <r>
    <x v="10"/>
    <x v="85"/>
    <s v="Puerto Cortes"/>
    <s v="洪都拉斯"/>
    <s v="科特斯"/>
    <x v="0"/>
  </r>
  <r>
    <x v="10"/>
    <x v="86"/>
    <s v="Corinto"/>
    <s v="尼加拉瓜"/>
    <s v="科林托"/>
    <x v="1"/>
  </r>
  <r>
    <x v="10"/>
    <x v="86"/>
    <s v="Corinto"/>
    <s v="尼加拉瓜"/>
    <s v="科林托"/>
    <x v="2"/>
  </r>
  <r>
    <x v="10"/>
    <x v="86"/>
    <s v="Corinto"/>
    <s v="尼加拉瓜"/>
    <s v="科林托"/>
    <x v="0"/>
  </r>
  <r>
    <x v="10"/>
    <x v="86"/>
    <s v="Managua"/>
    <s v="尼加拉瓜"/>
    <s v="马那瓜"/>
    <x v="1"/>
  </r>
  <r>
    <x v="10"/>
    <x v="87"/>
    <s v="Callao"/>
    <s v="秘鲁"/>
    <s v="卡亚俄"/>
    <x v="1"/>
  </r>
  <r>
    <x v="10"/>
    <x v="87"/>
    <s v="Callao"/>
    <s v="秘鲁"/>
    <s v="卡亚俄"/>
    <x v="2"/>
  </r>
  <r>
    <x v="10"/>
    <x v="87"/>
    <s v="Callao"/>
    <s v="秘鲁"/>
    <s v="卡亚俄"/>
    <x v="0"/>
  </r>
  <r>
    <x v="10"/>
    <x v="87"/>
    <s v="Callao"/>
    <s v="秘鲁"/>
    <s v="卡亚俄"/>
    <x v="11"/>
  </r>
  <r>
    <x v="10"/>
    <x v="88"/>
    <s v="Acajutla"/>
    <s v="萨尔瓦多"/>
    <s v="阿卡胡特拉"/>
    <x v="1"/>
  </r>
  <r>
    <x v="10"/>
    <x v="88"/>
    <s v="Acajutla"/>
    <s v="萨尔瓦多"/>
    <s v="阿卡胡特拉"/>
    <x v="2"/>
  </r>
  <r>
    <x v="10"/>
    <x v="88"/>
    <s v="Acajutla"/>
    <s v="萨尔瓦多"/>
    <s v="阿卡胡特拉"/>
    <x v="0"/>
  </r>
  <r>
    <x v="10"/>
    <x v="88"/>
    <s v="San Salvador"/>
    <s v="萨尔瓦多"/>
    <s v="圣萨尔瓦多"/>
    <x v="1"/>
  </r>
  <r>
    <x v="10"/>
    <x v="88"/>
    <s v="San Salvador"/>
    <s v="萨尔瓦多"/>
    <s v="圣萨尔瓦多"/>
    <x v="0"/>
  </r>
  <r>
    <x v="11"/>
    <x v="89"/>
    <s v="Chattogram"/>
    <s v="孟加拉"/>
    <s v="吉大"/>
    <x v="2"/>
  </r>
  <r>
    <x v="11"/>
    <x v="89"/>
    <s v="Chattogram"/>
    <s v="孟加拉"/>
    <s v="吉大"/>
    <x v="18"/>
  </r>
  <r>
    <x v="11"/>
    <x v="89"/>
    <s v="Chattogram"/>
    <s v="孟加拉"/>
    <s v="吉大"/>
    <x v="9"/>
  </r>
  <r>
    <x v="11"/>
    <x v="89"/>
    <s v="Chattogram"/>
    <s v="孟加拉"/>
    <s v="吉大"/>
    <x v="11"/>
  </r>
  <r>
    <x v="11"/>
    <x v="89"/>
    <s v="Chattogram"/>
    <s v="孟加拉"/>
    <s v="吉大"/>
    <x v="12"/>
  </r>
  <r>
    <x v="11"/>
    <x v="89"/>
    <s v="Chattogram"/>
    <s v="孟加拉"/>
    <s v="吉大"/>
    <x v="17"/>
  </r>
  <r>
    <x v="11"/>
    <x v="89"/>
    <s v="Dhaka"/>
    <s v="孟加拉"/>
    <s v="达卡"/>
    <x v="12"/>
  </r>
  <r>
    <x v="11"/>
    <x v="89"/>
    <s v="Mongla"/>
    <s v="孟加拉"/>
    <s v="蒙格拉"/>
    <x v="12"/>
  </r>
  <r>
    <x v="11"/>
    <x v="90"/>
    <s v="Bangalore"/>
    <s v="印度"/>
    <s v="班加罗尔"/>
    <x v="14"/>
  </r>
  <r>
    <x v="11"/>
    <x v="90"/>
    <s v="Calcutta/Kolkata"/>
    <s v="印度"/>
    <s v="加尔各答"/>
    <x v="14"/>
  </r>
  <r>
    <x v="11"/>
    <x v="90"/>
    <s v="Calcutta/Kolkata"/>
    <s v="印度"/>
    <s v="加尔各答"/>
    <x v="2"/>
  </r>
  <r>
    <x v="11"/>
    <x v="90"/>
    <s v="Calcutta/Kolkata"/>
    <s v="印度"/>
    <s v="加尔各答"/>
    <x v="6"/>
  </r>
  <r>
    <x v="11"/>
    <x v="90"/>
    <s v="Calcutta/Kolkata"/>
    <s v="印度"/>
    <s v="加尔各答"/>
    <x v="0"/>
  </r>
  <r>
    <x v="11"/>
    <x v="90"/>
    <s v="Calcutta/Kolkata"/>
    <s v="印度"/>
    <s v="加尔各答"/>
    <x v="12"/>
  </r>
  <r>
    <x v="11"/>
    <x v="90"/>
    <s v="Calcutta/Kolkata"/>
    <s v="印度"/>
    <s v="加尔各答"/>
    <x v="17"/>
  </r>
  <r>
    <x v="11"/>
    <x v="90"/>
    <s v="Chennai"/>
    <s v="印度"/>
    <s v="金奈"/>
    <x v="14"/>
  </r>
  <r>
    <x v="11"/>
    <x v="90"/>
    <s v="Chennai"/>
    <s v="印度"/>
    <s v="金奈"/>
    <x v="2"/>
  </r>
  <r>
    <x v="11"/>
    <x v="90"/>
    <s v="Chennai"/>
    <s v="印度"/>
    <s v="金奈"/>
    <x v="0"/>
  </r>
  <r>
    <x v="11"/>
    <x v="90"/>
    <s v="Chennai"/>
    <s v="印度"/>
    <s v="金奈"/>
    <x v="9"/>
  </r>
  <r>
    <x v="11"/>
    <x v="90"/>
    <s v="Chennai"/>
    <s v="印度"/>
    <s v="金奈"/>
    <x v="11"/>
  </r>
  <r>
    <x v="11"/>
    <x v="90"/>
    <s v="Chennai"/>
    <s v="印度"/>
    <s v="金奈"/>
    <x v="17"/>
  </r>
  <r>
    <x v="11"/>
    <x v="90"/>
    <s v="Cochin"/>
    <s v="印度"/>
    <s v="科钦"/>
    <x v="14"/>
  </r>
  <r>
    <x v="11"/>
    <x v="90"/>
    <s v="Cochin"/>
    <s v="印度"/>
    <s v="科钦"/>
    <x v="6"/>
  </r>
  <r>
    <x v="11"/>
    <x v="90"/>
    <s v="Cochin"/>
    <s v="印度"/>
    <s v="科钦"/>
    <x v="0"/>
  </r>
  <r>
    <x v="11"/>
    <x v="90"/>
    <s v="Cochin"/>
    <s v="印度"/>
    <s v="科钦"/>
    <x v="12"/>
  </r>
  <r>
    <x v="11"/>
    <x v="90"/>
    <s v="Cochin"/>
    <s v="印度"/>
    <s v="科钦"/>
    <x v="17"/>
  </r>
  <r>
    <x v="11"/>
    <x v="90"/>
    <s v="Haldia"/>
    <s v="印度"/>
    <s v="霍尔迪亚"/>
    <x v="0"/>
  </r>
  <r>
    <x v="11"/>
    <x v="90"/>
    <s v="Haldia"/>
    <s v="印度"/>
    <s v="霍尔迪亚"/>
    <x v="12"/>
  </r>
  <r>
    <x v="11"/>
    <x v="90"/>
    <s v="Hazira"/>
    <s v="印度"/>
    <s v="哈兹拉"/>
    <x v="6"/>
  </r>
  <r>
    <x v="11"/>
    <x v="90"/>
    <s v="Icds Via Mundra"/>
    <s v="印度"/>
    <s v="蒙德拉"/>
    <x v="14"/>
  </r>
  <r>
    <x v="11"/>
    <x v="90"/>
    <s v="Icds Via Nhava Sheva"/>
    <s v="印度"/>
    <s v="那瓦舍瓦"/>
    <x v="14"/>
  </r>
  <r>
    <x v="11"/>
    <x v="90"/>
    <s v="Icds Via Pipava"/>
    <s v="印度"/>
    <s v="皮帕瓦沃"/>
    <x v="14"/>
  </r>
  <r>
    <x v="11"/>
    <x v="90"/>
    <s v="Jawaharlal Nehru"/>
    <s v="印度"/>
    <s v="那瓦舍瓦"/>
    <x v="0"/>
  </r>
  <r>
    <x v="11"/>
    <x v="90"/>
    <s v="Krishnapatnam"/>
    <s v="印度"/>
    <s v="克里什纳帕特南港"/>
    <x v="0"/>
  </r>
  <r>
    <x v="11"/>
    <x v="90"/>
    <s v="Krishnapatnam"/>
    <s v="印度"/>
    <s v="克里什纳帕特南港"/>
    <x v="17"/>
  </r>
  <r>
    <x v="11"/>
    <x v="90"/>
    <s v="Mangalore"/>
    <s v="印度"/>
    <s v="班加罗尔"/>
    <x v="6"/>
  </r>
  <r>
    <x v="11"/>
    <x v="90"/>
    <s v="Mangalore"/>
    <s v="印度"/>
    <s v="班加罗尔"/>
    <x v="0"/>
  </r>
  <r>
    <x v="11"/>
    <x v="90"/>
    <s v="Mangalore"/>
    <s v="印度"/>
    <s v="芒格洛尔"/>
    <x v="17"/>
  </r>
  <r>
    <x v="11"/>
    <x v="90"/>
    <s v="Marmagao"/>
    <s v="印度"/>
    <s v="马尔马高"/>
    <x v="0"/>
  </r>
  <r>
    <x v="11"/>
    <x v="90"/>
    <s v="Mumbai(Bombay)"/>
    <s v="印度"/>
    <s v="孟买"/>
    <x v="12"/>
  </r>
  <r>
    <x v="11"/>
    <x v="90"/>
    <s v="Mumbai(Bombay)"/>
    <s v="印度"/>
    <s v="孟买"/>
    <x v="17"/>
  </r>
  <r>
    <x v="11"/>
    <x v="90"/>
    <s v="Mundra"/>
    <s v="印度"/>
    <s v="蒙德拉"/>
    <x v="2"/>
  </r>
  <r>
    <x v="11"/>
    <x v="90"/>
    <s v="Mundra"/>
    <s v="印度"/>
    <s v="蒙德拉"/>
    <x v="6"/>
  </r>
  <r>
    <x v="11"/>
    <x v="90"/>
    <s v="Mundra"/>
    <s v="印度"/>
    <s v="蒙德拉"/>
    <x v="0"/>
  </r>
  <r>
    <x v="11"/>
    <x v="90"/>
    <s v="Mundra"/>
    <s v="印度"/>
    <s v="蒙德拉"/>
    <x v="9"/>
  </r>
  <r>
    <x v="11"/>
    <x v="90"/>
    <s v="Mundra"/>
    <s v="印度"/>
    <s v="蒙德拉"/>
    <x v="11"/>
  </r>
  <r>
    <x v="11"/>
    <x v="90"/>
    <s v="Mundra"/>
    <s v="印度"/>
    <s v="蒙德拉"/>
    <x v="12"/>
  </r>
  <r>
    <x v="11"/>
    <x v="90"/>
    <s v="Mundra"/>
    <s v="印度"/>
    <s v="蒙德拉"/>
    <x v="17"/>
  </r>
  <r>
    <x v="11"/>
    <x v="90"/>
    <s v="Mundra &amp; Icd"/>
    <s v="印度"/>
    <s v="蒙德拉"/>
    <x v="6"/>
  </r>
  <r>
    <x v="11"/>
    <x v="90"/>
    <s v="Nhava Sheva"/>
    <s v="印度"/>
    <s v="那瓦舍瓦"/>
    <x v="14"/>
  </r>
  <r>
    <x v="11"/>
    <x v="90"/>
    <s v="Nhava Sheva"/>
    <s v="印度"/>
    <s v="那瓦舍瓦"/>
    <x v="2"/>
  </r>
  <r>
    <x v="11"/>
    <x v="90"/>
    <s v="Nhava Sheva"/>
    <s v="印度"/>
    <s v="那瓦舍瓦"/>
    <x v="6"/>
  </r>
  <r>
    <x v="11"/>
    <x v="90"/>
    <s v="Nhava Sheva"/>
    <s v="印度"/>
    <s v="那瓦舍瓦"/>
    <x v="9"/>
  </r>
  <r>
    <x v="11"/>
    <x v="90"/>
    <s v="Nhava Sheva"/>
    <s v="印度"/>
    <s v="那瓦舍瓦"/>
    <x v="11"/>
  </r>
  <r>
    <x v="11"/>
    <x v="90"/>
    <s v="Nhava Sheva"/>
    <s v="印度"/>
    <s v="那瓦舍瓦"/>
    <x v="12"/>
  </r>
  <r>
    <x v="11"/>
    <x v="90"/>
    <s v="Nhava Sheva"/>
    <s v="印度"/>
    <s v="那瓦舍瓦"/>
    <x v="17"/>
  </r>
  <r>
    <x v="11"/>
    <x v="90"/>
    <s v="Nhava Sheva 中转内入"/>
    <s v="印度"/>
    <s v="那瓦舍瓦"/>
    <x v="6"/>
  </r>
  <r>
    <x v="11"/>
    <x v="90"/>
    <s v="Pipavav"/>
    <s v="印度"/>
    <s v="皮帕瓦沃"/>
    <x v="14"/>
  </r>
  <r>
    <x v="11"/>
    <x v="90"/>
    <s v="Pipavav"/>
    <s v="印度"/>
    <s v="皮帕瓦沃"/>
    <x v="2"/>
  </r>
  <r>
    <x v="11"/>
    <x v="90"/>
    <s v="Pipavav"/>
    <s v="印度"/>
    <s v="皮帕瓦沃"/>
    <x v="0"/>
  </r>
  <r>
    <x v="11"/>
    <x v="90"/>
    <s v="Pipavav"/>
    <s v="印度"/>
    <s v="皮帕瓦沃"/>
    <x v="9"/>
  </r>
  <r>
    <x v="11"/>
    <x v="90"/>
    <s v="Pipavav"/>
    <s v="印度"/>
    <s v="皮帕瓦沃"/>
    <x v="12"/>
  </r>
  <r>
    <x v="11"/>
    <x v="90"/>
    <s v="Pipavav"/>
    <s v="印度"/>
    <s v="皮帕瓦沃"/>
    <x v="17"/>
  </r>
  <r>
    <x v="11"/>
    <x v="90"/>
    <s v="Tuticorin"/>
    <s v="印度"/>
    <s v="杜蒂戈林"/>
    <x v="14"/>
  </r>
  <r>
    <x v="11"/>
    <x v="90"/>
    <s v="Tuticorin"/>
    <s v="印度"/>
    <s v="杜蒂戈林"/>
    <x v="6"/>
  </r>
  <r>
    <x v="11"/>
    <x v="90"/>
    <s v="Tuticorin"/>
    <s v="印度"/>
    <s v="杜蒂戈林"/>
    <x v="0"/>
  </r>
  <r>
    <x v="11"/>
    <x v="90"/>
    <s v="Tuticorin"/>
    <s v="印度"/>
    <s v="杜蒂戈林"/>
    <x v="12"/>
  </r>
  <r>
    <x v="11"/>
    <x v="90"/>
    <s v="Visakhapatnam"/>
    <s v="印度"/>
    <s v="维沙卡帕特南"/>
    <x v="14"/>
  </r>
  <r>
    <x v="11"/>
    <x v="90"/>
    <s v="Visakhapatnam"/>
    <s v="印度"/>
    <s v="维沙卡帕特南"/>
    <x v="1"/>
  </r>
  <r>
    <x v="11"/>
    <x v="90"/>
    <s v="Visakhapatnam"/>
    <s v="印度"/>
    <s v="维沙卡帕特南"/>
    <x v="0"/>
  </r>
  <r>
    <x v="11"/>
    <x v="90"/>
    <s v="Visakhapatnam"/>
    <s v="印度"/>
    <s v="维沙卡帕特南"/>
    <x v="11"/>
  </r>
  <r>
    <x v="11"/>
    <x v="90"/>
    <s v="Vizag(Visakhapatnam)"/>
    <s v="印度"/>
    <s v="维沙卡帕特南"/>
    <x v="2"/>
  </r>
  <r>
    <x v="11"/>
    <x v="17"/>
    <s v="Male"/>
    <s v="马尔代夫"/>
    <s v="马累"/>
    <x v="14"/>
  </r>
  <r>
    <x v="11"/>
    <x v="91"/>
    <s v="Karachi"/>
    <s v="巴基斯坦"/>
    <s v="卡拉奇S港"/>
    <x v="14"/>
  </r>
  <r>
    <x v="11"/>
    <x v="91"/>
    <s v="Karachi"/>
    <s v="巴基斯坦"/>
    <s v="卡拉奇SQ港"/>
    <x v="1"/>
  </r>
  <r>
    <x v="11"/>
    <x v="91"/>
    <s v="Karachi"/>
    <s v="巴基斯坦"/>
    <s v="卡拉奇P港"/>
    <x v="2"/>
  </r>
  <r>
    <x v="11"/>
    <x v="91"/>
    <s v="Karachi"/>
    <s v="巴基斯坦"/>
    <s v="卡拉奇SQ港"/>
    <x v="0"/>
  </r>
  <r>
    <x v="11"/>
    <x v="91"/>
    <s v="Karachi"/>
    <s v="巴基斯坦"/>
    <s v="卡拉奇Q港"/>
    <x v="9"/>
  </r>
  <r>
    <x v="11"/>
    <x v="91"/>
    <s v="Karachi"/>
    <s v="巴基斯坦"/>
    <s v="卡拉奇P港"/>
    <x v="11"/>
  </r>
  <r>
    <x v="11"/>
    <x v="91"/>
    <s v="Karachi"/>
    <s v="巴基斯坦"/>
    <s v="卡拉奇K港"/>
    <x v="12"/>
  </r>
  <r>
    <x v="11"/>
    <x v="91"/>
    <s v="Karachi"/>
    <s v="巴基斯坦"/>
    <s v="卡拉奇S港"/>
    <x v="17"/>
  </r>
  <r>
    <x v="11"/>
    <x v="92"/>
    <s v="Colombo"/>
    <s v="斯里兰卡"/>
    <s v="科伦坡"/>
    <x v="14"/>
  </r>
  <r>
    <x v="11"/>
    <x v="92"/>
    <s v="Colombo"/>
    <s v="斯里兰卡"/>
    <s v="科伦坡"/>
    <x v="2"/>
  </r>
  <r>
    <x v="11"/>
    <x v="92"/>
    <s v="Colombo"/>
    <s v="斯里兰卡"/>
    <s v="科伦坡"/>
    <x v="0"/>
  </r>
  <r>
    <x v="11"/>
    <x v="92"/>
    <s v="Colombo"/>
    <s v="斯里兰卡"/>
    <s v="科伦坡"/>
    <x v="9"/>
  </r>
  <r>
    <x v="11"/>
    <x v="92"/>
    <s v="Colombo"/>
    <s v="斯里兰卡"/>
    <s v="科伦坡"/>
    <x v="12"/>
  </r>
  <r>
    <x v="11"/>
    <x v="92"/>
    <s v="Colombo"/>
    <s v="斯里兰卡"/>
    <s v="科伦坡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7">
  <r>
    <n v="1"/>
    <x v="0"/>
    <x v="0"/>
    <s v="Oranjestad"/>
    <s v="阿鲁巴"/>
    <s v="奥拉涅斯坦德"/>
    <s v="MSK"/>
    <m/>
    <m/>
    <m/>
    <n v="3525"/>
    <n v="4050"/>
    <n v="4050"/>
    <n v="3"/>
    <n v="1"/>
    <s v="洋"/>
    <s v="PABAL"/>
    <s v="巴尔博亚"/>
    <n v="42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2"/>
    <x v="0"/>
    <x v="1"/>
    <s v="Barranquilla"/>
    <s v="哥伦比亚"/>
    <s v="巴兰基亚"/>
    <s v="CMA"/>
    <m/>
    <m/>
    <m/>
    <n v="1975"/>
    <n v="2100"/>
    <n v="2100"/>
    <n v="7"/>
    <n v="1"/>
    <s v="洋"/>
    <s v="ESCAR"/>
    <s v="卡塔赫纳"/>
    <n v="30"/>
    <d v="2018-06-15T00:00:00"/>
    <d v="2018-06-30T00:00:00"/>
    <s v="ISPS USD13/BOX 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3"/>
    <x v="0"/>
    <x v="1"/>
    <s v="Barranquilla"/>
    <s v="哥伦比亚"/>
    <s v="巴兰基亚"/>
    <s v="COSCO"/>
    <m/>
    <m/>
    <m/>
    <n v="2425"/>
    <n v="2550"/>
    <n v="2550"/>
    <n v="7"/>
    <n v="1"/>
    <s v="洋"/>
    <s v="PACCT"/>
    <s v="科隆集装箱码头"/>
    <n v="30"/>
    <d v="2018-07-01T00:00:00"/>
    <d v="2018-07-14T00:00:00"/>
    <s v="CAX1"/>
    <m/>
    <m/>
    <m/>
    <m/>
    <m/>
    <m/>
    <m/>
    <m/>
  </r>
  <r>
    <n v="4"/>
    <x v="0"/>
    <x v="1"/>
    <s v="Barranquilla"/>
    <s v="哥伦比亚"/>
    <s v="巴兰基亚"/>
    <s v="MSK"/>
    <m/>
    <m/>
    <m/>
    <n v="2900"/>
    <n v="3180"/>
    <n v="3180"/>
    <n v="3"/>
    <n v="1"/>
    <s v="洋"/>
    <s v="PABAL"/>
    <s v="巴尔博亚"/>
    <n v="3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5"/>
    <x v="0"/>
    <x v="1"/>
    <s v="Cartagena"/>
    <s v="哥伦比亚"/>
    <s v="卡塔赫纳"/>
    <s v="CMA"/>
    <m/>
    <m/>
    <m/>
    <n v="1975"/>
    <n v="2100"/>
    <n v="2100"/>
    <n v="7"/>
    <n v="1"/>
    <s v="洋"/>
    <s v="DIR"/>
    <s v="直达"/>
    <n v="32"/>
    <d v="2018-06-15T00:00:00"/>
    <d v="2018-06-30T00:00:00"/>
    <s v="ISPS USD13/BOX 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6"/>
    <x v="0"/>
    <x v="1"/>
    <s v="Cartagena"/>
    <s v="哥伦比亚"/>
    <s v="卡塔赫纳"/>
    <s v="COSCO"/>
    <m/>
    <m/>
    <m/>
    <n v="2325"/>
    <n v="2450"/>
    <n v="2450"/>
    <n v="7"/>
    <n v="1"/>
    <s v="洋"/>
    <s v="DIR"/>
    <s v="直达"/>
    <n v="27"/>
    <d v="2018-07-01T00:00:00"/>
    <d v="2018-07-14T00:00:00"/>
    <s v="CAX1"/>
    <m/>
    <m/>
    <m/>
    <m/>
    <m/>
    <m/>
    <m/>
    <m/>
  </r>
  <r>
    <n v="7"/>
    <x v="0"/>
    <x v="1"/>
    <s v="Cartagena"/>
    <s v="哥伦比亚"/>
    <s v="卡塔赫纳"/>
    <s v="MSK"/>
    <m/>
    <m/>
    <m/>
    <n v="2325"/>
    <n v="2450"/>
    <n v="2450"/>
    <n v="3"/>
    <n v="1"/>
    <s v="洋"/>
    <s v="PABAL"/>
    <s v="巴尔博亚"/>
    <n v="3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8"/>
    <x v="0"/>
    <x v="1"/>
    <s v="Santa Marta"/>
    <s v="哥伦比亚"/>
    <s v="桑塔马塔"/>
    <s v="COSCO"/>
    <m/>
    <m/>
    <m/>
    <n v="2425"/>
    <n v="2550"/>
    <n v="2550"/>
    <n v="7"/>
    <n v="1"/>
    <s v="洋"/>
    <s v="PACCT"/>
    <s v="科隆集装箱码头"/>
    <n v="33"/>
    <d v="2018-07-01T00:00:00"/>
    <d v="2018-07-14T00:00:00"/>
    <s v="CAX1"/>
    <m/>
    <m/>
    <m/>
    <m/>
    <m/>
    <m/>
    <m/>
    <m/>
  </r>
  <r>
    <n v="9"/>
    <x v="0"/>
    <x v="1"/>
    <s v="Santa Marta"/>
    <s v="哥伦比亚"/>
    <s v="桑塔马塔"/>
    <s v="MSK"/>
    <m/>
    <m/>
    <m/>
    <n v="2650"/>
    <n v="3150"/>
    <n v="3150"/>
    <n v="3"/>
    <n v="1"/>
    <s v="洋"/>
    <s v="PABAL"/>
    <s v="巴尔博亚"/>
    <n v="36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"/>
    <x v="0"/>
    <x v="2"/>
    <s v="Puerto Limon"/>
    <s v="哥斯达黎加"/>
    <s v="利蒙港"/>
    <s v="COSCO"/>
    <m/>
    <m/>
    <m/>
    <n v="2425"/>
    <n v="2550"/>
    <n v="2550"/>
    <n v="47"/>
    <n v="2"/>
    <s v="洋"/>
    <s v="PACCT/ PAMAN"/>
    <s v="科隆集装箱码头/曼萨尼约"/>
    <s v="25\29"/>
    <d v="2018-07-01T00:00:00"/>
    <d v="2018-07-14T00:00:00"/>
    <s v="AWE4/CAX1"/>
    <m/>
    <m/>
    <m/>
    <m/>
    <m/>
    <m/>
    <m/>
    <m/>
  </r>
  <r>
    <n v="11"/>
    <x v="0"/>
    <x v="3"/>
    <s v="Mariel"/>
    <s v="古巴"/>
    <s v="马里埃尔"/>
    <s v="COSCO"/>
    <m/>
    <m/>
    <m/>
    <n v="3325"/>
    <n v="3750"/>
    <n v="3750"/>
    <n v="7"/>
    <n v="1"/>
    <s v="洋"/>
    <s v="PACCT"/>
    <s v="科隆集装箱码头"/>
    <n v="45"/>
    <d v="2018-07-01T00:00:00"/>
    <d v="2018-07-14T00:00:00"/>
    <s v="CAX1"/>
    <m/>
    <m/>
    <m/>
    <m/>
    <m/>
    <m/>
    <m/>
    <m/>
  </r>
  <r>
    <n v="12"/>
    <x v="0"/>
    <x v="4"/>
    <s v="Caucedo"/>
    <s v="多米尼加"/>
    <s v="考塞多"/>
    <s v="CMA"/>
    <m/>
    <m/>
    <m/>
    <n v="1975"/>
    <n v="2100"/>
    <n v="2100"/>
    <n v="7"/>
    <n v="1"/>
    <s v="洋"/>
    <s v="DIR"/>
    <s v="直达"/>
    <n v="37"/>
    <d v="2018-06-15T00:00:00"/>
    <d v="2018-06-30T00:00:00"/>
    <s v="ISPS USD13/BOX 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3"/>
    <x v="0"/>
    <x v="4"/>
    <s v="Caucedo"/>
    <s v="多米尼加"/>
    <s v="考塞多"/>
    <s v="COSCO"/>
    <m/>
    <m/>
    <m/>
    <n v="2325"/>
    <n v="2450"/>
    <n v="2450"/>
    <n v="7"/>
    <n v="1"/>
    <s v="洋"/>
    <s v="DIR"/>
    <s v="直达"/>
    <n v="32"/>
    <d v="2018-07-01T00:00:00"/>
    <d v="2018-07-14T00:00:00"/>
    <s v="CAX1"/>
    <m/>
    <m/>
    <m/>
    <m/>
    <m/>
    <m/>
    <m/>
    <m/>
  </r>
  <r>
    <n v="14"/>
    <x v="0"/>
    <x v="4"/>
    <s v="Caucedo"/>
    <s v="多米尼加"/>
    <s v="考塞多"/>
    <s v="MSK"/>
    <m/>
    <m/>
    <m/>
    <n v="2325"/>
    <n v="2450"/>
    <n v="2450"/>
    <n v="3"/>
    <n v="1"/>
    <s v="洋"/>
    <s v="PABAL"/>
    <s v="巴尔博亚"/>
    <n v="3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5"/>
    <x v="0"/>
    <x v="4"/>
    <s v="Rio Haina"/>
    <s v="多米尼加"/>
    <s v="里奥海纳"/>
    <s v="CMA"/>
    <m/>
    <m/>
    <m/>
    <n v="2125"/>
    <n v="2300"/>
    <n v="2300"/>
    <n v="7"/>
    <n v="1"/>
    <s v="洋"/>
    <s v="JMKIN"/>
    <s v="金士顿"/>
    <n v="40"/>
    <d v="2018-06-15T00:00:00"/>
    <d v="2018-06-30T00:00:00"/>
    <s v="ISPS USD13/BOX 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6"/>
    <x v="0"/>
    <x v="4"/>
    <s v="Rio Haina"/>
    <s v="多米尼加"/>
    <s v="里奥海纳"/>
    <s v="MSK"/>
    <m/>
    <m/>
    <m/>
    <n v="2950"/>
    <n v="3250"/>
    <n v="3250"/>
    <n v="3"/>
    <n v="1"/>
    <s v="洋"/>
    <s v="PABAL"/>
    <s v="巴尔博亚"/>
    <n v="39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7"/>
    <x v="0"/>
    <x v="5"/>
    <s v="Georgetown"/>
    <s v="圭亚那"/>
    <s v="乔治敦"/>
    <s v="MSK"/>
    <m/>
    <m/>
    <m/>
    <n v="2975"/>
    <n v="3350"/>
    <n v="3350"/>
    <n v="3"/>
    <n v="1"/>
    <s v="洋"/>
    <s v="PABAL"/>
    <s v="巴尔博亚"/>
    <n v="4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8"/>
    <x v="0"/>
    <x v="6"/>
    <s v="Port Au Prince"/>
    <s v="海地"/>
    <s v="太子港"/>
    <s v="MSK"/>
    <m/>
    <m/>
    <m/>
    <n v="2975"/>
    <n v="3100"/>
    <n v="3100"/>
    <n v="3"/>
    <n v="1"/>
    <s v="洋"/>
    <s v="PABAL"/>
    <s v="巴尔博亚"/>
    <n v="40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9"/>
    <x v="0"/>
    <x v="7"/>
    <s v="Kingston"/>
    <s v="牙买加"/>
    <s v="金斯顿"/>
    <s v="CMA"/>
    <m/>
    <m/>
    <m/>
    <n v="2025"/>
    <n v="2150"/>
    <n v="2150"/>
    <n v="7"/>
    <n v="1"/>
    <s v="洋"/>
    <s v="DIR"/>
    <s v="直达"/>
    <n v="35"/>
    <d v="2018-06-15T00:00:00"/>
    <d v="2018-06-30T00:00:00"/>
    <s v="ISPS USD13/BOX 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20"/>
    <x v="0"/>
    <x v="7"/>
    <s v="Kingston"/>
    <s v="牙买加"/>
    <s v="金斯顿"/>
    <s v="COSCO"/>
    <m/>
    <m/>
    <m/>
    <n v="2325"/>
    <n v="2450"/>
    <n v="2450"/>
    <n v="7"/>
    <n v="1"/>
    <s v="洋"/>
    <s v="DIR"/>
    <s v="直达"/>
    <n v="30"/>
    <d v="2018-07-01T00:00:00"/>
    <d v="2018-07-14T00:00:00"/>
    <s v="CAX1"/>
    <m/>
    <m/>
    <m/>
    <m/>
    <m/>
    <m/>
    <m/>
    <m/>
  </r>
  <r>
    <n v="21"/>
    <x v="0"/>
    <x v="7"/>
    <s v="Kingston"/>
    <s v="牙买加"/>
    <s v="金斯顿"/>
    <s v="MSK"/>
    <m/>
    <m/>
    <m/>
    <n v="2875"/>
    <n v="2950"/>
    <n v="2950"/>
    <n v="3"/>
    <n v="1"/>
    <s v="洋"/>
    <s v="PABAL"/>
    <s v="巴尔博亚"/>
    <n v="36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22"/>
    <x v="0"/>
    <x v="8"/>
    <s v="Willemstad"/>
    <s v="荷属安德烈斯"/>
    <s v="威廉斯塔德"/>
    <s v="MSK"/>
    <m/>
    <m/>
    <m/>
    <n v="3525"/>
    <n v="4050"/>
    <n v="4050"/>
    <n v="3"/>
    <n v="1"/>
    <s v="洋"/>
    <s v="PABAL"/>
    <s v="巴尔博亚"/>
    <n v="43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23"/>
    <x v="0"/>
    <x v="9"/>
    <s v="Balboa"/>
    <s v="巴拿马"/>
    <s v="巴尔博亚"/>
    <s v="MSK"/>
    <m/>
    <m/>
    <m/>
    <n v="2025"/>
    <n v="1950"/>
    <n v="1950"/>
    <n v="3"/>
    <n v="1"/>
    <s v="洋"/>
    <s v="DIR"/>
    <s v="直达"/>
    <n v="21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24"/>
    <x v="0"/>
    <x v="9"/>
    <s v="Colon Free Zone"/>
    <s v="巴拿马"/>
    <s v="科隆自由贸易区"/>
    <s v="CMA"/>
    <m/>
    <m/>
    <m/>
    <n v="2025"/>
    <n v="2100"/>
    <n v="2100"/>
    <n v="7"/>
    <n v="1"/>
    <s v="洋"/>
    <s v="DIR"/>
    <s v="直达"/>
    <n v="25"/>
    <d v="2018-06-15T00:00:00"/>
    <d v="2018-06-30T00:00:00"/>
    <s v="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25"/>
    <x v="0"/>
    <x v="9"/>
    <s v="Colon Free Zone"/>
    <s v="巴拿马"/>
    <s v="科隆自由贸易区"/>
    <s v="COSCO"/>
    <m/>
    <m/>
    <m/>
    <n v="2325"/>
    <n v="2350"/>
    <n v="2350"/>
    <n v="47"/>
    <n v="2"/>
    <s v="洋"/>
    <s v="PACCT"/>
    <s v="科隆集装箱码头"/>
    <s v="20\24"/>
    <d v="2018-07-01T00:00:00"/>
    <d v="2018-07-14T00:00:00"/>
    <s v="AWE4/CAX1"/>
    <m/>
    <m/>
    <m/>
    <m/>
    <m/>
    <m/>
    <m/>
    <m/>
  </r>
  <r>
    <n v="26"/>
    <x v="0"/>
    <x v="9"/>
    <s v="Colon Free Zone"/>
    <s v="巴拿马"/>
    <s v="科隆自由贸易区"/>
    <s v="MSK"/>
    <m/>
    <m/>
    <m/>
    <n v="2375"/>
    <n v="2350"/>
    <n v="2350"/>
    <n v="3"/>
    <n v="1"/>
    <s v="洋"/>
    <s v="PABAL"/>
    <s v="巴尔博亚"/>
    <n v="24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27"/>
    <x v="0"/>
    <x v="9"/>
    <s v="Manzanillo(Pa)"/>
    <s v="巴拿马"/>
    <s v="曼萨尼约"/>
    <s v="CMA"/>
    <m/>
    <m/>
    <m/>
    <n v="2025"/>
    <n v="2100"/>
    <n v="2100"/>
    <n v="67"/>
    <n v="2"/>
    <s v="洋"/>
    <s v="DIR"/>
    <s v="直达"/>
    <n v="25"/>
    <d v="2018-06-15T00:00:00"/>
    <d v="2018-06-30T00:00:00"/>
    <s v="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28"/>
    <x v="0"/>
    <x v="9"/>
    <s v="Manzanillo(Pa)"/>
    <s v="巴拿马"/>
    <s v="曼萨尼约"/>
    <s v="COSCO"/>
    <m/>
    <m/>
    <m/>
    <n v="2225"/>
    <n v="2250"/>
    <n v="2250"/>
    <n v="7"/>
    <n v="1"/>
    <s v="洋"/>
    <s v="DIR"/>
    <s v="直达"/>
    <n v="26"/>
    <d v="2018-07-01T00:00:00"/>
    <d v="2018-07-14T00:00:00"/>
    <s v="CAX1"/>
    <m/>
    <m/>
    <m/>
    <m/>
    <m/>
    <m/>
    <m/>
    <m/>
  </r>
  <r>
    <n v="29"/>
    <x v="0"/>
    <x v="9"/>
    <s v="Manzanillo(Pa)"/>
    <s v="巴拿马"/>
    <s v="曼萨尼约"/>
    <s v="MSK"/>
    <m/>
    <m/>
    <m/>
    <n v="2275"/>
    <n v="2200"/>
    <n v="2200"/>
    <n v="3"/>
    <n v="1"/>
    <s v="洋"/>
    <s v="PABAL"/>
    <s v="巴尔博亚"/>
    <n v="22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30"/>
    <x v="0"/>
    <x v="9"/>
    <s v="Panama City"/>
    <s v="巴拿马"/>
    <s v="巴拿马城"/>
    <s v="COSCO"/>
    <m/>
    <m/>
    <m/>
    <n v="2425"/>
    <n v="2450"/>
    <n v="2450"/>
    <n v="4"/>
    <n v="1"/>
    <s v="洋"/>
    <s v="PACCT"/>
    <s v="科隆集装箱码头"/>
    <n v="27"/>
    <d v="2018-07-01T00:00:00"/>
    <d v="2018-07-14T00:00:00"/>
    <s v="AWE4"/>
    <m/>
    <m/>
    <m/>
    <m/>
    <m/>
    <m/>
    <m/>
    <m/>
  </r>
  <r>
    <n v="31"/>
    <x v="0"/>
    <x v="9"/>
    <s v="Panama City"/>
    <s v="巴拿马"/>
    <s v="巴拿马城"/>
    <s v="MSK"/>
    <m/>
    <m/>
    <m/>
    <s v="-"/>
    <s v="-"/>
    <s v="-"/>
    <n v="3"/>
    <n v="1"/>
    <s v="洋"/>
    <s v="PABAL"/>
    <s v="巴尔博亚"/>
    <n v="2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32"/>
    <x v="0"/>
    <x v="10"/>
    <s v="Paramaribo"/>
    <s v="苏里南"/>
    <s v="帕拉马里博"/>
    <s v="MSK"/>
    <m/>
    <m/>
    <m/>
    <n v="2975"/>
    <n v="3350"/>
    <n v="3350"/>
    <n v="3"/>
    <n v="1"/>
    <s v="洋"/>
    <s v="PABAL"/>
    <s v="巴尔博亚"/>
    <n v="40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33"/>
    <x v="0"/>
    <x v="11"/>
    <s v="Point Lisas"/>
    <s v="特立尼达和多巴哥"/>
    <s v="利萨斯角"/>
    <s v="CMA"/>
    <m/>
    <m/>
    <m/>
    <n v="2075"/>
    <n v="2250"/>
    <n v="2250"/>
    <n v="7"/>
    <n v="1"/>
    <s v="洋"/>
    <s v="JMKIN"/>
    <s v="金士顿"/>
    <n v="40"/>
    <d v="2018-06-15T00:00:00"/>
    <d v="2018-06-30T00:00:00"/>
    <s v="ISPS USD13/BOX 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34"/>
    <x v="0"/>
    <x v="11"/>
    <s v="Point Lisas"/>
    <s v="特立尼达和多巴哥"/>
    <s v="利萨斯角"/>
    <s v="MSK"/>
    <m/>
    <m/>
    <m/>
    <n v="2825"/>
    <n v="3100"/>
    <n v="3100"/>
    <n v="3"/>
    <n v="1"/>
    <s v="洋"/>
    <s v="PABAL"/>
    <s v="巴尔博亚"/>
    <n v="3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35"/>
    <x v="0"/>
    <x v="11"/>
    <s v="Port Of Spain"/>
    <s v="特立尼达和多巴哥"/>
    <s v="西班牙港"/>
    <s v="CMA"/>
    <m/>
    <m/>
    <m/>
    <n v="2025"/>
    <n v="2150"/>
    <n v="2150"/>
    <n v="7"/>
    <n v="1"/>
    <s v="洋"/>
    <s v="JMKIN"/>
    <s v="金士顿"/>
    <n v="43"/>
    <d v="2018-06-15T00:00:00"/>
    <d v="2018-06-30T00:00:00"/>
    <s v="ISPS USD13/BOX 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36"/>
    <x v="0"/>
    <x v="11"/>
    <s v="Port Of Spain"/>
    <s v="特立尼达和多巴哥"/>
    <s v="西班牙港"/>
    <s v="COSCO"/>
    <m/>
    <m/>
    <m/>
    <n v="2325"/>
    <n v="2450"/>
    <n v="2450"/>
    <n v="7"/>
    <n v="1"/>
    <s v="洋"/>
    <s v="PACCT"/>
    <s v="科隆集装箱码头"/>
    <n v="40"/>
    <d v="2018-07-01T00:00:00"/>
    <d v="2018-07-14T00:00:00"/>
    <s v="CAX1"/>
    <m/>
    <m/>
    <m/>
    <m/>
    <m/>
    <m/>
    <m/>
    <m/>
  </r>
  <r>
    <n v="37"/>
    <x v="0"/>
    <x v="12"/>
    <s v="Guanta"/>
    <s v="委内瑞拉"/>
    <s v="关塔"/>
    <s v="MSK"/>
    <m/>
    <m/>
    <m/>
    <n v="3925"/>
    <n v="4550"/>
    <n v="4550"/>
    <n v="3"/>
    <n v="1"/>
    <s v="洋"/>
    <s v="PABAL"/>
    <s v="巴尔博亚"/>
    <n v="42"/>
    <d v="2018-07-01T00:00:00"/>
    <d v="2018-07-14T00:00:00"/>
    <s v="DDF:80usd/BL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38"/>
    <x v="0"/>
    <x v="12"/>
    <s v="La Guaira"/>
    <s v="委内瑞拉"/>
    <s v="拉瓜伊拉"/>
    <s v="CMA"/>
    <m/>
    <m/>
    <m/>
    <n v="3425"/>
    <n v="3900"/>
    <n v="3900"/>
    <n v="7"/>
    <n v="1"/>
    <s v="洋"/>
    <s v="JMKIN"/>
    <s v="金士顿"/>
    <n v="39"/>
    <d v="2018-06-15T00:00:00"/>
    <d v="2018-06-30T00:00:00"/>
    <s v="Wharfage usd64/85/85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39"/>
    <x v="0"/>
    <x v="12"/>
    <s v="La Guaira"/>
    <s v="委内瑞拉"/>
    <s v="拉瓜伊拉"/>
    <s v="COSCO"/>
    <m/>
    <m/>
    <m/>
    <n v="3725"/>
    <n v="4250"/>
    <n v="4250"/>
    <n v="7"/>
    <n v="1"/>
    <s v="洋"/>
    <s v="JMKIN"/>
    <s v="金斯敦"/>
    <n v="35"/>
    <d v="2018-07-01T00:00:00"/>
    <d v="2018-07-14T00:00:00"/>
    <s v="DTHC 450/500 DDF USD55/55/55 ISPS USD6 CAX1"/>
    <m/>
    <m/>
    <m/>
    <m/>
    <m/>
    <m/>
    <m/>
    <m/>
  </r>
  <r>
    <n v="40"/>
    <x v="0"/>
    <x v="12"/>
    <s v="La Guaira"/>
    <s v="委内瑞拉"/>
    <s v="拉瓜伊拉"/>
    <s v="MSK"/>
    <m/>
    <m/>
    <m/>
    <n v="3525"/>
    <n v="3950"/>
    <n v="3950"/>
    <n v="3"/>
    <n v="1"/>
    <s v="洋"/>
    <s v="PABAL"/>
    <s v="巴尔博亚"/>
    <n v="38"/>
    <d v="2018-07-01T00:00:00"/>
    <d v="2018-07-14T00:00:00"/>
    <s v="DDF:80usd/BL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41"/>
    <x v="0"/>
    <x v="12"/>
    <s v="Maracaibo"/>
    <s v="委内瑞拉"/>
    <s v="马拉开波"/>
    <s v="MSK"/>
    <m/>
    <m/>
    <m/>
    <n v="4025"/>
    <n v="4950"/>
    <n v="4950"/>
    <n v="3"/>
    <n v="1"/>
    <s v="洋"/>
    <s v="PABAL"/>
    <s v="巴尔博亚"/>
    <n v="43"/>
    <d v="2018-07-01T00:00:00"/>
    <d v="2018-07-14T00:00:00"/>
    <s v="DDF:80usd/BL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42"/>
    <x v="0"/>
    <x v="12"/>
    <s v="Puerto Cabello"/>
    <s v="委内瑞拉"/>
    <s v="卡贝略"/>
    <s v="CMA"/>
    <m/>
    <m/>
    <m/>
    <n v="3425"/>
    <n v="3900"/>
    <n v="3900"/>
    <n v="7"/>
    <n v="1"/>
    <s v="洋"/>
    <s v="JMKIN"/>
    <s v="金士顿"/>
    <n v="39"/>
    <d v="2018-06-15T00:00:00"/>
    <d v="2018-06-30T00:00:00"/>
    <s v="Wharfage usd64/85/85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43"/>
    <x v="0"/>
    <x v="12"/>
    <s v="Puerto Cabello"/>
    <s v="委内瑞拉"/>
    <s v="卡贝略"/>
    <s v="COSCO"/>
    <m/>
    <m/>
    <m/>
    <n v="3725"/>
    <n v="4250"/>
    <n v="4250"/>
    <n v="7"/>
    <n v="1"/>
    <s v="洋"/>
    <s v="JMKIN"/>
    <s v="金斯敦"/>
    <n v="37"/>
    <d v="2018-07-01T00:00:00"/>
    <d v="2018-07-14T00:00:00"/>
    <s v="DTHC 450/500 DDF USD55/55/55 ISPS USD6 CAX1"/>
    <m/>
    <m/>
    <m/>
    <m/>
    <m/>
    <m/>
    <m/>
    <m/>
  </r>
  <r>
    <n v="44"/>
    <x v="0"/>
    <x v="12"/>
    <s v="Puerto Cabello"/>
    <s v="委内瑞拉"/>
    <s v="卡贝略"/>
    <s v="MSK"/>
    <m/>
    <m/>
    <m/>
    <n v="3525"/>
    <n v="3950"/>
    <n v="3950"/>
    <n v="3"/>
    <n v="1"/>
    <s v="洋"/>
    <s v="PABAL"/>
    <s v="巴尔博亚"/>
    <n v="40"/>
    <d v="2018-07-01T00:00:00"/>
    <d v="2018-07-14T00:00:00"/>
    <s v="DDF:80usd/BL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45"/>
    <x v="1"/>
    <x v="13"/>
    <s v="Moroni"/>
    <s v="科摩罗"/>
    <s v="莫罗尼"/>
    <s v="BLINE"/>
    <n v="2050"/>
    <n v="4100"/>
    <n v="4100"/>
    <n v="2050"/>
    <n v="4100"/>
    <n v="4100"/>
    <n v="5"/>
    <n v="1"/>
    <s v="外"/>
    <s v="Mutsamudu"/>
    <s v="穆察穆杜"/>
    <n v="43"/>
    <d v="2018-07-02T00:00:00"/>
    <d v="2018-07-08T00:00:00"/>
    <s v="箱东单"/>
    <s v="小箱超过18T含箱重 OWS USD200"/>
    <m/>
    <m/>
    <m/>
    <m/>
    <m/>
    <m/>
    <m/>
  </r>
  <r>
    <n v="46"/>
    <x v="1"/>
    <x v="13"/>
    <s v="Moroni"/>
    <s v="科摩罗"/>
    <s v="莫罗尼"/>
    <s v="CMA"/>
    <n v="2538"/>
    <n v="5063"/>
    <n v="5063"/>
    <n v="2613"/>
    <n v="5213"/>
    <n v="5213"/>
    <n v="2"/>
    <n v="1"/>
    <s v="洋"/>
    <s v="PDG"/>
    <s v=" 加莱角"/>
    <n v="40"/>
    <d v="2018-06-15T00:00:00"/>
    <d v="2018-06-30T00:00:00"/>
    <s v="ASAF"/>
    <s v="小箱箱货总重&lt;27tons,大高箱箱货总重&lt;18tons"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7"/>
    <x v="1"/>
    <x v="13"/>
    <s v="Mutsamudu"/>
    <s v="科摩罗"/>
    <s v="穆察穆杜"/>
    <s v="CMA"/>
    <n v="2438"/>
    <n v="4863"/>
    <n v="4863"/>
    <n v="2513"/>
    <n v="5013"/>
    <n v="5013"/>
    <n v="2"/>
    <n v="1"/>
    <s v="洋"/>
    <s v="PDG"/>
    <s v=" 加莱角"/>
    <n v="40"/>
    <d v="2018-06-15T00:00:00"/>
    <d v="2018-06-30T00:00:00"/>
    <s v="ASAF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8"/>
    <x v="1"/>
    <x v="14"/>
    <s v="Djibouti"/>
    <s v="吉布提"/>
    <s v="吉布提"/>
    <s v="MSK"/>
    <n v="1000"/>
    <n v="1700"/>
    <n v="1700"/>
    <n v="1025"/>
    <n v="1750"/>
    <n v="1750"/>
    <n v="7"/>
    <n v="1"/>
    <s v="洋"/>
    <s v="TPP"/>
    <s v="丹戎帕拉帕斯港"/>
    <n v="28"/>
    <d v="2018-06-01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49"/>
    <x v="1"/>
    <x v="14"/>
    <s v="Djibouti"/>
    <s v="吉布提"/>
    <s v="吉布提"/>
    <s v="SAF"/>
    <n v="975"/>
    <n v="1650"/>
    <n v="1650"/>
    <n v="1000"/>
    <n v="1700"/>
    <n v="1700"/>
    <n v="2"/>
    <n v="1"/>
    <s v="洋"/>
    <s v="TPP"/>
    <s v="丹戎帕拉帕斯港"/>
    <n v="28"/>
    <d v="2018-06-01T00:00:00"/>
    <d v="2018-06-14T00:00:00"/>
    <s v="AE1/AE5/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50"/>
    <x v="1"/>
    <x v="15"/>
    <s v="Mombasa"/>
    <s v="肯尼亚"/>
    <s v="蒙巴萨"/>
    <s v="BLINE"/>
    <n v="1025"/>
    <m/>
    <m/>
    <n v="1025"/>
    <n v="20"/>
    <n v="20"/>
    <n v="4"/>
    <n v="1"/>
    <s v="外"/>
    <s v="DIR"/>
    <s v="直达"/>
    <n v="30"/>
    <d v="2018-07-02T00:00:00"/>
    <d v="2018-07-08T00:00:00"/>
    <m/>
    <m/>
    <s v="化工品需提供：非危保函+化工鉴定证书(正本压船公司2年)_x000a_危险品需提供: 不接_x000a_卷钢要求：照片+装载保函"/>
    <s v="普货:280/450_x000a_特种箱/危险品：350/570"/>
    <s v="500/票"/>
    <s v="普货:825/1230 _x000a_冷柜:915/1380_x000a_45HC:1650"/>
    <s v="安保费20/30"/>
    <m/>
    <m/>
  </r>
  <r>
    <n v="51"/>
    <x v="1"/>
    <x v="15"/>
    <s v="Mombasa"/>
    <s v="肯尼亚"/>
    <s v="蒙巴萨"/>
    <s v="CMA"/>
    <n v="1100"/>
    <n v="1800"/>
    <n v="1800"/>
    <n v="1150"/>
    <n v="1900"/>
    <n v="1900"/>
    <n v="3457"/>
    <n v="4"/>
    <s v="洋/外/外/洋"/>
    <s v="TPP/TPP/SIN/SIN"/>
    <s v="丹戎帕拉帕斯港/丹戎帕拉帕斯港/新加坡/新加坡"/>
    <n v="25"/>
    <d v="2018-06-24T00:00:00"/>
    <d v="2018-06-30T00:00:00"/>
    <s v="SHAKA2/WAX/AFEX/FAL1 14days(domestic)21days (transit cargo)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52"/>
    <x v="1"/>
    <x v="15"/>
    <s v="Mombasa"/>
    <s v="肯尼亚"/>
    <s v="蒙巴萨"/>
    <s v="COSCO"/>
    <n v="1159"/>
    <n v="2009"/>
    <n v="2009"/>
    <n v="1159"/>
    <n v="2009"/>
    <n v="2009"/>
    <n v="3"/>
    <n v="1"/>
    <s v="外"/>
    <s v="DIR"/>
    <s v="直达"/>
    <n v="23"/>
    <d v="2018-06-21T00:00:00"/>
    <d v="2018-06-30T00:00:00"/>
    <s v="11/23日EAX1航线(MOMBASA)不接受小重柜订舱（含箱重15吨以上）_x000a_"/>
    <s v="20'GP≧18T以上单票确认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s v="第一次订舱需提供CPF 长荣共舱不接危险品"/>
    <m/>
  </r>
  <r>
    <n v="53"/>
    <x v="1"/>
    <x v="15"/>
    <s v="Mombasa"/>
    <s v="肯尼亚"/>
    <s v="蒙巴萨"/>
    <s v="EMC"/>
    <n v="1050"/>
    <n v="1800"/>
    <n v="1800"/>
    <n v="1300"/>
    <n v="2200"/>
    <n v="2200"/>
    <n v="4"/>
    <n v="1"/>
    <s v="外"/>
    <s v="DIR"/>
    <s v="直达"/>
    <n v="30"/>
    <d v="2018-07-05T00:00:00"/>
    <d v="2018-07-06T00:00:00"/>
    <m/>
    <m/>
    <s v="化工品需提供：非危保函+化工鉴定证书(正本压船公司2年)_x000a_危险品需提供: 不接_x000a_卷钢要求：照片+装载保函"/>
    <s v="普货:280/450_x000a_特种箱/危险品：350/570"/>
    <s v="500/票"/>
    <s v="普货:825/1230 _x000a_冷柜:915/1380_x000a_45HC:1650"/>
    <s v="安保费20/30"/>
    <m/>
    <m/>
  </r>
  <r>
    <n v="54"/>
    <x v="1"/>
    <x v="15"/>
    <s v="Mombasa"/>
    <s v="肯尼亚"/>
    <s v="蒙巴萨"/>
    <s v="EMI"/>
    <n v="1075"/>
    <n v="1650"/>
    <n v="1650"/>
    <n v="1100"/>
    <n v="1700"/>
    <n v="1700"/>
    <n v="4"/>
    <n v="1"/>
    <s v="外"/>
    <s v="PKG"/>
    <s v="巴生"/>
    <n v="32"/>
    <d v="2018-07-01T00:00:00"/>
    <d v="2018-07-06T00:00:00"/>
    <m/>
    <m/>
    <s v="化工品需提供：MSDS_x000a_危险品需提供: MSDS+危险品申请表+危保证_x000a_卷钢要求：N"/>
    <s v="普货:280/430_x000a_特种箱/危险品：350/580"/>
    <s v="450/票"/>
    <s v="普货:740/1070_x000a_特种/冷柜:865/1275"/>
    <s v="安保费20/30"/>
    <m/>
    <m/>
  </r>
  <r>
    <n v="55"/>
    <x v="1"/>
    <x v="15"/>
    <s v="Mombasa"/>
    <s v="肯尼亚"/>
    <s v="蒙巴萨"/>
    <s v="HPL"/>
    <n v="1025"/>
    <n v="1450"/>
    <n v="1450"/>
    <n v="1025"/>
    <n v="1450"/>
    <n v="1450"/>
    <n v="1"/>
    <n v="1"/>
    <s v="洋"/>
    <s v="JEDDAH"/>
    <s v=" 捷达"/>
    <n v="33"/>
    <d v="2018-07-01T00:00:00"/>
    <d v="2018-07-15T00:00:00"/>
    <m/>
    <m/>
    <m/>
    <m/>
    <m/>
    <m/>
    <m/>
    <m/>
    <m/>
  </r>
  <r>
    <n v="56"/>
    <x v="1"/>
    <x v="15"/>
    <s v="Mombasa"/>
    <s v="肯尼亚"/>
    <s v="蒙巴萨"/>
    <s v="MSC"/>
    <n v="1031"/>
    <n v="1406"/>
    <n v="1406"/>
    <n v="1056"/>
    <n v="1456"/>
    <n v="1456"/>
    <n v="5"/>
    <n v="1"/>
    <s v="洋"/>
    <s v="JEDDAH"/>
    <s v="捷达"/>
    <n v="38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57"/>
    <x v="1"/>
    <x v="15"/>
    <s v="Mombasa"/>
    <s v="肯尼亚"/>
    <s v="蒙巴萨"/>
    <s v="MSK"/>
    <n v="1050"/>
    <n v="1900"/>
    <n v="1900"/>
    <n v="1075"/>
    <n v="1950"/>
    <n v="1950"/>
    <n v="5"/>
    <n v="1"/>
    <s v="洋"/>
    <s v="SIN"/>
    <s v="新加坡"/>
    <n v="23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58"/>
    <x v="1"/>
    <x v="15"/>
    <s v="Mombasa"/>
    <s v="肯尼亚"/>
    <s v="蒙巴萨"/>
    <s v="OOCL"/>
    <n v="825"/>
    <n v="1400"/>
    <n v="1400"/>
    <n v="850"/>
    <n v="1450"/>
    <n v="1450"/>
    <n v="2"/>
    <n v="1"/>
    <s v="外"/>
    <s v="COLOMBO"/>
    <s v="科隆坡"/>
    <n v="25"/>
    <d v="2018-07-01T00:00:00"/>
    <d v="2018-07-14T00:00:00"/>
    <m/>
    <s v="小箱≥21TONS+超重费100_x000a_"/>
    <m/>
    <m/>
    <m/>
    <m/>
    <m/>
    <m/>
    <m/>
  </r>
  <r>
    <n v="59"/>
    <x v="1"/>
    <x v="15"/>
    <s v="Mombasa"/>
    <s v="肯尼亚"/>
    <s v="蒙巴萨"/>
    <s v="PIL"/>
    <n v="1134"/>
    <n v="1959"/>
    <n v="1959"/>
    <n v="1259"/>
    <n v="2209"/>
    <n v="2209"/>
    <n v="3"/>
    <n v="1"/>
    <s v="外"/>
    <s v="DIR"/>
    <s v="直达"/>
    <n v="22"/>
    <d v="2018-06-25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60"/>
    <x v="1"/>
    <x v="15"/>
    <s v="Mombasa"/>
    <s v="肯尼亚"/>
    <s v="蒙巴萨"/>
    <s v="SAF"/>
    <n v="1025"/>
    <n v="1850"/>
    <n v="1850"/>
    <n v="1050"/>
    <n v="1900"/>
    <n v="1900"/>
    <n v="4"/>
    <n v="1"/>
    <s v="洋"/>
    <s v="SIN"/>
    <s v="新加坡"/>
    <n v="23"/>
    <d v="2018-06-01T00:00:00"/>
    <d v="2018-06-14T00:00:00"/>
    <s v="AE20/FW3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61"/>
    <x v="1"/>
    <x v="16"/>
    <s v="Blantyre"/>
    <s v="马拉维"/>
    <s v="布兰太尔"/>
    <s v="BLINE"/>
    <n v="4600"/>
    <n v="5500"/>
    <n v="5500"/>
    <n v="4600"/>
    <n v="5500"/>
    <n v="5500"/>
    <n v="5"/>
    <n v="1"/>
    <s v="外"/>
    <s v="QUELIMANE"/>
    <s v="克利马内"/>
    <n v="55"/>
    <d v="2018-07-02T00:00:00"/>
    <d v="2018-07-08T00:00:00"/>
    <s v="箱东单"/>
    <s v="小箱超过18T含箱重 OWS USD200"/>
    <m/>
    <m/>
    <m/>
    <m/>
    <m/>
    <m/>
    <m/>
  </r>
  <r>
    <n v="62"/>
    <x v="1"/>
    <x v="16"/>
    <s v="Lilongwe"/>
    <s v="马拉维"/>
    <s v="布兰太尔"/>
    <s v="BLINE"/>
    <n v="5050"/>
    <n v="6600"/>
    <n v="6600"/>
    <n v="5050"/>
    <n v="6600"/>
    <n v="6600"/>
    <n v="5"/>
    <n v="1"/>
    <s v="外"/>
    <s v="QUELIMANE"/>
    <s v="克利马内"/>
    <n v="60"/>
    <d v="2018-07-02T00:00:00"/>
    <d v="2018-07-08T00:00:00"/>
    <s v="箱东单"/>
    <s v="小箱超过18T含箱重 OWS USD200"/>
    <m/>
    <m/>
    <m/>
    <m/>
    <m/>
    <m/>
    <m/>
  </r>
  <r>
    <n v="63"/>
    <x v="1"/>
    <x v="17"/>
    <s v="Male"/>
    <s v="马尔代夫"/>
    <s v="马累"/>
    <s v="BLINE"/>
    <n v="1425"/>
    <n v="2525"/>
    <n v="2525"/>
    <n v="1425"/>
    <n v="2525"/>
    <n v="2525"/>
    <n v="3"/>
    <n v="1"/>
    <s v="外"/>
    <s v="PKG"/>
    <s v="巴生"/>
    <n v="20"/>
    <d v="2018-07-02T00:00:00"/>
    <d v="2018-07-08T00:00:00"/>
    <s v="箱东单"/>
    <s v="小箱超过18T含箱重 OWS USD200"/>
    <m/>
    <m/>
    <m/>
    <m/>
    <m/>
    <m/>
    <m/>
  </r>
  <r>
    <n v="64"/>
    <x v="1"/>
    <x v="17"/>
    <s v="Male"/>
    <s v="马尔代夫"/>
    <s v="马累"/>
    <s v="CMA"/>
    <n v="1775"/>
    <n v="2900"/>
    <n v="2900"/>
    <n v="1800"/>
    <n v="2950"/>
    <n v="2950"/>
    <n v="3457"/>
    <n v="4"/>
    <s v="洋/外/外/洋"/>
    <s v="TPP/TPP/SIN/SIN"/>
    <s v="丹戎帕拉帕斯港/丹戎帕拉帕斯港/新加坡/新加坡"/>
    <n v="23"/>
    <d v="2018-06-15T00:00:00"/>
    <d v="2018-06-30T00:00:00"/>
    <s v="SHAKA2/WAX/AFEX/FAL1 14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65"/>
    <x v="1"/>
    <x v="18"/>
    <s v="Longoni"/>
    <s v="马约特"/>
    <s v="隆戈尼"/>
    <s v="CMA"/>
    <n v="1838"/>
    <n v="3613"/>
    <n v="3613"/>
    <n v="1913"/>
    <n v="3763"/>
    <n v="3763"/>
    <n v="2"/>
    <n v="1"/>
    <s v="洋"/>
    <s v="PDG"/>
    <s v=" 加莱角"/>
    <n v="35"/>
    <d v="2018-06-15T00:00:00"/>
    <d v="2018-06-30T00:00:00"/>
    <s v="ASAF"/>
    <s v="小箱箱货总重&lt;27tons,大高箱箱货总重&lt;18tons"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66"/>
    <x v="1"/>
    <x v="18"/>
    <s v="Longoni"/>
    <s v="马约特"/>
    <s v="隆戈尼"/>
    <s v="MSC"/>
    <n v="1525"/>
    <n v="3050"/>
    <n v="3150"/>
    <n v="1550"/>
    <n v="3100"/>
    <n v="3200"/>
    <n v="5"/>
    <n v="1"/>
    <s v="洋"/>
    <s v="MUPLO"/>
    <s v="路易港"/>
    <n v="28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67"/>
    <x v="1"/>
    <x v="19"/>
    <s v="Pemba"/>
    <s v="莫桑比克"/>
    <s v="彭巴"/>
    <s v="BLINE"/>
    <n v="2200"/>
    <n v="4400"/>
    <n v="4400"/>
    <n v="2200"/>
    <n v="4400"/>
    <n v="4400"/>
    <n v="5"/>
    <n v="1"/>
    <s v="外"/>
    <s v="JEA"/>
    <s v="迪拜"/>
    <n v="45"/>
    <d v="2018-07-02T00:00:00"/>
    <d v="2018-07-08T00:00:00"/>
    <s v="箱东单"/>
    <s v="小箱超过18T含箱重 OWS USD200"/>
    <m/>
    <m/>
    <m/>
    <m/>
    <m/>
    <m/>
    <m/>
  </r>
  <r>
    <n v="68"/>
    <x v="1"/>
    <x v="19"/>
    <s v="Pemba"/>
    <s v="莫桑比克"/>
    <s v="彭巴"/>
    <s v="PIL"/>
    <n v="2710"/>
    <n v="5410"/>
    <n v="5410"/>
    <n v="2760"/>
    <n v="5510"/>
    <n v="5510"/>
    <n v="3"/>
    <n v="1"/>
    <s v="外"/>
    <s v="KEMOM"/>
    <s v="蒙巴萨"/>
    <n v="42"/>
    <d v="2018-06-15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s v="设备管理费:30/CNTR"/>
  </r>
  <r>
    <n v="69"/>
    <x v="1"/>
    <x v="19"/>
    <s v="Quelimane"/>
    <s v="莫桑比克"/>
    <s v="彭巴"/>
    <s v="BLINE"/>
    <n v="2250"/>
    <n v="4500"/>
    <n v="4500"/>
    <n v="2250"/>
    <n v="4500"/>
    <n v="4500"/>
    <n v="5"/>
    <n v="1"/>
    <s v="外"/>
    <s v="Mutsamudu"/>
    <s v="穆察穆杜"/>
    <n v="44"/>
    <d v="2018-07-02T00:00:00"/>
    <d v="2018-07-08T00:00:00"/>
    <s v="箱东单"/>
    <s v="小箱超过18T含箱重 OWS USD200"/>
    <m/>
    <m/>
    <m/>
    <m/>
    <m/>
    <m/>
    <m/>
  </r>
  <r>
    <n v="70"/>
    <x v="1"/>
    <x v="20"/>
    <s v="Berbera"/>
    <s v="索马里"/>
    <s v="柏培拉"/>
    <s v="BLINE"/>
    <n v="1875"/>
    <n v="3325"/>
    <n v="3325"/>
    <n v="1875"/>
    <n v="3325"/>
    <n v="3325"/>
    <n v="5"/>
    <n v="1"/>
    <s v="外"/>
    <s v="JEA"/>
    <s v="迪拜"/>
    <n v="35"/>
    <d v="2018-07-02T00:00:00"/>
    <d v="2018-07-08T00:00:00"/>
    <s v="箱东单"/>
    <s v="小箱超过18T含箱重 OWS USD200"/>
    <m/>
    <m/>
    <m/>
    <m/>
    <m/>
    <m/>
    <m/>
  </r>
  <r>
    <n v="71"/>
    <x v="1"/>
    <x v="20"/>
    <s v="Berbera"/>
    <s v="索马里"/>
    <s v="柏培拉"/>
    <s v="MSC"/>
    <n v="1575"/>
    <n v="3150"/>
    <n v="3150"/>
    <n v="1600"/>
    <n v="3200"/>
    <n v="3200"/>
    <n v="5"/>
    <n v="1"/>
    <s v="洋"/>
    <s v="JEA"/>
    <s v="迪拜"/>
    <n v="40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72"/>
    <x v="1"/>
    <x v="20"/>
    <s v="Berbera"/>
    <s v="索马里"/>
    <s v="柏培拉"/>
    <s v="MSK"/>
    <n v="1050"/>
    <n v="1900"/>
    <n v="1900"/>
    <n v="1075"/>
    <n v="1950"/>
    <n v="1950"/>
    <n v="7"/>
    <n v="1"/>
    <s v="洋"/>
    <s v="SLL"/>
    <s v="色拉拉"/>
    <n v="31"/>
    <d v="2018-06-2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73"/>
    <x v="1"/>
    <x v="20"/>
    <s v="Berbera"/>
    <s v="索马里"/>
    <s v="柏培拉"/>
    <s v="SAF"/>
    <n v="1025"/>
    <n v="1850"/>
    <n v="1850"/>
    <n v="1050"/>
    <n v="1900"/>
    <n v="1900"/>
    <n v="7"/>
    <n v="1"/>
    <s v="洋"/>
    <s v="SLL"/>
    <s v="色拉拉"/>
    <n v="31"/>
    <d v="2018-06-01T00:00:00"/>
    <d v="2018-06-14T00:00:00"/>
    <s v="TP12-TP8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74"/>
    <x v="1"/>
    <x v="20"/>
    <s v="Kismayu"/>
    <s v="索马里"/>
    <s v="基斯马尤"/>
    <s v="MSC"/>
    <n v="1575"/>
    <n v="3150"/>
    <n v="3150"/>
    <n v="1600"/>
    <n v="3200"/>
    <n v="3200"/>
    <n v="5"/>
    <n v="1"/>
    <s v="洋"/>
    <s v="JEA"/>
    <s v="迪拜"/>
    <n v="40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75"/>
    <x v="1"/>
    <x v="20"/>
    <s v="Mogadishu"/>
    <s v="索马里"/>
    <s v="摩加迪沙"/>
    <s v="BLINE"/>
    <n v="1875"/>
    <n v="3325"/>
    <n v="3325"/>
    <n v="1875"/>
    <n v="3325"/>
    <n v="3325"/>
    <n v="5"/>
    <n v="1"/>
    <s v="外"/>
    <s v="JEA"/>
    <s v="迪拜"/>
    <n v="35"/>
    <d v="2018-07-02T00:00:00"/>
    <d v="2018-07-08T00:00:00"/>
    <s v="箱东单"/>
    <s v="小箱超过18T含箱重 OWS USD200"/>
    <m/>
    <m/>
    <m/>
    <m/>
    <m/>
    <m/>
    <m/>
  </r>
  <r>
    <n v="76"/>
    <x v="1"/>
    <x v="20"/>
    <s v="Mogadishu"/>
    <s v="索马里"/>
    <s v="摩加迪沙"/>
    <s v="CMA"/>
    <n v="1788"/>
    <n v="3563"/>
    <n v="3563"/>
    <n v="1813"/>
    <n v="3613"/>
    <n v="3613"/>
    <n v="3457"/>
    <n v="4"/>
    <s v="洋/外/外/洋"/>
    <s v="TPP/TPP/SIN/SIN"/>
    <s v="丹戎帕拉帕斯港/丹戎帕拉帕斯港/新加坡/新加坡"/>
    <n v="33"/>
    <d v="2018-06-15T00:00:00"/>
    <d v="2018-06-30T00:00:00"/>
    <s v="SHAKA2/WAX/AFEX/FAL1 10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77"/>
    <x v="1"/>
    <x v="20"/>
    <s v="Mogadishu"/>
    <s v="索马里"/>
    <s v="摩加迪沙"/>
    <s v="MSC"/>
    <n v="1875"/>
    <n v="3400"/>
    <n v="3400"/>
    <n v="1900"/>
    <n v="3450"/>
    <n v="3450"/>
    <n v="5"/>
    <n v="1"/>
    <s v="洋"/>
    <s v="JEA"/>
    <s v="迪拜"/>
    <n v="40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78"/>
    <x v="1"/>
    <x v="21"/>
    <s v="Port Sudan(欧元)"/>
    <s v="苏丹"/>
    <s v="苏丹港"/>
    <s v="MSK"/>
    <n v="1000"/>
    <n v="1700"/>
    <n v="1700"/>
    <n v="1025"/>
    <n v="1750"/>
    <n v="1750"/>
    <n v="7"/>
    <n v="1"/>
    <s v="洋"/>
    <s v="TPP"/>
    <s v="丹戎帕拉帕斯港"/>
    <n v="33"/>
    <d v="2018-06-01T00:00:00"/>
    <d v="2018-06-30T00:00:00"/>
    <s v="货币是欧元"/>
    <m/>
    <s v="欧元结算,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79"/>
    <x v="1"/>
    <x v="21"/>
    <s v="Port Sudan(欧元)"/>
    <s v="苏丹"/>
    <s v="苏丹港"/>
    <s v="SAF"/>
    <n v="1050"/>
    <n v="1625"/>
    <n v="1625"/>
    <n v="1075"/>
    <n v="1675"/>
    <n v="1675"/>
    <n v="2"/>
    <n v="1"/>
    <s v="洋"/>
    <s v="TPP"/>
    <s v="丹戎帕拉帕斯港"/>
    <n v="33"/>
    <d v="2018-06-01T00:00:00"/>
    <d v="2018-06-14T00:00:00"/>
    <s v="AE1/AE5/AE6 EUR 875/1450"/>
    <m/>
    <s v="欧元结算,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80"/>
    <x v="1"/>
    <x v="22"/>
    <s v="Dar Es Salaam"/>
    <s v="坦桑尼亚"/>
    <s v="达累斯萨拉姆"/>
    <s v="CMA"/>
    <n v="1200"/>
    <n v="1900"/>
    <n v="1900"/>
    <n v="1250"/>
    <n v="2000"/>
    <n v="2000"/>
    <n v="3457"/>
    <n v="4"/>
    <s v="洋/外/外/洋"/>
    <s v="TPP/TPP/SIN/SIN"/>
    <s v="丹戎帕拉帕斯港/丹戎帕拉帕斯港/新加坡/新加坡"/>
    <n v="25"/>
    <d v="2018-06-24T00:00:00"/>
    <d v="2018-06-30T00:00:00"/>
    <s v="SHAKA2/WAX/AFEX/FAL1 14days(domestic)21days (transit cargo)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81"/>
    <x v="1"/>
    <x v="22"/>
    <s v="Dar Es Salaam"/>
    <s v="坦桑尼亚"/>
    <s v="达累斯萨拉姆"/>
    <s v="COSCO"/>
    <n v="1159"/>
    <n v="2009"/>
    <n v="2009"/>
    <n v="1159"/>
    <n v="2009"/>
    <n v="2009"/>
    <n v="36"/>
    <n v="2"/>
    <s v="外"/>
    <s v="DIR/SIN"/>
    <s v="直达/新加坡"/>
    <s v="25\38"/>
    <d v="2018-06-21T00:00:00"/>
    <d v="2018-06-30T00:00:00"/>
    <s v="周三直达 周六新加坡转"/>
    <s v="20'GP≧18T以上单票确认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s v="第一次订舱需提供CPF 长荣共舱不接危险品"/>
    <m/>
  </r>
  <r>
    <n v="82"/>
    <x v="1"/>
    <x v="22"/>
    <s v="Dar Es Salaam"/>
    <s v="坦桑尼亚"/>
    <s v="达累斯萨拉姆"/>
    <s v="EMC"/>
    <n v="1050"/>
    <n v="1800"/>
    <n v="1800"/>
    <n v="1300"/>
    <n v="2200"/>
    <n v="2200"/>
    <n v="4"/>
    <n v="1"/>
    <s v="外"/>
    <s v="PKG"/>
    <s v="巴生"/>
    <n v="35"/>
    <d v="2018-07-05T00:00:00"/>
    <d v="2018-07-06T00:00:00"/>
    <m/>
    <m/>
    <s v="化工品需提供：非危保函+化工鉴定证书(正本压船公司2年)_x000a_危险品需提供: 不接_x000a_卷钢要求：照片+装载保函"/>
    <s v="普货:280/450_x000a_特种箱/危险品：350/570"/>
    <s v="500/票"/>
    <s v="普货:825/1230 _x000a_冷柜:915/1380_x000a_45HC:1650"/>
    <s v="安保费20/30"/>
    <m/>
    <m/>
  </r>
  <r>
    <n v="83"/>
    <x v="1"/>
    <x v="22"/>
    <s v="Dar Es Salaam"/>
    <s v="坦桑尼亚"/>
    <s v="达累斯萨拉姆"/>
    <s v="EMI"/>
    <n v="1125"/>
    <n v="1750"/>
    <n v="1750"/>
    <n v="1150"/>
    <n v="1800"/>
    <n v="1800"/>
    <n v="4"/>
    <n v="1"/>
    <s v="外"/>
    <s v="PKG"/>
    <s v="巴生"/>
    <n v="32"/>
    <d v="2018-07-01T00:00:00"/>
    <d v="2018-07-06T00:00:00"/>
    <m/>
    <m/>
    <s v="化工品需提供：MSDS_x000a_危险品需提供: MSDS+危险品申请表+危保证_x000a_卷钢要求：N"/>
    <s v="普货:280/430_x000a_特种箱/危险品：350/580"/>
    <s v="450/票"/>
    <s v="普货:740/1070_x000a_特种/冷柜:865/1275"/>
    <s v="安保费20/30"/>
    <m/>
    <m/>
  </r>
  <r>
    <n v="84"/>
    <x v="1"/>
    <x v="22"/>
    <s v="Dar Es Salaam"/>
    <s v="坦桑尼亚"/>
    <s v="达累斯萨拉姆"/>
    <s v="HPL"/>
    <n v="1025"/>
    <n v="1450"/>
    <n v="1450"/>
    <n v="1025"/>
    <n v="1450"/>
    <n v="1450"/>
    <n v="1"/>
    <n v="1"/>
    <s v="洋"/>
    <s v="JEDDAH"/>
    <s v=" 捷达"/>
    <n v="37"/>
    <d v="2018-07-01T00:00:00"/>
    <d v="2018-07-15T00:00:00"/>
    <m/>
    <m/>
    <m/>
    <m/>
    <m/>
    <m/>
    <m/>
    <m/>
    <m/>
  </r>
  <r>
    <n v="85"/>
    <x v="1"/>
    <x v="22"/>
    <s v="Dar Es Salaam"/>
    <s v="坦桑尼亚"/>
    <s v="达累斯萨拉姆"/>
    <s v="MSC"/>
    <n v="1000"/>
    <n v="1400"/>
    <n v="1400"/>
    <n v="1025"/>
    <n v="1450"/>
    <n v="1450"/>
    <n v="5"/>
    <n v="1"/>
    <s v="洋"/>
    <s v="JEDDAH"/>
    <s v="捷达"/>
    <n v="37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86"/>
    <x v="1"/>
    <x v="22"/>
    <s v="Dar Es Salaam"/>
    <s v="坦桑尼亚"/>
    <s v="达累斯萨拉姆"/>
    <s v="MSK"/>
    <n v="1050"/>
    <n v="1900"/>
    <n v="1900"/>
    <n v="1075"/>
    <n v="1950"/>
    <n v="1950"/>
    <n v="5"/>
    <n v="1"/>
    <s v="洋"/>
    <s v="SIN"/>
    <s v="新加坡"/>
    <s v="26\32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87"/>
    <x v="1"/>
    <x v="22"/>
    <s v="Dar Es Salaam"/>
    <s v="坦桑尼亚"/>
    <s v="达累斯萨拉姆"/>
    <s v="OOCL"/>
    <n v="1025"/>
    <n v="1700"/>
    <n v="1700"/>
    <n v="1050"/>
    <n v="1750"/>
    <n v="1750"/>
    <n v="2"/>
    <n v="1"/>
    <s v="外"/>
    <s v="COLOMBO"/>
    <s v="科隆坡"/>
    <n v="28"/>
    <d v="2018-07-01T00:00:00"/>
    <d v="2018-07-14T00:00:00"/>
    <m/>
    <s v="小箱≥21TONS+超重费100_x000a_"/>
    <m/>
    <m/>
    <m/>
    <m/>
    <m/>
    <m/>
    <m/>
  </r>
  <r>
    <n v="88"/>
    <x v="1"/>
    <x v="22"/>
    <s v="Dar Es Salaam"/>
    <s v="坦桑尼亚"/>
    <s v="达累斯萨拉姆"/>
    <s v="PIL"/>
    <n v="1125"/>
    <n v="1950"/>
    <n v="1950"/>
    <n v="1250"/>
    <n v="2200"/>
    <n v="2200"/>
    <n v="3"/>
    <n v="1"/>
    <s v="外"/>
    <s v="DIR"/>
    <s v="直达"/>
    <n v="25"/>
    <d v="2018-06-25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89"/>
    <x v="1"/>
    <x v="22"/>
    <s v="Dar Es Salaam"/>
    <s v="坦桑尼亚"/>
    <s v="达累斯萨拉姆"/>
    <s v="SAF"/>
    <n v="1025"/>
    <n v="1850"/>
    <n v="1850"/>
    <n v="1050"/>
    <n v="1900"/>
    <n v="1900"/>
    <n v="4"/>
    <n v="1"/>
    <s v="洋"/>
    <s v="SIN"/>
    <s v="新加坡"/>
    <s v="26\32"/>
    <d v="2018-06-01T00:00:00"/>
    <d v="2018-06-14T00:00:00"/>
    <s v="AE20/FW3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0"/>
    <x v="1"/>
    <x v="22"/>
    <s v="Tanga"/>
    <s v="坦桑尼亚"/>
    <s v="坦噶"/>
    <s v="CMA"/>
    <n v="1838"/>
    <n v="2613"/>
    <n v="2613"/>
    <n v="1850"/>
    <n v="2650"/>
    <n v="2650"/>
    <n v="3457"/>
    <n v="4"/>
    <s v="洋/外/外/洋"/>
    <s v="TPP/TPP/SIN/SIN"/>
    <s v="丹戎帕拉帕斯港/丹戎帕拉帕斯港/新加坡/新加坡"/>
    <n v="31"/>
    <d v="2018-06-24T00:00:00"/>
    <d v="2018-06-30T00:00:00"/>
    <s v="SHAKA2/WAX/AFEX/FAL1 14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1"/>
    <x v="1"/>
    <x v="22"/>
    <s v="Tanga"/>
    <s v="坦桑尼亚"/>
    <s v="坦噶"/>
    <s v="MSC"/>
    <n v="1575"/>
    <n v="2550"/>
    <n v="2550"/>
    <n v="1600"/>
    <n v="2600"/>
    <n v="2600"/>
    <n v="5"/>
    <n v="1"/>
    <s v="洋"/>
    <s v="OMSLL"/>
    <s v="色拉拉"/>
    <n v="39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2"/>
    <x v="1"/>
    <x v="22"/>
    <s v="Tanga"/>
    <s v="坦桑尼亚"/>
    <s v="坦噶"/>
    <s v="MSK"/>
    <n v="2250"/>
    <n v="1900"/>
    <n v="1900"/>
    <n v="2275"/>
    <n v="1950"/>
    <n v="1950"/>
    <n v="5"/>
    <n v="1"/>
    <s v="洋"/>
    <s v="DAR ES SALAAM"/>
    <s v="达累"/>
    <n v="35"/>
    <d v="2018-06-2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3"/>
    <x v="1"/>
    <x v="22"/>
    <s v="Tanga"/>
    <s v="坦桑尼亚"/>
    <s v="坦噶"/>
    <s v="SAF"/>
    <n v="2225"/>
    <n v="1850"/>
    <n v="1850"/>
    <n v="2250"/>
    <n v="1900"/>
    <n v="1900"/>
    <n v="4"/>
    <n v="1"/>
    <s v="洋"/>
    <s v="DAR ES SALAAM"/>
    <s v="达累"/>
    <n v="35"/>
    <d v="2018-06-01T00:00:00"/>
    <d v="2018-06-14T00:00:00"/>
    <s v="AE1/AE5/AE10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4"/>
    <x v="1"/>
    <x v="22"/>
    <s v="Zanzibar"/>
    <s v="坦桑尼亚"/>
    <s v="桑给巴尔"/>
    <s v="BLINE"/>
    <n v="1600"/>
    <n v="2850"/>
    <n v="2850"/>
    <n v="1600"/>
    <n v="2850"/>
    <n v="2850"/>
    <n v="5"/>
    <n v="1"/>
    <s v="外"/>
    <s v="JEA"/>
    <s v="迪拜"/>
    <n v="34"/>
    <d v="2018-07-02T00:00:00"/>
    <d v="2018-07-08T00:00:00"/>
    <s v="箱东单"/>
    <s v="小箱超过18T含箱重 OWS USD200"/>
    <m/>
    <m/>
    <m/>
    <m/>
    <m/>
    <m/>
    <m/>
  </r>
  <r>
    <n v="95"/>
    <x v="1"/>
    <x v="22"/>
    <s v="Zanzibar"/>
    <s v="坦桑尼亚"/>
    <s v="桑给巴尔"/>
    <s v="CMA"/>
    <n v="1975"/>
    <n v="3400"/>
    <n v="3400"/>
    <n v="2000"/>
    <n v="3450"/>
    <n v="3450"/>
    <n v="3457"/>
    <n v="4"/>
    <s v="洋/外/外/洋"/>
    <s v="TPP/TPP/SIN/SIN"/>
    <s v="丹戎帕拉帕斯港/丹戎帕拉帕斯港/新加坡/新加坡"/>
    <n v="33"/>
    <d v="2018-06-24T00:00:00"/>
    <d v="2018-06-30T00:00:00"/>
    <s v="SHAKA2/WAX/AFEX/FAL1 14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6"/>
    <x v="1"/>
    <x v="22"/>
    <s v="Zanzibar"/>
    <s v="坦桑尼亚"/>
    <s v="桑给巴尔"/>
    <s v="EMI"/>
    <s v="电询"/>
    <s v="电询"/>
    <s v="电询"/>
    <s v="电询"/>
    <s v="电询"/>
    <s v="电询"/>
    <n v="3"/>
    <n v="1"/>
    <s v="外"/>
    <s v="PKG"/>
    <s v="巴生"/>
    <n v="36"/>
    <d v="2018-04-09T00:00:00"/>
    <d v="2018-05-06T00:00:00"/>
    <m/>
    <m/>
    <s v="化工品需提供：MSDS_x000a_危险品需提供: MSDS+危险品申请表+危保证_x000a_卷钢要求：N"/>
    <s v="普货:280/430_x000a_特种箱/危险品：350/580"/>
    <s v="450/票"/>
    <s v="普货:740/1070_x000a_特种/冷柜:865/1275"/>
    <s v="安保费20/30"/>
    <m/>
    <m/>
  </r>
  <r>
    <n v="97"/>
    <x v="1"/>
    <x v="22"/>
    <s v="Zanzibar"/>
    <s v="坦桑尼亚"/>
    <s v="桑给巴尔"/>
    <s v="MSC"/>
    <n v="1575"/>
    <n v="2550"/>
    <n v="2550"/>
    <n v="1600"/>
    <n v="2600"/>
    <n v="2600"/>
    <n v="5"/>
    <n v="1"/>
    <s v="洋"/>
    <s v="OMSLL"/>
    <s v="色拉拉"/>
    <n v="38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8"/>
    <x v="1"/>
    <x v="22"/>
    <s v="Zanzibar"/>
    <s v="坦桑尼亚"/>
    <s v="桑给巴尔"/>
    <s v="MSK"/>
    <n v="1750"/>
    <n v="3200"/>
    <n v="3200"/>
    <n v="1775"/>
    <n v="3250"/>
    <n v="3250"/>
    <n v="5"/>
    <n v="1"/>
    <s v="洋"/>
    <s v="MOMBASA"/>
    <s v="蒙巴萨"/>
    <n v="37"/>
    <d v="2018-06-2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9"/>
    <x v="1"/>
    <x v="22"/>
    <s v="Zanzibar"/>
    <s v="坦桑尼亚"/>
    <s v="桑给巴尔"/>
    <s v="PIL"/>
    <n v="1850"/>
    <n v="3200"/>
    <n v="3200"/>
    <n v="1950"/>
    <n v="3400"/>
    <n v="3400"/>
    <n v="3"/>
    <n v="1"/>
    <s v="外"/>
    <s v="MBA"/>
    <s v="蒙巴萨"/>
    <n v="30"/>
    <d v="2018-06-25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100"/>
    <x v="1"/>
    <x v="22"/>
    <s v="Zanzibar"/>
    <s v="坦桑尼亚"/>
    <s v="桑给巴尔"/>
    <s v="SAF"/>
    <n v="1725"/>
    <n v="3150"/>
    <n v="3150"/>
    <n v="1750"/>
    <n v="3200"/>
    <n v="3200"/>
    <n v="4"/>
    <n v="1"/>
    <s v="洋"/>
    <s v="MOMBASA"/>
    <s v="蒙巴萨"/>
    <n v="37"/>
    <d v="2018-06-01T00:00:00"/>
    <d v="2018-06-14T00:00:00"/>
    <s v="AE1/AE5/AE10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1"/>
    <x v="2"/>
    <x v="23"/>
    <s v="Chattogram"/>
    <s v="孟加拉"/>
    <s v="吉大"/>
    <s v="COSCO"/>
    <m/>
    <m/>
    <m/>
    <n v="1075"/>
    <n v="1100"/>
    <n v="1100"/>
    <n v="3"/>
    <n v="1"/>
    <s v="外"/>
    <s v="SIN"/>
    <s v="新加坡"/>
    <n v="18"/>
    <d v="2018-07-01T00:00:00"/>
    <d v="2018-07-14T00:00:00"/>
    <s v="FCE 目的港免用箱5天"/>
    <m/>
    <m/>
    <m/>
    <m/>
    <m/>
    <m/>
    <m/>
    <m/>
  </r>
  <r>
    <n v="102"/>
    <x v="2"/>
    <x v="23"/>
    <s v="Chattogram"/>
    <s v="孟加拉"/>
    <s v="吉大"/>
    <s v="MCC"/>
    <m/>
    <m/>
    <m/>
    <n v="2095"/>
    <n v="3860"/>
    <n v="3860"/>
    <n v="3"/>
    <n v="1"/>
    <s v="外五"/>
    <s v="DIR"/>
    <s v="直达"/>
    <n v="13"/>
    <d v="2018-06-27T00:00:00"/>
    <d v="2018-06-27T00:00:00"/>
    <s v="IA7  CY-CY（纺织品）SBJ DDF $30/BILL"/>
    <s v="$100大于18T(20GP)"/>
    <m/>
    <m/>
    <m/>
    <m/>
    <m/>
    <m/>
    <m/>
  </r>
  <r>
    <n v="103"/>
    <x v="2"/>
    <x v="23"/>
    <s v="Chattogram"/>
    <s v="孟加拉"/>
    <s v="吉大"/>
    <s v="MCC"/>
    <m/>
    <m/>
    <m/>
    <n v="1075"/>
    <n v="1320"/>
    <n v="1320"/>
    <n v="3"/>
    <n v="1"/>
    <s v="外五"/>
    <s v="DIR"/>
    <s v="直达"/>
    <n v="13"/>
    <d v="2018-06-27T00:00:00"/>
    <d v="2018-06-27T00:00:00"/>
    <s v="IA7  CY-CY（非纺织品）SBJ DDF $30/BILL"/>
    <s v="$100大于18T(20GP)"/>
    <m/>
    <m/>
    <m/>
    <m/>
    <m/>
    <m/>
    <m/>
  </r>
  <r>
    <n v="104"/>
    <x v="2"/>
    <x v="23"/>
    <s v="Chattogram"/>
    <s v="孟加拉"/>
    <s v="吉大"/>
    <s v="MCC"/>
    <m/>
    <m/>
    <m/>
    <n v="2545"/>
    <n v="4560"/>
    <n v="4560"/>
    <n v="7"/>
    <n v="1"/>
    <s v="外五"/>
    <s v="DIR"/>
    <s v="直达"/>
    <n v="13"/>
    <d v="2018-06-24T00:00:00"/>
    <d v="2018-06-24T00:00:00"/>
    <s v="SH1 CY-CY（纺织品）SBJ DDF $30/BILL"/>
    <s v="$100大于18T(20GP)"/>
    <m/>
    <m/>
    <m/>
    <m/>
    <m/>
    <m/>
    <m/>
  </r>
  <r>
    <n v="105"/>
    <x v="2"/>
    <x v="23"/>
    <s v="Chattogram"/>
    <s v="孟加拉"/>
    <s v="吉大"/>
    <s v="MCC"/>
    <m/>
    <m/>
    <m/>
    <n v="1175"/>
    <n v="1420"/>
    <n v="1420"/>
    <n v="7"/>
    <n v="1"/>
    <s v="外五"/>
    <s v="DIR"/>
    <s v="直达"/>
    <n v="13"/>
    <d v="2018-06-24T00:00:00"/>
    <d v="2018-06-24T00:00:00"/>
    <s v="SH1 CY-CY（非纺织品）SBJ DDF $30/BILL"/>
    <s v="$100大于18T(20GP)"/>
    <m/>
    <m/>
    <m/>
    <m/>
    <m/>
    <m/>
    <m/>
  </r>
  <r>
    <n v="106"/>
    <x v="2"/>
    <x v="23"/>
    <s v="Chattogram"/>
    <s v="孟加拉"/>
    <s v="吉大"/>
    <s v="MCC"/>
    <m/>
    <m/>
    <m/>
    <n v="1175"/>
    <n v="1370"/>
    <n v="1370"/>
    <n v="5"/>
    <n v="1"/>
    <s v="外四"/>
    <s v="TPP"/>
    <s v="丹戎帕拉帕斯"/>
    <n v="20"/>
    <d v="2018-06-29T00:00:00"/>
    <d v="2018-06-29T00:00:00"/>
    <s v="IA1 CY-CY（纺织品）SBJ DDF $30/BILL"/>
    <s v="$100大于18T(20GP)"/>
    <m/>
    <m/>
    <m/>
    <m/>
    <m/>
    <m/>
    <m/>
  </r>
  <r>
    <n v="107"/>
    <x v="2"/>
    <x v="23"/>
    <s v="Chattogram"/>
    <s v="孟加拉"/>
    <s v="吉大"/>
    <s v="MCC"/>
    <m/>
    <m/>
    <m/>
    <n v="950"/>
    <n v="1120"/>
    <n v="1120"/>
    <n v="5"/>
    <n v="1"/>
    <s v="外四"/>
    <s v="TPP"/>
    <s v="丹戎帕拉帕斯"/>
    <n v="20"/>
    <d v="2018-06-29T00:00:00"/>
    <d v="2018-06-29T00:00:00"/>
    <s v="IA1 CY-CY（非纺织品）SBJ DDF $30/BILL"/>
    <s v="$100大于18T(20GP)"/>
    <m/>
    <m/>
    <m/>
    <m/>
    <m/>
    <m/>
    <m/>
  </r>
  <r>
    <n v="108"/>
    <x v="2"/>
    <x v="23"/>
    <s v="Chattogram"/>
    <s v="孟加拉"/>
    <s v="吉大"/>
    <s v="OOCL"/>
    <m/>
    <m/>
    <m/>
    <n v="1000"/>
    <n v="1000"/>
    <n v="1000"/>
    <n v="35"/>
    <n v="2"/>
    <s v="外二"/>
    <s v="PKG"/>
    <s v="巴生"/>
    <n v="18"/>
    <d v="2018-07-02T00:00:00"/>
    <d v="2018-07-08T00:00:00"/>
    <s v="CPX3/FCS2 SBJ SEC$10"/>
    <s v="$100(20GP 箱+货大于 21Ton)"/>
    <m/>
    <m/>
    <m/>
    <m/>
    <m/>
    <m/>
    <m/>
  </r>
  <r>
    <n v="109"/>
    <x v="2"/>
    <x v="23"/>
    <s v="Chattogram"/>
    <s v="孟加拉"/>
    <s v="吉大"/>
    <s v="WHL"/>
    <m/>
    <m/>
    <m/>
    <n v="1025"/>
    <n v="1350"/>
    <n v="1350"/>
    <n v="3"/>
    <n v="1"/>
    <s v="外"/>
    <s v="PKG"/>
    <s v="巴生"/>
    <n v="18"/>
    <d v="2018-07-04T00:00:00"/>
    <d v="2018-07-04T00:00:00"/>
    <s v="CMS"/>
    <m/>
    <m/>
    <m/>
    <m/>
    <m/>
    <m/>
    <m/>
    <m/>
  </r>
  <r>
    <n v="110"/>
    <x v="2"/>
    <x v="23"/>
    <s v="Chattogram"/>
    <s v="孟加拉"/>
    <s v="吉大"/>
    <s v="YML"/>
    <m/>
    <m/>
    <m/>
    <n v="950"/>
    <n v="980"/>
    <n v="1000"/>
    <n v="15"/>
    <n v="2"/>
    <s v="外二/外四"/>
    <s v="SIN"/>
    <s v="新加坡"/>
    <n v="22"/>
    <d v="2018-06-29T00:00:00"/>
    <d v="2018-07-02T00:00:00"/>
    <s v="PS3/CPX/CGX(INCL DTHC+ISPS）不接危险品"/>
    <m/>
    <s v="化工品需提供：MSDS+非危保函_x000a_危险品需提供: MSDS+MDGF危险品申请表+危保证_x000a_卷钢要求：电询"/>
    <m/>
    <m/>
    <m/>
    <m/>
    <m/>
    <m/>
  </r>
  <r>
    <n v="111"/>
    <x v="2"/>
    <x v="23"/>
    <s v="Chattogram"/>
    <s v="孟加拉"/>
    <s v="吉大"/>
    <s v="ZIM"/>
    <m/>
    <m/>
    <m/>
    <n v="825"/>
    <n v="900"/>
    <n v="900"/>
    <n v="37"/>
    <n v="2"/>
    <s v="外"/>
    <s v="PKL"/>
    <s v="巴生"/>
    <n v="25"/>
    <d v="2018-06-25T00:00:00"/>
    <d v="2018-07-01T00:00:00"/>
    <s v="GCX/NIX+ISPS $14/$18"/>
    <s v="$50大于22T(箱+货)"/>
    <m/>
    <m/>
    <m/>
    <m/>
    <m/>
    <m/>
    <m/>
  </r>
  <r>
    <n v="112"/>
    <x v="2"/>
    <x v="23"/>
    <s v="Dhaka"/>
    <s v="孟加拉"/>
    <s v="达卡"/>
    <s v="YML"/>
    <m/>
    <m/>
    <m/>
    <n v="1350"/>
    <n v="1630"/>
    <n v="1650"/>
    <n v="15"/>
    <n v="2"/>
    <s v="外二/外四"/>
    <s v="SIN"/>
    <s v="新加坡"/>
    <n v="25"/>
    <d v="2018-06-29T00:00:00"/>
    <d v="2018-07-02T00:00:00"/>
    <s v="PS3/CPX/CGX(INCL DTHC+ISPS）不接危险品"/>
    <m/>
    <s v="化工品需提供：MSDS+非危保函_x000a_危险品需提供: MSDS+MDGF危险品申请表+危保证_x000a_卷钢要求：电询"/>
    <m/>
    <m/>
    <m/>
    <m/>
    <m/>
    <m/>
  </r>
  <r>
    <n v="113"/>
    <x v="2"/>
    <x v="23"/>
    <s v="Mongla"/>
    <s v="孟加拉"/>
    <s v="蒙格拉"/>
    <s v="YML"/>
    <m/>
    <m/>
    <m/>
    <n v="1350"/>
    <n v="2100"/>
    <n v="2100"/>
    <n v="15"/>
    <n v="2"/>
    <s v="外二/外四"/>
    <s v="SIN"/>
    <s v="新加坡"/>
    <n v="23"/>
    <d v="2018-06-29T00:00:00"/>
    <d v="2018-07-02T00:00:00"/>
    <s v="PS3/CPX"/>
    <m/>
    <s v="化工品需提供：MSDS+非危保函_x000a_危险品需提供: MSDS+MDGF危险品申请表+危保证_x000a_卷钢要求：电询"/>
    <m/>
    <m/>
    <m/>
    <m/>
    <m/>
    <m/>
  </r>
  <r>
    <n v="114"/>
    <x v="2"/>
    <x v="24"/>
    <s v="Bangalore"/>
    <s v="印度"/>
    <s v="班加罗尔"/>
    <s v="APL"/>
    <m/>
    <m/>
    <m/>
    <s v="单询"/>
    <s v="单询"/>
    <s v="单询"/>
    <n v="2"/>
    <n v="1"/>
    <s v="外"/>
    <s v="T/S"/>
    <s v="金奈"/>
    <n v="21"/>
    <d v="2018-07-02T00:00:00"/>
    <d v="2018-07-08T00:00:00"/>
    <s v="IEX   EIC 115/230 "/>
    <m/>
    <s v="化工品需提供：MSDS_x000a_危险品需提供: 危包证+危险品申请表_x000a_卷钢要求：指定监装+装箱照片+装箱保函_x000a_SOC：箱证"/>
    <m/>
    <m/>
    <m/>
    <m/>
    <m/>
    <m/>
  </r>
  <r>
    <n v="115"/>
    <x v="2"/>
    <x v="24"/>
    <s v="Calcutta/Kolkata"/>
    <s v="印度"/>
    <s v="加尔各答"/>
    <s v="APL"/>
    <m/>
    <m/>
    <m/>
    <n v="875"/>
    <n v="1400"/>
    <n v="1400"/>
    <n v="2"/>
    <n v="1"/>
    <s v="外二"/>
    <s v="SIN"/>
    <s v="新加坡"/>
    <n v="14"/>
    <d v="2018-07-02T00:00:00"/>
    <d v="2018-07-08T00:00:00"/>
    <s v="AS1/CIX"/>
    <s v="over 12ton/20GP 加200"/>
    <s v="化工品需提供：MSDS_x000a_危险品需提供: 危包证+危险品申请表_x000a_卷钢要求：指定监装+装箱照片+装箱保函_x000a_SOC：箱证"/>
    <m/>
    <m/>
    <m/>
    <m/>
    <m/>
    <m/>
  </r>
  <r>
    <n v="116"/>
    <x v="2"/>
    <x v="24"/>
    <s v="Calcutta/Kolkata"/>
    <s v="印度"/>
    <s v="加尔各答"/>
    <s v="COSCO"/>
    <m/>
    <m/>
    <m/>
    <n v="1225"/>
    <n v="1450"/>
    <n v="1450"/>
    <n v="23"/>
    <n v="2"/>
    <s v="外"/>
    <s v="SIN"/>
    <s v="新加坡"/>
    <n v="14"/>
    <d v="2018-07-01T00:00:00"/>
    <d v="2018-07-14T00:00:00"/>
    <s v="FCS/FCE/CI1/PMX 目的港免用5天"/>
    <m/>
    <m/>
    <m/>
    <m/>
    <m/>
    <m/>
    <m/>
    <m/>
  </r>
  <r>
    <n v="117"/>
    <x v="2"/>
    <x v="24"/>
    <s v="Calcutta/Kolkata"/>
    <s v="印度"/>
    <s v="加尔各答"/>
    <s v="EMI"/>
    <m/>
    <m/>
    <m/>
    <n v="900"/>
    <n v="20"/>
    <n v="1700"/>
    <n v="3"/>
    <n v="1"/>
    <s v="外"/>
    <s v="PKL"/>
    <s v="巴生"/>
    <n v="25"/>
    <d v="2018-06-20T00:00:00"/>
    <d v="2018-06-23T00:00:00"/>
    <s v="AIM"/>
    <m/>
    <m/>
    <m/>
    <m/>
    <m/>
    <m/>
    <m/>
    <m/>
  </r>
  <r>
    <n v="118"/>
    <x v="2"/>
    <x v="24"/>
    <s v="Calcutta/Kolkata"/>
    <s v="印度"/>
    <s v="加尔各答"/>
    <s v="MSK"/>
    <m/>
    <m/>
    <m/>
    <s v="1160"/>
    <s v="1470"/>
    <s v="1470"/>
    <n v="3"/>
    <n v="1"/>
    <s v="洋三"/>
    <s v="SIN"/>
    <s v="新加坡"/>
    <n v="22"/>
    <d v="2018-06-25T00:00:00"/>
    <d v="2018-07-01T00:00:00"/>
    <s v="ASAS，有21天免用"/>
    <m/>
    <s v="化工品需提供：MSDS+非危保函_x000a_危险品需提供: MSDS+MDGF危险品申请表+危保证_x000a_卷钢要求：电询"/>
    <m/>
    <m/>
    <m/>
    <m/>
    <m/>
    <m/>
  </r>
  <r>
    <n v="119"/>
    <x v="2"/>
    <x v="24"/>
    <s v="Calcutta/Kolkata"/>
    <s v="印度"/>
    <s v="加尔各答"/>
    <s v="YML"/>
    <m/>
    <m/>
    <m/>
    <n v="850"/>
    <n v="1000"/>
    <n v="950"/>
    <n v="15"/>
    <n v="2"/>
    <s v="外二/外四"/>
    <s v="SIN"/>
    <s v="新加坡"/>
    <n v="15"/>
    <d v="2018-06-29T00:00:00"/>
    <d v="2018-07-02T00:00:00"/>
    <s v="PS3/CPX(PSC$100/200默认到付)"/>
    <m/>
    <s v="化工品需提供：MSDS+非危保函_x000a_危险品需提供: MSDS+MDGF危险品申请表+危保证_x000a_卷钢要求：电询"/>
    <m/>
    <m/>
    <m/>
    <m/>
    <m/>
    <m/>
  </r>
  <r>
    <n v="120"/>
    <x v="2"/>
    <x v="24"/>
    <s v="Calcutta/Kolkata"/>
    <s v="印度"/>
    <s v="加尔各答"/>
    <s v="ZIM"/>
    <m/>
    <m/>
    <m/>
    <n v="825"/>
    <n v="1250"/>
    <n v="1250"/>
    <n v="37"/>
    <n v="2"/>
    <s v="外"/>
    <s v="PKL"/>
    <s v="巴生"/>
    <n v="22"/>
    <d v="2018-06-25T00:00:00"/>
    <d v="2018-07-01T00:00:00"/>
    <s v="GCX/NIX+ISPS$10/UNIT"/>
    <s v="$50大于22T(箱+货)"/>
    <m/>
    <m/>
    <m/>
    <m/>
    <m/>
    <m/>
    <m/>
  </r>
  <r>
    <n v="121"/>
    <x v="2"/>
    <x v="24"/>
    <s v="Chennai"/>
    <s v="印度"/>
    <s v="金奈"/>
    <s v="APL"/>
    <m/>
    <m/>
    <m/>
    <n v="225"/>
    <n v="300"/>
    <n v="300"/>
    <n v="2"/>
    <n v="1"/>
    <s v="外二"/>
    <s v="DIR"/>
    <s v="直达"/>
    <n v="13"/>
    <d v="2018-07-02T00:00:00"/>
    <d v="2018-07-08T00:00:00"/>
    <s v="IEX   include EIC usd 115/230/230"/>
    <m/>
    <s v="化工品需提供：MSDS_x000a_危险品需提供: 危包证+危险品申请表_x000a_卷钢要求：指定监装+装箱照片+装箱保函_x000a_SOC：箱证"/>
    <m/>
    <m/>
    <m/>
    <m/>
    <m/>
    <m/>
  </r>
  <r>
    <n v="122"/>
    <x v="2"/>
    <x v="24"/>
    <s v="Chennai"/>
    <s v="印度"/>
    <s v="金奈"/>
    <s v="COSCO"/>
    <m/>
    <m/>
    <m/>
    <n v="175"/>
    <n v="175"/>
    <n v="175"/>
    <n v="23"/>
    <n v="2"/>
    <s v="外"/>
    <s v="DIR"/>
    <s v="直达"/>
    <n v="14"/>
    <d v="2018-07-01T00:00:00"/>
    <d v="2018-07-14T00:00:00"/>
    <s v="FCS/FCE 目的港免用5天 PCS125/250 "/>
    <m/>
    <m/>
    <m/>
    <m/>
    <m/>
    <m/>
    <m/>
    <m/>
  </r>
  <r>
    <n v="123"/>
    <x v="2"/>
    <x v="24"/>
    <s v="Chennai"/>
    <s v="印度"/>
    <s v="金奈"/>
    <s v="MSK"/>
    <m/>
    <m/>
    <m/>
    <s v="410"/>
    <s v="470"/>
    <s v="470"/>
    <n v="7"/>
    <n v="1"/>
    <s v="外四"/>
    <s v="DIR"/>
    <s v="直达"/>
    <n v="13"/>
    <d v="2018-06-25T00:00:00"/>
    <d v="2018-07-01T00:00:00"/>
    <s v="CHX,含PSS100/200，有21天免用"/>
    <m/>
    <s v="化工品需提供：MSDS+非危保函_x000a_危险品需提供: MSDS+MDGF危险品申请表+危保证_x000a_卷钢要求：电询"/>
    <m/>
    <m/>
    <m/>
    <m/>
    <m/>
    <m/>
  </r>
  <r>
    <n v="124"/>
    <x v="2"/>
    <x v="24"/>
    <s v="Chennai"/>
    <s v="印度"/>
    <s v="金奈"/>
    <s v="OOCL"/>
    <m/>
    <m/>
    <m/>
    <n v="325"/>
    <n v="500"/>
    <n v="250"/>
    <n v="25"/>
    <n v="2"/>
    <s v="外二/外五"/>
    <s v="SIN"/>
    <s v="新加坡"/>
    <s v="16\17"/>
    <d v="2018-07-02T00:00:00"/>
    <d v="2018-07-08T00:00:00"/>
    <s v="SBJ SED$10+EIS$75/150"/>
    <s v="$100(20GP 箱+货大于 21Ton)"/>
    <m/>
    <m/>
    <m/>
    <m/>
    <m/>
    <m/>
    <m/>
  </r>
  <r>
    <n v="125"/>
    <x v="2"/>
    <x v="24"/>
    <s v="Chennai"/>
    <s v="印度"/>
    <s v="金奈"/>
    <s v="WHL"/>
    <m/>
    <m/>
    <m/>
    <n v="200"/>
    <n v="300"/>
    <n v="300"/>
    <n v="3"/>
    <n v="1"/>
    <s v="外"/>
    <s v="DIR"/>
    <s v="直达"/>
    <n v="16"/>
    <d v="2018-07-04T00:00:00"/>
    <d v="2018-07-04T00:00:00"/>
    <s v="CI3，SBJ CIC100/200"/>
    <m/>
    <m/>
    <m/>
    <m/>
    <m/>
    <m/>
    <m/>
    <m/>
  </r>
  <r>
    <n v="126"/>
    <x v="2"/>
    <x v="24"/>
    <s v="Chennai"/>
    <s v="印度"/>
    <s v="金奈"/>
    <s v="ZIM"/>
    <m/>
    <m/>
    <m/>
    <n v="500"/>
    <n v="550"/>
    <n v="550"/>
    <n v="3"/>
    <n v="1"/>
    <s v="外"/>
    <s v="DIR"/>
    <s v="直达"/>
    <n v="15"/>
    <d v="2018-06-25T00:00:00"/>
    <d v="2018-07-01T00:00:00"/>
    <s v="ACS ISPS$10/UNIT(含EIS100/200)"/>
    <s v="$50大于22T(箱+货)"/>
    <m/>
    <m/>
    <m/>
    <m/>
    <m/>
    <m/>
    <m/>
  </r>
  <r>
    <n v="127"/>
    <x v="2"/>
    <x v="24"/>
    <s v="Cochin"/>
    <s v="印度"/>
    <s v="科钦"/>
    <s v="APL"/>
    <m/>
    <m/>
    <m/>
    <n v="575"/>
    <n v="800"/>
    <n v="800"/>
    <n v="2"/>
    <n v="1"/>
    <s v="外"/>
    <s v="T/S"/>
    <s v="中转"/>
    <n v="20"/>
    <d v="2018-07-02T00:00:00"/>
    <d v="2018-07-08T00:00:00"/>
    <s v="CIX"/>
    <m/>
    <s v="化工品需提供：MSDS_x000a_危险品需提供: 危包证+危险品申请表_x000a_卷钢要求：指定监装+装箱照片+装箱保函_x000a_SOC：箱证"/>
    <m/>
    <m/>
    <m/>
    <m/>
    <m/>
    <m/>
  </r>
  <r>
    <n v="128"/>
    <x v="2"/>
    <x v="24"/>
    <s v="Cochin"/>
    <s v="印度"/>
    <s v="科钦"/>
    <s v="EMI"/>
    <m/>
    <m/>
    <m/>
    <n v="625"/>
    <n v="20"/>
    <n v="850"/>
    <n v="3"/>
    <n v="1"/>
    <s v="外"/>
    <s v="DIR"/>
    <s v="直达"/>
    <n v="16"/>
    <d v="2018-06-20T00:00:00"/>
    <d v="2018-06-23T00:00:00"/>
    <s v="AIM"/>
    <m/>
    <m/>
    <m/>
    <m/>
    <m/>
    <m/>
    <m/>
    <m/>
  </r>
  <r>
    <n v="129"/>
    <x v="2"/>
    <x v="24"/>
    <s v="Cochin"/>
    <s v="印度"/>
    <s v="科钦"/>
    <s v="MSK"/>
    <m/>
    <m/>
    <m/>
    <s v="535"/>
    <s v="670"/>
    <s v="670"/>
    <n v="1"/>
    <n v="1"/>
    <s v="洋一"/>
    <s v="CMB"/>
    <s v="科伦坡"/>
    <n v="21"/>
    <d v="2018-06-25T00:00:00"/>
    <d v="2018-07-01T00:00:00"/>
    <s v="AE1，有21天免用"/>
    <m/>
    <s v="化工品需提供：MSDS+非危保函_x000a_危险品需提供: MSDS+MDGF危险品申请表+危保证_x000a_卷钢要求：电询"/>
    <m/>
    <m/>
    <m/>
    <m/>
    <m/>
    <m/>
  </r>
  <r>
    <n v="130"/>
    <x v="2"/>
    <x v="24"/>
    <s v="Cochin"/>
    <s v="印度"/>
    <s v="科钦"/>
    <s v="YML"/>
    <m/>
    <m/>
    <m/>
    <n v="600"/>
    <n v="750"/>
    <n v="650"/>
    <n v="1"/>
    <n v="1"/>
    <s v="外二"/>
    <s v="CMB"/>
    <s v="科伦坡"/>
    <n v="34"/>
    <d v="2018-06-29T00:00:00"/>
    <d v="2018-07-02T00:00:00"/>
    <s v="PS3"/>
    <m/>
    <s v="化工品需提供：MSDS+非危保函_x000a_危险品需提供: MSDS+MDGF危险品申请表+危保证_x000a_卷钢要求：电询"/>
    <m/>
    <m/>
    <m/>
    <m/>
    <m/>
    <m/>
  </r>
  <r>
    <n v="131"/>
    <x v="2"/>
    <x v="24"/>
    <s v="Cochin"/>
    <s v="印度"/>
    <s v="科钦"/>
    <s v="ZIM"/>
    <m/>
    <m/>
    <m/>
    <n v="575"/>
    <n v="725"/>
    <n v="725"/>
    <n v="3"/>
    <n v="1"/>
    <s v="外"/>
    <s v="CMB"/>
    <s v="科伦坡"/>
    <n v="20"/>
    <d v="2018-06-25T00:00:00"/>
    <d v="2018-07-01T00:00:00"/>
    <s v="GCX+ISPS$10/UNIT"/>
    <s v="$50大于22T(箱+货)"/>
    <m/>
    <m/>
    <m/>
    <m/>
    <m/>
    <m/>
    <m/>
  </r>
  <r>
    <n v="132"/>
    <x v="2"/>
    <x v="24"/>
    <s v="Haldia"/>
    <s v="印度"/>
    <s v="霍尔迪亚"/>
    <s v="MSK"/>
    <m/>
    <m/>
    <m/>
    <s v="1160"/>
    <s v="1470"/>
    <s v="1470"/>
    <n v="7"/>
    <n v="1"/>
    <s v="洋一"/>
    <s v="SIN"/>
    <s v="新加坡"/>
    <n v="17"/>
    <d v="2018-06-25T00:00:00"/>
    <d v="2018-07-01T00:00:00"/>
    <s v="AE20，有21天免用"/>
    <m/>
    <m/>
    <m/>
    <m/>
    <m/>
    <m/>
    <m/>
    <m/>
  </r>
  <r>
    <n v="133"/>
    <x v="2"/>
    <x v="24"/>
    <s v="Haldia"/>
    <s v="印度"/>
    <s v="霍尔迪亚"/>
    <s v="YML"/>
    <m/>
    <m/>
    <m/>
    <n v="950"/>
    <n v="1200"/>
    <n v="1150"/>
    <n v="15"/>
    <n v="2"/>
    <s v="外四"/>
    <s v="SIN"/>
    <s v="新加坡"/>
    <n v="25"/>
    <d v="2018-06-29T00:00:00"/>
    <d v="2018-07-02T00:00:00"/>
    <s v="PS3/CPX"/>
    <m/>
    <s v="化工品需提供：MSDS+非危保函_x000a_危险品需提供: MSDS+MDGF危险品申请表+危保证_x000a_卷钢要求：电询"/>
    <m/>
    <m/>
    <m/>
    <m/>
    <m/>
    <m/>
  </r>
  <r>
    <n v="134"/>
    <x v="2"/>
    <x v="24"/>
    <s v="Hazira"/>
    <s v="印度"/>
    <s v="哈兹拉"/>
    <s v="EMI"/>
    <m/>
    <m/>
    <m/>
    <n v="525"/>
    <n v="20"/>
    <n v="800"/>
    <n v="6"/>
    <n v="1"/>
    <s v="外"/>
    <s v="DIR"/>
    <s v="直达"/>
    <n v="21"/>
    <d v="2018-06-20T00:00:00"/>
    <d v="2018-06-23T00:00:00"/>
    <s v="CIV"/>
    <m/>
    <m/>
    <m/>
    <m/>
    <m/>
    <m/>
    <m/>
    <m/>
  </r>
  <r>
    <n v="135"/>
    <x v="2"/>
    <x v="24"/>
    <s v="Icds Via Mundra"/>
    <s v="印度"/>
    <s v="蒙德拉"/>
    <s v="APL"/>
    <m/>
    <m/>
    <m/>
    <n v="250"/>
    <n v="325"/>
    <n v="325"/>
    <n v="5"/>
    <n v="1"/>
    <s v="外"/>
    <s v="DIR"/>
    <s v="直达"/>
    <n v="17"/>
    <d v="2018-07-02T00:00:00"/>
    <d v="2018-07-08T00:00:00"/>
    <s v="AS1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36"/>
    <x v="2"/>
    <x v="24"/>
    <s v="Icds Via Nhava Sheva"/>
    <s v="印度"/>
    <s v="那瓦舍瓦"/>
    <s v="APL"/>
    <m/>
    <m/>
    <m/>
    <n v="250"/>
    <n v="325"/>
    <n v="325"/>
    <n v="1"/>
    <n v="1"/>
    <s v="外二"/>
    <s v="DIR"/>
    <s v="直达"/>
    <n v="16"/>
    <d v="2018-07-02T00:00:00"/>
    <d v="2018-07-08T00:00:00"/>
    <s v="AS3   CRC 60/120"/>
    <s v="over 15ton/20GP加 100，subjec to ARB"/>
    <s v="化工品需提供：MSDS_x000a_危险品需提供: 危包证+危险品申请表_x000a_卷钢要求：指定监装+装箱照片+装箱保函_x000a_SOC：箱证"/>
    <m/>
    <m/>
    <m/>
    <m/>
    <m/>
    <m/>
  </r>
  <r>
    <n v="137"/>
    <x v="2"/>
    <x v="24"/>
    <s v="Icds Via Nhava Sheva"/>
    <s v="印度"/>
    <s v="那瓦舍瓦"/>
    <s v="APL"/>
    <m/>
    <m/>
    <m/>
    <n v="250"/>
    <n v="325"/>
    <n v="325"/>
    <n v="2"/>
    <n v="1"/>
    <s v="外二"/>
    <s v="DIR"/>
    <s v="直达"/>
    <n v="19"/>
    <d v="2018-07-02T00:00:00"/>
    <d v="2018-07-08T00:00:00"/>
    <s v="CIX   CRC 60/120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38"/>
    <x v="2"/>
    <x v="24"/>
    <s v="Icds Via Pipava"/>
    <s v="印度"/>
    <s v="皮帕瓦沃"/>
    <s v="APL"/>
    <m/>
    <m/>
    <m/>
    <n v="250"/>
    <n v="325"/>
    <n v="325"/>
    <n v="2"/>
    <n v="1"/>
    <s v="外二"/>
    <s v="DIR"/>
    <s v="直达"/>
    <n v="21"/>
    <d v="2018-07-02T00:00:00"/>
    <d v="2018-07-08T00:00:00"/>
    <s v="CIX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39"/>
    <x v="2"/>
    <x v="24"/>
    <s v="Jawaharlal Nehru"/>
    <s v="印度"/>
    <s v="那瓦舍瓦"/>
    <s v="MSK"/>
    <m/>
    <m/>
    <m/>
    <s v="410"/>
    <s v="470"/>
    <s v="470"/>
    <n v="2"/>
    <n v="1"/>
    <s v="外"/>
    <s v="DIR"/>
    <s v="直达"/>
    <n v="19"/>
    <d v="2018-06-25T00:00:00"/>
    <d v="2018-07-01T00:00:00"/>
    <s v="FI2，有21天免用"/>
    <m/>
    <m/>
    <m/>
    <m/>
    <m/>
    <m/>
    <m/>
    <m/>
  </r>
  <r>
    <n v="140"/>
    <x v="2"/>
    <x v="24"/>
    <s v="Krishnapatnam"/>
    <s v="印度"/>
    <s v="克里什纳帕特南港"/>
    <s v="MSK"/>
    <m/>
    <m/>
    <m/>
    <s v="460"/>
    <s v="570"/>
    <s v="570"/>
    <n v="7"/>
    <n v="1"/>
    <s v="外四"/>
    <s v="DIR"/>
    <s v="直达"/>
    <n v="15"/>
    <d v="2018-06-25T00:00:00"/>
    <d v="2018-07-01T00:00:00"/>
    <s v="CHX，有21天免用"/>
    <m/>
    <m/>
    <m/>
    <m/>
    <m/>
    <m/>
    <m/>
    <m/>
  </r>
  <r>
    <n v="141"/>
    <x v="2"/>
    <x v="24"/>
    <s v="Krishnapatnam"/>
    <s v="印度"/>
    <s v="克里什纳帕特南港"/>
    <s v="ZIM"/>
    <m/>
    <m/>
    <m/>
    <n v="525"/>
    <n v="700"/>
    <n v="700"/>
    <n v="3"/>
    <n v="1"/>
    <s v="外"/>
    <s v="DIR"/>
    <s v="直达"/>
    <n v="18"/>
    <d v="2018-06-25T00:00:00"/>
    <d v="2018-07-01T00:00:00"/>
    <s v="ACS+ISPS$10/UNIT"/>
    <s v="$50大于22T(箱+货)"/>
    <m/>
    <m/>
    <m/>
    <m/>
    <m/>
    <m/>
    <m/>
  </r>
  <r>
    <n v="142"/>
    <x v="2"/>
    <x v="24"/>
    <s v="Mangalore"/>
    <s v="印度"/>
    <s v="芒格洛尔"/>
    <s v="EMI"/>
    <m/>
    <m/>
    <m/>
    <n v="675"/>
    <n v="20"/>
    <n v="1150"/>
    <n v="3"/>
    <n v="1"/>
    <s v="外"/>
    <s v="JEA"/>
    <s v="迪拜"/>
    <n v="25"/>
    <d v="2018-06-20T00:00:00"/>
    <d v="2018-06-23T00:00:00"/>
    <s v="AIM"/>
    <m/>
    <m/>
    <m/>
    <m/>
    <m/>
    <m/>
    <m/>
    <m/>
  </r>
  <r>
    <n v="143"/>
    <x v="2"/>
    <x v="24"/>
    <s v="Mangalore"/>
    <s v="印度"/>
    <s v="班加罗尔"/>
    <s v="MSK"/>
    <m/>
    <m/>
    <m/>
    <n v="785"/>
    <n v="945"/>
    <n v="945"/>
    <n v="1"/>
    <n v="1"/>
    <s v="洋一"/>
    <s v="COLOMBO"/>
    <s v="科隆坡"/>
    <n v="21"/>
    <d v="2018-06-25T00:00:00"/>
    <d v="2018-07-01T00:00:00"/>
    <s v="AE1，有21天免用"/>
    <m/>
    <m/>
    <m/>
    <m/>
    <m/>
    <m/>
    <m/>
    <m/>
  </r>
  <r>
    <n v="144"/>
    <x v="2"/>
    <x v="24"/>
    <s v="Mangalore"/>
    <s v="印度"/>
    <s v="芒格洛尔"/>
    <s v="ZIM"/>
    <m/>
    <m/>
    <m/>
    <n v="825"/>
    <n v="1300"/>
    <n v="1300"/>
    <n v="3"/>
    <n v="1"/>
    <s v="外"/>
    <s v="COCHIN"/>
    <s v="科钦"/>
    <n v="27"/>
    <d v="2018-06-25T00:00:00"/>
    <d v="2018-07-01T00:00:00"/>
    <s v="GCX+ISPS$10/UNIT"/>
    <s v="$50大于22T(箱+货)"/>
    <m/>
    <m/>
    <m/>
    <m/>
    <m/>
    <m/>
    <m/>
  </r>
  <r>
    <n v="145"/>
    <x v="2"/>
    <x v="24"/>
    <s v="Marmagao"/>
    <s v="印度"/>
    <s v="马尔马高"/>
    <s v="MSK"/>
    <m/>
    <m/>
    <m/>
    <s v="868"/>
    <s v="1260"/>
    <s v="1260"/>
    <n v="1"/>
    <n v="1"/>
    <s v="洋一"/>
    <s v="COLOMBO"/>
    <s v="科隆坡"/>
    <n v="26"/>
    <d v="2018-06-25T00:00:00"/>
    <d v="2018-07-01T00:00:00"/>
    <s v="AE1，有21天免用"/>
    <m/>
    <m/>
    <m/>
    <m/>
    <m/>
    <m/>
    <m/>
    <m/>
  </r>
  <r>
    <n v="146"/>
    <x v="2"/>
    <x v="24"/>
    <s v="Mumbai(Bombay)"/>
    <s v="印度"/>
    <s v="孟买"/>
    <s v="YML"/>
    <m/>
    <m/>
    <m/>
    <n v="700"/>
    <n v="900"/>
    <n v="800"/>
    <n v="5"/>
    <n v="1"/>
    <s v="外四"/>
    <s v="SIN"/>
    <s v="新加坡"/>
    <n v="19"/>
    <d v="2018-06-29T00:00:00"/>
    <d v="2018-07-02T00:00:00"/>
    <s v="CPX/CGX(INCL DTHC+ISPS）不接危险品"/>
    <m/>
    <s v="化工品需提供：MSDS+非危保函_x000a_危险品需提供: MSDS+MDGF危险品申请表+危保证_x000a_卷钢要求：电询"/>
    <m/>
    <m/>
    <m/>
    <m/>
    <m/>
    <m/>
  </r>
  <r>
    <n v="147"/>
    <x v="2"/>
    <x v="24"/>
    <s v="Mumbai(Bombay)"/>
    <s v="印度"/>
    <s v="孟买"/>
    <s v="ZIM"/>
    <m/>
    <m/>
    <m/>
    <n v="625"/>
    <n v="725"/>
    <n v="725"/>
    <n v="7"/>
    <n v="1"/>
    <s v="外"/>
    <s v="NHV"/>
    <s v="那瓦舍瓦"/>
    <s v="22\18"/>
    <d v="2018-06-25T00:00:00"/>
    <d v="2018-07-01T00:00:00"/>
    <s v="NIX ISPS$10/UNIT"/>
    <s v="$50大于22T(箱+货)"/>
    <m/>
    <m/>
    <m/>
    <m/>
    <m/>
    <m/>
    <m/>
  </r>
  <r>
    <n v="148"/>
    <x v="2"/>
    <x v="24"/>
    <s v="Mundra"/>
    <s v="印度"/>
    <s v="蒙德拉"/>
    <s v="COSCO"/>
    <m/>
    <m/>
    <m/>
    <n v="385"/>
    <n v="400"/>
    <n v="400"/>
    <n v="3"/>
    <n v="1"/>
    <s v="外"/>
    <s v="DIR"/>
    <s v="直达"/>
    <n v="24"/>
    <d v="2018-07-01T00:00:00"/>
    <d v="2018-07-14T00:00:00"/>
    <s v="PMX 目的港免用5天"/>
    <m/>
    <m/>
    <m/>
    <m/>
    <m/>
    <m/>
    <m/>
    <m/>
  </r>
  <r>
    <n v="149"/>
    <x v="2"/>
    <x v="24"/>
    <s v="Mundra"/>
    <s v="印度"/>
    <s v="蒙德拉"/>
    <s v="MSK"/>
    <m/>
    <m/>
    <m/>
    <s v="410"/>
    <s v="470"/>
    <s v="470"/>
    <n v="7"/>
    <n v="1"/>
    <s v="洋一"/>
    <s v="TPP"/>
    <s v="丹戎帕拉帕斯"/>
    <n v="27"/>
    <d v="2018-06-25T00:00:00"/>
    <d v="2018-07-01T00:00:00"/>
    <s v="AE1，有21天免用"/>
    <m/>
    <s v="化工品需提供：MSDS+非危保函_x000a_危险品需提供: MSDS+MDGF危险品申请表+危保证_x000a_卷钢要求：电询"/>
    <m/>
    <m/>
    <m/>
    <m/>
    <m/>
    <m/>
  </r>
  <r>
    <n v="150"/>
    <x v="2"/>
    <x v="24"/>
    <s v="Mundra"/>
    <s v="印度"/>
    <s v="蒙德拉"/>
    <s v="OOCL"/>
    <m/>
    <m/>
    <m/>
    <n v="425"/>
    <n v="550"/>
    <n v="550"/>
    <n v="5"/>
    <n v="1"/>
    <s v="外四"/>
    <s v="DIR"/>
    <s v="直达"/>
    <n v="20"/>
    <d v="2018-07-02T00:00:00"/>
    <d v="2018-07-08T00:00:00"/>
    <s v="CPX SBJ SEC$10"/>
    <s v="$100(20GP 箱+货大于 21Ton)"/>
    <m/>
    <m/>
    <m/>
    <m/>
    <m/>
    <m/>
    <m/>
  </r>
  <r>
    <n v="151"/>
    <x v="2"/>
    <x v="24"/>
    <s v="Mundra"/>
    <s v="印度"/>
    <s v="蒙德拉"/>
    <s v="WHL"/>
    <m/>
    <m/>
    <m/>
    <n v="475"/>
    <n v="500"/>
    <n v="500"/>
    <n v="3"/>
    <n v="1"/>
    <s v="外"/>
    <s v="DIR"/>
    <s v="直达"/>
    <n v="19"/>
    <d v="2018-07-04T00:00:00"/>
    <d v="2018-07-04T00:00:00"/>
    <s v="PMX"/>
    <m/>
    <m/>
    <m/>
    <m/>
    <m/>
    <m/>
    <m/>
    <m/>
  </r>
  <r>
    <n v="152"/>
    <x v="2"/>
    <x v="24"/>
    <s v="Mundra"/>
    <s v="印度"/>
    <s v="蒙德拉"/>
    <s v="YML"/>
    <m/>
    <m/>
    <m/>
    <n v="250"/>
    <n v="450"/>
    <n v="400"/>
    <n v="5"/>
    <n v="1"/>
    <s v="外四"/>
    <s v="DIR"/>
    <s v="直达"/>
    <n v="19"/>
    <d v="2018-06-29T00:00:00"/>
    <d v="2018-07-02T00:00:00"/>
    <s v="CPX"/>
    <m/>
    <s v="化工品需提供：MSDS+非危保函_x000a_危险品需提供: MSDS+MDGF危险品申请表+危保证_x000a_卷钢要求：电询"/>
    <m/>
    <m/>
    <m/>
    <m/>
    <m/>
    <m/>
  </r>
  <r>
    <n v="153"/>
    <x v="2"/>
    <x v="24"/>
    <s v="Mundra"/>
    <s v="印度"/>
    <s v="蒙德拉"/>
    <s v="ZIM"/>
    <m/>
    <m/>
    <m/>
    <n v="250"/>
    <n v="275"/>
    <n v="275"/>
    <n v="7"/>
    <n v="1"/>
    <s v="外"/>
    <s v="DIR"/>
    <s v="直达"/>
    <n v="20"/>
    <d v="2018-06-25T00:00:00"/>
    <d v="2018-07-01T00:00:00"/>
    <s v="NIX ISPS$10/UNIT"/>
    <s v="$50大于22T(箱+货)"/>
    <m/>
    <m/>
    <m/>
    <m/>
    <m/>
    <m/>
    <m/>
  </r>
  <r>
    <n v="154"/>
    <x v="2"/>
    <x v="24"/>
    <s v="Mundra"/>
    <s v="印度"/>
    <s v="蒙德拉"/>
    <s v="EMI"/>
    <m/>
    <m/>
    <m/>
    <n v="375"/>
    <n v="20"/>
    <n v="450"/>
    <n v="36"/>
    <n v="2"/>
    <s v="外"/>
    <s v="DIR"/>
    <s v="直达"/>
    <n v="21"/>
    <d v="2018-06-20T00:00:00"/>
    <d v="2018-06-23T00:00:00"/>
    <s v="AIM/CIV"/>
    <m/>
    <m/>
    <m/>
    <m/>
    <m/>
    <m/>
    <m/>
    <m/>
  </r>
  <r>
    <n v="155"/>
    <x v="2"/>
    <x v="24"/>
    <s v="Mundra &amp; Icd"/>
    <s v="印度"/>
    <s v="蒙德拉"/>
    <s v="EMI"/>
    <m/>
    <m/>
    <m/>
    <n v="375"/>
    <n v="20"/>
    <n v="425"/>
    <n v="36"/>
    <n v="2"/>
    <s v="外"/>
    <s v="DIR"/>
    <s v="直达"/>
    <n v="21"/>
    <d v="2018-06-20T00:00:00"/>
    <d v="2018-06-23T00:00:00"/>
    <s v="AIM/CIV（NOS usd125/usd200 incl）可选择到付"/>
    <m/>
    <m/>
    <m/>
    <m/>
    <m/>
    <m/>
    <m/>
    <m/>
  </r>
  <r>
    <n v="156"/>
    <x v="2"/>
    <x v="24"/>
    <s v="Nhava Sheva"/>
    <s v="印度"/>
    <s v="那瓦舍瓦"/>
    <s v="APL"/>
    <m/>
    <m/>
    <m/>
    <n v="215"/>
    <n v="255"/>
    <n v="255"/>
    <n v="1"/>
    <n v="1"/>
    <s v="外二"/>
    <s v="DIR"/>
    <s v="直达"/>
    <n v="16"/>
    <d v="2018-07-02T00:00:00"/>
    <d v="2018-07-08T00:00:00"/>
    <s v="AS3   CRC 60/120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57"/>
    <x v="2"/>
    <x v="24"/>
    <s v="Nhava Sheva"/>
    <s v="印度"/>
    <s v="那瓦舍瓦"/>
    <s v="APL"/>
    <m/>
    <m/>
    <m/>
    <n v="215"/>
    <n v="255"/>
    <n v="255"/>
    <n v="2"/>
    <n v="1"/>
    <s v="外二"/>
    <s v="DIR"/>
    <s v="直达"/>
    <n v="19"/>
    <d v="2018-07-02T00:00:00"/>
    <d v="2018-07-08T00:00:00"/>
    <s v="CIX   CRC 60/120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58"/>
    <x v="2"/>
    <x v="24"/>
    <s v="Nhava Sheva"/>
    <s v="印度"/>
    <s v="那瓦舍瓦"/>
    <s v="COSCO"/>
    <m/>
    <m/>
    <m/>
    <n v="300"/>
    <n v="260"/>
    <n v="260"/>
    <n v="13"/>
    <n v="2"/>
    <s v="外"/>
    <s v="DIR"/>
    <s v="直达"/>
    <n v="17"/>
    <d v="2018-07-01T00:00:00"/>
    <d v="2018-07-14T00:00:00"/>
    <s v="CI2/CI1 目的港免用5天 PCS 80/160"/>
    <m/>
    <m/>
    <m/>
    <m/>
    <m/>
    <m/>
    <m/>
    <m/>
  </r>
  <r>
    <n v="159"/>
    <x v="2"/>
    <x v="24"/>
    <s v="Nhava Sheva"/>
    <s v="印度"/>
    <s v="那瓦舍瓦"/>
    <s v="EMI"/>
    <m/>
    <m/>
    <m/>
    <n v="375"/>
    <n v="20"/>
    <n v="450"/>
    <n v="36"/>
    <n v="2"/>
    <s v="外"/>
    <s v="DIR"/>
    <s v="直达"/>
    <n v="18"/>
    <d v="2018-06-20T00:00:00"/>
    <d v="2018-06-23T00:00:00"/>
    <s v="AIM/CIV（NOS usd125/usd200 incl）可选择到付"/>
    <m/>
    <m/>
    <m/>
    <m/>
    <m/>
    <m/>
    <m/>
    <m/>
  </r>
  <r>
    <n v="160"/>
    <x v="2"/>
    <x v="24"/>
    <s v="Nhava Sheva"/>
    <s v="印度"/>
    <s v="那瓦舍瓦"/>
    <s v="OOCL"/>
    <m/>
    <m/>
    <m/>
    <n v="250"/>
    <n v="300"/>
    <n v="300"/>
    <n v="2"/>
    <n v="1"/>
    <s v="外二"/>
    <s v="DIR"/>
    <s v="直达"/>
    <n v="19"/>
    <d v="2018-07-02T00:00:00"/>
    <d v="2018-07-08T00:00:00"/>
    <s v="CIX3 (SBJ TO EIS:$75/TUE)SBJ SEC$10"/>
    <s v="$100(20GP 箱+货大于 21Ton)"/>
    <m/>
    <m/>
    <m/>
    <m/>
    <m/>
    <m/>
    <m/>
  </r>
  <r>
    <n v="161"/>
    <x v="2"/>
    <x v="24"/>
    <s v="Nhava Sheva"/>
    <s v="印度"/>
    <s v="那瓦舍瓦"/>
    <s v="WHL"/>
    <m/>
    <m/>
    <m/>
    <n v="310"/>
    <n v="370"/>
    <n v="370"/>
    <n v="13"/>
    <n v="2"/>
    <s v="外"/>
    <s v="DIR"/>
    <s v="直达"/>
    <n v="18"/>
    <d v="2018-07-02T00:00:00"/>
    <d v="2018-07-04T00:00:00"/>
    <s v="CI2/CI6，SBJ ISR 80/160"/>
    <m/>
    <m/>
    <m/>
    <m/>
    <m/>
    <m/>
    <m/>
    <m/>
  </r>
  <r>
    <n v="162"/>
    <x v="2"/>
    <x v="24"/>
    <s v="Nhava Sheva"/>
    <s v="印度"/>
    <s v="那瓦舍瓦"/>
    <s v="YML"/>
    <m/>
    <m/>
    <m/>
    <n v="250"/>
    <n v="300"/>
    <n v="250"/>
    <n v="1"/>
    <n v="1"/>
    <s v="外二"/>
    <s v="DIR"/>
    <s v="直达"/>
    <n v="17"/>
    <d v="2018-06-29T00:00:00"/>
    <d v="2018-07-02T00:00:00"/>
    <s v="PS3（PCS：$100/200 默认到付）"/>
    <m/>
    <s v="化工品需提供：MSDS+非危保函_x000a_危险品需提供: MSDS+MDGF危险品申请表+危保证_x000a_卷钢要求：电询"/>
    <m/>
    <m/>
    <m/>
    <m/>
    <m/>
    <m/>
  </r>
  <r>
    <n v="163"/>
    <x v="2"/>
    <x v="24"/>
    <s v="Nhava Sheva"/>
    <s v="印度"/>
    <s v="那瓦舍瓦"/>
    <s v="ZIM"/>
    <m/>
    <m/>
    <m/>
    <n v="250"/>
    <n v="275"/>
    <n v="275"/>
    <n v="17"/>
    <n v="2"/>
    <s v="外"/>
    <s v="DIR"/>
    <s v="直达"/>
    <s v="20\16"/>
    <d v="2018-06-25T00:00:00"/>
    <d v="2018-07-01T00:00:00"/>
    <s v="CI3/NIX+ISPS$10/UNIT（含PCS:120/240)"/>
    <s v="$50大于22T(箱+货)"/>
    <m/>
    <m/>
    <m/>
    <m/>
    <m/>
    <m/>
    <m/>
  </r>
  <r>
    <n v="164"/>
    <x v="2"/>
    <x v="24"/>
    <s v="Nhava Sheva 中转内入"/>
    <s v="印度"/>
    <s v="那瓦舍瓦"/>
    <s v="EMI"/>
    <m/>
    <m/>
    <m/>
    <n v="375"/>
    <n v="20"/>
    <n v="425"/>
    <n v="36"/>
    <n v="2"/>
    <s v="外"/>
    <s v="DIR"/>
    <s v="直达"/>
    <n v="18"/>
    <d v="2018-06-20T00:00:00"/>
    <d v="2018-06-23T00:00:00"/>
    <s v="AIM/CIV（NOS usd125/usd200 incl）"/>
    <m/>
    <m/>
    <m/>
    <m/>
    <m/>
    <m/>
    <m/>
    <m/>
  </r>
  <r>
    <n v="165"/>
    <x v="2"/>
    <x v="24"/>
    <s v="Pipavav"/>
    <s v="印度"/>
    <s v="皮帕瓦沃"/>
    <s v="APL"/>
    <m/>
    <m/>
    <m/>
    <n v="250"/>
    <n v="325"/>
    <n v="325"/>
    <n v="2"/>
    <n v="1"/>
    <s v="外二"/>
    <s v="DIR"/>
    <s v="直达"/>
    <n v="21"/>
    <d v="2018-07-02T00:00:00"/>
    <d v="2018-07-08T00:00:00"/>
    <s v="CIX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66"/>
    <x v="2"/>
    <x v="24"/>
    <s v="Pipavav"/>
    <s v="印度"/>
    <s v="皮帕瓦沃"/>
    <s v="COSCO"/>
    <m/>
    <m/>
    <m/>
    <n v="385"/>
    <n v="400"/>
    <n v="400"/>
    <n v="3"/>
    <n v="1"/>
    <s v="外"/>
    <s v="DIR"/>
    <s v="直达"/>
    <n v="20"/>
    <d v="2018-07-01T00:00:00"/>
    <d v="2018-07-14T00:00:00"/>
    <s v="CI1 目的港免用5天"/>
    <m/>
    <m/>
    <m/>
    <m/>
    <m/>
    <m/>
    <m/>
    <m/>
  </r>
  <r>
    <n v="167"/>
    <x v="2"/>
    <x v="24"/>
    <s v="Pipavav"/>
    <s v="印度"/>
    <s v="皮帕瓦沃"/>
    <s v="MSK"/>
    <m/>
    <m/>
    <m/>
    <s v="410"/>
    <s v="470"/>
    <s v="470"/>
    <n v="2"/>
    <n v="1"/>
    <s v="外二"/>
    <s v="DIR"/>
    <s v="直达"/>
    <n v="22"/>
    <d v="2018-06-25T00:00:00"/>
    <d v="2018-07-01T00:00:00"/>
    <s v="FI2，有21天免用"/>
    <m/>
    <s v="化工品需提供：MSDS+非危保函_x000a_危险品需提供: MSDS+MDGF危险品申请表+危保证_x000a_卷钢要求：电询"/>
    <m/>
    <m/>
    <m/>
    <m/>
    <m/>
    <m/>
  </r>
  <r>
    <n v="168"/>
    <x v="2"/>
    <x v="24"/>
    <s v="Pipavav"/>
    <s v="印度"/>
    <s v="皮帕瓦沃"/>
    <s v="OOCL"/>
    <m/>
    <m/>
    <m/>
    <n v="250"/>
    <n v="300"/>
    <n v="300"/>
    <n v="2"/>
    <n v="1"/>
    <s v="外二"/>
    <s v="DIR"/>
    <s v="直达"/>
    <n v="21"/>
    <d v="2018-07-02T00:00:00"/>
    <d v="2018-07-08T00:00:00"/>
    <s v="CIX3 (SBJ TO EIS:$75/tue)+SEC$10"/>
    <s v="$100(20GP 箱+货大于 21Ton)"/>
    <m/>
    <m/>
    <m/>
    <m/>
    <m/>
    <m/>
    <m/>
  </r>
  <r>
    <n v="169"/>
    <x v="2"/>
    <x v="24"/>
    <s v="Pipavav"/>
    <s v="印度"/>
    <s v="皮帕瓦沃"/>
    <s v="YML"/>
    <m/>
    <m/>
    <m/>
    <n v="230"/>
    <n v="400"/>
    <n v="350"/>
    <n v="1"/>
    <n v="1"/>
    <s v="外二"/>
    <s v="DIR"/>
    <s v="直达"/>
    <n v="19"/>
    <d v="2018-06-29T00:00:00"/>
    <d v="2018-07-02T00:00:00"/>
    <s v="PS3"/>
    <m/>
    <s v="化工品需提供：MSDS+非危保函_x000a_危险品需提供: MSDS+MDGF危险品申请表+危保证_x000a_卷钢要求：电询"/>
    <m/>
    <m/>
    <m/>
    <m/>
    <m/>
    <m/>
  </r>
  <r>
    <n v="170"/>
    <x v="2"/>
    <x v="24"/>
    <s v="Pipavav"/>
    <s v="印度"/>
    <s v="皮帕瓦沃"/>
    <s v="ZIM"/>
    <m/>
    <m/>
    <m/>
    <n v="250"/>
    <n v="275"/>
    <n v="275"/>
    <n v="1"/>
    <n v="1"/>
    <s v="外"/>
    <s v="DIR"/>
    <s v="直达"/>
    <n v="22"/>
    <d v="2018-06-25T00:00:00"/>
    <d v="2018-07-01T00:00:00"/>
    <s v="CI3+ISPS$10/UNIT"/>
    <s v="$50大于22T(箱+货)"/>
    <m/>
    <m/>
    <m/>
    <m/>
    <m/>
    <m/>
    <m/>
  </r>
  <r>
    <n v="171"/>
    <x v="2"/>
    <x v="24"/>
    <s v="Tuticorin"/>
    <s v="印度"/>
    <s v="杜蒂戈林"/>
    <s v="APL"/>
    <m/>
    <m/>
    <m/>
    <n v="575"/>
    <n v="800"/>
    <n v="800"/>
    <n v="24"/>
    <n v="2"/>
    <s v="外/洋"/>
    <s v="T/S"/>
    <s v="中转"/>
    <s v="21\14"/>
    <d v="2018-07-02T00:00:00"/>
    <d v="2018-07-08T00:00:00"/>
    <s v="CIX/FX6"/>
    <m/>
    <s v="化工品需提供：MSDS_x000a_危险品需提供: 危包证+危险品申请表_x000a_卷钢要求：指定监装+装箱照片+装箱保函_x000a_SOC：箱证"/>
    <m/>
    <m/>
    <m/>
    <m/>
    <m/>
    <m/>
  </r>
  <r>
    <n v="172"/>
    <x v="2"/>
    <x v="24"/>
    <s v="Tuticorin"/>
    <s v="印度"/>
    <s v="杜蒂戈林"/>
    <s v="EMI"/>
    <m/>
    <m/>
    <m/>
    <n v="750"/>
    <n v="20"/>
    <n v="1100"/>
    <n v="3"/>
    <n v="1"/>
    <s v="外"/>
    <s v="COCHIN"/>
    <s v="科钦"/>
    <n v="18"/>
    <d v="2018-06-20T00:00:00"/>
    <d v="2018-06-23T00:00:00"/>
    <s v="AIM"/>
    <m/>
    <m/>
    <m/>
    <m/>
    <m/>
    <m/>
    <m/>
    <m/>
  </r>
  <r>
    <n v="173"/>
    <x v="2"/>
    <x v="24"/>
    <s v="Tuticorin"/>
    <s v="印度"/>
    <s v="杜蒂戈林"/>
    <s v="MSK"/>
    <m/>
    <m/>
    <m/>
    <s v="535"/>
    <s v="670"/>
    <s v="670"/>
    <n v="1"/>
    <n v="1"/>
    <s v="外二"/>
    <s v="CMB"/>
    <s v="科伦坡"/>
    <n v="23"/>
    <d v="2018-06-25T00:00:00"/>
    <d v="2018-07-01T00:00:00"/>
    <s v="FI2，有21天免用"/>
    <m/>
    <s v="化工品需提供：MSDS+非危保函_x000a_危险品需提供: MSDS+MDGF危险品申请表+危保证_x000a_卷钢要求：电询"/>
    <m/>
    <m/>
    <m/>
    <m/>
    <m/>
    <m/>
  </r>
  <r>
    <n v="174"/>
    <x v="2"/>
    <x v="24"/>
    <s v="Tuticorin"/>
    <s v="印度"/>
    <s v="杜蒂戈林"/>
    <s v="YML"/>
    <m/>
    <m/>
    <m/>
    <n v="600"/>
    <n v="750"/>
    <n v="650"/>
    <n v="1"/>
    <n v="1"/>
    <s v="外二"/>
    <s v="CMB"/>
    <s v="科伦坡"/>
    <n v="34"/>
    <d v="2018-06-29T00:00:00"/>
    <d v="2018-07-02T00:00:00"/>
    <s v="PS3"/>
    <m/>
    <s v="化工品需提供：MSDS+非危保函_x000a_危险品需提供: MSDS+MDGF危险品申请表+危保证_x000a_卷钢要求：电询"/>
    <m/>
    <m/>
    <m/>
    <m/>
    <m/>
    <m/>
  </r>
  <r>
    <n v="175"/>
    <x v="2"/>
    <x v="24"/>
    <s v="Visakhapatnam"/>
    <s v="印度"/>
    <s v="维沙卡帕特南"/>
    <s v="APL"/>
    <m/>
    <m/>
    <m/>
    <n v="275"/>
    <n v="300"/>
    <n v="300"/>
    <n v="2"/>
    <n v="1"/>
    <s v="外二"/>
    <s v="DIR"/>
    <s v="直达"/>
    <n v="21"/>
    <d v="2018-07-02T00:00:00"/>
    <d v="2018-07-08T00:00:00"/>
    <s v="IEX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76"/>
    <x v="2"/>
    <x v="24"/>
    <s v="Visakhapatnam"/>
    <s v="印度"/>
    <s v="维沙卡帕特南"/>
    <s v="CMA"/>
    <m/>
    <m/>
    <m/>
    <n v="350"/>
    <n v="425"/>
    <n v="425"/>
    <n v="2"/>
    <n v="1"/>
    <s v="外"/>
    <s v="DIR"/>
    <s v="直达"/>
    <n v="21"/>
    <d v="2018-05-01T00:00:00"/>
    <d v="2018-05-14T00:00:00"/>
    <s v="CIMX 2E+ISPS13/CNTR"/>
    <m/>
    <m/>
    <m/>
    <m/>
    <m/>
    <m/>
    <m/>
    <m/>
  </r>
  <r>
    <n v="177"/>
    <x v="2"/>
    <x v="24"/>
    <s v="Visakhapatnam"/>
    <s v="印度"/>
    <s v="维沙卡帕特南"/>
    <s v="MSK"/>
    <m/>
    <m/>
    <m/>
    <s v="410"/>
    <s v="470"/>
    <s v="470"/>
    <n v="7"/>
    <n v="1"/>
    <s v="外四"/>
    <s v="DIR"/>
    <s v="直达"/>
    <n v="17"/>
    <d v="2018-06-25T00:00:00"/>
    <d v="2018-07-01T00:00:00"/>
    <s v="CHX，有21天免用"/>
    <m/>
    <s v="化工品需提供：MSDS+非危保函_x000a_危险品需提供: MSDS+MDGF危险品申请表+危保证_x000a_卷钢要求：电询"/>
    <m/>
    <m/>
    <m/>
    <m/>
    <m/>
    <m/>
  </r>
  <r>
    <n v="178"/>
    <x v="2"/>
    <x v="24"/>
    <s v="Visakhapatnam"/>
    <s v="印度"/>
    <s v="维沙卡帕特南"/>
    <s v="WHL"/>
    <m/>
    <m/>
    <m/>
    <n v="250"/>
    <n v="300"/>
    <n v="300"/>
    <n v="3"/>
    <n v="1"/>
    <s v="外"/>
    <s v="DIR"/>
    <s v="直达"/>
    <n v="20"/>
    <d v="2018-07-04T00:00:00"/>
    <d v="2018-07-04T00:00:00"/>
    <s v="CMS，ISR150/300"/>
    <m/>
    <m/>
    <m/>
    <m/>
    <m/>
    <m/>
    <m/>
    <m/>
  </r>
  <r>
    <n v="179"/>
    <x v="2"/>
    <x v="24"/>
    <s v="Vizag(Visakhapatnam)"/>
    <s v="印度"/>
    <s v="维沙卡帕特南"/>
    <s v="COSCO"/>
    <m/>
    <m/>
    <m/>
    <n v="385"/>
    <n v="400"/>
    <n v="400"/>
    <n v="2"/>
    <n v="1"/>
    <s v="外"/>
    <s v="DIR"/>
    <s v="直达"/>
    <n v="18"/>
    <d v="2018-07-01T00:00:00"/>
    <d v="2018-07-14T00:00:00"/>
    <s v="FCS 目的港免用5天"/>
    <m/>
    <m/>
    <m/>
    <m/>
    <m/>
    <m/>
    <m/>
    <m/>
  </r>
  <r>
    <n v="180"/>
    <x v="2"/>
    <x v="17"/>
    <s v="Male"/>
    <s v="马尔代夫"/>
    <s v="马累"/>
    <s v="APL"/>
    <m/>
    <m/>
    <m/>
    <n v="1775"/>
    <n v="2750"/>
    <n v="2750"/>
    <n v="24"/>
    <n v="2"/>
    <s v="外"/>
    <s v="T/S"/>
    <s v="中转"/>
    <n v="20"/>
    <d v="2018-07-02T00:00:00"/>
    <d v="2018-07-08T00:00:00"/>
    <s v="CIX/FX6"/>
    <m/>
    <s v="化工品需提供：MSDS_x000a_危险品需提供: 危包证+危险品申请表_x000a_卷钢要求：指定监装+装箱照片+装箱保函_x000a_SOC：箱证"/>
    <m/>
    <m/>
    <m/>
    <m/>
    <m/>
    <m/>
  </r>
  <r>
    <n v="181"/>
    <x v="2"/>
    <x v="25"/>
    <s v="Karachi"/>
    <s v="巴基斯坦"/>
    <s v="卡拉奇S港"/>
    <s v="APL"/>
    <m/>
    <m/>
    <m/>
    <n v="275"/>
    <n v="300"/>
    <n v="300"/>
    <n v="5"/>
    <n v="1"/>
    <s v="外二"/>
    <s v="DIR"/>
    <s v="直达"/>
    <n v="18"/>
    <d v="2018-07-02T00:00:00"/>
    <d v="2018-07-08T00:00:00"/>
    <s v="AS1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82"/>
    <x v="2"/>
    <x v="25"/>
    <s v="Karachi"/>
    <s v="巴基斯坦"/>
    <s v="卡拉奇Q港"/>
    <s v="APL"/>
    <m/>
    <m/>
    <m/>
    <n v="300"/>
    <n v="350"/>
    <n v="350"/>
    <n v="5"/>
    <n v="1"/>
    <s v="外二"/>
    <s v="DIR"/>
    <s v="直达"/>
    <n v="20"/>
    <d v="2018-07-02T00:00:00"/>
    <d v="2018-07-08T00:00:00"/>
    <s v="AS1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83"/>
    <x v="2"/>
    <x v="25"/>
    <s v="Karachi"/>
    <s v="巴基斯坦"/>
    <s v="卡拉奇K港"/>
    <s v="APL"/>
    <m/>
    <m/>
    <m/>
    <n v="375"/>
    <n v="450"/>
    <n v="450"/>
    <n v="1"/>
    <n v="1"/>
    <s v="外二"/>
    <s v="DIR"/>
    <s v="直达"/>
    <n v="16"/>
    <d v="2018-07-02T00:00:00"/>
    <d v="2018-07-08T00:00:00"/>
    <s v="AS3"/>
    <s v="over 15ton/20GP 加100"/>
    <s v="化工品需提供：MSDS_x000a_危险品需提供: 危包证+危险品申请表_x000a_卷钢要求：指定监装+装箱照片+装箱保函_x000a_SOC：箱证"/>
    <m/>
    <m/>
    <m/>
    <m/>
    <m/>
    <m/>
  </r>
  <r>
    <n v="184"/>
    <x v="2"/>
    <x v="25"/>
    <s v="Karachi"/>
    <s v="巴基斯坦"/>
    <s v="卡拉奇K港"/>
    <s v="APL"/>
    <m/>
    <m/>
    <m/>
    <n v="375"/>
    <n v="450"/>
    <n v="450"/>
    <n v="5"/>
    <n v="1"/>
    <s v="外二"/>
    <s v="DIR"/>
    <s v="直达"/>
    <n v="16"/>
    <d v="2018-07-02T00:00:00"/>
    <d v="2018-07-08T00:00:00"/>
    <s v="AS5"/>
    <m/>
    <s v="化工品需提供：MSDS_x000a_危险品需提供: 危包证+危险品申请表_x000a_卷钢要求：指定监装+装箱照片+装箱保函_x000a_SOC：箱证"/>
    <m/>
    <m/>
    <m/>
    <m/>
    <m/>
    <m/>
  </r>
  <r>
    <n v="185"/>
    <x v="2"/>
    <x v="25"/>
    <s v="Karachi"/>
    <s v="巴基斯坦"/>
    <s v="卡拉奇SQ港"/>
    <s v="CMA"/>
    <m/>
    <m/>
    <m/>
    <n v="450"/>
    <n v="550"/>
    <n v="550"/>
    <n v="4"/>
    <n v="1"/>
    <s v="外"/>
    <s v="DIR"/>
    <s v="直达"/>
    <n v="18"/>
    <d v="2018-05-01T00:00:00"/>
    <d v="2018-05-14T00:00:00"/>
    <s v="CIMX2K+ISPS$13/CNTR"/>
    <m/>
    <m/>
    <m/>
    <m/>
    <m/>
    <m/>
    <m/>
    <m/>
  </r>
  <r>
    <n v="186"/>
    <x v="2"/>
    <x v="25"/>
    <s v="Karachi"/>
    <s v="巴基斯坦"/>
    <s v="卡拉奇K港"/>
    <s v="CMA"/>
    <m/>
    <m/>
    <m/>
    <n v="450"/>
    <n v="550"/>
    <n v="550"/>
    <n v="2"/>
    <n v="1"/>
    <s v="外"/>
    <s v="DIR"/>
    <s v="直达"/>
    <s v="21\23"/>
    <d v="2018-05-01T00:00:00"/>
    <d v="2018-05-14T00:00:00"/>
    <s v="CIMX2K2+ISPS$13/CNTR"/>
    <m/>
    <m/>
    <m/>
    <m/>
    <m/>
    <m/>
    <m/>
    <m/>
  </r>
  <r>
    <n v="187"/>
    <x v="2"/>
    <x v="25"/>
    <s v="Karachi"/>
    <s v="巴基斯坦"/>
    <s v="卡拉奇P港"/>
    <s v="COSCO"/>
    <m/>
    <m/>
    <m/>
    <n v="490"/>
    <n v="575"/>
    <n v="575"/>
    <n v="3"/>
    <n v="1"/>
    <s v="外"/>
    <s v="DIR"/>
    <s v="直达"/>
    <n v="16"/>
    <d v="2018-07-01T00:00:00"/>
    <d v="2018-07-14T00:00:00"/>
    <s v="PMX 目的港免用7天,运价已经包含PAS"/>
    <m/>
    <m/>
    <m/>
    <m/>
    <m/>
    <m/>
    <m/>
    <m/>
  </r>
  <r>
    <n v="188"/>
    <x v="2"/>
    <x v="25"/>
    <s v="Karachi"/>
    <s v="巴基斯坦"/>
    <s v="卡拉奇S港"/>
    <s v="COSCO"/>
    <m/>
    <m/>
    <m/>
    <n v="475"/>
    <n v="550"/>
    <n v="550"/>
    <n v="3"/>
    <n v="1"/>
    <s v="外"/>
    <s v="DIR"/>
    <s v="直达"/>
    <n v="16"/>
    <d v="2018-07-01T00:00:00"/>
    <d v="2018-07-14T00:00:00"/>
    <s v="PMX 目的港免用7天"/>
    <m/>
    <m/>
    <m/>
    <m/>
    <m/>
    <m/>
    <m/>
    <m/>
  </r>
  <r>
    <n v="189"/>
    <x v="2"/>
    <x v="25"/>
    <s v="Karachi"/>
    <s v="巴基斯坦"/>
    <s v="卡拉奇K港"/>
    <s v="COSCO"/>
    <m/>
    <m/>
    <m/>
    <n v="510"/>
    <n v="585"/>
    <n v="585"/>
    <n v="23"/>
    <n v="2"/>
    <s v="外"/>
    <s v="SIN"/>
    <s v="新加坡"/>
    <n v="19"/>
    <d v="2018-07-01T00:00:00"/>
    <d v="2018-07-14T00:00:00"/>
    <s v="FCS/FCE/CI1/PMX 目的港免用7天"/>
    <m/>
    <m/>
    <m/>
    <m/>
    <m/>
    <m/>
    <m/>
    <m/>
  </r>
  <r>
    <n v="190"/>
    <x v="2"/>
    <x v="25"/>
    <s v="Karachi"/>
    <s v="巴基斯坦"/>
    <s v="卡拉奇SQ港"/>
    <s v="MSK"/>
    <m/>
    <m/>
    <m/>
    <s v="385"/>
    <s v="470"/>
    <s v="470"/>
    <n v="5"/>
    <n v="1"/>
    <s v="外"/>
    <s v="DIR"/>
    <s v="直达"/>
    <n v="22"/>
    <d v="2018-06-25T00:00:00"/>
    <d v="2018-07-01T00:00:00"/>
    <s v="PKX，有21天免用"/>
    <m/>
    <s v="化工品需提供：MSDS+非危保函_x000a_危险品需提供: MSDS+MDGF危险品申请表+危保证_x000a_卷钢要求：电询"/>
    <m/>
    <m/>
    <m/>
    <m/>
    <m/>
    <m/>
  </r>
  <r>
    <n v="191"/>
    <x v="2"/>
    <x v="25"/>
    <s v="Karachi"/>
    <s v="巴基斯坦"/>
    <s v="卡拉奇K港"/>
    <s v="MSK"/>
    <m/>
    <m/>
    <m/>
    <s v="385"/>
    <s v="470"/>
    <s v="470"/>
    <n v="2"/>
    <n v="1"/>
    <s v="外"/>
    <s v="DIR"/>
    <s v="直达"/>
    <n v="18"/>
    <d v="2018-06-25T00:00:00"/>
    <d v="2018-07-01T00:00:00"/>
    <s v="有21天免用"/>
    <m/>
    <m/>
    <m/>
    <m/>
    <m/>
    <m/>
    <m/>
    <m/>
  </r>
  <r>
    <n v="192"/>
    <x v="2"/>
    <x v="25"/>
    <s v="Karachi"/>
    <s v="巴基斯坦"/>
    <s v="卡拉奇Q港"/>
    <s v="OOCL"/>
    <m/>
    <m/>
    <m/>
    <n v="450"/>
    <n v="500"/>
    <n v="500"/>
    <n v="5"/>
    <n v="1"/>
    <s v="外四"/>
    <s v="DIR"/>
    <s v="直达"/>
    <n v="18"/>
    <d v="2018-07-02T00:00:00"/>
    <d v="2018-07-08T00:00:00"/>
    <s v="CPX3 SBJ SEC$10"/>
    <s v="$100(20GP 箱+货大于 21Ton)"/>
    <m/>
    <m/>
    <m/>
    <m/>
    <m/>
    <m/>
    <m/>
  </r>
  <r>
    <n v="193"/>
    <x v="2"/>
    <x v="25"/>
    <s v="Karachi"/>
    <s v="巴基斯坦"/>
    <s v="卡拉奇K港"/>
    <s v="OOCL"/>
    <m/>
    <m/>
    <m/>
    <n v="475"/>
    <n v="650"/>
    <n v="650"/>
    <n v="25"/>
    <n v="2"/>
    <s v="外二"/>
    <s v="DIR"/>
    <s v="直达"/>
    <n v="16"/>
    <d v="2018-07-02T00:00:00"/>
    <d v="2018-07-08T00:00:00"/>
    <s v="CPX2/CPX SBJ SEC$10"/>
    <s v="$100(20GP 箱+货大于 21Ton)"/>
    <m/>
    <m/>
    <m/>
    <m/>
    <m/>
    <m/>
    <m/>
  </r>
  <r>
    <n v="194"/>
    <x v="2"/>
    <x v="25"/>
    <s v="Karachi"/>
    <s v="巴基斯坦"/>
    <s v="卡拉奇P港"/>
    <s v="WHL"/>
    <m/>
    <m/>
    <m/>
    <n v="475"/>
    <n v="525"/>
    <n v="525"/>
    <n v="3"/>
    <n v="1"/>
    <s v="外"/>
    <s v="DIR"/>
    <s v="直达"/>
    <n v="16"/>
    <d v="2018-07-04T00:00:00"/>
    <d v="2018-07-04T00:00:00"/>
    <s v="PMX"/>
    <s v="小箱货重14吨-17.99吨加100，18吨-20.99吨加200，21吨以上加300"/>
    <m/>
    <m/>
    <m/>
    <m/>
    <m/>
    <m/>
    <m/>
  </r>
  <r>
    <n v="195"/>
    <x v="2"/>
    <x v="25"/>
    <s v="Karachi"/>
    <s v="巴基斯坦"/>
    <s v="卡拉奇S港"/>
    <s v="WHL"/>
    <m/>
    <m/>
    <m/>
    <n v="475"/>
    <n v="525"/>
    <n v="525"/>
    <n v="3"/>
    <n v="1"/>
    <s v="外"/>
    <s v="DIR"/>
    <s v="直达"/>
    <n v="23"/>
    <d v="2018-07-04T00:00:00"/>
    <d v="2018-07-04T00:00:00"/>
    <s v="PMX "/>
    <m/>
    <m/>
    <m/>
    <m/>
    <m/>
    <m/>
    <m/>
    <m/>
  </r>
  <r>
    <n v="196"/>
    <x v="2"/>
    <x v="25"/>
    <s v="Karachi"/>
    <s v="巴基斯坦"/>
    <s v="卡拉奇K港"/>
    <s v="YML"/>
    <m/>
    <m/>
    <m/>
    <n v="500"/>
    <n v="690"/>
    <n v="690"/>
    <n v="5"/>
    <n v="1"/>
    <s v="外四"/>
    <s v="DIR/K"/>
    <s v="直达"/>
    <n v="20"/>
    <d v="2018-06-29T00:00:00"/>
    <d v="2018-07-02T00:00:00"/>
    <s v="CPX 超重不申免 "/>
    <m/>
    <s v="化工品需提供：MSDS+非危保函_x000a_危险品需提供: MSDS+MDGF危险品申请表+危保证_x000a_卷钢要求：电询"/>
    <m/>
    <m/>
    <m/>
    <m/>
    <m/>
    <m/>
  </r>
  <r>
    <n v="197"/>
    <x v="2"/>
    <x v="25"/>
    <s v="Karachi"/>
    <s v="巴基斯坦"/>
    <s v="卡拉奇S港"/>
    <s v="ZIM"/>
    <m/>
    <m/>
    <m/>
    <n v="375"/>
    <n v="375"/>
    <n v="375"/>
    <n v="6"/>
    <n v="1"/>
    <s v="外"/>
    <s v="DIR"/>
    <s v="直达"/>
    <n v="22"/>
    <d v="2018-06-25T00:00:00"/>
    <d v="2018-07-01T00:00:00"/>
    <s v="CIX+USPS$10/UNIT"/>
    <s v="$50大于22T(箱+货)"/>
    <m/>
    <m/>
    <m/>
    <m/>
    <m/>
    <m/>
    <m/>
  </r>
  <r>
    <n v="198"/>
    <x v="2"/>
    <x v="26"/>
    <s v="Colombo"/>
    <s v="斯里兰卡"/>
    <s v="科伦坡"/>
    <s v="APL"/>
    <m/>
    <m/>
    <m/>
    <n v="575"/>
    <n v="800"/>
    <n v="800"/>
    <n v="24"/>
    <n v="2"/>
    <s v="外/洋"/>
    <s v="DIR"/>
    <s v="直达"/>
    <s v="16\10"/>
    <d v="2018-07-02T00:00:00"/>
    <d v="2018-07-08T00:00:00"/>
    <s v="CIX/FX6"/>
    <m/>
    <s v="化工品需提供：MSDS_x000a_危险品需提供: 危包证+危险品申请表_x000a_卷钢要求：指定监装+装箱照片+装箱保函_x000a_SOC：箱证"/>
    <m/>
    <m/>
    <m/>
    <m/>
    <m/>
    <m/>
  </r>
  <r>
    <n v="199"/>
    <x v="2"/>
    <x v="26"/>
    <s v="Colombo"/>
    <s v="斯里兰卡"/>
    <s v="科伦坡"/>
    <s v="COSCO"/>
    <m/>
    <m/>
    <m/>
    <n v="685"/>
    <n v="760"/>
    <n v="760"/>
    <n v="4"/>
    <n v="1"/>
    <s v="洋"/>
    <s v="DIR"/>
    <s v="直达"/>
    <n v="11"/>
    <d v="2018-07-01T00:00:00"/>
    <d v="2018-07-14T00:00:00"/>
    <s v="AEU5目的港免用7天"/>
    <m/>
    <m/>
    <m/>
    <m/>
    <m/>
    <m/>
    <m/>
    <m/>
  </r>
  <r>
    <n v="200"/>
    <x v="2"/>
    <x v="26"/>
    <s v="Colombo"/>
    <s v="斯里兰卡"/>
    <s v="科伦坡"/>
    <s v="COSCO"/>
    <m/>
    <m/>
    <m/>
    <n v="635"/>
    <n v="710"/>
    <n v="710"/>
    <n v="3"/>
    <n v="1"/>
    <s v="外"/>
    <s v="DIR"/>
    <s v="直达"/>
    <n v="25"/>
    <d v="2018-07-01T00:00:00"/>
    <d v="2018-07-14T00:00:00"/>
    <s v="PMX 目的港免用7天"/>
    <m/>
    <m/>
    <m/>
    <m/>
    <m/>
    <m/>
    <m/>
    <m/>
  </r>
  <r>
    <n v="201"/>
    <x v="2"/>
    <x v="26"/>
    <s v="Colombo"/>
    <s v="斯里兰卡"/>
    <s v="科伦坡"/>
    <s v="MSK"/>
    <m/>
    <m/>
    <m/>
    <s v="535"/>
    <s v="670"/>
    <s v="670"/>
    <n v="1"/>
    <n v="1"/>
    <s v="洋一"/>
    <s v="DIR"/>
    <s v="直达"/>
    <n v="12"/>
    <d v="2018-06-25T00:00:00"/>
    <d v="2018-07-01T00:00:00"/>
    <s v="AE1，有21天免用"/>
    <m/>
    <s v="化工品需提供：MSDS+非危保函_x000a_危险品需提供: MSDS+MDGF危险品申请表+危保证_x000a_卷钢要求：电询"/>
    <m/>
    <m/>
    <m/>
    <m/>
    <m/>
    <m/>
  </r>
  <r>
    <n v="202"/>
    <x v="2"/>
    <x v="26"/>
    <s v="Colombo"/>
    <s v="斯里兰卡"/>
    <s v="科伦坡"/>
    <s v="OOCL"/>
    <m/>
    <m/>
    <m/>
    <n v="675"/>
    <n v="800"/>
    <n v="800"/>
    <n v="2"/>
    <n v="1"/>
    <s v="外二"/>
    <s v="DIR"/>
    <s v="直达"/>
    <n v="15"/>
    <d v="2018-07-02T00:00:00"/>
    <d v="2018-07-08T00:00:00"/>
    <s v="CIX3 SBJ SEC$10"/>
    <s v="$100(20GP 箱+货大于 21Ton)"/>
    <m/>
    <m/>
    <m/>
    <m/>
    <m/>
    <m/>
    <m/>
  </r>
  <r>
    <n v="203"/>
    <x v="2"/>
    <x v="26"/>
    <s v="Colombo"/>
    <s v="斯里兰卡"/>
    <s v="科伦坡"/>
    <s v="YML"/>
    <m/>
    <m/>
    <m/>
    <n v="550"/>
    <n v="700"/>
    <n v="650"/>
    <n v="1"/>
    <n v="1"/>
    <s v="外二"/>
    <s v="DIR"/>
    <s v="直达"/>
    <n v="23"/>
    <d v="2018-06-29T00:00:00"/>
    <d v="2018-07-02T00:00:00"/>
    <s v="PS3"/>
    <m/>
    <s v="化工品需提供：MSDS+非危保函_x000a_危险品需提供: MSDS+MDGF危险品申请表+危保证_x000a_卷钢要求：电询"/>
    <m/>
    <m/>
    <m/>
    <m/>
    <m/>
    <m/>
  </r>
  <r>
    <n v="204"/>
    <x v="2"/>
    <x v="26"/>
    <s v="Colombo"/>
    <s v="斯里兰卡"/>
    <s v="科伦坡"/>
    <s v="ZIM"/>
    <m/>
    <m/>
    <m/>
    <n v="675"/>
    <n v="800"/>
    <n v="800"/>
    <n v="3"/>
    <n v="1"/>
    <s v="外"/>
    <s v="DIR"/>
    <s v="直达"/>
    <n v="18"/>
    <d v="2018-06-25T00:00:00"/>
    <d v="2018-07-01T00:00:00"/>
    <s v="GCX+ISPS$10/UNIT"/>
    <s v="$50大于22T(箱+货)"/>
    <m/>
    <m/>
    <m/>
    <m/>
    <m/>
    <m/>
    <m/>
  </r>
  <r>
    <n v="205"/>
    <x v="3"/>
    <x v="27"/>
    <s v="Ensenada"/>
    <s v="墨西哥"/>
    <s v="恩塞纳达"/>
    <s v="CMA"/>
    <m/>
    <m/>
    <m/>
    <n v="1725"/>
    <n v="20"/>
    <n v="1950"/>
    <n v="15"/>
    <n v="2"/>
    <s v="洋"/>
    <s v="DIR"/>
    <s v="直达"/>
    <n v="19"/>
    <d v="2018-06-15T00:00:00"/>
    <d v="2018-06-30T00:00:00"/>
    <s v="ams:30usd/bill ACSA3/PEX2"/>
    <s v="货重18吨到25吨收超重费USD200 货重大于25吨收USD500"/>
    <m/>
    <m/>
    <m/>
    <m/>
    <m/>
    <m/>
    <m/>
  </r>
  <r>
    <n v="206"/>
    <x v="3"/>
    <x v="27"/>
    <s v="Ensenada"/>
    <s v="墨西哥"/>
    <s v="恩塞纳达"/>
    <s v="MSK"/>
    <m/>
    <m/>
    <m/>
    <n v="2125"/>
    <n v="2100"/>
    <n v="2100"/>
    <n v="3"/>
    <n v="1"/>
    <s v="洋"/>
    <s v="MXLAZ"/>
    <s v="拉扎罗卡德拉斯"/>
    <n v="28"/>
    <d v="2018-07-01T00:00:00"/>
    <d v="2018-07-14T00:00:00"/>
    <s v="ams:30usd/bill"/>
    <m/>
    <m/>
    <m/>
    <m/>
    <m/>
    <m/>
    <m/>
    <m/>
  </r>
  <r>
    <n v="207"/>
    <x v="3"/>
    <x v="27"/>
    <s v="Guadalajara"/>
    <s v="墨西哥"/>
    <s v="瓜达拉哈拉"/>
    <s v="CMA"/>
    <m/>
    <m/>
    <m/>
    <n v="2045"/>
    <n v="2160"/>
    <n v="2160"/>
    <n v="16"/>
    <n v="2"/>
    <s v="洋"/>
    <s v="MXZLO"/>
    <s v="曼萨尼约"/>
    <s v="50\40"/>
    <d v="2018-06-15T00:00:00"/>
    <d v="2018-06-30T00:00:00"/>
    <s v="CY ams:30usd/bill PEX2/PEX3"/>
    <s v="货重18吨到25吨收超重费USD200 货重大于25吨收USD500"/>
    <m/>
    <m/>
    <m/>
    <m/>
    <m/>
    <m/>
    <m/>
  </r>
  <r>
    <n v="208"/>
    <x v="3"/>
    <x v="27"/>
    <s v="Lazaro Cardenas"/>
    <s v="墨西哥"/>
    <s v="拉扎罗卡德拉斯"/>
    <s v="CMA"/>
    <m/>
    <m/>
    <m/>
    <n v="1625"/>
    <n v="1700"/>
    <n v="1700"/>
    <n v="56"/>
    <n v="2"/>
    <s v="洋"/>
    <s v="DIR"/>
    <s v="直达"/>
    <n v="27"/>
    <d v="2018-06-15T00:00:00"/>
    <d v="2018-06-30T00:00:00"/>
    <s v="ams:30usd/bill ACSA3/ACSA5"/>
    <s v="货重18吨到25吨收超重费USD200 货重大于25吨收USD500"/>
    <m/>
    <m/>
    <m/>
    <m/>
    <m/>
    <m/>
    <m/>
  </r>
  <r>
    <n v="209"/>
    <x v="3"/>
    <x v="27"/>
    <s v="Lazaro Cardenas"/>
    <s v="墨西哥"/>
    <s v="拉扎罗卡德拉斯"/>
    <s v="COSCO"/>
    <m/>
    <m/>
    <m/>
    <n v="2125"/>
    <n v="2100"/>
    <n v="2100"/>
    <n v="5"/>
    <n v="1"/>
    <s v="洋"/>
    <s v="DIR"/>
    <s v="直达"/>
    <n v="19"/>
    <d v="2018-07-01T00:00:00"/>
    <d v="2018-07-14T00:00:00"/>
    <s v="ams:30usd/bill"/>
    <m/>
    <m/>
    <m/>
    <m/>
    <m/>
    <m/>
    <m/>
    <m/>
  </r>
  <r>
    <n v="210"/>
    <x v="3"/>
    <x v="27"/>
    <s v="Lazaro Cardenas"/>
    <s v="墨西哥"/>
    <s v="拉扎罗卡德拉斯"/>
    <s v="MSK"/>
    <m/>
    <m/>
    <m/>
    <n v="2075"/>
    <n v="2000"/>
    <n v="2000"/>
    <n v="3"/>
    <n v="1"/>
    <s v="洋"/>
    <s v="DIR"/>
    <s v="直达"/>
    <n v="20"/>
    <d v="2018-07-01T00:00:00"/>
    <d v="2018-07-14T00:00:00"/>
    <s v="ams:30usd/bill"/>
    <m/>
    <m/>
    <m/>
    <m/>
    <m/>
    <m/>
    <m/>
    <m/>
  </r>
  <r>
    <n v="211"/>
    <x v="3"/>
    <x v="27"/>
    <s v="Lazaro Cardenas"/>
    <s v="墨西哥"/>
    <s v="拉扎罗卡德拉斯"/>
    <s v="WHL"/>
    <m/>
    <m/>
    <m/>
    <n v="2150"/>
    <n v="2150"/>
    <n v="2150"/>
    <n v="45"/>
    <n v="2"/>
    <s v="洋"/>
    <s v="DIR"/>
    <s v="直达"/>
    <n v="20"/>
    <d v="2018-07-01T00:00:00"/>
    <d v="2018-07-14T00:00:00"/>
    <s v="ASA/WSA"/>
    <m/>
    <m/>
    <m/>
    <m/>
    <m/>
    <m/>
    <m/>
    <m/>
  </r>
  <r>
    <n v="212"/>
    <x v="3"/>
    <x v="27"/>
    <s v="Manzanillo(Mx)"/>
    <s v="墨西哥"/>
    <s v="曼萨尼约"/>
    <s v="CMA"/>
    <m/>
    <m/>
    <m/>
    <n v="1625"/>
    <n v="1700"/>
    <n v="1700"/>
    <n v="456"/>
    <n v="3"/>
    <s v="洋"/>
    <s v="DIR"/>
    <s v="直达"/>
    <s v="20\23"/>
    <d v="2018-06-15T00:00:00"/>
    <d v="2018-06-30T00:00:00"/>
    <s v="ams:30usd/bill ACSA1/ACSA5"/>
    <s v="货重18吨到25吨收超重费USD200 货重大于25吨收USD500"/>
    <m/>
    <m/>
    <m/>
    <m/>
    <m/>
    <m/>
    <m/>
  </r>
  <r>
    <n v="213"/>
    <x v="3"/>
    <x v="27"/>
    <s v="Manzanillo(Mx)"/>
    <s v="墨西哥"/>
    <s v="曼萨尼约"/>
    <s v="COSCO"/>
    <m/>
    <m/>
    <m/>
    <n v="2125"/>
    <n v="2100"/>
    <n v="2100"/>
    <n v="456"/>
    <n v="3"/>
    <s v="洋"/>
    <s v="DIR"/>
    <s v="直达"/>
    <n v="18"/>
    <d v="2018-07-01T00:00:00"/>
    <d v="2018-07-14T00:00:00"/>
    <s v="ams:30usd/bill"/>
    <m/>
    <m/>
    <m/>
    <m/>
    <m/>
    <m/>
    <m/>
    <m/>
  </r>
  <r>
    <n v="214"/>
    <x v="3"/>
    <x v="27"/>
    <s v="Manzanillo(Mx)"/>
    <s v="墨西哥"/>
    <s v="曼萨尼约"/>
    <s v="MSK"/>
    <m/>
    <m/>
    <m/>
    <n v="2075"/>
    <n v="2000"/>
    <n v="2000"/>
    <n v="3"/>
    <n v="1"/>
    <s v="洋"/>
    <s v="DIR"/>
    <s v="直达"/>
    <n v="18"/>
    <d v="2018-07-01T00:00:00"/>
    <d v="2018-07-14T00:00:00"/>
    <s v="ams:30usd/bill"/>
    <m/>
    <m/>
    <m/>
    <m/>
    <m/>
    <m/>
    <m/>
    <m/>
  </r>
  <r>
    <n v="215"/>
    <x v="3"/>
    <x v="27"/>
    <s v="Manzanillo(Mx)"/>
    <s v="墨西哥"/>
    <s v="曼萨尼约"/>
    <s v="WHL"/>
    <m/>
    <m/>
    <m/>
    <n v="2150"/>
    <n v="2150"/>
    <n v="2150"/>
    <n v="2456"/>
    <n v="4"/>
    <s v="洋"/>
    <s v="DIR"/>
    <s v="直达"/>
    <s v="16\18"/>
    <d v="2018-07-01T00:00:00"/>
    <d v="2018-07-14T00:00:00"/>
    <s v="ASA/WSA"/>
    <m/>
    <m/>
    <m/>
    <m/>
    <m/>
    <m/>
    <m/>
    <m/>
  </r>
  <r>
    <n v="216"/>
    <x v="3"/>
    <x v="27"/>
    <s v="Mexico City"/>
    <s v="墨西哥"/>
    <s v="墨西哥城"/>
    <s v="CMA"/>
    <m/>
    <m/>
    <m/>
    <n v="2205"/>
    <n v="2390"/>
    <n v="2390"/>
    <n v="46"/>
    <n v="2"/>
    <s v="洋"/>
    <s v="MXZLO"/>
    <s v="曼萨尼约"/>
    <n v="28"/>
    <d v="2018-06-15T00:00:00"/>
    <d v="2018-06-30T00:00:00"/>
    <s v="CY ams:30usd/bill"/>
    <s v="货重18吨到25吨收超重费USD200 货重大于25吨收USD500"/>
    <m/>
    <m/>
    <m/>
    <m/>
    <m/>
    <m/>
    <m/>
  </r>
  <r>
    <n v="217"/>
    <x v="3"/>
    <x v="27"/>
    <s v="Mexico City"/>
    <s v="墨西哥"/>
    <s v="墨西哥城"/>
    <s v="CMA"/>
    <m/>
    <m/>
    <m/>
    <n v="2395"/>
    <n v="2590"/>
    <n v="2590"/>
    <n v="46"/>
    <n v="2"/>
    <s v="洋"/>
    <s v="MXZLO"/>
    <s v="曼萨尼约"/>
    <n v="25"/>
    <d v="2018-06-15T00:00:00"/>
    <d v="2018-06-30T00:00:00"/>
    <s v="DOOR(rail) ams:30usd/bill"/>
    <s v="货重18吨到25吨收超重费USD200 货重大于25吨收USD500"/>
    <m/>
    <m/>
    <m/>
    <m/>
    <m/>
    <m/>
    <m/>
  </r>
  <r>
    <n v="218"/>
    <x v="3"/>
    <x v="27"/>
    <s v="Mexico City"/>
    <s v="墨西哥"/>
    <s v="墨西哥城"/>
    <s v="CMA"/>
    <m/>
    <m/>
    <m/>
    <n v="2785"/>
    <n v="2860"/>
    <n v="1860"/>
    <n v="46"/>
    <n v="2"/>
    <s v="洋"/>
    <s v="MXZLO"/>
    <s v="曼萨尼约"/>
    <n v="25"/>
    <d v="2018-06-15T00:00:00"/>
    <d v="2018-06-30T00:00:00"/>
    <s v="DOOR(truck) ams:30usd/bill "/>
    <s v="货重18吨以下"/>
    <m/>
    <m/>
    <m/>
    <m/>
    <m/>
    <m/>
    <m/>
  </r>
  <r>
    <n v="219"/>
    <x v="3"/>
    <x v="27"/>
    <s v="Monterrey"/>
    <s v="墨西哥"/>
    <s v="蒙特雷"/>
    <s v="CMA"/>
    <m/>
    <m/>
    <m/>
    <n v="2315"/>
    <n v="2530"/>
    <n v="2530"/>
    <n v="125"/>
    <n v="3"/>
    <s v="洋"/>
    <s v="MXZLO"/>
    <s v="曼萨尼约"/>
    <n v="23"/>
    <d v="2018-06-15T00:00:00"/>
    <d v="2018-06-30T00:00:00"/>
    <s v="CY ams:30usd/bill"/>
    <s v="货重18吨到25吨收超重费USD200 货重大于25吨收USD500"/>
    <m/>
    <m/>
    <m/>
    <m/>
    <m/>
    <m/>
    <m/>
  </r>
  <r>
    <n v="220"/>
    <x v="4"/>
    <x v="28"/>
    <s v="Bahrain"/>
    <s v="巴林"/>
    <s v="巴林"/>
    <s v="CMA"/>
    <m/>
    <m/>
    <m/>
    <n v="500"/>
    <n v="800"/>
    <n v="800"/>
    <n v="5"/>
    <n v="1"/>
    <s v="洋4"/>
    <s v="KHOR FAKKAN"/>
    <s v="中转"/>
    <n v="25"/>
    <d v="2018-05-01T00:00:00"/>
    <d v="2018-05-07T00:00:00"/>
    <s v="CIMEX1"/>
    <s v="ISPS$13/CNTR"/>
    <m/>
    <m/>
    <m/>
    <m/>
    <m/>
    <m/>
    <m/>
  </r>
  <r>
    <n v="221"/>
    <x v="4"/>
    <x v="28"/>
    <s v="Bahrain"/>
    <s v="巴林"/>
    <s v="巴林"/>
    <s v="COSCO"/>
    <m/>
    <m/>
    <m/>
    <n v="550"/>
    <n v="900"/>
    <n v="900"/>
    <n v="1456"/>
    <n v="4"/>
    <s v="洋4/外2/洋4/外5"/>
    <s v="JEA"/>
    <s v="迪拜"/>
    <n v="26"/>
    <d v="2018-06-28T00:00:00"/>
    <d v="2018-07-02T00:00:00"/>
    <s v="MEX5/CMS1/MEX4/CMEX/MEX3"/>
    <m/>
    <m/>
    <m/>
    <m/>
    <m/>
    <m/>
    <m/>
    <m/>
  </r>
  <r>
    <n v="222"/>
    <x v="4"/>
    <x v="28"/>
    <s v="Bahrain"/>
    <s v="巴林"/>
    <s v="巴林"/>
    <s v="HPL"/>
    <m/>
    <m/>
    <m/>
    <n v="525"/>
    <n v="800"/>
    <n v="800"/>
    <n v="7"/>
    <n v="1"/>
    <s v="洋"/>
    <s v="JEA"/>
    <s v="迪拜"/>
    <n v="29"/>
    <d v="2018-06-29T00:00:00"/>
    <d v="2018-07-01T00:00:00"/>
    <s v="AGX"/>
    <s v="ISPS$13/CNTR"/>
    <m/>
    <m/>
    <m/>
    <m/>
    <m/>
    <m/>
    <m/>
  </r>
  <r>
    <n v="223"/>
    <x v="4"/>
    <x v="28"/>
    <s v="Bahrain"/>
    <s v="巴林"/>
    <s v="巴林"/>
    <s v="HPL"/>
    <m/>
    <m/>
    <m/>
    <n v="575"/>
    <n v="900"/>
    <n v="900"/>
    <n v="45"/>
    <n v="2"/>
    <s v="外"/>
    <s v="JEA"/>
    <s v="迪拜"/>
    <n v="24"/>
    <d v="2018-06-29T00:00:00"/>
    <d v="2018-07-01T00:00:00"/>
    <s v="CMS/AG2"/>
    <s v="ISPS$13/CNTR"/>
    <m/>
    <m/>
    <m/>
    <m/>
    <m/>
    <m/>
    <m/>
  </r>
  <r>
    <n v="224"/>
    <x v="4"/>
    <x v="28"/>
    <s v="Bahrain"/>
    <s v="巴林"/>
    <s v="巴林"/>
    <s v="MSK"/>
    <m/>
    <m/>
    <m/>
    <n v="550"/>
    <n v="850"/>
    <n v="850"/>
    <n v="156"/>
    <n v="3"/>
    <s v="洋4/外5"/>
    <s v="JEA"/>
    <s v="迪拜"/>
    <n v="23"/>
    <d v="2018-06-26T00:00:00"/>
    <d v="2018-07-02T00:00:00"/>
    <s v="GA2/GAX/PE2/WAX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25"/>
    <x v="4"/>
    <x v="28"/>
    <s v="Bahrain"/>
    <s v="巴林"/>
    <s v="巴林"/>
    <s v="WHL"/>
    <m/>
    <m/>
    <m/>
    <n v="560"/>
    <n v="1020"/>
    <n v="1020"/>
    <n v="36"/>
    <n v="2"/>
    <s v="外2/Y4"/>
    <s v="DIR"/>
    <s v="直达"/>
    <n v="21"/>
    <d v="2018-07-04T00:00:00"/>
    <d v="2018-07-04T00:00:00"/>
    <s v="CMS/MEX"/>
    <m/>
    <m/>
    <m/>
    <m/>
    <m/>
    <m/>
    <m/>
    <m/>
  </r>
  <r>
    <n v="226"/>
    <x v="4"/>
    <x v="28"/>
    <s v="Bahrain"/>
    <s v="巴林"/>
    <s v="巴林"/>
    <s v="YML"/>
    <m/>
    <m/>
    <m/>
    <n v="700"/>
    <n v="1200"/>
    <n v="1200"/>
    <n v="57"/>
    <n v="2"/>
    <s v="外1/洋4"/>
    <s v="JEA"/>
    <s v="迪拜"/>
    <s v="20\19"/>
    <d v="2018-07-06T00:00:00"/>
    <d v="2018-07-06T00:00:00"/>
    <s v="CGX/AGX"/>
    <m/>
    <s v="化工品需提供：MSDS+非危保函_x000a_危险品需提供: MSDS+MDGF危险品申请表+危保证_x000a_卷钢要求：电询"/>
    <m/>
    <m/>
    <m/>
    <m/>
    <m/>
    <m/>
  </r>
  <r>
    <n v="227"/>
    <x v="4"/>
    <x v="29"/>
    <s v="Bandar Abbas"/>
    <s v="伊朗"/>
    <s v="阿巴斯"/>
    <s v="CMA"/>
    <m/>
    <m/>
    <m/>
    <s v="/"/>
    <s v="/"/>
    <s v="/"/>
    <n v="1"/>
    <n v="1"/>
    <s v="洋4"/>
    <s v="DIR"/>
    <s v="直达"/>
    <s v="22\19"/>
    <d v="2018-05-01T00:00:00"/>
    <d v="2018-05-07T00:00:00"/>
    <s v="CIMEX6"/>
    <s v="ISPS$13/CNTR"/>
    <m/>
    <m/>
    <m/>
    <m/>
    <m/>
    <m/>
    <m/>
  </r>
  <r>
    <n v="228"/>
    <x v="4"/>
    <x v="29"/>
    <s v="Bandar Abbas"/>
    <s v="伊朗"/>
    <s v="阿巴斯"/>
    <s v="COSCO"/>
    <m/>
    <m/>
    <m/>
    <n v="750"/>
    <n v="1200"/>
    <n v="1200"/>
    <n v="14"/>
    <n v="2"/>
    <s v="洋4/外2"/>
    <s v="DIR"/>
    <s v="直达"/>
    <n v="20"/>
    <d v="2018-06-28T00:00:00"/>
    <d v="2018-07-02T00:00:00"/>
    <s v="MEX5/CMS1"/>
    <m/>
    <m/>
    <m/>
    <m/>
    <m/>
    <m/>
    <m/>
    <m/>
  </r>
  <r>
    <n v="229"/>
    <x v="4"/>
    <x v="29"/>
    <s v="Bandar Abbas"/>
    <s v="伊朗"/>
    <s v="阿巴斯"/>
    <s v="HPL"/>
    <m/>
    <m/>
    <m/>
    <n v="750"/>
    <n v="1275"/>
    <n v="1275"/>
    <n v="4"/>
    <n v="1"/>
    <s v="外"/>
    <s v="DIR"/>
    <s v="直达"/>
    <n v="22"/>
    <d v="2018-06-29T00:00:00"/>
    <d v="2018-07-01T00:00:00"/>
    <s v="CMS"/>
    <s v="ISPS$13/CNTR，EUR610/1250"/>
    <m/>
    <m/>
    <m/>
    <m/>
    <m/>
    <m/>
    <m/>
  </r>
  <r>
    <n v="230"/>
    <x v="4"/>
    <x v="29"/>
    <s v="Bandar Abbas"/>
    <s v="伊朗"/>
    <s v="阿巴斯"/>
    <s v="MSK"/>
    <m/>
    <m/>
    <m/>
    <s v="/"/>
    <s v="/"/>
    <s v="/"/>
    <n v="1"/>
    <n v="1"/>
    <s v="洋4"/>
    <s v="DIR"/>
    <s v="直达"/>
    <n v="20"/>
    <d v="2018-06-26T00:00:00"/>
    <d v="2018-07-02T00:00:00"/>
    <s v="GA2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31"/>
    <x v="4"/>
    <x v="29"/>
    <s v="Bandar Abbas"/>
    <s v="伊朗"/>
    <s v="阿巴斯"/>
    <s v="OOCL"/>
    <m/>
    <m/>
    <m/>
    <n v="775"/>
    <n v="1150"/>
    <n v="1150"/>
    <n v="1"/>
    <n v="1"/>
    <s v="洋4"/>
    <s v="DIR"/>
    <s v="直达"/>
    <n v="22"/>
    <d v="2018-07-05T00:00:00"/>
    <d v="2018-07-09T00:00:00"/>
    <s v="ME4"/>
    <s v="&gt;21t,owsusd50/20'"/>
    <m/>
    <m/>
    <m/>
    <m/>
    <m/>
    <m/>
    <m/>
  </r>
  <r>
    <n v="232"/>
    <x v="4"/>
    <x v="29"/>
    <s v="Bandar Abbas"/>
    <s v="伊朗"/>
    <s v="阿巴斯"/>
    <s v="WHL"/>
    <m/>
    <m/>
    <m/>
    <n v="810"/>
    <n v="1220"/>
    <n v="1220"/>
    <n v="3"/>
    <n v="1"/>
    <s v="外2"/>
    <s v="DIR"/>
    <s v="直达"/>
    <n v="23"/>
    <d v="2018-07-04T00:00:00"/>
    <d v="2018-07-04T00:00:00"/>
    <s v="CMS"/>
    <s v="可以申请21天免用箱"/>
    <m/>
    <m/>
    <m/>
    <m/>
    <m/>
    <m/>
    <m/>
  </r>
  <r>
    <n v="233"/>
    <x v="4"/>
    <x v="29"/>
    <s v="Bandar Abbas"/>
    <s v="伊朗"/>
    <s v="阿巴斯"/>
    <s v="YML"/>
    <m/>
    <m/>
    <m/>
    <n v="825"/>
    <n v="1450"/>
    <n v="1450"/>
    <n v="57"/>
    <n v="2"/>
    <s v="外1/洋4"/>
    <s v="JEA"/>
    <s v="迪拜"/>
    <n v="21"/>
    <d v="2018-07-06T00:00:00"/>
    <d v="2018-07-06T00:00:00"/>
    <s v="CGX/AGX"/>
    <m/>
    <s v="化工品需提供：MSDS+非危保函_x000a_危险品需提供: MSDS+MDGF危险品申请表+危保证_x000a_卷钢要求：电询"/>
    <m/>
    <m/>
    <m/>
    <m/>
    <m/>
    <m/>
  </r>
  <r>
    <n v="234"/>
    <x v="4"/>
    <x v="29"/>
    <s v="Bandar Khomeini"/>
    <s v="伊朗"/>
    <s v="霍梅尼"/>
    <s v="CMA"/>
    <m/>
    <m/>
    <m/>
    <s v="/"/>
    <s v="/"/>
    <s v="/"/>
    <n v="156"/>
    <n v="3"/>
    <s v="洋4/外5"/>
    <s v="JEA"/>
    <s v="中转"/>
    <s v="23\21\22"/>
    <d v="2018-05-01T00:00:00"/>
    <d v="2018-05-07T00:00:00"/>
    <s v="CIMEX6.1.3"/>
    <s v="ISPS$13/CNTR"/>
    <m/>
    <m/>
    <m/>
    <m/>
    <m/>
    <m/>
    <m/>
  </r>
  <r>
    <n v="235"/>
    <x v="4"/>
    <x v="29"/>
    <s v="Bushehr"/>
    <s v="伊朗"/>
    <s v="布什尔"/>
    <s v="CMA"/>
    <m/>
    <m/>
    <m/>
    <s v="/"/>
    <s v="/"/>
    <s v="/"/>
    <n v="156"/>
    <n v="3"/>
    <s v="洋4/外5"/>
    <s v="JEA"/>
    <s v="中转"/>
    <n v="25"/>
    <d v="2018-05-01T00:00:00"/>
    <d v="2018-05-07T00:00:00"/>
    <s v="CIMEX6.1.3"/>
    <s v="ISPS$13/CNTR"/>
    <m/>
    <m/>
    <m/>
    <m/>
    <m/>
    <m/>
    <m/>
  </r>
  <r>
    <n v="236"/>
    <x v="4"/>
    <x v="29"/>
    <s v="Bushehr"/>
    <s v="伊朗"/>
    <s v="布什尔"/>
    <s v="MSK"/>
    <m/>
    <m/>
    <m/>
    <s v="/"/>
    <s v="/"/>
    <s v="/"/>
    <n v="156"/>
    <n v="3"/>
    <s v="洋4/外5"/>
    <s v="JEA"/>
    <s v="迪拜"/>
    <n v="23"/>
    <d v="2018-06-26T00:00:00"/>
    <d v="2018-07-02T00:00:00"/>
    <s v="GA2/GAX/WAX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37"/>
    <x v="4"/>
    <x v="29"/>
    <s v="Chahbahar"/>
    <s v="伊朗"/>
    <s v="恰巴哈尔"/>
    <s v="CMA"/>
    <m/>
    <m/>
    <m/>
    <s v="/"/>
    <s v="/"/>
    <s v="/"/>
    <n v="156"/>
    <n v="3"/>
    <s v="洋4/外5"/>
    <s v="JEA"/>
    <s v="中转"/>
    <s v="24\25\26\25\19\25"/>
    <d v="2018-05-01T00:00:00"/>
    <d v="2018-05-07T00:00:00"/>
    <s v="CIMEX6.1.3"/>
    <s v="ISPS$13/CNTR"/>
    <m/>
    <m/>
    <m/>
    <m/>
    <m/>
    <m/>
    <m/>
  </r>
  <r>
    <n v="238"/>
    <x v="4"/>
    <x v="29"/>
    <s v="Khorramshahr"/>
    <s v="伊朗"/>
    <s v="霍拉姆沙赫尔"/>
    <s v="CMA"/>
    <m/>
    <m/>
    <m/>
    <s v="/"/>
    <s v="/"/>
    <s v="/"/>
    <n v="156"/>
    <n v="3"/>
    <s v="洋4/外5"/>
    <s v="JEA"/>
    <s v="中转"/>
    <s v="26\25\27"/>
    <d v="2018-05-01T00:00:00"/>
    <d v="2018-05-07T00:00:00"/>
    <s v="CIMEX6.1.3"/>
    <s v="ISPS$13/CNTR"/>
    <m/>
    <m/>
    <m/>
    <m/>
    <m/>
    <m/>
    <m/>
  </r>
  <r>
    <n v="239"/>
    <x v="4"/>
    <x v="29"/>
    <s v="Khorramshahr"/>
    <s v="伊朗"/>
    <s v="霍拉姆沙赫尔"/>
    <s v="MSK"/>
    <m/>
    <m/>
    <m/>
    <s v="/"/>
    <s v="/"/>
    <s v="/"/>
    <n v="156"/>
    <n v="3"/>
    <s v="洋4/外5"/>
    <s v="JEA"/>
    <s v="迪拜"/>
    <n v="28"/>
    <d v="2018-06-26T00:00:00"/>
    <d v="2018-07-02T00:00:00"/>
    <s v="GA2/GAX/WAX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40"/>
    <x v="4"/>
    <x v="29"/>
    <s v="Khorramshahr"/>
    <s v="伊朗"/>
    <s v="霍拉姆沙赫尔"/>
    <s v="OOCL"/>
    <m/>
    <m/>
    <m/>
    <n v="925"/>
    <n v="1350"/>
    <n v="1350"/>
    <n v="156"/>
    <n v="3"/>
    <s v="洋4/外5"/>
    <s v="JEA"/>
    <s v="迪拜"/>
    <n v="25"/>
    <d v="2018-07-05T00:00:00"/>
    <d v="2018-07-09T00:00:00"/>
    <s v="ME4/ME1/ME5/ME2"/>
    <s v="&gt;21t,owsusd50/20'"/>
    <m/>
    <m/>
    <m/>
    <m/>
    <m/>
    <m/>
    <m/>
  </r>
  <r>
    <n v="241"/>
    <x v="4"/>
    <x v="30"/>
    <s v="Umm Qasr(N)"/>
    <s v="伊拉克"/>
    <s v="乌姆卡斯尔"/>
    <s v="HPL"/>
    <m/>
    <m/>
    <m/>
    <n v="825"/>
    <n v="1200"/>
    <n v="1200"/>
    <n v="7"/>
    <n v="1"/>
    <s v="洋"/>
    <s v="DIR"/>
    <s v="直达"/>
    <n v="27"/>
    <d v="2018-06-29T00:00:00"/>
    <d v="2018-07-01T00:00:00"/>
    <s v="AGX"/>
    <s v="ISPS$13/CNTR"/>
    <m/>
    <m/>
    <m/>
    <m/>
    <m/>
    <m/>
    <m/>
  </r>
  <r>
    <n v="242"/>
    <x v="4"/>
    <x v="30"/>
    <s v="Umm Qasr(N)"/>
    <s v="伊拉克"/>
    <s v="乌姆卡斯尔"/>
    <s v="HPL"/>
    <m/>
    <m/>
    <m/>
    <n v="825"/>
    <n v="1200"/>
    <n v="1200"/>
    <n v="5"/>
    <n v="1"/>
    <s v="外"/>
    <s v="DIR"/>
    <s v="直达"/>
    <n v="23"/>
    <d v="2018-06-29T00:00:00"/>
    <d v="2018-07-01T00:00:00"/>
    <s v="AG2"/>
    <s v="ISPS$13/CNTR"/>
    <m/>
    <m/>
    <m/>
    <m/>
    <m/>
    <m/>
    <m/>
  </r>
  <r>
    <n v="243"/>
    <x v="4"/>
    <x v="30"/>
    <s v="Umm Qasr(N)"/>
    <s v="伊拉克"/>
    <s v="乌姆卡斯尔"/>
    <s v="ONE"/>
    <m/>
    <m/>
    <m/>
    <n v="550"/>
    <n v="1000"/>
    <n v="1000"/>
    <n v="5"/>
    <n v="1"/>
    <s v="外"/>
    <s v="DIR"/>
    <s v="直达"/>
    <n v="22"/>
    <d v="2018-06-22T00:00:00"/>
    <d v="2018-06-22T00:00:00"/>
    <s v="AG2"/>
    <s v="含目的港DTHC，可以申请21天免用箱"/>
    <m/>
    <m/>
    <m/>
    <m/>
    <m/>
    <m/>
    <m/>
  </r>
  <r>
    <n v="244"/>
    <x v="4"/>
    <x v="30"/>
    <s v="Umm Qasr(N)"/>
    <s v="伊拉克"/>
    <s v="乌姆卡斯尔"/>
    <s v="YML"/>
    <m/>
    <m/>
    <m/>
    <n v="750"/>
    <n v="1300"/>
    <n v="1300"/>
    <n v="5"/>
    <n v="1"/>
    <s v="外1"/>
    <s v="DIR"/>
    <s v="直达"/>
    <n v="21"/>
    <d v="2018-07-06T00:00:00"/>
    <d v="2018-07-06T00:00:00"/>
    <s v="CGX"/>
    <s v="订舱五码IQBGT;可以申请21天"/>
    <s v="化工品需提供：MSDS+非危保函_x000a_危险品需提供: MSDS+MDGF危险品申请表+危保证_x000a_卷钢要求：电询"/>
    <m/>
    <m/>
    <m/>
    <m/>
    <m/>
    <m/>
  </r>
  <r>
    <n v="245"/>
    <x v="4"/>
    <x v="30"/>
    <s v="Umm Qasr(S)"/>
    <s v="伊拉克"/>
    <s v="乌姆卡斯尔"/>
    <s v="YML"/>
    <m/>
    <m/>
    <m/>
    <n v="800"/>
    <n v="1400"/>
    <n v="1400"/>
    <n v="57"/>
    <n v="2"/>
    <s v="外1/洋4"/>
    <s v="JEA"/>
    <s v="迪拜"/>
    <n v="21"/>
    <d v="2018-07-06T00:00:00"/>
    <d v="2018-07-06T00:00:00"/>
    <s v="CGX/AGX"/>
    <s v="订舱五码IQMAJ；可以申请21天"/>
    <s v="化工品需提供：MSDS+非危保函_x000a_危险品需提供: MSDS+MDGF危险品申请表+危保证_x000a_卷钢要求：电询"/>
    <m/>
    <m/>
    <m/>
    <m/>
    <m/>
    <m/>
  </r>
  <r>
    <n v="246"/>
    <x v="4"/>
    <x v="30"/>
    <s v="Umm Qasr(N/S)"/>
    <s v="伊拉克"/>
    <s v="乌姆卡斯尔"/>
    <s v="MSK"/>
    <m/>
    <m/>
    <m/>
    <n v="850"/>
    <n v="1250"/>
    <n v="1250"/>
    <n v="156"/>
    <n v="3"/>
    <s v="洋4"/>
    <s v="JEA"/>
    <s v="迪拜"/>
    <n v="25"/>
    <d v="2018-06-26T00:00:00"/>
    <d v="2018-07-02T00:00:00"/>
    <s v="GA2/GAX/PE2"/>
    <s v="sbj to SSD usd10/cntr"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47"/>
    <x v="4"/>
    <x v="30"/>
    <s v="Umm Qasr(N/S)"/>
    <s v="伊拉克"/>
    <s v="乌姆卡斯尔"/>
    <s v="CMA"/>
    <m/>
    <m/>
    <m/>
    <n v="1100"/>
    <n v="1400"/>
    <n v="1400"/>
    <n v="156"/>
    <n v="3"/>
    <s v="洋4/外5"/>
    <s v="JEA"/>
    <s v="中转"/>
    <s v="25\26\28\29"/>
    <d v="2018-05-01T00:00:00"/>
    <d v="2018-05-07T00:00:00"/>
    <s v="CIMEX6.1.7.3"/>
    <s v="ISPS$13/CNTR"/>
    <m/>
    <m/>
    <m/>
    <m/>
    <m/>
    <m/>
    <m/>
  </r>
  <r>
    <n v="248"/>
    <x v="4"/>
    <x v="30"/>
    <s v="Umm Qasr(N/S)"/>
    <s v="伊拉克"/>
    <s v="乌姆卡斯尔"/>
    <s v="COSCO"/>
    <m/>
    <m/>
    <m/>
    <n v="850"/>
    <n v="1300"/>
    <n v="1300"/>
    <n v="1456"/>
    <n v="4"/>
    <s v="洋4/外2/洋4/外5"/>
    <s v="JEA"/>
    <s v="迪拜"/>
    <n v="30"/>
    <d v="2018-06-28T00:00:00"/>
    <d v="2018-07-02T00:00:00"/>
    <s v="MEX5/CMS1/MEX4/CMEX/MEX3"/>
    <m/>
    <m/>
    <m/>
    <m/>
    <m/>
    <m/>
    <m/>
    <m/>
  </r>
  <r>
    <n v="249"/>
    <x v="4"/>
    <x v="30"/>
    <s v="Umm Qasr(N/S)"/>
    <s v="伊拉克"/>
    <s v="乌姆卡斯尔"/>
    <s v="OOCL"/>
    <m/>
    <m/>
    <m/>
    <n v="775"/>
    <n v="950"/>
    <n v="950"/>
    <n v="156"/>
    <n v="3"/>
    <s v="洋4/外5"/>
    <s v="JEA"/>
    <s v="迪拜"/>
    <s v="22\25\28"/>
    <d v="2018-07-05T00:00:00"/>
    <d v="2018-07-09T00:00:00"/>
    <s v="ME4/ME1/ME5/ME2"/>
    <s v="&gt;21t,owsusd50/20'；DTHC USD180/240"/>
    <m/>
    <m/>
    <m/>
    <m/>
    <m/>
    <m/>
    <m/>
  </r>
  <r>
    <n v="250"/>
    <x v="4"/>
    <x v="31"/>
    <s v="Kuwait(Shuaiba)"/>
    <s v="科威特"/>
    <s v="舒艾拜"/>
    <s v="COSCO"/>
    <m/>
    <m/>
    <m/>
    <n v="550"/>
    <n v="850"/>
    <n v="850"/>
    <n v="1456"/>
    <n v="4"/>
    <s v="洋4/外2/洋4/外5"/>
    <s v="JEA"/>
    <s v="迪拜"/>
    <s v="31\28\26"/>
    <d v="2018-06-28T00:00:00"/>
    <d v="2018-07-02T00:00:00"/>
    <s v="MEX5/CMS1/MEX4/CMEX/MEX3"/>
    <s v="SBJ TO CGS 300/600"/>
    <m/>
    <m/>
    <m/>
    <m/>
    <m/>
    <m/>
    <m/>
  </r>
  <r>
    <n v="251"/>
    <x v="4"/>
    <x v="31"/>
    <s v="Kuwait(Shuaiba)"/>
    <s v="科威特"/>
    <s v="舒艾拜"/>
    <s v="HPL"/>
    <m/>
    <m/>
    <m/>
    <n v="525"/>
    <n v="800"/>
    <n v="800"/>
    <n v="7"/>
    <n v="1"/>
    <s v="洋"/>
    <s v="JEA"/>
    <s v="迪拜"/>
    <n v="30"/>
    <d v="2018-06-29T00:00:00"/>
    <d v="2018-07-01T00:00:00"/>
    <s v="AGX"/>
    <s v="ISPS$13/CNTR +CGS$300/600"/>
    <m/>
    <m/>
    <m/>
    <m/>
    <m/>
    <m/>
    <m/>
  </r>
  <r>
    <n v="252"/>
    <x v="4"/>
    <x v="31"/>
    <s v="Kuwait(Shuaiba)"/>
    <s v="科威特"/>
    <s v="舒艾拜"/>
    <s v="HPL"/>
    <m/>
    <m/>
    <m/>
    <n v="575"/>
    <n v="900"/>
    <n v="900"/>
    <n v="45"/>
    <n v="2"/>
    <s v="外"/>
    <s v="JEA"/>
    <s v="迪拜"/>
    <n v="26"/>
    <d v="2018-06-29T00:00:00"/>
    <d v="2018-07-01T00:00:00"/>
    <s v="CMS/AG2"/>
    <s v="ISPS$13/CNTR +CGS$300/600"/>
    <m/>
    <m/>
    <m/>
    <m/>
    <m/>
    <m/>
    <m/>
  </r>
  <r>
    <n v="253"/>
    <x v="4"/>
    <x v="31"/>
    <s v="Kuwait(Shuaiba)"/>
    <s v="科威特"/>
    <s v="舒艾拜"/>
    <s v="MSK"/>
    <m/>
    <m/>
    <m/>
    <n v="525"/>
    <n v="800"/>
    <n v="800"/>
    <n v="156"/>
    <n v="3"/>
    <s v="洋4/外5"/>
    <s v="JEA"/>
    <s v="迪拜"/>
    <n v="25"/>
    <d v="2018-06-26T00:00:00"/>
    <d v="2018-07-02T00:00:00"/>
    <s v="GA2/GAX/PE2/WAX"/>
    <s v="SBJ TO CGS 300/600"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54"/>
    <x v="4"/>
    <x v="31"/>
    <s v="Kuwait(Shuaiba)"/>
    <s v="科威特"/>
    <s v="舒艾拜"/>
    <s v="WHL"/>
    <m/>
    <m/>
    <m/>
    <n v="560"/>
    <n v="820"/>
    <n v="820"/>
    <n v="36"/>
    <n v="2"/>
    <s v="外2/Y4"/>
    <s v="JEA"/>
    <s v="中转"/>
    <n v="24"/>
    <d v="2018-07-04T00:00:00"/>
    <d v="2018-07-04T00:00:00"/>
    <s v="CMS/MEX"/>
    <m/>
    <m/>
    <m/>
    <m/>
    <m/>
    <m/>
    <m/>
    <m/>
  </r>
  <r>
    <n v="255"/>
    <x v="4"/>
    <x v="31"/>
    <s v="Kuwait(Shuwaikh)"/>
    <s v="科威特"/>
    <s v="舒瓦克"/>
    <s v="COSCO"/>
    <m/>
    <m/>
    <m/>
    <n v="550"/>
    <n v="850"/>
    <n v="850"/>
    <n v="1456"/>
    <n v="4"/>
    <s v="洋4/外2/洋4/外5"/>
    <s v="JEA"/>
    <s v="迪拜"/>
    <s v="31\28\26"/>
    <d v="2018-06-28T00:00:00"/>
    <d v="2018-07-02T00:00:00"/>
    <s v="MEX5/CMS1/MEX4/CMEX/MEX3"/>
    <s v="SBJ TO CGS 300/600"/>
    <m/>
    <m/>
    <m/>
    <m/>
    <m/>
    <m/>
    <m/>
  </r>
  <r>
    <n v="256"/>
    <x v="4"/>
    <x v="31"/>
    <s v="Kuwait(Shuwaikh)"/>
    <s v="科威特"/>
    <s v="舒瓦克"/>
    <s v="HPL"/>
    <m/>
    <m/>
    <m/>
    <n v="525"/>
    <n v="800"/>
    <n v="800"/>
    <n v="7"/>
    <n v="1"/>
    <s v="洋"/>
    <s v="JEA"/>
    <s v="迪拜"/>
    <n v="26"/>
    <d v="2018-06-29T00:00:00"/>
    <d v="2018-07-01T00:00:00"/>
    <s v="AGX"/>
    <s v="ISPS$13/CNTR +CGS$300/600"/>
    <m/>
    <m/>
    <m/>
    <m/>
    <m/>
    <m/>
    <m/>
  </r>
  <r>
    <n v="257"/>
    <x v="4"/>
    <x v="31"/>
    <s v="Kuwait(Shuwaikh)"/>
    <s v="科威特"/>
    <s v="舒瓦克"/>
    <s v="HPL"/>
    <m/>
    <m/>
    <m/>
    <n v="575"/>
    <n v="900"/>
    <n v="900"/>
    <n v="45"/>
    <n v="2"/>
    <s v="外"/>
    <s v="JEA"/>
    <s v="迪拜"/>
    <s v="31\28"/>
    <d v="2018-06-29T00:00:00"/>
    <d v="2018-07-01T00:00:00"/>
    <s v="CMS/AG2"/>
    <s v="ISPS$13/CNTR +CGS$300/600"/>
    <m/>
    <m/>
    <m/>
    <m/>
    <m/>
    <m/>
    <m/>
  </r>
  <r>
    <n v="258"/>
    <x v="4"/>
    <x v="31"/>
    <s v="Kuwait(Shuwaikh)"/>
    <s v="科威特"/>
    <s v="舒瓦克"/>
    <s v="MSK"/>
    <m/>
    <m/>
    <m/>
    <n v="500"/>
    <n v="700"/>
    <n v="700"/>
    <n v="156"/>
    <n v="3"/>
    <s v="洋4/外5"/>
    <s v="JEA"/>
    <s v="迪拜"/>
    <n v="23"/>
    <d v="2018-06-26T00:00:00"/>
    <d v="2018-07-02T00:00:00"/>
    <s v="GA2/GAX/PE2/WAX"/>
    <s v="SBJ TO CGS 300/600"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59"/>
    <x v="4"/>
    <x v="31"/>
    <s v="Kuwait(Shuwaikh)"/>
    <s v="科威特"/>
    <s v="舒瓦克"/>
    <s v="OOCL"/>
    <m/>
    <m/>
    <m/>
    <n v="650"/>
    <n v="950"/>
    <n v="950"/>
    <n v="156"/>
    <n v="3"/>
    <s v="洋4"/>
    <s v="JEA"/>
    <s v="迪拜"/>
    <n v="23"/>
    <d v="2018-07-05T00:00:00"/>
    <d v="2018-07-09T00:00:00"/>
    <s v="ME4/ME1/ME5"/>
    <s v="&gt;21t,owsusd50/20'"/>
    <m/>
    <m/>
    <m/>
    <m/>
    <m/>
    <m/>
    <m/>
  </r>
  <r>
    <n v="260"/>
    <x v="4"/>
    <x v="31"/>
    <s v="Kuwait(Shuwaikh)"/>
    <s v="科威特"/>
    <s v="舒瓦克"/>
    <s v="WHL"/>
    <m/>
    <m/>
    <m/>
    <n v="560"/>
    <n v="820"/>
    <n v="820"/>
    <n v="36"/>
    <n v="2"/>
    <s v="外2/Y4"/>
    <s v="JEA"/>
    <s v="中转"/>
    <n v="23"/>
    <d v="2018-07-04T00:00:00"/>
    <d v="2018-07-04T00:00:00"/>
    <s v="CMS/MEX"/>
    <m/>
    <m/>
    <m/>
    <m/>
    <m/>
    <m/>
    <m/>
    <m/>
  </r>
  <r>
    <n v="261"/>
    <x v="4"/>
    <x v="31"/>
    <s v="Kuwait(Shuwaikh)"/>
    <s v="科威特"/>
    <s v="舒瓦克"/>
    <s v="YML"/>
    <m/>
    <m/>
    <m/>
    <n v="525"/>
    <n v="850"/>
    <n v="850"/>
    <n v="57"/>
    <n v="2"/>
    <s v="外1/洋4"/>
    <s v="JEA"/>
    <s v="迪拜"/>
    <n v="22"/>
    <d v="2018-07-06T00:00:00"/>
    <d v="2018-07-06T00:00:00"/>
    <s v="CGX/AGX"/>
    <s v="SBJ TO CGS 300/600"/>
    <s v="化工品需提供：MSDS+非危保函_x000a_危险品需提供: MSDS+MDGF危险品申请表+危保证_x000a_卷钢要求：电询"/>
    <m/>
    <m/>
    <m/>
    <m/>
    <m/>
    <m/>
  </r>
  <r>
    <n v="262"/>
    <x v="4"/>
    <x v="32"/>
    <s v="Muscat"/>
    <s v="阿曼"/>
    <s v="马斯喀特"/>
    <s v="MSK"/>
    <m/>
    <m/>
    <m/>
    <n v="600"/>
    <n v="900"/>
    <n v="900"/>
    <n v="5"/>
    <n v="1"/>
    <s v="洋4"/>
    <s v="SOHAR"/>
    <s v="苏哈尔"/>
    <n v="25"/>
    <d v="2018-06-26T00:00:00"/>
    <d v="2018-07-02T00:00:00"/>
    <s v="GAX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63"/>
    <x v="4"/>
    <x v="32"/>
    <s v="Salalah"/>
    <s v="阿曼"/>
    <s v="萨拉拉"/>
    <s v="CMA"/>
    <m/>
    <m/>
    <m/>
    <n v="700"/>
    <n v="1200"/>
    <n v="1200"/>
    <n v="5"/>
    <n v="1"/>
    <s v="洋4"/>
    <s v="KHOR FAKKAN"/>
    <s v="中转"/>
    <n v="26"/>
    <d v="2018-05-01T00:00:00"/>
    <d v="2018-05-07T00:00:00"/>
    <s v="CIMEX1"/>
    <s v="ISPS$13/CNTR"/>
    <m/>
    <m/>
    <m/>
    <m/>
    <m/>
    <m/>
    <m/>
  </r>
  <r>
    <n v="264"/>
    <x v="4"/>
    <x v="32"/>
    <s v="Salalah"/>
    <s v="阿曼"/>
    <s v="萨拉拉"/>
    <s v="HPL"/>
    <m/>
    <m/>
    <m/>
    <n v="800"/>
    <n v="1350"/>
    <n v="1350"/>
    <n v="45"/>
    <n v="2"/>
    <s v="外"/>
    <s v="JEA"/>
    <s v="迪拜"/>
    <n v="30"/>
    <d v="2018-06-29T00:00:00"/>
    <d v="2018-07-01T00:00:00"/>
    <s v="CMS/AG2"/>
    <s v="ISPS$13/CNTR"/>
    <m/>
    <m/>
    <m/>
    <m/>
    <m/>
    <m/>
    <m/>
  </r>
  <r>
    <n v="265"/>
    <x v="4"/>
    <x v="32"/>
    <s v="Salalah"/>
    <s v="阿曼"/>
    <s v="萨拉拉"/>
    <s v="HPL"/>
    <m/>
    <m/>
    <m/>
    <n v="750"/>
    <n v="1250"/>
    <n v="1250"/>
    <n v="7"/>
    <n v="1"/>
    <s v="洋"/>
    <s v="JEA"/>
    <s v="迪拜"/>
    <n v="28"/>
    <d v="2018-06-29T00:00:00"/>
    <d v="2018-07-01T00:00:00"/>
    <s v="AGX"/>
    <s v="ISPS$13/CNTR"/>
    <m/>
    <m/>
    <m/>
    <m/>
    <m/>
    <m/>
    <m/>
  </r>
  <r>
    <n v="266"/>
    <x v="4"/>
    <x v="32"/>
    <s v="Sohar"/>
    <s v="阿曼"/>
    <s v="苏哈尔"/>
    <s v="CMA"/>
    <m/>
    <m/>
    <m/>
    <n v="425"/>
    <n v="650"/>
    <n v="650"/>
    <n v="5"/>
    <n v="1"/>
    <s v="洋4"/>
    <s v="DIR"/>
    <s v="直达"/>
    <n v="22"/>
    <d v="2018-05-01T00:00:00"/>
    <d v="2018-05-07T00:00:00"/>
    <s v="CIMEX1"/>
    <s v="ISPS$13/CNTR"/>
    <m/>
    <m/>
    <m/>
    <m/>
    <m/>
    <m/>
    <m/>
  </r>
  <r>
    <n v="267"/>
    <x v="4"/>
    <x v="32"/>
    <s v="Sohar"/>
    <s v="阿曼"/>
    <s v="苏哈尔"/>
    <s v="COSCO"/>
    <m/>
    <m/>
    <m/>
    <n v="475"/>
    <n v="750"/>
    <n v="750"/>
    <n v="5"/>
    <n v="1"/>
    <s v="洋4"/>
    <s v="DIR"/>
    <s v="直达"/>
    <n v="21"/>
    <d v="2018-06-28T00:00:00"/>
    <d v="2018-07-02T00:00:00"/>
    <s v="MEX4"/>
    <m/>
    <m/>
    <m/>
    <m/>
    <m/>
    <m/>
    <m/>
    <m/>
  </r>
  <r>
    <n v="268"/>
    <x v="4"/>
    <x v="32"/>
    <s v="Sohar"/>
    <s v="阿曼"/>
    <s v="苏哈尔"/>
    <s v="HPL"/>
    <m/>
    <m/>
    <m/>
    <n v="525"/>
    <n v="800"/>
    <n v="800"/>
    <n v="7"/>
    <n v="1"/>
    <s v="洋"/>
    <s v="JEA"/>
    <s v="迪拜"/>
    <n v="30"/>
    <d v="2018-06-29T00:00:00"/>
    <d v="2018-07-01T00:00:00"/>
    <s v="AGX"/>
    <s v="ISPS$13/CNTR"/>
    <m/>
    <m/>
    <m/>
    <m/>
    <m/>
    <m/>
    <m/>
  </r>
  <r>
    <n v="269"/>
    <x v="4"/>
    <x v="32"/>
    <s v="Sohar"/>
    <s v="阿曼"/>
    <s v="苏哈尔"/>
    <s v="HPL"/>
    <m/>
    <m/>
    <m/>
    <n v="575"/>
    <n v="900"/>
    <n v="900"/>
    <n v="45"/>
    <n v="2"/>
    <s v="外"/>
    <s v="JEA"/>
    <s v="迪拜"/>
    <n v="25"/>
    <d v="2018-06-29T00:00:00"/>
    <d v="2018-07-01T00:00:00"/>
    <s v="CMS/AG2"/>
    <s v="ISPS$13/CNTR"/>
    <m/>
    <m/>
    <m/>
    <m/>
    <m/>
    <m/>
    <m/>
  </r>
  <r>
    <n v="270"/>
    <x v="4"/>
    <x v="32"/>
    <s v="Sohar"/>
    <s v="阿曼"/>
    <s v="苏哈尔"/>
    <s v="MSK"/>
    <m/>
    <m/>
    <m/>
    <n v="475"/>
    <n v="750"/>
    <n v="750"/>
    <n v="5"/>
    <n v="1"/>
    <s v="洋4"/>
    <s v="DIR"/>
    <s v="直达"/>
    <n v="21"/>
    <d v="2018-06-26T00:00:00"/>
    <d v="2018-07-02T00:00:00"/>
    <s v="GAX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71"/>
    <x v="4"/>
    <x v="32"/>
    <s v="Sohar"/>
    <s v="阿曼"/>
    <s v="苏哈尔"/>
    <s v="OOCL"/>
    <m/>
    <m/>
    <m/>
    <n v="600"/>
    <n v="900"/>
    <n v="900"/>
    <n v="5"/>
    <n v="1"/>
    <s v="洋4"/>
    <s v="DIR"/>
    <s v="直达"/>
    <n v="21"/>
    <d v="2018-07-05T00:00:00"/>
    <d v="2018-07-09T00:00:00"/>
    <s v="ME1"/>
    <s v="&gt;21t,owsusd50/20'"/>
    <m/>
    <m/>
    <m/>
    <m/>
    <m/>
    <m/>
    <m/>
  </r>
  <r>
    <n v="272"/>
    <x v="4"/>
    <x v="32"/>
    <s v="Sohar"/>
    <s v="阿曼"/>
    <s v="苏哈尔"/>
    <s v="WHL"/>
    <m/>
    <m/>
    <m/>
    <n v="560"/>
    <n v="1020"/>
    <n v="1020"/>
    <n v="36"/>
    <n v="2"/>
    <s v="外2/Y4"/>
    <s v="JEA"/>
    <s v="中转"/>
    <n v="23"/>
    <d v="2018-07-04T00:00:00"/>
    <d v="2018-07-04T00:00:00"/>
    <s v="CMS/MEX"/>
    <m/>
    <m/>
    <m/>
    <m/>
    <m/>
    <m/>
    <m/>
    <m/>
  </r>
  <r>
    <n v="273"/>
    <x v="4"/>
    <x v="33"/>
    <s v="Hamad(Doha)"/>
    <s v="卡塔尔"/>
    <s v="哈马德(多哈)"/>
    <s v="COSCO"/>
    <m/>
    <m/>
    <m/>
    <n v="750"/>
    <n v="1300"/>
    <n v="1300"/>
    <n v="6"/>
    <n v="1"/>
    <s v="外5"/>
    <s v="DIR"/>
    <s v="直达"/>
    <n v="21"/>
    <d v="2018-06-28T00:00:00"/>
    <d v="2018-07-02T00:00:00"/>
    <s v="MEX3"/>
    <m/>
    <m/>
    <m/>
    <m/>
    <m/>
    <m/>
    <m/>
    <m/>
  </r>
  <r>
    <n v="274"/>
    <x v="4"/>
    <x v="33"/>
    <s v="Hamad(Doha)"/>
    <s v="卡塔尔"/>
    <s v="哈马德(多哈)"/>
    <s v="HPL"/>
    <m/>
    <m/>
    <m/>
    <n v="675"/>
    <n v="1100"/>
    <n v="1100"/>
    <n v="5"/>
    <n v="1"/>
    <s v="外"/>
    <s v="DIR"/>
    <s v="直达"/>
    <n v="20"/>
    <d v="2018-06-29T00:00:00"/>
    <d v="2018-07-01T00:00:00"/>
    <s v="AG2"/>
    <s v="ISPS$13/CNTR"/>
    <m/>
    <m/>
    <m/>
    <m/>
    <m/>
    <m/>
    <m/>
  </r>
  <r>
    <n v="275"/>
    <x v="4"/>
    <x v="33"/>
    <s v="Hamad(Doha)"/>
    <s v="卡塔尔"/>
    <s v="哈马德(多哈)"/>
    <s v="MSK"/>
    <m/>
    <m/>
    <m/>
    <n v="700"/>
    <n v="1150"/>
    <n v="1150"/>
    <n v="6"/>
    <n v="1"/>
    <s v="外5"/>
    <s v="DIR"/>
    <s v="直达"/>
    <n v="21"/>
    <d v="2018-06-26T00:00:00"/>
    <d v="2018-07-02T00:00:00"/>
    <s v="WAX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76"/>
    <x v="4"/>
    <x v="33"/>
    <s v="Hamad(Doha)"/>
    <s v="卡塔尔"/>
    <s v="哈马德(多哈)"/>
    <s v="ONE"/>
    <m/>
    <m/>
    <m/>
    <n v="525"/>
    <n v="950"/>
    <n v="950"/>
    <n v="5"/>
    <n v="1"/>
    <s v="外"/>
    <s v="DIR"/>
    <s v="直达"/>
    <n v="20"/>
    <d v="2018-06-22T00:00:00"/>
    <d v="2018-06-22T00:00:00"/>
    <s v="AG2"/>
    <m/>
    <m/>
    <m/>
    <m/>
    <m/>
    <m/>
    <m/>
    <m/>
  </r>
  <r>
    <n v="277"/>
    <x v="4"/>
    <x v="33"/>
    <s v="Hamad(Doha)"/>
    <s v="卡塔尔"/>
    <s v="哈马德(多哈)"/>
    <s v="OOCL"/>
    <m/>
    <m/>
    <m/>
    <n v="975"/>
    <n v="1450"/>
    <n v="1450"/>
    <n v="6"/>
    <n v="1"/>
    <s v="外5"/>
    <s v="SOHAR"/>
    <s v="苏哈尔"/>
    <n v="25"/>
    <d v="2018-07-05T00:00:00"/>
    <d v="2018-07-09T00:00:00"/>
    <s v="ME2  "/>
    <s v="&gt;21t,owsusd50/20'"/>
    <m/>
    <m/>
    <m/>
    <m/>
    <m/>
    <m/>
    <m/>
  </r>
  <r>
    <n v="278"/>
    <x v="4"/>
    <x v="33"/>
    <s v="Hamad(Doha)"/>
    <s v="卡塔尔"/>
    <s v="哈马德(多哈)"/>
    <s v="WHL"/>
    <m/>
    <m/>
    <m/>
    <n v="960"/>
    <n v="1320"/>
    <n v="1320"/>
    <n v="3"/>
    <n v="1"/>
    <s v="外5"/>
    <s v="DIR"/>
    <s v="直达"/>
    <n v="25"/>
    <d v="2018-07-04T00:00:00"/>
    <d v="2018-07-04T00:00:00"/>
    <s v="PMX"/>
    <m/>
    <m/>
    <m/>
    <m/>
    <m/>
    <m/>
    <m/>
    <m/>
  </r>
  <r>
    <n v="279"/>
    <x v="4"/>
    <x v="33"/>
    <s v="Hamad(Doha)"/>
    <s v="卡塔尔"/>
    <s v="哈马德(多哈)"/>
    <s v="YML"/>
    <m/>
    <m/>
    <m/>
    <n v="675"/>
    <n v="1150"/>
    <n v="1150"/>
    <n v="5"/>
    <n v="1"/>
    <s v="外1"/>
    <s v="DIR"/>
    <s v="直达"/>
    <n v="21"/>
    <d v="2018-07-06T00:00:00"/>
    <d v="2018-07-06T00:00:00"/>
    <s v="CGX"/>
    <m/>
    <s v="化工品需提供：MSDS+非危保函_x000a_危险品需提供: MSDS+MDGF危险品申请表+危保证_x000a_卷钢要求：电询"/>
    <m/>
    <m/>
    <m/>
    <m/>
    <m/>
    <m/>
  </r>
  <r>
    <n v="280"/>
    <x v="4"/>
    <x v="34"/>
    <s v="Dammam"/>
    <s v="沙特阿拉伯"/>
    <s v="达曼"/>
    <s v="CMA"/>
    <m/>
    <m/>
    <m/>
    <n v="425"/>
    <n v="650"/>
    <n v="650"/>
    <n v="6"/>
    <n v="1"/>
    <s v="洋4/外5"/>
    <s v="DIR"/>
    <s v="直达"/>
    <s v="21\22"/>
    <d v="2018-05-01T00:00:00"/>
    <d v="2018-05-07T00:00:00"/>
    <s v="CIMEX7.3"/>
    <s v="ISPS$13/CNTR"/>
    <m/>
    <m/>
    <m/>
    <m/>
    <m/>
    <m/>
    <m/>
  </r>
  <r>
    <n v="281"/>
    <x v="4"/>
    <x v="34"/>
    <s v="Dammam"/>
    <s v="沙特阿拉伯"/>
    <s v="达曼"/>
    <s v="COSCO"/>
    <m/>
    <m/>
    <m/>
    <n v="450"/>
    <n v="700"/>
    <n v="700"/>
    <n v="6"/>
    <n v="1"/>
    <s v="洋4/外5"/>
    <s v="DIR"/>
    <s v="直达"/>
    <n v="21"/>
    <d v="2018-06-28T00:00:00"/>
    <d v="2018-07-02T00:00:00"/>
    <s v="CMEX/MEX3"/>
    <m/>
    <m/>
    <m/>
    <m/>
    <m/>
    <m/>
    <m/>
    <m/>
  </r>
  <r>
    <n v="282"/>
    <x v="4"/>
    <x v="34"/>
    <s v="Dammam"/>
    <s v="沙特阿拉伯"/>
    <s v="达曼"/>
    <s v="HPL"/>
    <m/>
    <m/>
    <m/>
    <n v="425"/>
    <n v="600"/>
    <n v="600"/>
    <n v="7"/>
    <n v="1"/>
    <s v="洋"/>
    <s v="DIR"/>
    <s v="直达"/>
    <n v="21"/>
    <d v="2018-06-29T00:00:00"/>
    <d v="2018-07-01T00:00:00"/>
    <s v="AGX"/>
    <s v="ISPS$13/CNTR"/>
    <m/>
    <m/>
    <m/>
    <m/>
    <m/>
    <m/>
    <m/>
  </r>
  <r>
    <n v="283"/>
    <x v="4"/>
    <x v="34"/>
    <s v="Dammam"/>
    <s v="沙特阿拉伯"/>
    <s v="达曼"/>
    <s v="MSK"/>
    <m/>
    <m/>
    <m/>
    <n v="450"/>
    <n v="650"/>
    <n v="650"/>
    <n v="6"/>
    <n v="1"/>
    <s v="洋4/外5"/>
    <s v="DIR"/>
    <s v="直达"/>
    <n v="21"/>
    <d v="2018-06-26T00:00:00"/>
    <d v="2018-07-02T00:00:00"/>
    <s v="PE2/WAX"/>
    <s v="sbj to SSD usd10/cntr"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84"/>
    <x v="4"/>
    <x v="34"/>
    <s v="Dammam"/>
    <s v="沙特阿拉伯"/>
    <s v="达曼"/>
    <s v="ONE"/>
    <m/>
    <m/>
    <m/>
    <n v="425"/>
    <n v="575"/>
    <n v="575"/>
    <n v="7"/>
    <n v="1"/>
    <s v="洋"/>
    <s v="DIR"/>
    <s v="直达"/>
    <n v="21"/>
    <d v="2018-06-24T00:00:00"/>
    <d v="2018-06-24T00:00:00"/>
    <s v="AGX"/>
    <m/>
    <m/>
    <m/>
    <m/>
    <m/>
    <m/>
    <m/>
    <m/>
  </r>
  <r>
    <n v="285"/>
    <x v="4"/>
    <x v="34"/>
    <s v="Dammam"/>
    <s v="沙特阿拉伯"/>
    <s v="达曼"/>
    <s v="OOCL"/>
    <m/>
    <m/>
    <m/>
    <n v="575"/>
    <n v="850"/>
    <n v="850"/>
    <n v="6"/>
    <n v="1"/>
    <s v="洋4/外5"/>
    <s v="DIR"/>
    <s v="直达"/>
    <n v="22"/>
    <d v="2018-07-05T00:00:00"/>
    <d v="2018-07-09T00:00:00"/>
    <s v="ME5/ME2"/>
    <s v="&gt;21t,owsusd50/20'"/>
    <m/>
    <m/>
    <m/>
    <m/>
    <m/>
    <m/>
    <m/>
  </r>
  <r>
    <n v="286"/>
    <x v="4"/>
    <x v="34"/>
    <s v="Dammam"/>
    <s v="沙特阿拉伯"/>
    <s v="达曼"/>
    <s v="WHL"/>
    <m/>
    <m/>
    <m/>
    <n v="560"/>
    <n v="920"/>
    <n v="920"/>
    <n v="36"/>
    <n v="2"/>
    <s v="外2/Y4"/>
    <s v="JEA"/>
    <s v="中转"/>
    <n v="21"/>
    <d v="2018-07-04T00:00:00"/>
    <d v="2018-07-04T00:00:00"/>
    <s v="CMS/MEX"/>
    <m/>
    <m/>
    <m/>
    <m/>
    <m/>
    <m/>
    <m/>
    <m/>
  </r>
  <r>
    <n v="287"/>
    <x v="4"/>
    <x v="34"/>
    <s v="Dammam"/>
    <s v="沙特阿拉伯"/>
    <s v="达曼"/>
    <s v="YML"/>
    <m/>
    <m/>
    <m/>
    <n v="500"/>
    <n v="750"/>
    <n v="750"/>
    <n v="7"/>
    <n v="1"/>
    <s v="洋4"/>
    <s v="DIR"/>
    <s v="直达"/>
    <n v="21"/>
    <d v="2018-07-06T00:00:00"/>
    <d v="2018-07-06T00:00:00"/>
    <s v="AGX"/>
    <m/>
    <s v="化工品需提供：MSDS+非危保函_x000a_危险品需提供: MSDS+MDGF危险品申请表+危保证_x000a_卷钢要求：电询"/>
    <m/>
    <m/>
    <m/>
    <m/>
    <m/>
    <m/>
  </r>
  <r>
    <n v="288"/>
    <x v="4"/>
    <x v="34"/>
    <s v="Jubail"/>
    <s v="沙特阿拉伯"/>
    <s v="朱拜勒"/>
    <s v="HPL"/>
    <m/>
    <m/>
    <m/>
    <n v="525"/>
    <n v="800"/>
    <n v="800"/>
    <n v="7"/>
    <n v="1"/>
    <s v="洋"/>
    <s v="DIR"/>
    <s v="直达"/>
    <n v="25"/>
    <d v="2018-06-29T00:00:00"/>
    <d v="2018-07-01T00:00:00"/>
    <s v="AGX"/>
    <s v="ISPS$13/CNTR"/>
    <m/>
    <m/>
    <m/>
    <m/>
    <m/>
    <m/>
    <m/>
  </r>
  <r>
    <n v="289"/>
    <x v="4"/>
    <x v="34"/>
    <s v="Jubail"/>
    <s v="沙特阿拉伯"/>
    <s v="朱拜勒"/>
    <s v="MSK"/>
    <m/>
    <m/>
    <m/>
    <n v="550"/>
    <n v="850"/>
    <n v="850"/>
    <n v="6"/>
    <n v="1"/>
    <s v="外5"/>
    <s v="DIR"/>
    <s v="直达"/>
    <n v="24"/>
    <d v="2018-06-26T00:00:00"/>
    <d v="2018-07-02T00:00:00"/>
    <s v="WAX"/>
    <s v="sbj to SSD usd10/cntr"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90"/>
    <x v="4"/>
    <x v="34"/>
    <s v="Jubail"/>
    <s v="沙特阿拉伯"/>
    <s v="朱拜勒"/>
    <s v="ONE"/>
    <m/>
    <m/>
    <m/>
    <n v="425"/>
    <n v="575"/>
    <n v="575"/>
    <n v="7"/>
    <n v="1"/>
    <s v="洋"/>
    <s v="DIR"/>
    <s v="直达"/>
    <n v="20"/>
    <d v="2018-06-24T00:00:00"/>
    <d v="2018-06-24T00:00:00"/>
    <s v="AGX"/>
    <m/>
    <m/>
    <m/>
    <m/>
    <m/>
    <m/>
    <m/>
    <m/>
  </r>
  <r>
    <n v="291"/>
    <x v="4"/>
    <x v="34"/>
    <s v="Jubail"/>
    <s v="沙特阿拉伯"/>
    <s v="朱拜勒"/>
    <s v="YML"/>
    <m/>
    <m/>
    <m/>
    <n v="500"/>
    <n v="750"/>
    <n v="750"/>
    <n v="7"/>
    <n v="1"/>
    <s v="洋4"/>
    <s v="DIR"/>
    <s v="直达"/>
    <n v="20"/>
    <d v="2018-07-06T00:00:00"/>
    <d v="2018-07-06T00:00:00"/>
    <s v="AGX"/>
    <m/>
    <m/>
    <m/>
    <m/>
    <m/>
    <m/>
    <m/>
    <m/>
  </r>
  <r>
    <n v="292"/>
    <x v="4"/>
    <x v="34"/>
    <s v="Riyadh"/>
    <s v="沙特阿拉伯"/>
    <s v="利雅得"/>
    <s v="COSCO"/>
    <m/>
    <m/>
    <m/>
    <n v="625"/>
    <n v="1050"/>
    <n v="1050"/>
    <n v="6"/>
    <n v="1"/>
    <s v="洋4/外5"/>
    <s v="DAM"/>
    <s v="达曼"/>
    <n v="23"/>
    <d v="2018-06-28T00:00:00"/>
    <d v="2018-07-02T00:00:00"/>
    <s v="CMEX/MEX3"/>
    <s v="大于21.6T/20GP+USD200,大于26.3T/40GP +USD400"/>
    <m/>
    <m/>
    <m/>
    <m/>
    <m/>
    <m/>
    <m/>
  </r>
  <r>
    <n v="293"/>
    <x v="4"/>
    <x v="34"/>
    <s v="Riyadh"/>
    <s v="沙特阿拉伯"/>
    <s v="利雅得"/>
    <s v="HPL"/>
    <m/>
    <m/>
    <m/>
    <n v="625"/>
    <n v="1000"/>
    <n v="1000"/>
    <n v="7"/>
    <n v="1"/>
    <s v="洋"/>
    <s v="DAM"/>
    <s v="达曼"/>
    <n v="26"/>
    <d v="2018-06-29T00:00:00"/>
    <d v="2018-07-01T00:00:00"/>
    <s v="AGX"/>
    <s v="ISPS$13/CNTR"/>
    <m/>
    <m/>
    <m/>
    <m/>
    <m/>
    <m/>
    <m/>
  </r>
  <r>
    <n v="294"/>
    <x v="4"/>
    <x v="34"/>
    <s v="Riyadh"/>
    <s v="沙特阿拉伯"/>
    <s v="利雅得"/>
    <s v="MSK"/>
    <m/>
    <m/>
    <m/>
    <n v="650"/>
    <n v="1000"/>
    <n v="1000"/>
    <n v="6"/>
    <n v="1"/>
    <s v="洋4/外5"/>
    <s v="DAM"/>
    <s v="达曼"/>
    <n v="24"/>
    <d v="2018-06-26T00:00:00"/>
    <d v="2018-07-02T00:00:00"/>
    <s v="PE2/WAX"/>
    <s v="sbj to SSD usd10/cntr"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295"/>
    <x v="4"/>
    <x v="34"/>
    <s v="Riyadh"/>
    <s v="沙特阿拉伯"/>
    <s v="利雅得"/>
    <s v="ONE"/>
    <m/>
    <m/>
    <m/>
    <n v="650"/>
    <n v="900"/>
    <n v="900"/>
    <n v="7"/>
    <n v="1"/>
    <s v="洋"/>
    <s v="DIR"/>
    <s v="直达"/>
    <n v="27"/>
    <d v="2018-06-24T00:00:00"/>
    <d v="2018-06-24T00:00:00"/>
    <s v="AGX"/>
    <m/>
    <m/>
    <m/>
    <m/>
    <m/>
    <m/>
    <m/>
    <m/>
  </r>
  <r>
    <n v="296"/>
    <x v="4"/>
    <x v="34"/>
    <s v="Riyadh"/>
    <s v="沙特阿拉伯"/>
    <s v="利雅得"/>
    <s v="OOCL"/>
    <m/>
    <m/>
    <m/>
    <n v="775"/>
    <n v="1150"/>
    <n v="1150"/>
    <n v="6"/>
    <n v="1"/>
    <s v="洋4/外5"/>
    <s v="DAM"/>
    <s v="达曼"/>
    <n v="28"/>
    <d v="2018-07-05T00:00:00"/>
    <d v="2018-07-09T00:00:00"/>
    <s v="ME5/ME2"/>
    <s v="&gt;21t,owsusd50/20'"/>
    <m/>
    <m/>
    <m/>
    <m/>
    <m/>
    <m/>
    <m/>
  </r>
  <r>
    <n v="297"/>
    <x v="4"/>
    <x v="34"/>
    <s v="Riyadh"/>
    <s v="沙特阿拉伯"/>
    <s v="利雅得"/>
    <s v="WHL"/>
    <m/>
    <m/>
    <m/>
    <n v="860"/>
    <n v="1320"/>
    <n v="1320"/>
    <n v="36"/>
    <n v="2"/>
    <s v="外2/Y4"/>
    <s v="JEA"/>
    <s v="中转"/>
    <n v="23"/>
    <d v="2018-07-04T00:00:00"/>
    <d v="2018-07-04T00:00:00"/>
    <s v="CMS/MEX"/>
    <m/>
    <m/>
    <m/>
    <m/>
    <m/>
    <m/>
    <m/>
    <m/>
  </r>
  <r>
    <n v="298"/>
    <x v="4"/>
    <x v="34"/>
    <s v="Riyadh"/>
    <s v="沙特阿拉伯"/>
    <s v="利雅得"/>
    <s v="YML"/>
    <m/>
    <m/>
    <m/>
    <n v="650"/>
    <n v="1050"/>
    <n v="1050"/>
    <n v="7"/>
    <n v="1"/>
    <s v="洋4"/>
    <s v="DAM"/>
    <s v="达曼"/>
    <n v="22"/>
    <d v="2018-07-06T00:00:00"/>
    <d v="2018-07-06T00:00:00"/>
    <s v="AGX"/>
    <s v="如果Riyadh 小柜含箱重超过24TON，大高箱含箱重超过30.4TON(小柜箱重按2.36TON,大柜箱重按3.97TON,高箱箱重按4.17TON计) ,oac将按DOUBLE收取。"/>
    <m/>
    <m/>
    <m/>
    <m/>
    <m/>
    <m/>
    <m/>
  </r>
  <r>
    <n v="299"/>
    <x v="4"/>
    <x v="35"/>
    <s v="Abu Dhabi"/>
    <s v="阿联酋"/>
    <s v="阿布扎比"/>
    <s v="CMA"/>
    <m/>
    <m/>
    <m/>
    <n v="400"/>
    <n v="600"/>
    <n v="600"/>
    <n v="1"/>
    <n v="1"/>
    <s v="洋4"/>
    <s v="DIR"/>
    <s v="直达"/>
    <n v="23"/>
    <d v="2018-05-01T00:00:00"/>
    <d v="2018-05-07T00:00:00"/>
    <s v="CIMEX7  "/>
    <s v="ISPS$13/CNTR"/>
    <m/>
    <m/>
    <m/>
    <m/>
    <m/>
    <m/>
    <m/>
  </r>
  <r>
    <n v="300"/>
    <x v="4"/>
    <x v="35"/>
    <s v="Abu Dhabi"/>
    <s v="阿联酋"/>
    <s v="阿布扎比"/>
    <s v="HPL"/>
    <m/>
    <m/>
    <m/>
    <n v="450"/>
    <n v="650"/>
    <n v="650"/>
    <n v="7"/>
    <n v="1"/>
    <s v="洋"/>
    <s v="DIR"/>
    <s v="直达"/>
    <n v="27"/>
    <d v="2018-06-29T00:00:00"/>
    <d v="2018-07-01T00:00:00"/>
    <s v="AGX"/>
    <s v="ISPS$13/CNTR"/>
    <m/>
    <m/>
    <m/>
    <m/>
    <m/>
    <m/>
    <m/>
  </r>
  <r>
    <n v="301"/>
    <x v="4"/>
    <x v="35"/>
    <s v="Abu Dhabi"/>
    <s v="阿联酋"/>
    <s v="阿布扎比"/>
    <s v="MSK"/>
    <m/>
    <m/>
    <m/>
    <n v="450"/>
    <n v="650"/>
    <n v="650"/>
    <n v="6"/>
    <n v="1"/>
    <s v="洋4"/>
    <s v="DIR"/>
    <s v="直达"/>
    <n v="20"/>
    <d v="2018-06-26T00:00:00"/>
    <d v="2018-07-02T00:00:00"/>
    <s v="PE2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302"/>
    <x v="4"/>
    <x v="35"/>
    <s v="Abu Dhabi"/>
    <s v="阿联酋"/>
    <s v="阿布扎比"/>
    <s v="ONE"/>
    <m/>
    <m/>
    <m/>
    <n v="425"/>
    <n v="575"/>
    <n v="575"/>
    <n v="7"/>
    <n v="1"/>
    <s v="洋"/>
    <s v="DIR"/>
    <s v="直达"/>
    <n v="25"/>
    <d v="2018-06-24T00:00:00"/>
    <d v="2018-06-24T00:00:00"/>
    <s v="AGX"/>
    <m/>
    <m/>
    <m/>
    <m/>
    <m/>
    <m/>
    <m/>
    <m/>
  </r>
  <r>
    <n v="303"/>
    <x v="4"/>
    <x v="35"/>
    <s v="Abu Dhabi"/>
    <s v="阿联酋"/>
    <s v="阿布扎比"/>
    <s v="OOCL"/>
    <m/>
    <m/>
    <m/>
    <n v="600"/>
    <n v="900"/>
    <n v="900"/>
    <n v="6"/>
    <n v="1"/>
    <s v="洋4"/>
    <s v="DIR"/>
    <s v="直达"/>
    <n v="20"/>
    <d v="2018-07-05T00:00:00"/>
    <d v="2018-07-09T00:00:00"/>
    <s v="ME5"/>
    <s v="&gt;21t,owsusd50/20'"/>
    <m/>
    <m/>
    <m/>
    <m/>
    <m/>
    <m/>
    <m/>
  </r>
  <r>
    <n v="304"/>
    <x v="4"/>
    <x v="35"/>
    <s v="Abu Dhabi"/>
    <s v="阿联酋"/>
    <s v="阿布扎比"/>
    <s v="WHL"/>
    <m/>
    <m/>
    <m/>
    <n v="560"/>
    <n v="1020"/>
    <n v="1020"/>
    <n v="36"/>
    <n v="2"/>
    <s v="外2/Y4"/>
    <s v="JEA"/>
    <s v="中转"/>
    <n v="21"/>
    <d v="2018-07-04T00:00:00"/>
    <d v="2018-07-04T00:00:00"/>
    <s v="CMS/MEX"/>
    <m/>
    <m/>
    <m/>
    <m/>
    <m/>
    <m/>
    <m/>
    <m/>
  </r>
  <r>
    <n v="305"/>
    <x v="4"/>
    <x v="35"/>
    <s v="Abu Dhabi"/>
    <s v="阿联酋"/>
    <s v="阿布扎比"/>
    <s v="YML"/>
    <m/>
    <m/>
    <m/>
    <n v="500"/>
    <n v="750"/>
    <n v="750"/>
    <n v="7"/>
    <n v="1"/>
    <s v="洋4"/>
    <s v="DIR"/>
    <s v="直达"/>
    <n v="25"/>
    <d v="2018-07-06T00:00:00"/>
    <d v="2018-07-06T00:00:00"/>
    <s v="AGX"/>
    <m/>
    <m/>
    <m/>
    <m/>
    <m/>
    <m/>
    <m/>
    <m/>
  </r>
  <r>
    <n v="306"/>
    <x v="4"/>
    <x v="35"/>
    <s v="Ajman"/>
    <s v="阿联酋"/>
    <s v="阿吉曼"/>
    <s v="HPL"/>
    <m/>
    <m/>
    <m/>
    <n v="500"/>
    <n v="750"/>
    <n v="750"/>
    <n v="7"/>
    <n v="1"/>
    <s v="洋"/>
    <s v="JEA"/>
    <s v="迪拜"/>
    <n v="23"/>
    <d v="2018-06-29T00:00:00"/>
    <d v="2018-07-01T00:00:00"/>
    <s v="AGX"/>
    <s v="ISPS$13/CNTR"/>
    <m/>
    <m/>
    <m/>
    <m/>
    <m/>
    <m/>
    <m/>
  </r>
  <r>
    <n v="307"/>
    <x v="4"/>
    <x v="35"/>
    <s v="Ajman"/>
    <s v="阿联酋"/>
    <s v="阿吉曼"/>
    <s v="HPL"/>
    <m/>
    <m/>
    <m/>
    <n v="550"/>
    <n v="850"/>
    <n v="850"/>
    <n v="45"/>
    <n v="2"/>
    <s v="外"/>
    <s v="JEA"/>
    <s v="迪拜"/>
    <n v="24"/>
    <d v="2018-06-29T00:00:00"/>
    <d v="2018-07-01T00:00:00"/>
    <s v="CMS/AG2"/>
    <s v="ISPS$13/CNTR"/>
    <m/>
    <m/>
    <m/>
    <m/>
    <m/>
    <m/>
    <m/>
  </r>
  <r>
    <n v="308"/>
    <x v="4"/>
    <x v="35"/>
    <s v="Ajman"/>
    <s v="阿联酋"/>
    <s v="阿吉曼"/>
    <s v="MSK"/>
    <m/>
    <m/>
    <m/>
    <n v="550"/>
    <n v="850"/>
    <n v="850"/>
    <n v="156"/>
    <n v="3"/>
    <s v="洋4/外5"/>
    <s v="JEA"/>
    <s v="迪拜"/>
    <n v="21"/>
    <d v="2018-06-26T00:00:00"/>
    <d v="2018-07-02T00:00:00"/>
    <s v="GA2/GAX/PE2/WAX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309"/>
    <x v="4"/>
    <x v="35"/>
    <s v="Ajman"/>
    <s v="阿联酋"/>
    <s v="阿吉曼"/>
    <s v="WHL"/>
    <m/>
    <m/>
    <m/>
    <n v="560"/>
    <n v="1020"/>
    <n v="1020"/>
    <n v="36"/>
    <n v="2"/>
    <s v="外2/Y4"/>
    <s v="JEA"/>
    <s v="中转"/>
    <n v="25"/>
    <d v="2018-07-04T00:00:00"/>
    <d v="2018-07-04T00:00:00"/>
    <s v="CMS/MEX"/>
    <m/>
    <m/>
    <m/>
    <m/>
    <m/>
    <m/>
    <m/>
    <m/>
  </r>
  <r>
    <n v="310"/>
    <x v="4"/>
    <x v="35"/>
    <s v="Jebel Ali"/>
    <s v="阿联酋"/>
    <s v="迪拜"/>
    <s v="CMA"/>
    <m/>
    <m/>
    <m/>
    <n v="400"/>
    <n v="600"/>
    <n v="600"/>
    <n v="156"/>
    <n v="3"/>
    <s v="洋4/外5"/>
    <s v="DIR"/>
    <s v="直达"/>
    <s v="20\18\19"/>
    <d v="2018-05-01T00:00:00"/>
    <d v="2018-05-07T00:00:00"/>
    <s v="CIMEX6.1.7.3"/>
    <s v="ISPS$13/CNTR"/>
    <m/>
    <m/>
    <m/>
    <m/>
    <m/>
    <m/>
    <m/>
  </r>
  <r>
    <n v="311"/>
    <x v="4"/>
    <x v="35"/>
    <s v="Jebel Ali"/>
    <s v="阿联酋"/>
    <s v="迪拜"/>
    <s v="COSCO"/>
    <m/>
    <m/>
    <m/>
    <n v="450"/>
    <n v="700"/>
    <n v="700"/>
    <n v="1456"/>
    <n v="4"/>
    <s v="洋4/外2/洋4/外5"/>
    <s v="DIR"/>
    <s v="直达"/>
    <s v="20\18\19"/>
    <d v="2018-06-28T00:00:00"/>
    <d v="2018-07-02T00:00:00"/>
    <s v="MEX5/CMS1/MEX4/CMEX/MEX3"/>
    <m/>
    <m/>
    <m/>
    <m/>
    <m/>
    <m/>
    <m/>
    <m/>
  </r>
  <r>
    <n v="312"/>
    <x v="4"/>
    <x v="35"/>
    <s v="Jebel Ali"/>
    <s v="阿联酋"/>
    <s v="迪拜"/>
    <s v="HPL"/>
    <m/>
    <m/>
    <m/>
    <n v="425"/>
    <n v="600"/>
    <n v="600"/>
    <n v="7"/>
    <n v="1"/>
    <s v="洋"/>
    <s v="DIR"/>
    <s v="直达"/>
    <n v="18"/>
    <d v="2018-06-29T00:00:00"/>
    <d v="2018-07-01T00:00:00"/>
    <s v="AGX"/>
    <s v="ISPS$13/CNTR"/>
    <m/>
    <m/>
    <m/>
    <m/>
    <m/>
    <m/>
    <m/>
  </r>
  <r>
    <n v="313"/>
    <x v="4"/>
    <x v="35"/>
    <s v="Jebel Ali"/>
    <s v="阿联酋"/>
    <s v="迪拜"/>
    <s v="HPL"/>
    <m/>
    <m/>
    <m/>
    <n v="475"/>
    <n v="700"/>
    <n v="700"/>
    <n v="45"/>
    <n v="2"/>
    <s v="外"/>
    <s v="DIR"/>
    <s v="直达"/>
    <s v="19\20"/>
    <d v="2018-06-29T00:00:00"/>
    <d v="2018-07-01T00:00:00"/>
    <s v="CMS/AG2"/>
    <s v="ISPS$13/CNTR"/>
    <m/>
    <m/>
    <m/>
    <m/>
    <m/>
    <m/>
    <m/>
  </r>
  <r>
    <n v="314"/>
    <x v="4"/>
    <x v="35"/>
    <s v="Jebel Ali"/>
    <s v="阿联酋"/>
    <s v="迪拜"/>
    <s v="MSK"/>
    <m/>
    <m/>
    <m/>
    <n v="450"/>
    <n v="650"/>
    <n v="650"/>
    <n v="156"/>
    <n v="3"/>
    <s v="洋4/外5"/>
    <s v="DIR"/>
    <s v="直达"/>
    <n v="17"/>
    <d v="2018-06-26T00:00:00"/>
    <d v="2018-07-02T00:00:00"/>
    <s v="GA2/GAX/PE2/WAX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315"/>
    <x v="4"/>
    <x v="35"/>
    <s v="Jebel Ali"/>
    <s v="阿联酋"/>
    <s v="迪拜"/>
    <s v="ONE"/>
    <m/>
    <m/>
    <m/>
    <n v="450"/>
    <n v="600"/>
    <n v="600"/>
    <n v="3"/>
    <n v="1"/>
    <s v="外"/>
    <s v="DIR"/>
    <s v="直达"/>
    <n v="20"/>
    <d v="2018-06-27T00:00:00"/>
    <d v="2018-06-27T00:00:00"/>
    <s v="CMS"/>
    <m/>
    <m/>
    <m/>
    <m/>
    <m/>
    <m/>
    <m/>
    <m/>
  </r>
  <r>
    <n v="316"/>
    <x v="4"/>
    <x v="35"/>
    <s v="Jebel Ali"/>
    <s v="阿联酋"/>
    <s v="迪拜"/>
    <s v="ONE"/>
    <m/>
    <m/>
    <m/>
    <n v="425"/>
    <n v="575"/>
    <n v="575"/>
    <n v="7"/>
    <n v="1"/>
    <s v="洋"/>
    <s v="DIR"/>
    <s v="直达"/>
    <n v="18"/>
    <d v="2018-06-24T00:00:00"/>
    <d v="2018-06-24T00:00:00"/>
    <s v="AGX"/>
    <m/>
    <m/>
    <m/>
    <m/>
    <m/>
    <m/>
    <m/>
    <m/>
  </r>
  <r>
    <n v="317"/>
    <x v="4"/>
    <x v="35"/>
    <s v="Jebel Ali"/>
    <s v="阿联酋"/>
    <s v="迪拜"/>
    <s v="OOCL"/>
    <m/>
    <m/>
    <m/>
    <n v="575"/>
    <n v="850"/>
    <n v="850"/>
    <n v="156"/>
    <n v="3"/>
    <s v="洋4/外5"/>
    <s v="DIR"/>
    <s v="直达"/>
    <s v="20\18\19"/>
    <d v="2018-07-05T00:00:00"/>
    <d v="2018-07-09T00:00:00"/>
    <s v="ME4/ME1/ME5/ME2"/>
    <s v="&gt;21t,owsusd50/20'"/>
    <m/>
    <m/>
    <m/>
    <m/>
    <m/>
    <m/>
    <m/>
  </r>
  <r>
    <n v="318"/>
    <x v="4"/>
    <x v="35"/>
    <s v="Jebel Ali"/>
    <s v="阿联酋"/>
    <s v="迪拜"/>
    <s v="WHL"/>
    <m/>
    <m/>
    <m/>
    <n v="460"/>
    <n v="720"/>
    <n v="720"/>
    <n v="36"/>
    <n v="2"/>
    <s v="外2/Y4"/>
    <s v="DIR"/>
    <s v="直达"/>
    <n v="19"/>
    <d v="2018-07-04T00:00:00"/>
    <d v="2018-07-04T00:00:00"/>
    <s v="CMS/MEX"/>
    <m/>
    <m/>
    <m/>
    <m/>
    <m/>
    <m/>
    <m/>
    <m/>
  </r>
  <r>
    <n v="319"/>
    <x v="4"/>
    <x v="35"/>
    <s v="Jebel Ali"/>
    <s v="阿联酋"/>
    <s v="迪拜"/>
    <s v="YML"/>
    <m/>
    <m/>
    <m/>
    <n v="500"/>
    <n v="800"/>
    <n v="800"/>
    <n v="57"/>
    <n v="2"/>
    <s v="外1/洋4"/>
    <s v="DIR"/>
    <s v="直达"/>
    <s v="19\18"/>
    <d v="2018-07-06T00:00:00"/>
    <d v="2018-07-06T00:00:00"/>
    <s v="CGX/AGX"/>
    <m/>
    <s v="化工品需提供：MSDS+非危保函_x000a_危险品需提供: MSDS+MDGF危险品申请表+危保证_x000a_卷钢要求：电询"/>
    <m/>
    <m/>
    <m/>
    <m/>
    <m/>
    <m/>
  </r>
  <r>
    <n v="320"/>
    <x v="4"/>
    <x v="35"/>
    <s v="Sharjah"/>
    <s v="阿联酋"/>
    <s v="沙迦"/>
    <s v="COSCO"/>
    <m/>
    <m/>
    <m/>
    <n v="525"/>
    <n v="850"/>
    <n v="850"/>
    <n v="1456"/>
    <n v="4"/>
    <s v="洋4/外2/洋4/外5"/>
    <s v="JEA"/>
    <s v="迪拜"/>
    <n v="23"/>
    <d v="2018-06-28T00:00:00"/>
    <d v="2018-07-02T00:00:00"/>
    <s v="MEX5/CMS1/MEX4/CMEX/MEX3"/>
    <m/>
    <m/>
    <m/>
    <m/>
    <m/>
    <m/>
    <m/>
    <m/>
  </r>
  <r>
    <n v="321"/>
    <x v="4"/>
    <x v="35"/>
    <s v="Sharjah"/>
    <s v="阿联酋"/>
    <s v="沙迦"/>
    <s v="HPL"/>
    <m/>
    <m/>
    <m/>
    <n v="500"/>
    <n v="750"/>
    <n v="750"/>
    <n v="7"/>
    <n v="1"/>
    <s v="洋"/>
    <s v="JEA"/>
    <s v="迪拜"/>
    <n v="23"/>
    <d v="2018-06-29T00:00:00"/>
    <d v="2018-07-01T00:00:00"/>
    <s v="AGX"/>
    <s v="ISPS$13/CNTR"/>
    <m/>
    <m/>
    <m/>
    <m/>
    <m/>
    <m/>
    <m/>
  </r>
  <r>
    <n v="322"/>
    <x v="4"/>
    <x v="35"/>
    <s v="Sharjah"/>
    <s v="阿联酋"/>
    <s v="沙迦"/>
    <s v="MSK"/>
    <m/>
    <m/>
    <m/>
    <n v="500"/>
    <n v="750"/>
    <n v="750"/>
    <n v="156"/>
    <n v="3"/>
    <s v="洋4/外5"/>
    <s v="JEA"/>
    <s v="迪拜"/>
    <n v="22"/>
    <d v="2018-06-26T00:00:00"/>
    <d v="2018-07-02T00:00:00"/>
    <s v="GA2/GAX/PE2/WAX"/>
    <m/>
    <s v="化工品需提供：MSDS_x000a_危险品需提供: 危包证+危险品申请表_x000a_卷钢要求：指定监装+装箱照片+装箱保函_x000a_SOC：箱证"/>
    <s v="普货:300/490_x000a_特种箱/危险品：350/590"/>
    <s v="400/票"/>
    <s v="普货:770/1140_x000a_特种:770/1140_x000a_冷柜:1310_x000a_45HC:1525"/>
    <s v="安保费20/30"/>
    <m/>
    <s v="设备交接单:50/CNTR"/>
  </r>
  <r>
    <n v="323"/>
    <x v="4"/>
    <x v="35"/>
    <s v="Sharjah"/>
    <s v="阿联酋"/>
    <s v="沙迦"/>
    <s v="OOCL"/>
    <m/>
    <m/>
    <m/>
    <n v="650"/>
    <n v="950"/>
    <n v="950"/>
    <n v="156"/>
    <n v="3"/>
    <s v="洋4/外5"/>
    <s v="JEA"/>
    <s v="迪拜"/>
    <n v="25"/>
    <d v="2018-07-05T00:00:00"/>
    <d v="2018-07-09T00:00:00"/>
    <s v="ME4/ME1/ME5/ME2"/>
    <s v="&gt;21t,owsusd50/20'"/>
    <m/>
    <m/>
    <m/>
    <m/>
    <m/>
    <m/>
    <m/>
  </r>
  <r>
    <n v="324"/>
    <x v="4"/>
    <x v="35"/>
    <s v="Sharjah"/>
    <s v="阿联酋"/>
    <s v="沙迦"/>
    <s v="WHL"/>
    <m/>
    <m/>
    <m/>
    <n v="560"/>
    <n v="1020"/>
    <n v="1020"/>
    <n v="36"/>
    <n v="2"/>
    <s v="外2/Y4"/>
    <s v="JEA"/>
    <s v="迪拜"/>
    <n v="28"/>
    <d v="2018-07-04T00:00:00"/>
    <d v="2018-07-04T00:00:00"/>
    <s v="CMS/MEX"/>
    <m/>
    <m/>
    <m/>
    <m/>
    <m/>
    <m/>
    <m/>
    <m/>
  </r>
  <r>
    <n v="325"/>
    <x v="4"/>
    <x v="35"/>
    <s v="Sharjah"/>
    <s v="阿联酋"/>
    <s v="沙迦"/>
    <s v="YML"/>
    <m/>
    <m/>
    <m/>
    <n v="650"/>
    <n v="1100"/>
    <n v="1100"/>
    <n v="57"/>
    <n v="2"/>
    <s v="外1/洋4"/>
    <s v="JEA"/>
    <s v="迪拜"/>
    <s v="20\19"/>
    <d v="2018-07-06T00:00:00"/>
    <d v="2018-07-06T00:00:00"/>
    <s v="CGX/AGX"/>
    <m/>
    <s v="化工品需提供：MSDS+非危保函_x000a_危险品需提供: MSDS+MDGF危险品申请表+危保证_x000a_卷钢要求：电询"/>
    <m/>
    <m/>
    <m/>
    <m/>
    <m/>
    <m/>
  </r>
  <r>
    <n v="326"/>
    <x v="5"/>
    <x v="36"/>
    <s v="Alger"/>
    <s v="阿尔及利亚"/>
    <s v="阿尔及尔"/>
    <s v="CMA"/>
    <n v="1925"/>
    <n v="3650"/>
    <n v="3725"/>
    <n v="2000"/>
    <n v="3800"/>
    <n v="3875"/>
    <n v="1"/>
    <n v="1"/>
    <s v="洋"/>
    <s v="MLT"/>
    <s v="马耳他"/>
    <n v="36"/>
    <d v="2018-07-01T00:00:00"/>
    <d v="2018-07-14T00:00:00"/>
    <s v="DRY PORT/SEA PORT 都可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27"/>
    <x v="5"/>
    <x v="36"/>
    <s v="Alger"/>
    <s v="阿尔及利亚"/>
    <s v="阿尔及尔"/>
    <s v="COSCO"/>
    <n v="1500"/>
    <n v="3000"/>
    <n v="3050"/>
    <n v="1500"/>
    <n v="3000"/>
    <n v="3050"/>
    <n v="7"/>
    <n v="1"/>
    <s v="洋"/>
    <s v="PIR/VLC"/>
    <s v="比雷埃夫斯/瓦伦西亚"/>
    <e v="#VALUE!"/>
    <d v="2018-07-01T00:00:00"/>
    <d v="2018-07-14T00:00:00"/>
    <s v="ENS USD25/BL ISPS USD8/BOX不同码头航线不同,订舱前请确认 AAD01/AAD03 AEM5 via Piraeus，AAD05 via Valencia"/>
    <s v="小箱货重大于等于18吨且小于23吨收USD100/20GP，大于等于23吨收USD200/20GP"/>
    <m/>
    <m/>
    <m/>
    <m/>
    <m/>
    <m/>
    <m/>
  </r>
  <r>
    <n v="328"/>
    <x v="5"/>
    <x v="36"/>
    <s v="Alger"/>
    <s v="阿尔及利亚"/>
    <s v="阿尔及尔"/>
    <s v="EMC"/>
    <n v="2050"/>
    <n v="3700"/>
    <n v="3700"/>
    <n v="2050"/>
    <n v="3700"/>
    <n v="3700"/>
    <n v="147"/>
    <n v="3"/>
    <s v="洋"/>
    <s v="PIR"/>
    <s v="比雷埃夫斯"/>
    <s v="35\37\45"/>
    <d v="2018-06-16T00:00:00"/>
    <d v="2018-06-30T00:00:00"/>
    <s v="ENS USD30 默认DRY PORT,可申请SEA PORT"/>
    <s v="超重費2SD &gt;=18T  USD200 2SD&gt;=21T USD400"/>
    <s v="化工品需提供：非危保函+化工鉴定证书(正本压船公司2年)_x000a_危险品需提供: 不接_x000a_卷钢要求：照片+装载保函"/>
    <s v="普货:280/450_x000a_特种箱/危险品：350/570"/>
    <s v="500/票"/>
    <s v="普货:825/1230 _x000a_冷柜:915/1380_x000a_45HC:1650"/>
    <s v="安保费20/30"/>
    <s v="ENS $30/bill"/>
    <s v="设备管理费:70/CNTR"/>
  </r>
  <r>
    <n v="329"/>
    <x v="5"/>
    <x v="36"/>
    <s v="Alger"/>
    <s v="阿尔及利亚"/>
    <s v="阿尔及尔"/>
    <s v="MSC"/>
    <n v="1550"/>
    <n v="3000"/>
    <n v="3050"/>
    <n v="1550"/>
    <n v="3000"/>
    <n v="3050"/>
    <n v="7"/>
    <n v="1"/>
    <s v="洋"/>
    <s v="SAKAC"/>
    <s v="沙特的阿卜杜拉国王港"/>
    <n v="29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30"/>
    <x v="5"/>
    <x v="36"/>
    <s v="Alger"/>
    <s v="阿尔及利亚"/>
    <s v="阿尔及尔"/>
    <s v="MSK"/>
    <n v="1525"/>
    <n v="2850"/>
    <n v="2900"/>
    <n v="1550"/>
    <n v="2900"/>
    <n v="2950"/>
    <n v="7"/>
    <n v="1"/>
    <s v="洋"/>
    <s v="MLT"/>
    <s v="马耳他"/>
    <n v="37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31"/>
    <x v="5"/>
    <x v="36"/>
    <s v="Annaba"/>
    <s v="阿尔及利亚"/>
    <s v="安纳巴"/>
    <s v="CMA"/>
    <n v="1925"/>
    <n v="3650"/>
    <n v="3725"/>
    <n v="2000"/>
    <n v="3800"/>
    <n v="3875"/>
    <n v="1"/>
    <n v="1"/>
    <s v="洋"/>
    <s v="MLT"/>
    <s v="马耳他"/>
    <n v="35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32"/>
    <x v="5"/>
    <x v="36"/>
    <s v="Annaba"/>
    <s v="阿尔及利亚"/>
    <s v="安纳巴"/>
    <s v="COSCO"/>
    <n v="1650"/>
    <n v="3300"/>
    <n v="3350"/>
    <n v="1650"/>
    <n v="3300"/>
    <n v="3350"/>
    <n v="1"/>
    <n v="1"/>
    <s v="洋"/>
    <s v="VALENCIA"/>
    <s v="瓦伦西亚"/>
    <n v="35"/>
    <d v="2018-07-01T00:00:00"/>
    <d v="2018-07-14T00:00:00"/>
    <s v="ENS USD25/BL AEM2"/>
    <s v="小箱货重大于等于18吨且小于23吨收USD100/20GP，大于等于23吨收USD200/20GP"/>
    <m/>
    <m/>
    <m/>
    <m/>
    <m/>
    <m/>
    <m/>
  </r>
  <r>
    <n v="333"/>
    <x v="5"/>
    <x v="36"/>
    <s v="Annaba"/>
    <s v="阿尔及利亚"/>
    <s v="安纳巴"/>
    <s v="MSC"/>
    <n v="1550"/>
    <n v="3000"/>
    <n v="3050"/>
    <n v="1550"/>
    <n v="3000"/>
    <n v="3050"/>
    <n v="7"/>
    <n v="1"/>
    <s v="洋"/>
    <s v="SAKAC"/>
    <s v="沙特的阿卜杜拉国王港"/>
    <n v="44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34"/>
    <x v="5"/>
    <x v="36"/>
    <s v="Annaba"/>
    <s v="阿尔及利亚"/>
    <s v="安纳巴"/>
    <s v="MSK"/>
    <n v="1525"/>
    <n v="2850"/>
    <n v="2900"/>
    <n v="1550"/>
    <n v="2900"/>
    <n v="2950"/>
    <n v="7"/>
    <n v="1"/>
    <s v="洋"/>
    <s v="SAKAC"/>
    <s v="马尔萨什洛克"/>
    <e v="#VALUE!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35"/>
    <x v="5"/>
    <x v="36"/>
    <s v="Bejaia"/>
    <s v="阿尔及利亚"/>
    <s v="贝贾亚"/>
    <s v="CMA"/>
    <n v="1925"/>
    <n v="3650"/>
    <n v="3725"/>
    <n v="2000"/>
    <n v="3800"/>
    <n v="3875"/>
    <n v="1"/>
    <n v="1"/>
    <s v="洋"/>
    <s v="MLT"/>
    <s v="马耳他"/>
    <n v="33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36"/>
    <x v="5"/>
    <x v="36"/>
    <s v="Bejaia"/>
    <s v="阿尔及利亚"/>
    <s v="贝贾亚"/>
    <s v="MSC"/>
    <n v="1550"/>
    <n v="3000"/>
    <n v="3050"/>
    <n v="1550"/>
    <n v="3000"/>
    <n v="3050"/>
    <n v="7"/>
    <n v="1"/>
    <s v="洋"/>
    <s v="SAKAC"/>
    <s v="沙特的阿卜杜拉国王港"/>
    <n v="41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37"/>
    <x v="5"/>
    <x v="36"/>
    <s v="Bejaia"/>
    <s v="阿尔及利亚"/>
    <s v="贝贾亚"/>
    <s v="MSK"/>
    <n v="1600"/>
    <n v="3000"/>
    <n v="3050"/>
    <n v="1625"/>
    <n v="3050"/>
    <n v="3100"/>
    <n v="7"/>
    <n v="1"/>
    <s v="洋"/>
    <s v="SAKAC"/>
    <s v="马尔萨什洛克"/>
    <n v="36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38"/>
    <x v="5"/>
    <x v="36"/>
    <s v="Djen Djen"/>
    <s v="阿尔及利亚"/>
    <s v="迪真迪结"/>
    <s v="CMA"/>
    <n v="1925"/>
    <n v="3650"/>
    <n v="3725"/>
    <n v="2000"/>
    <n v="3800"/>
    <n v="3800"/>
    <n v="1"/>
    <n v="1"/>
    <s v="洋"/>
    <s v="MLT"/>
    <s v="巴塞罗那"/>
    <n v="35"/>
    <d v="2018-07-01T00:00:00"/>
    <d v="2018-07-14T00:00:00"/>
    <m/>
    <m/>
    <m/>
    <m/>
    <m/>
    <m/>
    <m/>
    <m/>
    <m/>
  </r>
  <r>
    <n v="339"/>
    <x v="5"/>
    <x v="36"/>
    <s v="Ghazaouet"/>
    <s v="阿尔及利亚"/>
    <s v="盖兹瓦特"/>
    <s v="CMA"/>
    <n v="2025"/>
    <n v="3850"/>
    <n v="3925"/>
    <n v="2100"/>
    <n v="4000"/>
    <n v="4075"/>
    <n v="1"/>
    <n v="1"/>
    <s v="洋"/>
    <s v="ESBCN"/>
    <s v="巴塞罗那"/>
    <n v="36"/>
    <d v="2018-07-01T00:00:00"/>
    <d v="2018-07-14T00:00:00"/>
    <s v="FAL1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40"/>
    <x v="5"/>
    <x v="36"/>
    <s v="Oran"/>
    <s v="阿尔及利亚"/>
    <s v="奥兰"/>
    <s v="CMA"/>
    <n v="1925"/>
    <n v="3650"/>
    <n v="3725"/>
    <n v="2000"/>
    <n v="3800"/>
    <n v="3875"/>
    <n v="1"/>
    <n v="1"/>
    <s v="洋"/>
    <s v="BCN"/>
    <s v="巴塞罗那"/>
    <n v="35"/>
    <d v="2018-07-01T00:00:00"/>
    <d v="2018-07-14T00:00:00"/>
    <s v="sea port/dry port都可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41"/>
    <x v="5"/>
    <x v="36"/>
    <s v="Oran"/>
    <s v="阿尔及利亚"/>
    <s v="奥兰"/>
    <s v="COSCO"/>
    <n v="1700"/>
    <n v="3300"/>
    <n v="3350"/>
    <n v="1700"/>
    <n v="3300"/>
    <n v="3350"/>
    <n v="1"/>
    <n v="1"/>
    <s v="洋"/>
    <s v="VALENCIA"/>
    <s v="瓦伦西亚"/>
    <n v="36"/>
    <d v="2018-07-01T00:00:00"/>
    <d v="2018-07-14T00:00:00"/>
    <s v="ENS USD25/BL AEM2"/>
    <s v="小箱货重大于等于18吨且小于23吨收USD100/20GP，大于等于23吨收USD200/20GP"/>
    <m/>
    <m/>
    <m/>
    <m/>
    <m/>
    <m/>
    <m/>
  </r>
  <r>
    <n v="342"/>
    <x v="5"/>
    <x v="36"/>
    <s v="Oran"/>
    <s v="阿尔及利亚"/>
    <s v="奥兰"/>
    <s v="MSC"/>
    <n v="1550"/>
    <n v="3000"/>
    <n v="3050"/>
    <n v="1550"/>
    <n v="3000"/>
    <n v="3050"/>
    <n v="7"/>
    <n v="1"/>
    <s v="洋"/>
    <s v="SAKAC"/>
    <s v="沙特的阿卜杜拉国王港"/>
    <n v="36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43"/>
    <x v="5"/>
    <x v="36"/>
    <s v="Oran"/>
    <s v="阿尔及利亚"/>
    <s v="奥兰"/>
    <s v="MSK"/>
    <n v="1525"/>
    <n v="2850"/>
    <n v="2900"/>
    <n v="1550"/>
    <n v="2900"/>
    <n v="2950"/>
    <n v="7"/>
    <n v="1"/>
    <s v="洋"/>
    <s v="ALG"/>
    <s v="阿尔赫西拉斯"/>
    <n v="33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44"/>
    <x v="5"/>
    <x v="36"/>
    <s v="Skikda"/>
    <s v="阿尔及利亚"/>
    <s v="斯基克达"/>
    <s v="CMA"/>
    <n v="1925"/>
    <n v="3650"/>
    <n v="3725"/>
    <n v="2000"/>
    <n v="3800"/>
    <n v="3875"/>
    <n v="1"/>
    <n v="1"/>
    <s v="洋"/>
    <s v="BCN"/>
    <s v="巴塞罗那"/>
    <n v="35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45"/>
    <x v="5"/>
    <x v="36"/>
    <s v="Skikda"/>
    <s v="阿尔及利亚"/>
    <s v="斯基克达"/>
    <s v="COSCO"/>
    <n v="1650"/>
    <n v="3300"/>
    <n v="3350"/>
    <n v="1650"/>
    <n v="3300"/>
    <n v="3350"/>
    <n v="1"/>
    <n v="1"/>
    <s v="洋"/>
    <s v="VALENCIA"/>
    <s v="瓦伦西亚"/>
    <n v="37"/>
    <d v="2018-07-01T00:00:00"/>
    <d v="2018-07-14T00:00:00"/>
    <s v="ENS USD25/BL AEM2"/>
    <s v="小箱货重大于等于18吨且小于23吨收USD100/20GP，大于等于23吨收USD200/20GP"/>
    <m/>
    <m/>
    <m/>
    <m/>
    <m/>
    <m/>
    <m/>
  </r>
  <r>
    <n v="346"/>
    <x v="5"/>
    <x v="36"/>
    <s v="Skikda"/>
    <s v="阿尔及利亚"/>
    <s v="斯基克达"/>
    <s v="MSC"/>
    <n v="1550"/>
    <n v="3000"/>
    <n v="3050"/>
    <n v="1550"/>
    <n v="3000"/>
    <n v="3050"/>
    <n v="7"/>
    <n v="1"/>
    <s v="洋"/>
    <s v="SAKAC"/>
    <s v="沙特的阿卜杜拉国王港"/>
    <n v="48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47"/>
    <x v="5"/>
    <x v="36"/>
    <s v="Skikda"/>
    <s v="阿尔及利亚"/>
    <s v="斯基克达"/>
    <s v="MSK"/>
    <n v="1500"/>
    <n v="2800"/>
    <n v="2850"/>
    <n v="1525"/>
    <n v="2850"/>
    <n v="2900"/>
    <n v="7"/>
    <n v="1"/>
    <s v="洋"/>
    <s v="SAKAC"/>
    <s v="马耳他"/>
    <n v="31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48"/>
    <x v="5"/>
    <x v="37"/>
    <s v="Alexandra(El Dekheila)"/>
    <s v="埃及"/>
    <s v="亚历山大新港"/>
    <s v="EMC"/>
    <m/>
    <m/>
    <m/>
    <n v="10"/>
    <n v="20"/>
    <n v="20"/>
    <n v="7"/>
    <n v="1"/>
    <s v="洋"/>
    <s v="DIR"/>
    <s v="直达"/>
    <n v="25"/>
    <m/>
    <m/>
    <s v="FEM"/>
    <s v="超重費2SD &gt;=18T  USD200 2SD&gt;=21T USD400"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49"/>
    <x v="5"/>
    <x v="37"/>
    <s v="Alexandra(El Dekheila)"/>
    <s v="埃及"/>
    <s v="亚历山大新港"/>
    <s v="MSK"/>
    <n v="1300"/>
    <n v="1900"/>
    <n v="1900"/>
    <n v="1325"/>
    <n v="1950"/>
    <n v="1950"/>
    <n v="3"/>
    <n v="1"/>
    <s v="洋"/>
    <s v="EGPSE"/>
    <s v="赛德港"/>
    <n v="30"/>
    <d v="2018-07-01T00:00:00"/>
    <d v="2018-07-15T00:00:00"/>
    <s v="sbj to EBS"/>
    <m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50"/>
    <x v="5"/>
    <x v="37"/>
    <s v="Alexandra(El Dekheila)"/>
    <s v="埃及"/>
    <s v="亚历山大新港"/>
    <s v="SAF"/>
    <n v="1375"/>
    <n v="2050"/>
    <n v="2050"/>
    <n v="1375"/>
    <n v="2050"/>
    <n v="2050"/>
    <n v="4"/>
    <n v="1"/>
    <s v="洋"/>
    <s v="EGPSE"/>
    <s v="赛德港"/>
    <n v="30"/>
    <d v="2018-06-16T00:00:00"/>
    <d v="2018-06-30T00:00:00"/>
    <s v="AE20/AE12"/>
    <m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51"/>
    <x v="5"/>
    <x v="37"/>
    <s v="Alexandria"/>
    <s v="埃及"/>
    <s v="亚历山大老港"/>
    <s v="MSK"/>
    <n v="1300"/>
    <n v="1900"/>
    <n v="1900"/>
    <n v="1325"/>
    <n v="1950"/>
    <n v="1950"/>
    <n v="3"/>
    <n v="1"/>
    <s v="洋"/>
    <s v="EGPSE"/>
    <s v="赛德港"/>
    <n v="27"/>
    <d v="2018-07-01T00:00:00"/>
    <d v="2018-07-15T00:00:00"/>
    <s v="sbj to EBS"/>
    <m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52"/>
    <x v="5"/>
    <x v="37"/>
    <s v="Alexandria"/>
    <s v="埃及"/>
    <s v="亚历山大老港"/>
    <s v="SAF"/>
    <n v="1375"/>
    <n v="2050"/>
    <n v="2050"/>
    <n v="1375"/>
    <n v="2050"/>
    <n v="2050"/>
    <n v="4"/>
    <n v="1"/>
    <s v="洋"/>
    <s v="EGPSE"/>
    <s v="赛德港"/>
    <n v="27"/>
    <d v="2018-06-16T00:00:00"/>
    <d v="2018-06-30T00:00:00"/>
    <s v="AE20/AE12"/>
    <m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53"/>
    <x v="5"/>
    <x v="37"/>
    <s v="Alexandria New Port"/>
    <s v="埃及"/>
    <s v="亚历山大新港"/>
    <s v="CMA"/>
    <n v="1525"/>
    <n v="2050"/>
    <n v="2050"/>
    <n v="1525"/>
    <n v="2050"/>
    <n v="2050"/>
    <n v="3"/>
    <n v="1"/>
    <s v="洋"/>
    <s v="BEX"/>
    <s v="贝鲁特"/>
    <n v="28"/>
    <d v="2018-06-18T00:00:00"/>
    <d v="2018-06-30T00:00:00"/>
    <s v="MEX1         ，ENS USD25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54"/>
    <x v="5"/>
    <x v="37"/>
    <s v="Damietta"/>
    <s v="埃及"/>
    <s v="达米埃塔"/>
    <s v="CMA"/>
    <n v="1525"/>
    <n v="2050"/>
    <n v="2050"/>
    <n v="1525"/>
    <n v="2050"/>
    <n v="2050"/>
    <n v="1"/>
    <n v="1"/>
    <s v="洋"/>
    <s v="MLT"/>
    <s v="马耳他"/>
    <n v="28"/>
    <d v="2018-06-18T00:00:00"/>
    <d v="2018-06-30T00:00:00"/>
    <s v="MEX1         ，ENS USD25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55"/>
    <x v="5"/>
    <x v="37"/>
    <s v="Damietta"/>
    <s v="埃及"/>
    <s v="达米埃塔"/>
    <s v="MSK"/>
    <n v="1300"/>
    <n v="1900"/>
    <n v="1900"/>
    <n v="1325"/>
    <n v="1950"/>
    <n v="1950"/>
    <n v="4"/>
    <n v="1"/>
    <s v="洋"/>
    <s v="EGPSE"/>
    <s v="赛德港"/>
    <n v="27"/>
    <d v="2018-07-01T00:00:00"/>
    <d v="2018-07-15T00:00:00"/>
    <s v="sbj to EBS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56"/>
    <x v="5"/>
    <x v="37"/>
    <s v="Damietta"/>
    <s v="埃及"/>
    <s v="达米埃塔"/>
    <s v="SAF"/>
    <n v="1375"/>
    <n v="2050"/>
    <n v="2050"/>
    <n v="1375"/>
    <n v="2050"/>
    <n v="2050"/>
    <n v="4"/>
    <n v="1"/>
    <s v="洋"/>
    <s v="EGPSE"/>
    <s v="赛德港"/>
    <n v="29"/>
    <d v="2018-06-16T00:00:00"/>
    <d v="2018-06-30T00:00:00"/>
    <s v="AE20/AE12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57"/>
    <x v="5"/>
    <x v="37"/>
    <s v="Port Said East"/>
    <s v="埃及"/>
    <s v="塞得东港"/>
    <s v="CMA"/>
    <n v="1525"/>
    <n v="2050"/>
    <n v="2050"/>
    <n v="1525"/>
    <n v="2050"/>
    <n v="2050"/>
    <n v="3"/>
    <n v="1"/>
    <s v="洋"/>
    <s v="DIR"/>
    <s v="直达"/>
    <n v="25"/>
    <d v="2018-06-18T00:00:00"/>
    <d v="2018-06-30T00:00:00"/>
    <s v="MEX2              ENS USD25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58"/>
    <x v="5"/>
    <x v="37"/>
    <s v="Port Said East"/>
    <s v="埃及"/>
    <s v="塞得东港"/>
    <s v="EMC"/>
    <m/>
    <m/>
    <m/>
    <n v="10"/>
    <n v="20"/>
    <n v="20"/>
    <n v="6"/>
    <n v="1"/>
    <s v="洋"/>
    <s v="DIR"/>
    <s v="直达"/>
    <n v="23"/>
    <m/>
    <m/>
    <m/>
    <s v="超重費2SD &gt;=18T  USD200 2SD&gt;=21T USD400"/>
    <m/>
    <m/>
    <m/>
    <m/>
    <m/>
    <m/>
    <m/>
  </r>
  <r>
    <n v="359"/>
    <x v="5"/>
    <x v="37"/>
    <s v="Port Said East"/>
    <s v="埃及"/>
    <s v="塞得东港"/>
    <s v="MSK"/>
    <n v="1300"/>
    <n v="1900"/>
    <n v="1900"/>
    <n v="1325"/>
    <n v="1950"/>
    <n v="1950"/>
    <n v="4"/>
    <n v="1"/>
    <s v="洋"/>
    <s v="DIR"/>
    <s v="直达"/>
    <n v="19"/>
    <d v="2018-07-01T00:00:00"/>
    <d v="2018-07-15T00:00:00"/>
    <s v="sbj to EBS"/>
    <m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60"/>
    <x v="5"/>
    <x v="37"/>
    <s v="Port Said East"/>
    <s v="埃及"/>
    <s v="塞得东港"/>
    <s v="SAF"/>
    <n v="1325"/>
    <n v="1950"/>
    <n v="1950"/>
    <n v="1325"/>
    <n v="1950"/>
    <n v="1950"/>
    <n v="4"/>
    <n v="1"/>
    <s v="洋"/>
    <s v="DIR"/>
    <s v="直达"/>
    <n v="21"/>
    <d v="2018-06-16T00:00:00"/>
    <d v="2018-06-30T00:00:00"/>
    <s v="AE20/AE12"/>
    <m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61"/>
    <x v="5"/>
    <x v="37"/>
    <s v="Port Said West"/>
    <s v="埃及"/>
    <s v="塞得西港"/>
    <s v="CMA"/>
    <n v="1525"/>
    <n v="2050"/>
    <n v="2050"/>
    <n v="1525"/>
    <n v="2050"/>
    <n v="2050"/>
    <n v="3"/>
    <n v="1"/>
    <s v="洋"/>
    <s v="DIR"/>
    <s v="直达"/>
    <n v="23"/>
    <d v="2018-06-18T00:00:00"/>
    <d v="2018-06-30T00:00:00"/>
    <s v="MEX2              ENS USD25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62"/>
    <x v="5"/>
    <x v="37"/>
    <s v="Port Said West"/>
    <s v="埃及"/>
    <s v="塞得西港"/>
    <s v="EMC"/>
    <m/>
    <m/>
    <m/>
    <n v="10"/>
    <n v="20"/>
    <n v="20"/>
    <n v="7"/>
    <n v="1"/>
    <s v="洋"/>
    <s v="DIR"/>
    <s v="直达"/>
    <n v="25"/>
    <m/>
    <m/>
    <s v="FEM"/>
    <s v="超重費2SD &gt;=18T  USD200 2SD&gt;=21T USD400"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63"/>
    <x v="5"/>
    <x v="37"/>
    <s v="Port Said West"/>
    <s v="埃及"/>
    <s v="塞得西港"/>
    <s v="MSK"/>
    <n v="1300"/>
    <n v="1900"/>
    <n v="1900"/>
    <n v="1325"/>
    <n v="1950"/>
    <n v="1950"/>
    <n v="4"/>
    <n v="1"/>
    <s v="洋"/>
    <s v="EGPSE"/>
    <s v="赛德港"/>
    <n v="25"/>
    <d v="2018-07-01T00:00:00"/>
    <d v="2018-07-15T00:00:00"/>
    <s v="sbj to EBS"/>
    <m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64"/>
    <x v="5"/>
    <x v="37"/>
    <s v="Port Said West"/>
    <s v="埃及"/>
    <s v="塞得西港"/>
    <s v="SAF"/>
    <n v="1375"/>
    <n v="2050"/>
    <n v="2050"/>
    <n v="1375"/>
    <n v="2050"/>
    <n v="2050"/>
    <n v="4"/>
    <n v="1"/>
    <s v="洋"/>
    <s v="EGPSE"/>
    <s v="赛德港"/>
    <n v="21"/>
    <d v="2018-06-16T00:00:00"/>
    <d v="2018-06-30T00:00:00"/>
    <s v="AE20/AE12"/>
    <m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65"/>
    <x v="5"/>
    <x v="37"/>
    <s v="Sokhna"/>
    <s v="埃及"/>
    <s v="苏科纳"/>
    <s v="SAF"/>
    <n v="1625"/>
    <n v="2550"/>
    <n v="2550"/>
    <n v="1625"/>
    <n v="2550"/>
    <n v="2550"/>
    <n v="4"/>
    <n v="1"/>
    <s v="洋"/>
    <s v="KLA"/>
    <s v="巴生"/>
    <n v="27"/>
    <d v="2018-06-16T00:00:00"/>
    <d v="2018-06-30T00:00:00"/>
    <s v="AE15"/>
    <m/>
    <s v="化工品需提供：MSDS+化工鉴定书+非危保函_x000a_危险品需提供: MSDS+MDGF危险品申请表+危保证_x000a_卷钢要求：拒接"/>
    <s v="普货:280/450_x000a_特种箱/危险品：440/740"/>
    <s v="450/票"/>
    <s v="普货:750/1100_x000a_特种/冷柜:820/1200"/>
    <s v="安保费20/30"/>
    <m/>
    <s v="封子:30/CNTR"/>
  </r>
  <r>
    <n v="366"/>
    <x v="5"/>
    <x v="38"/>
    <s v="Ashdod"/>
    <s v="以色列"/>
    <s v="阿什杜德"/>
    <s v="COSCO"/>
    <n v="1550"/>
    <n v="2500"/>
    <n v="2550"/>
    <n v="1550"/>
    <n v="2500"/>
    <n v="2550"/>
    <n v="7"/>
    <n v="1"/>
    <s v="洋"/>
    <s v="DIR"/>
    <s v="直达"/>
    <n v="23"/>
    <d v="2018-07-01T00:00:00"/>
    <d v="2018-07-14T00:00:00"/>
    <s v="ENS USD25/BL AEM5"/>
    <s v="小箱货重大于等于18吨且小于23吨收USD100/20GP，大于等于23吨收USD200/20GP"/>
    <m/>
    <m/>
    <m/>
    <m/>
    <m/>
    <m/>
    <m/>
  </r>
  <r>
    <n v="367"/>
    <x v="5"/>
    <x v="38"/>
    <s v="Ashdod"/>
    <s v="以色列"/>
    <s v="阿什杜德"/>
    <s v="EMC"/>
    <n v="1450"/>
    <n v="2400"/>
    <n v="2400"/>
    <n v="1450"/>
    <n v="2400"/>
    <n v="2400"/>
    <n v="7"/>
    <n v="1"/>
    <s v="洋"/>
    <s v="DIR"/>
    <s v="直达"/>
    <n v="25"/>
    <d v="2018-06-16T00:00:00"/>
    <d v="2018-06-30T00:00:00"/>
    <s v="ENS USD30"/>
    <s v="超重費2SD &gt;=18T  USD200 2SD&gt;=21T USD400"/>
    <m/>
    <m/>
    <m/>
    <m/>
    <m/>
    <m/>
    <m/>
  </r>
  <r>
    <n v="368"/>
    <x v="5"/>
    <x v="39"/>
    <s v="Beirut"/>
    <s v="黎巴嫩"/>
    <s v="贝鲁特"/>
    <s v="COSCO"/>
    <n v="1450"/>
    <n v="2400"/>
    <n v="2450"/>
    <n v="1450"/>
    <n v="2400"/>
    <n v="2450"/>
    <n v="3"/>
    <n v="1"/>
    <s v="洋"/>
    <s v="DIR"/>
    <s v="直达"/>
    <n v="25"/>
    <d v="2018-07-01T00:00:00"/>
    <d v="2018-07-14T00:00:00"/>
    <s v="ENS USD25/BL AEM3"/>
    <s v="小箱货重大于等于18吨且小于23吨收USD100/20GP，大于等于23吨收USD200/20GP"/>
    <m/>
    <m/>
    <m/>
    <m/>
    <m/>
    <m/>
    <m/>
  </r>
  <r>
    <n v="369"/>
    <x v="5"/>
    <x v="39"/>
    <s v="Beirut"/>
    <s v="黎巴嫩"/>
    <s v="贝鲁特"/>
    <s v="SAF"/>
    <n v="1325"/>
    <n v="2050"/>
    <n v="2050"/>
    <n v="1325"/>
    <n v="2050"/>
    <n v="2050"/>
    <n v="4"/>
    <n v="1"/>
    <s v="洋"/>
    <s v="DIR"/>
    <s v="直达"/>
    <n v="21"/>
    <d v="2018-06-16T00:00:00"/>
    <d v="2018-06-30T00:00:00"/>
    <m/>
    <m/>
    <m/>
    <m/>
    <m/>
    <m/>
    <m/>
    <m/>
    <m/>
  </r>
  <r>
    <n v="370"/>
    <x v="5"/>
    <x v="40"/>
    <s v="Benghazi"/>
    <s v="利比亚"/>
    <s v="班加西"/>
    <s v="CMA"/>
    <n v="1825"/>
    <n v="3450"/>
    <n v="3525"/>
    <n v="1825"/>
    <n v="3450"/>
    <n v="3525"/>
    <n v="1"/>
    <n v="1"/>
    <s v="洋"/>
    <s v="MTMLA"/>
    <s v="马耳他"/>
    <n v="36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71"/>
    <x v="5"/>
    <x v="40"/>
    <s v="El Khomos"/>
    <s v="利比亚"/>
    <s v="欧胡姆斯"/>
    <s v="CMA"/>
    <n v="1750"/>
    <n v="3300"/>
    <n v="3375"/>
    <n v="1750"/>
    <n v="3300"/>
    <n v="3375"/>
    <n v="1"/>
    <n v="1"/>
    <s v="洋"/>
    <s v="MLT"/>
    <s v="马耳他"/>
    <n v="36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72"/>
    <x v="5"/>
    <x v="40"/>
    <s v="El Khomos"/>
    <s v="利比亚"/>
    <s v="欧胡姆斯"/>
    <s v="COSCO"/>
    <n v="1450"/>
    <n v="2800"/>
    <n v="2850"/>
    <n v="1450"/>
    <n v="2800"/>
    <n v="2850"/>
    <n v="3"/>
    <n v="1"/>
    <s v="洋"/>
    <s v="PORT SAID"/>
    <s v="赛德港"/>
    <n v="37"/>
    <d v="2018-07-01T00:00:00"/>
    <d v="2018-07-14T00:00:00"/>
    <s v="ENS USD25/BL AEM3"/>
    <s v="小箱货重大于等于18吨且小于23吨收USD100/20GP，大于等于23吨收USD200/20GP"/>
    <m/>
    <m/>
    <m/>
    <m/>
    <m/>
    <m/>
    <m/>
  </r>
  <r>
    <n v="373"/>
    <x v="5"/>
    <x v="40"/>
    <s v="El Khomos"/>
    <s v="利比亚"/>
    <s v="欧胡姆斯"/>
    <s v="MSC"/>
    <n v="1600"/>
    <n v="3100"/>
    <n v="3150"/>
    <n v="1600"/>
    <n v="3100"/>
    <n v="3150"/>
    <n v="7"/>
    <n v="1"/>
    <s v="洋"/>
    <s v="SAKAC"/>
    <s v="沙特的阿卜杜拉国王港"/>
    <n v="31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74"/>
    <x v="5"/>
    <x v="40"/>
    <s v="El Khomos"/>
    <s v="利比亚"/>
    <s v="欧胡姆斯"/>
    <s v="MSK"/>
    <n v="1650"/>
    <n v="3100"/>
    <n v="3100"/>
    <n v="1675"/>
    <n v="3150"/>
    <n v="3150"/>
    <n v="7"/>
    <n v="1"/>
    <s v="洋"/>
    <s v="MAL"/>
    <s v="马尔萨什洛克"/>
    <n v="37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75"/>
    <x v="5"/>
    <x v="40"/>
    <s v="Misuratah"/>
    <s v="利比亚"/>
    <s v="米苏拉塔"/>
    <s v="CMA"/>
    <n v="1750"/>
    <n v="3300"/>
    <n v="3375"/>
    <n v="1750"/>
    <n v="3300"/>
    <n v="3375"/>
    <n v="1"/>
    <n v="1"/>
    <s v="洋"/>
    <s v="MLT"/>
    <s v="马耳他"/>
    <n v="35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76"/>
    <x v="5"/>
    <x v="40"/>
    <s v="Misuratah"/>
    <s v="利比亚"/>
    <s v="米苏拉塔"/>
    <s v="COSCO"/>
    <n v="1450"/>
    <n v="2800"/>
    <n v="2850"/>
    <n v="1450"/>
    <n v="2800"/>
    <n v="2850"/>
    <n v="3"/>
    <n v="1"/>
    <s v="洋"/>
    <s v="PORT SAID"/>
    <s v="赛德港"/>
    <n v="30"/>
    <d v="2018-07-01T00:00:00"/>
    <d v="2018-07-14T00:00:00"/>
    <s v="ENS USD25/BL AEM3"/>
    <s v="小箱货重大于等于18吨且小于23吨收USD100/20GP，大于等于23吨收USD200/20GP"/>
    <m/>
    <m/>
    <m/>
    <m/>
    <m/>
    <m/>
    <m/>
  </r>
  <r>
    <n v="377"/>
    <x v="5"/>
    <x v="40"/>
    <s v="Misuratah"/>
    <s v="利比亚"/>
    <s v="米苏拉塔"/>
    <s v="EMC"/>
    <n v="1900"/>
    <n v="3400"/>
    <n v="3400"/>
    <n v="1900"/>
    <n v="3400"/>
    <n v="3400"/>
    <n v="147"/>
    <n v="3"/>
    <s v="洋"/>
    <s v="PIR"/>
    <s v="比雷埃夫斯"/>
    <n v="33"/>
    <d v="2018-06-16T00:00:00"/>
    <d v="2018-06-30T00:00:00"/>
    <s v="ENS USD30 优先配MD2"/>
    <s v="超重費2SD &gt;=18T  USD200 2SD&gt;=21T USD400"/>
    <s v="化工品需提供：非危保函+化工鉴定证书(正本压船公司2年)_x000a_危险品需提供: 不接_x000a_卷钢要求：照片+装载保函"/>
    <s v="普货:280/450_x000a_特种箱/危险品：350/570"/>
    <s v="500/票"/>
    <s v="普货:825/1230 _x000a_冷柜:915/1380_x000a_45HC:1650"/>
    <s v="安保费20/30"/>
    <s v="ENS $30/bill"/>
    <s v="设备管理费:70/CNTR"/>
  </r>
  <r>
    <n v="378"/>
    <x v="5"/>
    <x v="40"/>
    <s v="Misuratah"/>
    <s v="利比亚"/>
    <s v="米苏拉塔"/>
    <s v="MSC"/>
    <n v="1600"/>
    <n v="3100"/>
    <n v="3150"/>
    <n v="1600"/>
    <n v="3100"/>
    <n v="3150"/>
    <n v="7"/>
    <n v="1"/>
    <s v="洋"/>
    <s v="SAKAC"/>
    <s v="沙特的阿卜杜拉国王港"/>
    <n v="35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79"/>
    <x v="5"/>
    <x v="40"/>
    <s v="Misuratah"/>
    <s v="利比亚"/>
    <s v="米苏拉塔"/>
    <s v="MSK"/>
    <n v="1650"/>
    <n v="3100"/>
    <n v="3100"/>
    <n v="1675"/>
    <n v="3150"/>
    <n v="3150"/>
    <n v="7"/>
    <n v="1"/>
    <s v="洋"/>
    <s v="MAL"/>
    <s v="马尔萨什洛克"/>
    <n v="32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80"/>
    <x v="5"/>
    <x v="40"/>
    <s v="Tripoli"/>
    <s v="利比亚"/>
    <s v="的黎波里"/>
    <s v="CMA"/>
    <n v="1750"/>
    <n v="3300"/>
    <n v="3375"/>
    <n v="1750"/>
    <n v="3300"/>
    <n v="3375"/>
    <n v="1"/>
    <n v="1"/>
    <s v="洋"/>
    <s v="MLT"/>
    <s v="马耳他"/>
    <n v="34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81"/>
    <x v="5"/>
    <x v="40"/>
    <s v="Tripoli"/>
    <s v="利比亚"/>
    <s v="的黎波里"/>
    <s v="COSCO"/>
    <n v="1450"/>
    <n v="2800"/>
    <n v="2850"/>
    <n v="1450"/>
    <n v="2800"/>
    <n v="2850"/>
    <n v="3"/>
    <n v="1"/>
    <s v="洋"/>
    <s v="PORT SAID"/>
    <s v="赛德港"/>
    <n v="30"/>
    <d v="2018-07-01T00:00:00"/>
    <d v="2018-07-14T00:00:00"/>
    <s v="ENS USD25/BL AEM3"/>
    <s v="小箱货重大于等于18吨且小于23吨收USD100/20GP，大于等于23吨收USD200/20GP"/>
    <m/>
    <m/>
    <m/>
    <m/>
    <m/>
    <m/>
    <m/>
  </r>
  <r>
    <n v="382"/>
    <x v="5"/>
    <x v="40"/>
    <s v="Tripoli"/>
    <s v="利比亚"/>
    <s v="的黎波里"/>
    <s v="MSC"/>
    <n v="1600"/>
    <n v="3100"/>
    <n v="3150"/>
    <n v="1600"/>
    <n v="3100"/>
    <n v="3150"/>
    <n v="7"/>
    <n v="1"/>
    <s v="洋"/>
    <s v="SAKAC"/>
    <s v="沙特的阿卜杜拉国王港"/>
    <n v="36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83"/>
    <x v="5"/>
    <x v="41"/>
    <s v="Agadir"/>
    <s v="摩洛哥"/>
    <s v="阿加迪尔"/>
    <s v="CMA"/>
    <n v="1650"/>
    <n v="3100"/>
    <n v="3175"/>
    <n v="1700"/>
    <n v="3200"/>
    <n v="3275"/>
    <n v="6"/>
    <n v="1"/>
    <s v="洋"/>
    <s v="ALG"/>
    <s v="阿尔赫西拉斯"/>
    <n v="34"/>
    <d v="2018-07-01T00:00:00"/>
    <d v="2018-07-14T00:00:00"/>
    <s v="FAL1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84"/>
    <x v="5"/>
    <x v="41"/>
    <s v="Agadir"/>
    <s v="摩洛哥"/>
    <s v="阿加迪尔"/>
    <s v="MSC"/>
    <n v="2025"/>
    <n v="3950"/>
    <n v="4000"/>
    <n v="2025"/>
    <n v="3950"/>
    <n v="4000"/>
    <n v="7"/>
    <n v="1"/>
    <s v="洋"/>
    <s v="SAKAC"/>
    <s v="沙特的阿卜杜拉国王港"/>
    <n v="48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85"/>
    <x v="5"/>
    <x v="41"/>
    <s v="Agadir"/>
    <s v="摩洛哥"/>
    <s v="阿加迪尔"/>
    <s v="MSK"/>
    <n v="1475"/>
    <n v="2750"/>
    <n v="2775"/>
    <n v="1500"/>
    <n v="2800"/>
    <n v="2825"/>
    <n v="37"/>
    <n v="2"/>
    <s v="洋"/>
    <s v="ALG"/>
    <s v="阿尔赫西拉斯"/>
    <n v="35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86"/>
    <x v="5"/>
    <x v="41"/>
    <s v="Agadir"/>
    <s v="摩洛哥"/>
    <s v="阿加迪尔"/>
    <s v="SAF"/>
    <n v="1475"/>
    <n v="2750"/>
    <n v="2750"/>
    <n v="1525"/>
    <n v="2800"/>
    <n v="2825"/>
    <n v="5"/>
    <n v="1"/>
    <s v="洋"/>
    <s v="ALG"/>
    <s v="阿尔赫西拉斯"/>
    <n v="37"/>
    <d v="2018-06-16T00:00:00"/>
    <d v="2018-06-30T00:00:00"/>
    <s v="AE2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387"/>
    <x v="5"/>
    <x v="41"/>
    <s v="Casablanca"/>
    <s v="摩洛哥"/>
    <s v="卡萨布兰卡"/>
    <s v="CMA"/>
    <n v="1600"/>
    <n v="3000"/>
    <n v="3075"/>
    <n v="1650"/>
    <n v="3100"/>
    <n v="3175"/>
    <n v="1"/>
    <n v="1"/>
    <s v="洋"/>
    <s v="ESBCN"/>
    <s v="巴塞罗那"/>
    <n v="32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88"/>
    <x v="5"/>
    <x v="41"/>
    <s v="Casablanca"/>
    <s v="摩洛哥"/>
    <s v="卡萨布兰卡"/>
    <s v="COSCO"/>
    <n v="1450"/>
    <n v="2800"/>
    <n v="2850"/>
    <n v="1450"/>
    <n v="2800"/>
    <n v="2850"/>
    <n v="146"/>
    <n v="3"/>
    <s v="洋"/>
    <s v="VAL/ALG/Barcelona"/>
    <s v="瓦伦西亚/阿尔赫西拉斯/巴塞罗那"/>
    <e v="#VALUE!"/>
    <d v="2018-07-01T00:00:00"/>
    <d v="2018-07-14T00:00:00"/>
    <s v="ENS USD25/BL AEM1/AEM2/AEU2 "/>
    <s v="小箱货重大于等于18吨且小于23吨收USD100/20GP，大于等于23吨收USD200/20GP"/>
    <m/>
    <m/>
    <m/>
    <m/>
    <m/>
    <m/>
    <m/>
  </r>
  <r>
    <n v="389"/>
    <x v="5"/>
    <x v="41"/>
    <s v="Casablanca"/>
    <s v="摩洛哥"/>
    <s v="卡萨布兰卡"/>
    <s v="EMC"/>
    <n v="1900"/>
    <n v="3400"/>
    <n v="3400"/>
    <n v="1900"/>
    <n v="3400"/>
    <n v="3400"/>
    <n v="14"/>
    <n v="2"/>
    <s v="洋"/>
    <s v="VLC"/>
    <s v="瓦伦西亚"/>
    <s v="35\42"/>
    <d v="2018-06-16T00:00:00"/>
    <d v="2018-06-30T00:00:00"/>
    <s v="ENS USD30"/>
    <s v="超重費2SD &gt;=18T  USD200 2SD&gt;=21T USD400"/>
    <m/>
    <m/>
    <m/>
    <m/>
    <m/>
    <m/>
    <m/>
  </r>
  <r>
    <n v="390"/>
    <x v="5"/>
    <x v="41"/>
    <s v="Casablanca"/>
    <s v="摩洛哥"/>
    <s v="卡萨布兰卡"/>
    <s v="MSC"/>
    <n v="1375"/>
    <n v="2750"/>
    <n v="2800"/>
    <n v="1375"/>
    <n v="2750"/>
    <n v="2800"/>
    <n v="7"/>
    <n v="1"/>
    <s v="洋"/>
    <s v="SAKAC"/>
    <s v="沙特的阿卜杜拉国王港"/>
    <n v="35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391"/>
    <x v="5"/>
    <x v="41"/>
    <s v="Casablanca"/>
    <s v="摩洛哥"/>
    <s v="卡萨布兰卡"/>
    <s v="MSK"/>
    <n v="1375"/>
    <n v="2650"/>
    <n v="2675"/>
    <n v="1400"/>
    <n v="2700"/>
    <n v="2725"/>
    <n v="37"/>
    <n v="2"/>
    <s v="洋"/>
    <s v="TAN"/>
    <s v="丹吉尔"/>
    <n v="31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92"/>
    <x v="5"/>
    <x v="41"/>
    <s v="Casablanca"/>
    <s v="摩洛哥"/>
    <s v="卡萨布兰卡"/>
    <s v="OOCL"/>
    <n v="1425"/>
    <n v="2450"/>
    <n v="2500"/>
    <n v="1425"/>
    <n v="2450"/>
    <n v="2500"/>
    <n v="1"/>
    <n v="1"/>
    <s v="洋"/>
    <s v="VLC"/>
    <s v="瓦伦西亚"/>
    <n v="36"/>
    <d v="2018-06-16T00:00:00"/>
    <d v="2018-06-30T00:00:00"/>
    <s v="ENS USD30"/>
    <m/>
    <m/>
    <m/>
    <m/>
    <m/>
    <m/>
    <m/>
    <m/>
  </r>
  <r>
    <n v="393"/>
    <x v="5"/>
    <x v="41"/>
    <s v="Casablanca"/>
    <s v="摩洛哥"/>
    <s v="卡萨布兰卡"/>
    <s v="SAF"/>
    <n v="1325"/>
    <n v="2650"/>
    <n v="2650"/>
    <n v="1325"/>
    <n v="2650"/>
    <n v="2650"/>
    <n v="3"/>
    <n v="1"/>
    <s v="洋"/>
    <s v="TAN"/>
    <s v="丹吉尔"/>
    <n v="30"/>
    <d v="2018-06-16T00:00:00"/>
    <d v="2018-06-30T00:00:00"/>
    <s v="AE5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394"/>
    <x v="5"/>
    <x v="41"/>
    <s v="Port Tangier"/>
    <s v="摩洛哥"/>
    <s v="丹吉尔"/>
    <s v="CMA"/>
    <n v="1600"/>
    <n v="3000"/>
    <n v="3075"/>
    <n v="1650"/>
    <n v="3100"/>
    <n v="3175"/>
    <n v="7"/>
    <n v="1"/>
    <s v="洋"/>
    <s v="ALG"/>
    <s v="阿尔赫西拉斯"/>
    <n v="30"/>
    <d v="2018-07-01T00:00:00"/>
    <d v="2018-07-14T00:00:00"/>
    <s v="FAL1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95"/>
    <x v="5"/>
    <x v="41"/>
    <s v="Port Tangier"/>
    <s v="摩洛哥"/>
    <s v="丹吉尔"/>
    <s v="MSK"/>
    <n v="1425"/>
    <n v="2750"/>
    <n v="2775"/>
    <n v="1450"/>
    <n v="2800"/>
    <n v="2825"/>
    <n v="37"/>
    <n v="2"/>
    <s v="洋"/>
    <s v="DIR"/>
    <s v="直达"/>
    <n v="24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396"/>
    <x v="5"/>
    <x v="41"/>
    <s v="Port Tangier"/>
    <s v="摩洛哥"/>
    <s v="丹吉尔"/>
    <s v="OOCL"/>
    <n v="1425"/>
    <n v="2450"/>
    <n v="2500"/>
    <n v="1425"/>
    <n v="2450"/>
    <n v="2500"/>
    <n v="1"/>
    <n v="1"/>
    <s v="洋"/>
    <s v="VLC"/>
    <s v="瓦伦西亚"/>
    <n v="38"/>
    <d v="2018-06-16T00:00:00"/>
    <d v="2018-06-30T00:00:00"/>
    <s v="ENS USD30"/>
    <m/>
    <m/>
    <m/>
    <m/>
    <m/>
    <m/>
    <m/>
    <m/>
  </r>
  <r>
    <n v="397"/>
    <x v="5"/>
    <x v="41"/>
    <s v="Port Tangier"/>
    <s v="摩洛哥"/>
    <s v="丹吉尔"/>
    <s v="SAF"/>
    <n v="1425"/>
    <n v="2750"/>
    <n v="2750"/>
    <n v="1425"/>
    <n v="2750"/>
    <n v="2750"/>
    <n v="5"/>
    <n v="1"/>
    <s v="洋"/>
    <s v="DIR"/>
    <s v="直达"/>
    <n v="23"/>
    <d v="2018-06-16T00:00:00"/>
    <d v="2018-06-30T00:00:00"/>
    <s v="AE5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398"/>
    <x v="5"/>
    <x v="42"/>
    <s v="Bizerte"/>
    <s v="突尼斯"/>
    <s v="比赛大"/>
    <s v="CMA"/>
    <n v="1915"/>
    <n v="3630"/>
    <n v="3630"/>
    <n v="1965"/>
    <n v="3730"/>
    <n v="3805"/>
    <n v="1"/>
    <n v="1"/>
    <s v="洋"/>
    <s v="MLT"/>
    <s v="马耳他"/>
    <n v="34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399"/>
    <x v="5"/>
    <x v="42"/>
    <s v="Bizerte"/>
    <s v="突尼斯"/>
    <s v="比赛大"/>
    <s v="EMC"/>
    <n v="2000"/>
    <n v="3600"/>
    <n v="3600"/>
    <n v="2000"/>
    <n v="3600"/>
    <n v="3600"/>
    <n v="147"/>
    <n v="3"/>
    <s v="洋"/>
    <s v="PIR"/>
    <s v="比雷埃夫斯"/>
    <s v="40\43\40"/>
    <d v="2018-06-16T00:00:00"/>
    <d v="2018-06-30T00:00:00"/>
    <s v="ENS USD30 优先配MD2"/>
    <s v="超重費2SD &gt;=18T  USD200 2SD&gt;=21T USD400"/>
    <s v="化工品需提供：非危保函+化工鉴定证书(正本压船公司2年)_x000a_危险品需提供: 不接_x000a_卷钢要求：照片+装载保函"/>
    <s v="普货:280/450_x000a_特种箱/危险品：350/570"/>
    <s v="500/票"/>
    <s v="普货:825/1230 _x000a_冷柜:915/1380_x000a_45HC:1650"/>
    <s v="安保费20/30"/>
    <s v="ENS $30/bill"/>
    <s v="设备管理费:70/CNTR"/>
  </r>
  <r>
    <n v="400"/>
    <x v="5"/>
    <x v="42"/>
    <s v="Sfax"/>
    <s v="突尼斯"/>
    <s v="斯法克斯"/>
    <s v="CMA"/>
    <n v="1915"/>
    <n v="3630"/>
    <n v="3630"/>
    <n v="1965"/>
    <n v="3730"/>
    <n v="3805"/>
    <n v="1"/>
    <n v="1"/>
    <s v="洋"/>
    <s v="MLT"/>
    <s v="马耳他"/>
    <n v="34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01"/>
    <x v="5"/>
    <x v="42"/>
    <s v="Sfax"/>
    <s v="突尼斯"/>
    <s v="斯法克斯"/>
    <s v="MSK"/>
    <n v="1800"/>
    <n v="3400"/>
    <n v="3450"/>
    <n v="1825"/>
    <n v="3450"/>
    <n v="3500"/>
    <n v="7"/>
    <n v="1"/>
    <s v="洋"/>
    <s v="MAL"/>
    <s v="马尔萨什洛克"/>
    <n v="40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402"/>
    <x v="5"/>
    <x v="42"/>
    <s v="Sousse"/>
    <s v="突尼斯"/>
    <s v="苏塞"/>
    <s v="CMA"/>
    <n v="1915"/>
    <n v="3630"/>
    <n v="3630"/>
    <n v="1965"/>
    <n v="3730"/>
    <n v="3805"/>
    <n v="1"/>
    <n v="1"/>
    <s v="洋"/>
    <s v="MTMLA"/>
    <s v="马耳他"/>
    <n v="35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03"/>
    <x v="5"/>
    <x v="42"/>
    <s v="Tunis(Rades Port)"/>
    <s v="突尼斯"/>
    <s v="突尼斯"/>
    <s v="CMA"/>
    <n v="2035"/>
    <n v="3870"/>
    <n v="3945"/>
    <n v="2085"/>
    <n v="3970"/>
    <n v="4045"/>
    <n v="1"/>
    <n v="1"/>
    <s v="洋"/>
    <s v="MLT"/>
    <s v="马耳他"/>
    <n v="35"/>
    <d v="2018-07-01T00:00:00"/>
    <d v="2018-07-14T00:00:00"/>
    <m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04"/>
    <x v="5"/>
    <x v="42"/>
    <s v="Tunis(Rades Port)"/>
    <s v="突尼斯"/>
    <s v="突尼斯"/>
    <s v="EMC"/>
    <s v="压港,暂不接货"/>
    <m/>
    <m/>
    <s v="压港,暂不接货"/>
    <n v="20"/>
    <n v="20"/>
    <n v="147"/>
    <n v="3"/>
    <s v="洋"/>
    <s v="PIR"/>
    <s v="比雷埃夫斯"/>
    <s v="40\42\42"/>
    <m/>
    <m/>
    <s v="ENS USD30 优先配MD2"/>
    <s v="超重費2SD &gt;=18T  USD200 2SD&gt;=21T USD400"/>
    <s v="化工品需提供：非危保函+化工鉴定证书(正本压船公司2年)_x000a_危险品需提供: 不接_x000a_卷钢要求：照片+装载保函"/>
    <s v="普货:280/450_x000a_特种箱/危险品：350/570"/>
    <s v="500/票"/>
    <s v="普货:825/1230 _x000a_冷柜:915/1380_x000a_45HC:1650"/>
    <s v="安保费20/30"/>
    <s v="ENS $30/bill"/>
    <s v="设备管理费:70/CNTR"/>
  </r>
  <r>
    <n v="405"/>
    <x v="5"/>
    <x v="42"/>
    <s v="Tunis(Rades Port)"/>
    <s v="突尼斯"/>
    <s v="突尼斯"/>
    <s v="MSC"/>
    <n v="1950"/>
    <n v="3800"/>
    <n v="3850"/>
    <n v="1950"/>
    <n v="3800"/>
    <n v="3850"/>
    <n v="7"/>
    <n v="1"/>
    <s v="洋"/>
    <s v="SAKAC"/>
    <s v="沙特的阿卜杜拉国王港"/>
    <n v="34"/>
    <d v="2018-07-01T00:00:00"/>
    <d v="2018-07-14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406"/>
    <x v="5"/>
    <x v="42"/>
    <s v="Tunis(Rades Port)"/>
    <s v="突尼斯"/>
    <s v="突尼斯"/>
    <s v="MSK"/>
    <n v="1975"/>
    <n v="3750"/>
    <n v="3800"/>
    <n v="2000"/>
    <n v="3800"/>
    <n v="3850"/>
    <n v="7"/>
    <n v="1"/>
    <s v="洋"/>
    <s v="MAL"/>
    <s v="马尔萨什洛克"/>
    <n v="30"/>
    <d v="2018-07-01T00:00:00"/>
    <d v="2018-07-15T00:00:00"/>
    <s v="sbj to EBS"/>
    <s v="20'GP≧16T以上+$200"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407"/>
    <x v="1"/>
    <x v="14"/>
    <s v="Djibouti"/>
    <s v="吉布提"/>
    <s v="吉布提"/>
    <s v="OOCL"/>
    <m/>
    <m/>
    <m/>
    <n v="1275"/>
    <n v="1850"/>
    <n v="1850"/>
    <n v="4"/>
    <n v="1"/>
    <s v="洋4"/>
    <s v="DIR"/>
    <s v="直达"/>
    <n v="21"/>
    <d v="2018-07-05T00:00:00"/>
    <d v="2018-07-05T00:00:00"/>
    <s v="RS2"/>
    <s v="货&gt;=21t,+usd50"/>
    <m/>
    <m/>
    <m/>
    <m/>
    <m/>
    <m/>
    <m/>
  </r>
  <r>
    <n v="408"/>
    <x v="1"/>
    <x v="14"/>
    <s v="Djibouti"/>
    <s v="吉布提"/>
    <s v="吉布提"/>
    <s v="APL"/>
    <m/>
    <m/>
    <m/>
    <n v="1000"/>
    <n v="1650"/>
    <n v="1650"/>
    <n v="4"/>
    <n v="1"/>
    <s v="洋4"/>
    <s v="DIR"/>
    <s v="直达"/>
    <n v="21"/>
    <d v="2018-06-26T00:00:00"/>
    <d v="2018-06-28T00:00:00"/>
    <s v="RS2"/>
    <s v="18.5-21t,+usd300;&gt;21t,+usd500"/>
    <s v="化工品需提供：MSDS_x000a_危险品需提供: 危包证+危险品申请表_x000a_卷钢要求：指定监装+装箱照片+装箱保函_x000a_SOC：箱证"/>
    <m/>
    <m/>
    <m/>
    <m/>
    <m/>
    <m/>
  </r>
  <r>
    <n v="409"/>
    <x v="1"/>
    <x v="14"/>
    <s v="Djibouti"/>
    <s v="吉布提"/>
    <s v="吉布提"/>
    <s v="CMA"/>
    <m/>
    <m/>
    <m/>
    <n v="1200"/>
    <n v="1800"/>
    <n v="1800"/>
    <n v="4"/>
    <n v="1"/>
    <s v="洋4"/>
    <s v="DIR"/>
    <s v="直达"/>
    <n v="21"/>
    <d v="2018-06-26T00:00:00"/>
    <d v="2018-06-28T00:00:00"/>
    <s v="REX/REX2，Subject ISPS usd 13"/>
    <s v="OWS USD100/20GP G.W.over 18tons (不包含箱重)"/>
    <s v="化工品需提供：MSDS+非危保函（特殊品名要鉴定书）_x000a_危险品需提供: MSDS+MDGF危险品申请表+危保证_x000a_卷钢要求：指定仓库监装(达飞物流）"/>
    <m/>
    <m/>
    <m/>
    <m/>
    <m/>
    <m/>
  </r>
  <r>
    <n v="410"/>
    <x v="1"/>
    <x v="14"/>
    <s v="Djibouti"/>
    <s v="吉布提"/>
    <s v="吉布提"/>
    <s v="COSCO"/>
    <m/>
    <m/>
    <m/>
    <n v="1030"/>
    <n v="1860"/>
    <n v="1860"/>
    <n v="4"/>
    <n v="1"/>
    <s v="洋4"/>
    <s v="DIR"/>
    <s v="直达"/>
    <n v="21"/>
    <d v="2018-06-12T00:00:00"/>
    <d v="2018-06-12T00:00:00"/>
    <s v="RES2"/>
    <m/>
    <m/>
    <m/>
    <m/>
    <m/>
    <m/>
    <m/>
    <m/>
  </r>
  <r>
    <n v="411"/>
    <x v="1"/>
    <x v="14"/>
    <s v="Djibouti"/>
    <s v="吉布提"/>
    <s v="吉布提"/>
    <s v="HPL"/>
    <m/>
    <m/>
    <m/>
    <n v="1075"/>
    <n v="1650"/>
    <n v="1650"/>
    <n v="12"/>
    <n v="2"/>
    <s v="洋"/>
    <s v="JED"/>
    <s v="吉达"/>
    <s v="28\26"/>
    <d v="2018-07-02T00:00:00"/>
    <d v="2018-07-08T00:00:00"/>
    <s v="AR1/MD3,ISPS$13/CNTR"/>
    <s v="over 18Tons for 20GP, sbj to usd150/20GP"/>
    <m/>
    <m/>
    <m/>
    <m/>
    <m/>
    <m/>
    <m/>
  </r>
  <r>
    <n v="412"/>
    <x v="1"/>
    <x v="14"/>
    <s v="Djibouti"/>
    <s v="吉布提"/>
    <s v="吉布提"/>
    <s v="PIL"/>
    <m/>
    <m/>
    <m/>
    <n v="1250"/>
    <n v="2200"/>
    <n v="2200"/>
    <n v="4"/>
    <n v="1"/>
    <s v="洋4"/>
    <s v="DIR"/>
    <s v="直达"/>
    <n v="20"/>
    <d v="2018-07-05T00:00:00"/>
    <d v="2018-07-05T00:00:00"/>
    <s v="RSS"/>
    <m/>
    <m/>
    <m/>
    <m/>
    <m/>
    <m/>
    <m/>
    <m/>
  </r>
  <r>
    <n v="413"/>
    <x v="1"/>
    <x v="14"/>
    <s v="Djibouti"/>
    <s v="吉布提"/>
    <s v="吉布提"/>
    <s v="YML"/>
    <m/>
    <m/>
    <m/>
    <n v="1225"/>
    <n v="2050"/>
    <n v="2050"/>
    <n v="1"/>
    <n v="1"/>
    <s v="洋4"/>
    <s v="JED"/>
    <s v="吉达"/>
    <n v="29"/>
    <d v="2018-06-25T00:00:00"/>
    <d v="2018-06-25T00:00:00"/>
    <s v="AR1，ISPS:USD10/Box"/>
    <m/>
    <s v="可以申请21天免用箱"/>
    <m/>
    <m/>
    <m/>
    <m/>
    <m/>
    <m/>
  </r>
  <r>
    <n v="414"/>
    <x v="6"/>
    <x v="37"/>
    <s v="Sokhna"/>
    <s v="埃及"/>
    <s v="苏科纳"/>
    <s v="APL"/>
    <m/>
    <m/>
    <m/>
    <n v="850"/>
    <n v="1400"/>
    <n v="1400"/>
    <n v="24"/>
    <n v="2"/>
    <s v="洋4"/>
    <s v="DIR"/>
    <s v="直达"/>
    <s v="25\28"/>
    <d v="2018-06-26T00:00:00"/>
    <d v="2018-06-28T00:00:00"/>
    <s v="RSX,RS2"/>
    <s v="18.5-21t,+usd300;&gt;21t,+usd500"/>
    <s v="化工品需提供：MSDS_x000a_危险品需提供: 危包证+危险品申请表_x000a_卷钢要求：指定监装+装箱照片+装箱保函_x000a_SOC：箱证"/>
    <m/>
    <m/>
    <m/>
    <m/>
    <m/>
    <m/>
  </r>
  <r>
    <n v="415"/>
    <x v="6"/>
    <x v="37"/>
    <s v="Sokhna"/>
    <s v="埃及"/>
    <s v="苏科纳"/>
    <s v="CMA"/>
    <m/>
    <m/>
    <m/>
    <n v="1000"/>
    <n v="1500"/>
    <n v="1500"/>
    <n v="24"/>
    <n v="2"/>
    <s v="洋4"/>
    <s v="DIR"/>
    <s v="直达"/>
    <s v="25\28"/>
    <d v="2018-06-26T00:00:00"/>
    <d v="2018-06-28T00:00:00"/>
    <s v="REX/REX2，Subject ISPS usd 13"/>
    <s v="OWS USD100/20GP G.W.over 18tons (不包含箱重)"/>
    <s v="化工品需提供：MSDS+非危保函（特殊品名要鉴定书）_x000a_危险品需提供: MSDS+MDGF危险品申请表+危保证_x000a_卷钢要求：指定仓库监装(达飞物流）"/>
    <m/>
    <m/>
    <m/>
    <m/>
    <m/>
    <m/>
  </r>
  <r>
    <n v="416"/>
    <x v="6"/>
    <x v="37"/>
    <s v="Sokhna"/>
    <s v="埃及"/>
    <s v="苏科纳"/>
    <s v="COSCO"/>
    <m/>
    <m/>
    <m/>
    <n v="925"/>
    <n v="1650"/>
    <n v="1650"/>
    <n v="24"/>
    <n v="2"/>
    <s v="洋4"/>
    <s v="DIR"/>
    <s v="直达"/>
    <s v="25\28"/>
    <d v="2018-06-12T00:00:00"/>
    <d v="2018-06-12T00:00:00"/>
    <s v="RES1/RES2"/>
    <m/>
    <m/>
    <m/>
    <m/>
    <m/>
    <m/>
    <m/>
    <m/>
  </r>
  <r>
    <n v="417"/>
    <x v="6"/>
    <x v="37"/>
    <s v="Sokhna"/>
    <s v="埃及"/>
    <s v="苏科纳"/>
    <s v="OOCL"/>
    <m/>
    <m/>
    <m/>
    <n v="1075"/>
    <n v="1650"/>
    <n v="1650"/>
    <n v="24"/>
    <n v="2"/>
    <s v="洋4"/>
    <s v="DIR"/>
    <s v="直达"/>
    <s v="25\28"/>
    <d v="2018-07-05T00:00:00"/>
    <d v="2018-07-05T00:00:00"/>
    <s v="RS1/RS2"/>
    <s v="货&gt;=21t,+usd50"/>
    <m/>
    <m/>
    <m/>
    <m/>
    <m/>
    <m/>
    <m/>
  </r>
  <r>
    <n v="418"/>
    <x v="6"/>
    <x v="37"/>
    <s v="Sokhna"/>
    <s v="埃及"/>
    <s v="苏科纳"/>
    <s v="PIL"/>
    <m/>
    <m/>
    <m/>
    <n v="1150"/>
    <n v="2000"/>
    <n v="2000"/>
    <n v="24"/>
    <n v="2"/>
    <s v="洋4"/>
    <s v="DIR"/>
    <s v="直达"/>
    <s v="25\28"/>
    <d v="2018-07-05T00:00:00"/>
    <d v="2018-07-05T00:00:00"/>
    <s v="RES/RSS"/>
    <m/>
    <m/>
    <m/>
    <m/>
    <m/>
    <m/>
    <m/>
    <m/>
  </r>
  <r>
    <n v="419"/>
    <x v="6"/>
    <x v="37"/>
    <s v="Sokhna"/>
    <s v="埃及"/>
    <s v="苏科纳"/>
    <s v="WHL"/>
    <m/>
    <m/>
    <m/>
    <n v="1075"/>
    <n v="1650"/>
    <n v="1650"/>
    <n v="1"/>
    <n v="1"/>
    <s v="洋4"/>
    <s v="JED"/>
    <s v="吉达"/>
    <n v="22"/>
    <d v="2018-07-02T00:00:00"/>
    <d v="2018-07-02T00:00:00"/>
    <s v="AR1"/>
    <m/>
    <s v="可以申请21天免用箱"/>
    <m/>
    <m/>
    <m/>
    <m/>
    <m/>
    <m/>
  </r>
  <r>
    <n v="420"/>
    <x v="6"/>
    <x v="37"/>
    <s v="Sokhna"/>
    <s v="埃及"/>
    <s v="苏科纳"/>
    <s v="YML"/>
    <m/>
    <m/>
    <m/>
    <n v="925"/>
    <n v="1650"/>
    <n v="1650"/>
    <n v="1"/>
    <n v="1"/>
    <s v="洋4"/>
    <s v="DIR"/>
    <s v="直达"/>
    <n v="24"/>
    <d v="2018-06-25T00:00:00"/>
    <d v="2018-06-25T00:00:00"/>
    <s v="AR1，ISPS:USD10/Box"/>
    <m/>
    <s v="可以申请21天免用箱"/>
    <m/>
    <m/>
    <m/>
    <m/>
    <m/>
    <m/>
  </r>
  <r>
    <n v="421"/>
    <x v="6"/>
    <x v="43"/>
    <s v="Massawa"/>
    <s v="厄立特里亚"/>
    <s v="马萨瓦"/>
    <s v="CMA"/>
    <m/>
    <m/>
    <m/>
    <n v="2200"/>
    <n v="4200"/>
    <n v="4200"/>
    <n v="24"/>
    <n v="2"/>
    <s v="洋4"/>
    <s v="JED"/>
    <s v="吉达"/>
    <n v="29"/>
    <d v="2018-06-26T00:00:00"/>
    <d v="2018-06-28T00:00:00"/>
    <s v="REX/REX2，Subject ISPS usd 13"/>
    <s v="OWS USD100/20GP G.W.over 18tons (不包含箱重)"/>
    <s v="化工品需提供：MSDS+非危保函（特殊品名要鉴定书）_x000a_危险品需提供: MSDS+MDGF危险品申请表+危保证_x000a_卷钢要求：指定仓库监装(达飞物流）"/>
    <m/>
    <m/>
    <m/>
    <m/>
    <m/>
    <m/>
  </r>
  <r>
    <n v="422"/>
    <x v="6"/>
    <x v="43"/>
    <s v="Massawa"/>
    <s v="厄立特里亚"/>
    <s v="马萨瓦"/>
    <s v="PIL"/>
    <m/>
    <m/>
    <m/>
    <n v="2100"/>
    <n v="4000"/>
    <n v="4000"/>
    <n v="24"/>
    <n v="2"/>
    <s v="洋4"/>
    <s v="JED"/>
    <s v="吉达"/>
    <s v="36\48"/>
    <d v="2018-07-05T00:00:00"/>
    <d v="2018-07-05T00:00:00"/>
    <s v="RES/RSS"/>
    <m/>
    <m/>
    <m/>
    <m/>
    <m/>
    <m/>
    <m/>
    <m/>
  </r>
  <r>
    <n v="423"/>
    <x v="6"/>
    <x v="44"/>
    <s v="Aqaba"/>
    <s v="约旦"/>
    <s v="亚喀巴"/>
    <s v="APL"/>
    <m/>
    <m/>
    <m/>
    <n v="900"/>
    <n v="1500"/>
    <n v="1500"/>
    <n v="24"/>
    <n v="2"/>
    <s v="洋4"/>
    <s v="DIR"/>
    <s v="直达"/>
    <s v="28\31"/>
    <d v="2018-06-26T00:00:00"/>
    <d v="2018-06-28T00:00:00"/>
    <s v="RSX,RS2"/>
    <s v="18.5-21t,+usd300;&gt;21t,+usd500"/>
    <s v="化工品需提供：MSDS_x000a_危险品需提供: 危包证+危险品申请表_x000a_卷钢要求：指定监装+装箱照片+装箱保函_x000a_SOC：箱证"/>
    <m/>
    <m/>
    <m/>
    <m/>
    <m/>
    <m/>
  </r>
  <r>
    <n v="424"/>
    <x v="6"/>
    <x v="44"/>
    <s v="Aqaba"/>
    <s v="约旦"/>
    <s v="亚喀巴"/>
    <s v="CMA"/>
    <m/>
    <m/>
    <m/>
    <n v="1050"/>
    <n v="1600"/>
    <n v="1600"/>
    <n v="24"/>
    <n v="2"/>
    <s v="洋4"/>
    <s v="DIR"/>
    <s v="直达"/>
    <s v="28\31"/>
    <d v="2018-06-26T00:00:00"/>
    <d v="2018-06-28T00:00:00"/>
    <s v="REX/REX2，Subject ISPS usd 13，不含目的港DTHC EIR USD100/USD200 in POD"/>
    <s v="OWS USD100/20GP G.W.over 18tons (不包含箱重)"/>
    <s v="化工品需提供：MSDS+非危保函（特殊品名要鉴定书）_x000a_危险品需提供: MSDS+MDGF危险品申请表+危保证_x000a_卷钢要求：指定仓库监装(达飞物流）"/>
    <m/>
    <m/>
    <m/>
    <m/>
    <m/>
    <m/>
  </r>
  <r>
    <n v="425"/>
    <x v="6"/>
    <x v="44"/>
    <s v="Aqaba"/>
    <s v="约旦"/>
    <s v="亚喀巴"/>
    <s v="COSCO"/>
    <m/>
    <m/>
    <m/>
    <n v="925"/>
    <n v="1650"/>
    <n v="1650"/>
    <n v="24"/>
    <n v="2"/>
    <s v="洋4"/>
    <s v="DIR"/>
    <s v="直达"/>
    <s v="28\31"/>
    <d v="2018-06-12T00:00:00"/>
    <d v="2018-06-12T00:00:00"/>
    <s v="RES1/RES2"/>
    <m/>
    <m/>
    <m/>
    <m/>
    <m/>
    <m/>
    <m/>
    <m/>
  </r>
  <r>
    <n v="426"/>
    <x v="6"/>
    <x v="44"/>
    <s v="Aqaba"/>
    <s v="约旦"/>
    <s v="亚喀巴"/>
    <s v="HPL"/>
    <m/>
    <m/>
    <m/>
    <n v="800"/>
    <n v="1200"/>
    <n v="1200"/>
    <n v="12"/>
    <n v="2"/>
    <s v="洋"/>
    <s v="JED"/>
    <s v="吉达"/>
    <s v="29\22"/>
    <d v="2018-07-02T00:00:00"/>
    <d v="2018-07-08T00:00:00"/>
    <s v="AR1/MD3,ISPS$13/CNTR"/>
    <s v="over 18Tons for 20GP, sbj to usd150/20GP"/>
    <m/>
    <m/>
    <m/>
    <m/>
    <m/>
    <m/>
    <m/>
  </r>
  <r>
    <n v="427"/>
    <x v="6"/>
    <x v="44"/>
    <s v="Aqaba"/>
    <s v="约旦"/>
    <s v="亚喀巴"/>
    <s v="OOCL"/>
    <m/>
    <m/>
    <m/>
    <n v="1125"/>
    <n v="1650"/>
    <n v="1650"/>
    <n v="24"/>
    <n v="2"/>
    <s v="洋4"/>
    <s v="DIR"/>
    <s v="直达"/>
    <s v="28\31"/>
    <d v="2018-07-05T00:00:00"/>
    <d v="2018-07-05T00:00:00"/>
    <s v="RS1/RS2"/>
    <s v="货&gt;=21t,+usd50"/>
    <m/>
    <m/>
    <m/>
    <m/>
    <m/>
    <m/>
    <m/>
  </r>
  <r>
    <n v="428"/>
    <x v="6"/>
    <x v="44"/>
    <s v="Aqaba"/>
    <s v="约旦"/>
    <s v="亚喀巴"/>
    <s v="PIL"/>
    <m/>
    <m/>
    <m/>
    <n v="1150"/>
    <n v="2000"/>
    <n v="2000"/>
    <n v="24"/>
    <n v="2"/>
    <s v="洋4"/>
    <s v="DIR"/>
    <s v="直达"/>
    <s v="28\31"/>
    <d v="2018-07-05T00:00:00"/>
    <d v="2018-07-05T00:00:00"/>
    <s v="RES/RSS"/>
    <m/>
    <m/>
    <m/>
    <m/>
    <m/>
    <m/>
    <m/>
    <m/>
  </r>
  <r>
    <n v="429"/>
    <x v="6"/>
    <x v="44"/>
    <s v="Aqaba"/>
    <s v="约旦"/>
    <s v="亚喀巴"/>
    <s v="WHL"/>
    <m/>
    <m/>
    <m/>
    <n v="1075"/>
    <n v="1650"/>
    <n v="1650"/>
    <n v="1"/>
    <n v="1"/>
    <s v="洋4"/>
    <s v="JED"/>
    <s v="吉达"/>
    <n v="24"/>
    <d v="2018-07-02T00:00:00"/>
    <d v="2018-07-02T00:00:00"/>
    <s v="AR1"/>
    <m/>
    <s v="可以申请21天免用箱"/>
    <m/>
    <m/>
    <m/>
    <m/>
    <m/>
    <m/>
  </r>
  <r>
    <n v="430"/>
    <x v="6"/>
    <x v="44"/>
    <s v="Aqaba"/>
    <s v="约旦"/>
    <s v="亚喀巴"/>
    <s v="YML"/>
    <m/>
    <m/>
    <m/>
    <n v="975"/>
    <n v="1650"/>
    <n v="1650"/>
    <n v="1"/>
    <n v="1"/>
    <s v="洋4"/>
    <s v="DIR"/>
    <s v="直达"/>
    <n v="22"/>
    <d v="2018-06-25T00:00:00"/>
    <d v="2018-06-25T00:00:00"/>
    <s v="AR1，ISPS:USD10/Box"/>
    <m/>
    <s v="可以申请21天免用箱"/>
    <m/>
    <m/>
    <m/>
    <m/>
    <m/>
    <m/>
  </r>
  <r>
    <n v="431"/>
    <x v="6"/>
    <x v="34"/>
    <s v="Jeddah"/>
    <s v="沙特阿拉伯"/>
    <s v="吉达"/>
    <s v="APL"/>
    <m/>
    <m/>
    <m/>
    <n v="875"/>
    <n v="1450"/>
    <n v="1450"/>
    <n v="24"/>
    <n v="2"/>
    <s v="洋4"/>
    <s v="DIR"/>
    <s v="直达"/>
    <s v="21\24"/>
    <d v="2018-06-26T00:00:00"/>
    <d v="2018-06-28T00:00:00"/>
    <s v="RSX,RS2  sbj to SSD usd10/cntr"/>
    <s v="18.5-21t,+usd300;&gt;21t,+usd500"/>
    <s v="化工品需提供：MSDS_x000a_危险品需提供: 危包证+危险品申请表_x000a_卷钢要求：指定监装+装箱照片+装箱保函_x000a_SOC：箱证"/>
    <m/>
    <m/>
    <m/>
    <m/>
    <m/>
    <m/>
  </r>
  <r>
    <n v="432"/>
    <x v="6"/>
    <x v="34"/>
    <s v="Jeddah"/>
    <s v="沙特阿拉伯"/>
    <s v="吉达"/>
    <s v="CMA"/>
    <m/>
    <m/>
    <m/>
    <n v="1000"/>
    <n v="1500"/>
    <n v="1500"/>
    <n v="24"/>
    <n v="2"/>
    <s v="洋4"/>
    <s v="DIR"/>
    <s v="直达"/>
    <s v="21\24"/>
    <d v="2018-06-26T00:00:00"/>
    <d v="2018-06-28T00:00:00"/>
    <s v="REX/REX2，Subject ISPS usd 13"/>
    <s v="OWS USD100/20GP G.W.over 18tons (不包含箱重)"/>
    <s v="化工品需提供：MSDS+非危保函（特殊品名要鉴定书）_x000a_危险品需提供: MSDS+MDGF危险品申请表+危保证_x000a_卷钢要求：指定仓库监装(达飞物流）"/>
    <m/>
    <m/>
    <m/>
    <m/>
    <m/>
    <m/>
  </r>
  <r>
    <n v="433"/>
    <x v="6"/>
    <x v="34"/>
    <s v="Jeddah"/>
    <s v="沙特阿拉伯"/>
    <s v="吉达"/>
    <s v="COSCO"/>
    <m/>
    <m/>
    <m/>
    <n v="900"/>
    <n v="1600"/>
    <n v="1600"/>
    <n v="24"/>
    <n v="2"/>
    <s v="洋4"/>
    <s v="DIR"/>
    <s v="直达"/>
    <s v="21\24"/>
    <d v="2018-06-12T00:00:00"/>
    <d v="2018-06-12T00:00:00"/>
    <s v="RES1/RES2"/>
    <m/>
    <m/>
    <m/>
    <m/>
    <m/>
    <m/>
    <m/>
    <m/>
  </r>
  <r>
    <n v="434"/>
    <x v="6"/>
    <x v="34"/>
    <s v="Jeddah"/>
    <s v="沙特阿拉伯"/>
    <s v="吉达"/>
    <s v="HPL"/>
    <m/>
    <m/>
    <m/>
    <n v="775"/>
    <n v="1150"/>
    <n v="1150"/>
    <n v="12"/>
    <n v="2"/>
    <s v="洋"/>
    <s v="DIR"/>
    <s v="直达"/>
    <s v="20\19"/>
    <d v="2018-07-02T00:00:00"/>
    <d v="2018-07-08T00:00:00"/>
    <s v="AR1/MD3,ISPS$13/CNTR"/>
    <s v="over 18Tons for 20GP, sbj to usd150/20GP"/>
    <m/>
    <m/>
    <m/>
    <m/>
    <m/>
    <m/>
    <m/>
  </r>
  <r>
    <n v="435"/>
    <x v="6"/>
    <x v="34"/>
    <s v="Jeddah"/>
    <s v="沙特阿拉伯"/>
    <s v="吉达"/>
    <s v="OOCL"/>
    <m/>
    <m/>
    <m/>
    <n v="1175"/>
    <n v="1650"/>
    <n v="1650"/>
    <n v="24"/>
    <n v="2"/>
    <s v="洋4"/>
    <s v="DIR"/>
    <s v="直达"/>
    <s v="21\24"/>
    <d v="2018-07-05T00:00:00"/>
    <d v="2018-07-05T00:00:00"/>
    <s v="RS1/RS2"/>
    <s v="货&gt;=21t,+usd50"/>
    <m/>
    <m/>
    <m/>
    <m/>
    <m/>
    <m/>
    <m/>
  </r>
  <r>
    <n v="436"/>
    <x v="6"/>
    <x v="34"/>
    <s v="Jeddah"/>
    <s v="沙特阿拉伯"/>
    <s v="吉达"/>
    <s v="PIL"/>
    <m/>
    <m/>
    <m/>
    <n v="1150"/>
    <n v="2000"/>
    <n v="2000"/>
    <n v="24"/>
    <n v="2"/>
    <s v="洋4"/>
    <s v="DIR"/>
    <s v="直达"/>
    <s v="21\24"/>
    <d v="2018-07-05T00:00:00"/>
    <d v="2018-07-05T00:00:00"/>
    <s v="RES/RSS"/>
    <m/>
    <m/>
    <m/>
    <m/>
    <m/>
    <m/>
    <m/>
    <m/>
  </r>
  <r>
    <n v="437"/>
    <x v="6"/>
    <x v="34"/>
    <s v="Jeddah"/>
    <s v="沙特阿拉伯"/>
    <s v="吉达"/>
    <s v="WHL"/>
    <m/>
    <m/>
    <m/>
    <n v="1075"/>
    <n v="1650"/>
    <n v="1650"/>
    <n v="1"/>
    <n v="1"/>
    <s v="洋4"/>
    <s v="DIR"/>
    <s v="直达"/>
    <n v="20"/>
    <d v="2018-07-02T00:00:00"/>
    <d v="2018-07-02T00:00:00"/>
    <s v="AR1"/>
    <m/>
    <s v="可以申请21天免用箱"/>
    <m/>
    <m/>
    <m/>
    <m/>
    <m/>
    <m/>
  </r>
  <r>
    <n v="438"/>
    <x v="6"/>
    <x v="34"/>
    <s v="Jeddah"/>
    <s v="沙特阿拉伯"/>
    <s v="吉达"/>
    <s v="YML"/>
    <m/>
    <m/>
    <m/>
    <n v="975"/>
    <n v="1650"/>
    <n v="1650"/>
    <n v="1"/>
    <n v="1"/>
    <s v="洋4"/>
    <s v="DIR"/>
    <s v="直达"/>
    <n v="18"/>
    <d v="2018-06-25T00:00:00"/>
    <d v="2018-06-25T00:00:00"/>
    <s v="AR1，ISPS:USD10/Box"/>
    <m/>
    <s v="可以申请21天免用箱"/>
    <m/>
    <m/>
    <m/>
    <m/>
    <m/>
    <m/>
  </r>
  <r>
    <n v="439"/>
    <x v="6"/>
    <x v="20"/>
    <s v="Berbera"/>
    <s v="索马里"/>
    <s v="柏培拉"/>
    <s v="CMA"/>
    <m/>
    <m/>
    <m/>
    <n v="1600"/>
    <n v="2000"/>
    <n v="2000"/>
    <n v="24"/>
    <n v="2"/>
    <s v="洋4"/>
    <s v="JED"/>
    <s v="吉达"/>
    <s v="32\36"/>
    <d v="2018-06-26T00:00:00"/>
    <d v="2018-06-28T00:00:00"/>
    <s v="REX/REX2，Subject ISPS usd 13"/>
    <s v="OWS USD100/20GP G.W.over 18tons (不包含箱重)"/>
    <s v="化工品需提供：MSDS+非危保函（特殊品名要鉴定书）_x000a_危险品需提供: MSDS+MDGF危险品申请表+危保证_x000a_卷钢要求：指定仓库监装(达飞物流）"/>
    <m/>
    <m/>
    <m/>
    <m/>
    <m/>
    <m/>
  </r>
  <r>
    <n v="440"/>
    <x v="6"/>
    <x v="20"/>
    <s v="Berbera"/>
    <s v="索马里"/>
    <s v="柏培拉"/>
    <s v="PIL"/>
    <m/>
    <m/>
    <m/>
    <n v="1300"/>
    <n v="1800"/>
    <n v="1800"/>
    <n v="24"/>
    <n v="2"/>
    <s v="洋4"/>
    <s v="JED"/>
    <s v="吉达"/>
    <n v="38"/>
    <d v="2018-07-05T00:00:00"/>
    <d v="2018-07-05T00:00:00"/>
    <s v="RES/RSS"/>
    <m/>
    <m/>
    <m/>
    <m/>
    <m/>
    <m/>
    <m/>
    <m/>
  </r>
  <r>
    <n v="441"/>
    <x v="6"/>
    <x v="21"/>
    <s v="Port Sudan"/>
    <s v="苏丹"/>
    <s v="苏丹港"/>
    <s v="APL"/>
    <m/>
    <m/>
    <m/>
    <n v="10"/>
    <n v="20"/>
    <n v="20"/>
    <n v="4"/>
    <n v="1"/>
    <s v="洋4"/>
    <s v="JED"/>
    <s v="吉达"/>
    <n v="30"/>
    <d v="2018-06-26T00:00:00"/>
    <d v="2018-06-28T00:00:00"/>
    <s v="RS2"/>
    <s v="18.5-21t,+usd300;&gt;21t,+usd500"/>
    <s v="化工品需提供：MSDS_x000a_危险品需提供: 危包证+危险品申请表_x000a_卷钢要求：指定监装+装箱照片+装箱保函_x000a_SOC：箱证"/>
    <m/>
    <m/>
    <m/>
    <m/>
    <m/>
    <m/>
  </r>
  <r>
    <n v="442"/>
    <x v="6"/>
    <x v="21"/>
    <s v="Port Sudan"/>
    <s v="苏丹"/>
    <s v="苏丹港"/>
    <s v="CMA"/>
    <m/>
    <m/>
    <m/>
    <n v="1200"/>
    <n v="1900"/>
    <n v="1900"/>
    <n v="24"/>
    <n v="2"/>
    <s v="洋4"/>
    <s v="JED"/>
    <s v="吉达"/>
    <s v="39\46"/>
    <d v="2018-06-26T00:00:00"/>
    <d v="2018-06-28T00:00:00"/>
    <s v="REX/REX2，ISPS$13,DTHC EUR108/163"/>
    <s v="OWS USD100/20GP G.W.over 18tons (不包含箱重)"/>
    <s v="化工品需提供：MSDS+非危保函（特殊品名要鉴定书）_x000a_危险品需提供: MSDS+MDGF危险品申请表+危保证_x000a_卷钢要求：指定仓库监装(达飞物流）"/>
    <m/>
    <m/>
    <m/>
    <m/>
    <m/>
    <m/>
  </r>
  <r>
    <n v="443"/>
    <x v="6"/>
    <x v="21"/>
    <s v="Port Sudan"/>
    <s v="苏丹"/>
    <s v="苏丹港"/>
    <s v="COSCO"/>
    <m/>
    <m/>
    <m/>
    <n v="1400"/>
    <n v="2300"/>
    <n v="2300"/>
    <n v="24"/>
    <n v="2"/>
    <s v="洋4"/>
    <s v="JED"/>
    <s v="吉达"/>
    <n v="33"/>
    <d v="2018-06-12T00:00:00"/>
    <d v="2018-06-12T00:00:00"/>
    <s v="RES2"/>
    <m/>
    <m/>
    <m/>
    <m/>
    <m/>
    <m/>
    <m/>
    <m/>
  </r>
  <r>
    <n v="444"/>
    <x v="6"/>
    <x v="21"/>
    <s v="Port Sudan"/>
    <s v="苏丹"/>
    <s v="苏丹港"/>
    <s v="HPL"/>
    <m/>
    <m/>
    <m/>
    <n v="1025"/>
    <n v="1650"/>
    <n v="1650"/>
    <n v="12"/>
    <n v="2"/>
    <s v="洋"/>
    <s v="JED"/>
    <s v="吉达"/>
    <s v="31\26"/>
    <d v="2018-07-02T00:00:00"/>
    <d v="2018-07-08T00:00:00"/>
    <s v="AR1/MD3,ISPS$13/CNTR，DTHC 108/163 EUR"/>
    <s v="over 18Tons for 20GP, sbj to usd150/20GP"/>
    <m/>
    <m/>
    <m/>
    <m/>
    <m/>
    <m/>
    <m/>
  </r>
  <r>
    <n v="445"/>
    <x v="6"/>
    <x v="21"/>
    <s v="Port Sudan"/>
    <s v="苏丹"/>
    <s v="苏丹港"/>
    <s v="OOCL"/>
    <m/>
    <m/>
    <m/>
    <n v="1925"/>
    <n v="3150"/>
    <n v="3150"/>
    <n v="4"/>
    <n v="1"/>
    <s v="洋4"/>
    <s v="JED"/>
    <s v="吉达"/>
    <n v="29"/>
    <d v="2018-07-05T00:00:00"/>
    <d v="2018-07-05T00:00:00"/>
    <s v="RS2，DTHC：sdg5400/8150/8150"/>
    <s v="货&gt;=21t,+usd 50(sbj to THD$100/20GP CC)"/>
    <m/>
    <m/>
    <m/>
    <m/>
    <m/>
    <m/>
    <m/>
  </r>
  <r>
    <n v="446"/>
    <x v="6"/>
    <x v="21"/>
    <s v="Port Sudan"/>
    <s v="苏丹"/>
    <s v="苏丹港"/>
    <s v="PIL"/>
    <m/>
    <m/>
    <m/>
    <n v="1400"/>
    <n v="2500"/>
    <n v="2500"/>
    <n v="24"/>
    <n v="2"/>
    <s v="洋4"/>
    <s v="JED"/>
    <s v="吉达"/>
    <s v="32\30"/>
    <d v="2018-07-05T00:00:00"/>
    <d v="2018-07-05T00:00:00"/>
    <s v="RES/RSS，Subject DTHC USD140/210（PP）"/>
    <m/>
    <m/>
    <m/>
    <m/>
    <m/>
    <m/>
    <m/>
    <m/>
  </r>
  <r>
    <n v="447"/>
    <x v="6"/>
    <x v="21"/>
    <s v="Port Sudan"/>
    <s v="苏丹"/>
    <s v="苏丹港"/>
    <s v="YML"/>
    <m/>
    <m/>
    <m/>
    <n v="1175"/>
    <n v="1950"/>
    <n v="1950"/>
    <n v="1"/>
    <n v="1"/>
    <s v="洋4"/>
    <s v="JED"/>
    <s v="吉达"/>
    <n v="20"/>
    <d v="2018-06-25T00:00:00"/>
    <d v="2018-06-25T00:00:00"/>
    <s v="AR1，ISPS:USD10/Box"/>
    <m/>
    <s v="可以申请21天免用箱"/>
    <m/>
    <m/>
    <m/>
    <m/>
    <m/>
    <m/>
  </r>
  <r>
    <n v="448"/>
    <x v="6"/>
    <x v="45"/>
    <s v="Aden"/>
    <s v="也门"/>
    <s v="亚丁"/>
    <s v="APL"/>
    <m/>
    <m/>
    <m/>
    <s v="单询"/>
    <s v="单询"/>
    <s v="单询"/>
    <n v="2"/>
    <n v="1"/>
    <s v="洋4"/>
    <s v="JED"/>
    <s v="吉达"/>
    <n v="28"/>
    <d v="2018-06-26T00:00:00"/>
    <d v="2018-06-28T00:00:00"/>
    <s v="RSX,sbj to SSD usd10/cntr(含WAR)"/>
    <s v="18.5-21t,+usd300;&gt;21t,+usd500"/>
    <s v="化工品需提供：MSDS_x000a_危险品需提供: 危包证+危险品申请表_x000a_卷钢要求：指定监装+装箱照片+装箱保函_x000a_SOC：箱证"/>
    <m/>
    <m/>
    <m/>
    <m/>
    <m/>
    <m/>
  </r>
  <r>
    <n v="449"/>
    <x v="6"/>
    <x v="45"/>
    <s v="Aden"/>
    <s v="也门"/>
    <s v="亚丁"/>
    <s v="CMA"/>
    <m/>
    <m/>
    <m/>
    <n v="1650"/>
    <n v="2500"/>
    <n v="2500"/>
    <n v="24"/>
    <n v="2"/>
    <s v="洋4"/>
    <s v="JED"/>
    <s v="吉达"/>
    <n v="32"/>
    <d v="2018-06-26T00:00:00"/>
    <d v="2018-06-28T00:00:00"/>
    <s v="REX/REX2，Subject ISPS usd 13"/>
    <s v="OWS USD100/20GP G.W.over 18tons (不包含箱重)"/>
    <s v="化工品需提供：MSDS+非危保函（特殊品名要鉴定书）_x000a_危险品需提供: MSDS+MDGF危险品申请表+危保证_x000a_卷钢要求：指定仓库监装(达飞物流）"/>
    <m/>
    <m/>
    <m/>
    <m/>
    <m/>
    <m/>
  </r>
  <r>
    <n v="450"/>
    <x v="6"/>
    <x v="45"/>
    <s v="Aden"/>
    <s v="也门"/>
    <s v="亚丁"/>
    <s v="COSCO"/>
    <m/>
    <m/>
    <m/>
    <s v="单询"/>
    <s v="单询"/>
    <s v="单询"/>
    <n v="24"/>
    <n v="2"/>
    <s v="洋4"/>
    <s v="JED"/>
    <s v="吉达"/>
    <s v="29\27"/>
    <d v="2018-06-12T00:00:00"/>
    <d v="2018-06-12T00:00:00"/>
    <s v="RES1/RES2"/>
    <m/>
    <m/>
    <m/>
    <m/>
    <m/>
    <m/>
    <m/>
    <m/>
  </r>
  <r>
    <n v="451"/>
    <x v="6"/>
    <x v="45"/>
    <s v="Aden"/>
    <s v="也门"/>
    <s v="亚丁"/>
    <s v="HPL"/>
    <m/>
    <m/>
    <m/>
    <n v="1125"/>
    <n v="1850"/>
    <n v="1850"/>
    <n v="12"/>
    <n v="2"/>
    <s v="洋"/>
    <s v="JED"/>
    <s v="吉达"/>
    <s v="28\26"/>
    <d v="2018-07-02T00:00:00"/>
    <d v="2018-07-08T00:00:00"/>
    <s v="AR1/MD3,ISPS$13/CNTR,Subject to WRS - usd450/900/900 "/>
    <s v="over 18Tons for 20GP, sbj to usd150/20GP"/>
    <m/>
    <m/>
    <m/>
    <m/>
    <m/>
    <m/>
    <m/>
  </r>
  <r>
    <n v="452"/>
    <x v="6"/>
    <x v="45"/>
    <s v="Aden"/>
    <s v="也门"/>
    <s v="亚丁"/>
    <s v="PIL"/>
    <m/>
    <m/>
    <m/>
    <n v="1400"/>
    <n v="2500"/>
    <n v="2500"/>
    <n v="24"/>
    <n v="2"/>
    <s v="洋4"/>
    <s v="JED/JIB"/>
    <s v="吉达/吉布提"/>
    <n v="30"/>
    <d v="2018-07-05T00:00:00"/>
    <d v="2018-07-05T00:00:00"/>
    <s v="RES/RSS"/>
    <m/>
    <m/>
    <m/>
    <m/>
    <m/>
    <m/>
    <m/>
    <m/>
  </r>
  <r>
    <n v="453"/>
    <x v="7"/>
    <x v="46"/>
    <s v="Diego"/>
    <s v="马达加斯加"/>
    <s v="迭戈"/>
    <s v="CMA"/>
    <n v="1838"/>
    <n v="3613"/>
    <n v="3613"/>
    <n v="1913"/>
    <n v="3763"/>
    <n v="3763"/>
    <n v="2"/>
    <n v="1"/>
    <s v="洋"/>
    <s v="PDG"/>
    <s v="加来角"/>
    <n v="40"/>
    <d v="2018-06-15T00:00:00"/>
    <d v="2018-06-30T00:00:00"/>
    <s v="ASAF"/>
    <m/>
    <m/>
    <m/>
    <m/>
    <m/>
    <m/>
    <m/>
    <m/>
  </r>
  <r>
    <n v="454"/>
    <x v="7"/>
    <x v="46"/>
    <s v="Diego Suarez"/>
    <s v="马达加斯加"/>
    <s v="迪耶果苏瓦雷斯"/>
    <s v="MSC"/>
    <n v="1625"/>
    <n v="3350"/>
    <n v="3350"/>
    <n v="1650"/>
    <n v="3400"/>
    <n v="3400"/>
    <n v="5"/>
    <n v="1"/>
    <s v="外"/>
    <s v="MUPLO"/>
    <s v="路易港"/>
    <n v="28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455"/>
    <x v="7"/>
    <x v="46"/>
    <s v="Ehoala"/>
    <s v="马达加斯加"/>
    <s v="艾奥拉"/>
    <s v="BLINE"/>
    <n v="1975"/>
    <n v="3450"/>
    <n v="3450"/>
    <n v="1975"/>
    <n v="3450"/>
    <n v="3450"/>
    <n v="5"/>
    <n v="1"/>
    <s v="外"/>
    <s v="Mutsamudu"/>
    <s v="穆察穆杜"/>
    <n v="67"/>
    <d v="2018-07-02T00:00:00"/>
    <d v="2018-07-08T00:00:00"/>
    <s v="箱东单"/>
    <m/>
    <m/>
    <m/>
    <m/>
    <m/>
    <m/>
    <m/>
    <m/>
  </r>
  <r>
    <n v="456"/>
    <x v="7"/>
    <x v="46"/>
    <s v="Ehoala"/>
    <s v="马达加斯加"/>
    <s v="艾奥拉"/>
    <s v="CMA"/>
    <n v="1838"/>
    <n v="3613"/>
    <n v="3613"/>
    <n v="1913"/>
    <n v="3763"/>
    <n v="3763"/>
    <n v="2"/>
    <n v="1"/>
    <s v="洋"/>
    <s v="AEKFA"/>
    <s v="法坎"/>
    <n v="45"/>
    <d v="2018-06-15T00:00:00"/>
    <d v="2018-06-30T00:00:00"/>
    <s v="ASAF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57"/>
    <x v="7"/>
    <x v="46"/>
    <s v="Majunga"/>
    <s v="马达加斯加"/>
    <s v="马哈赞加"/>
    <s v="BLINE"/>
    <n v="1875"/>
    <n v="3350"/>
    <n v="3350"/>
    <n v="1875"/>
    <n v="3350"/>
    <n v="3350"/>
    <n v="5"/>
    <n v="1"/>
    <s v="外"/>
    <s v="Mutsamudu"/>
    <s v="穆察穆杜"/>
    <n v="65"/>
    <d v="2018-07-02T00:00:00"/>
    <d v="2018-07-08T00:00:00"/>
    <s v="箱东单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458"/>
    <x v="7"/>
    <x v="46"/>
    <s v="Majunga"/>
    <s v="马达加斯加"/>
    <s v="马哈赞加"/>
    <s v="CMA"/>
    <n v="1838"/>
    <n v="3613"/>
    <n v="3613"/>
    <n v="1913"/>
    <n v="3763"/>
    <n v="3763"/>
    <n v="2"/>
    <n v="1"/>
    <s v="洋"/>
    <s v="PDG"/>
    <s v="加来角"/>
    <n v="40"/>
    <d v="2018-06-15T00:00:00"/>
    <d v="2018-06-30T00:00:00"/>
    <s v="ASAF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59"/>
    <x v="7"/>
    <x v="46"/>
    <s v="Nosy Be"/>
    <s v="马达加斯加"/>
    <s v="贝岛"/>
    <s v="BLINE"/>
    <n v="1975"/>
    <n v="3450"/>
    <n v="3450"/>
    <n v="1975"/>
    <n v="3450"/>
    <n v="3450"/>
    <n v="5"/>
    <n v="1"/>
    <s v="外"/>
    <s v="JEA"/>
    <s v="迪拜"/>
    <n v="45"/>
    <d v="2018-07-02T00:00:00"/>
    <d v="2018-07-08T00:00:00"/>
    <s v="箱东单"/>
    <m/>
    <m/>
    <m/>
    <m/>
    <m/>
    <m/>
    <m/>
    <m/>
  </r>
  <r>
    <n v="460"/>
    <x v="7"/>
    <x v="46"/>
    <s v="Nosy Be"/>
    <s v="马达加斯加"/>
    <s v="贝岛"/>
    <s v="CMA"/>
    <n v="1850"/>
    <n v="3650"/>
    <n v="3650"/>
    <n v="1913"/>
    <n v="3763"/>
    <n v="3763"/>
    <n v="2"/>
    <n v="1"/>
    <s v="洋"/>
    <s v="PDG"/>
    <s v="加来角"/>
    <n v="40"/>
    <d v="2018-06-15T00:00:00"/>
    <d v="2018-06-30T00:00:00"/>
    <s v="ASAF"/>
    <s v="小箱箱货总重&lt;27tons,大高箱箱货总重&lt;18tons"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61"/>
    <x v="7"/>
    <x v="46"/>
    <s v="Toamasina/Tamatave"/>
    <s v="马达加斯加"/>
    <s v="图阿马西纳/塔马塔夫"/>
    <s v="CMA"/>
    <n v="1338"/>
    <n v="2263"/>
    <n v="2263"/>
    <n v="1363"/>
    <n v="2313"/>
    <n v="2313"/>
    <n v="3457"/>
    <n v="4"/>
    <s v="洋/外/外/洋"/>
    <s v="TPP/TPP/SIN/SIN"/>
    <s v="丹戎帕拉帕斯港/丹戎帕拉帕斯港/新加坡/新加坡"/>
    <n v="27"/>
    <d v="2018-06-15T00:00:00"/>
    <d v="2018-06-30T00:00:00"/>
    <s v="SHAKA2/WAX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62"/>
    <x v="7"/>
    <x v="46"/>
    <s v="Toamasina/Tamatave"/>
    <s v="马达加斯加"/>
    <s v="图阿马西纳/塔马塔夫"/>
    <s v="MSC"/>
    <n v="1130"/>
    <n v="2075"/>
    <n v="2075"/>
    <n v="1155"/>
    <n v="2125"/>
    <n v="2125"/>
    <n v="5"/>
    <n v="1"/>
    <s v="外"/>
    <s v="MUPLO"/>
    <s v="路易港"/>
    <n v="25"/>
    <d v="2018-06-20T00:00:00"/>
    <d v="2018-06-30T00:00:00"/>
    <s v="加ENS"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463"/>
    <x v="7"/>
    <x v="46"/>
    <s v="Toamasina/Tamatave"/>
    <s v="马达加斯加"/>
    <s v="图阿马西纳/塔马塔夫"/>
    <s v="MSK"/>
    <n v="1350"/>
    <n v="2400"/>
    <n v="2400"/>
    <n v="1375"/>
    <n v="2450"/>
    <n v="2450"/>
    <n v="2"/>
    <n v="1"/>
    <s v="洋"/>
    <s v="TPP"/>
    <s v="丹戎帕拉帕斯港"/>
    <n v="26"/>
    <d v="2018-07-01T00:00:00"/>
    <d v="2018-07-14T00:00:00"/>
    <s v="FW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464"/>
    <x v="7"/>
    <x v="46"/>
    <s v="Toamasina/Tamatave"/>
    <s v="马达加斯加"/>
    <s v="图阿马西纳/塔马塔夫"/>
    <s v="PIL"/>
    <n v="1560"/>
    <n v="2610"/>
    <n v="2610"/>
    <n v="1610"/>
    <n v="2810"/>
    <n v="2810"/>
    <n v="3"/>
    <n v="1"/>
    <s v="外"/>
    <s v="SIN"/>
    <s v="新加坡"/>
    <n v="31"/>
    <d v="2018-06-15T00:00:00"/>
    <d v="2018-06-30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s v="设备管理费:30/CNTR"/>
  </r>
  <r>
    <n v="465"/>
    <x v="7"/>
    <x v="46"/>
    <s v="Toamasina/Tamatave"/>
    <s v="马达加斯加"/>
    <s v="图阿马西纳/塔马塔夫"/>
    <s v="SAF"/>
    <n v="1325"/>
    <n v="2350"/>
    <n v="2350"/>
    <n v="1350"/>
    <n v="2400"/>
    <n v="2400"/>
    <n v="2"/>
    <n v="1"/>
    <s v="洋"/>
    <s v="TPP"/>
    <s v="丹戎帕拉帕斯港"/>
    <n v="26"/>
    <d v="2018-07-01T00:00:00"/>
    <d v="2018-07-14T00:00:00"/>
    <s v="AE1/AE5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466"/>
    <x v="7"/>
    <x v="46"/>
    <s v="Tulear"/>
    <s v="马达加斯加"/>
    <s v="图利亚拉"/>
    <s v="BLINE"/>
    <n v="1975"/>
    <n v="3450"/>
    <n v="3450"/>
    <n v="1975"/>
    <n v="3450"/>
    <n v="3450"/>
    <n v="5"/>
    <n v="1"/>
    <s v="外"/>
    <s v="Mutsamudu"/>
    <s v="穆察穆杜"/>
    <n v="65"/>
    <d v="2018-07-02T00:00:00"/>
    <d v="2018-07-08T00:00:00"/>
    <s v="箱东单"/>
    <m/>
    <m/>
    <m/>
    <m/>
    <m/>
    <m/>
    <m/>
    <m/>
  </r>
  <r>
    <n v="467"/>
    <x v="7"/>
    <x v="46"/>
    <s v="Tulear"/>
    <s v="马达加斯加"/>
    <s v="图利亚拉"/>
    <s v="CMA"/>
    <n v="1988"/>
    <n v="3913"/>
    <n v="3913"/>
    <n v="2063"/>
    <n v="4063"/>
    <n v="4063"/>
    <n v="2"/>
    <n v="1"/>
    <s v="洋"/>
    <s v="AEKFA"/>
    <s v="法坎"/>
    <n v="45"/>
    <d v="2018-06-15T00:00:00"/>
    <d v="2018-06-30T00:00:00"/>
    <s v="ASAF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468"/>
    <x v="7"/>
    <x v="46"/>
    <s v="Vohemar"/>
    <s v="马达加斯加"/>
    <s v="武海马尔"/>
    <s v="CMA"/>
    <n v="1850"/>
    <n v="3650"/>
    <n v="3650"/>
    <n v="1913"/>
    <n v="3763"/>
    <n v="3763"/>
    <n v="2"/>
    <n v="1"/>
    <s v="洋"/>
    <s v="PDG"/>
    <s v="加来角"/>
    <n v="35"/>
    <d v="2018-06-15T00:00:00"/>
    <d v="2018-06-30T00:00:00"/>
    <s v="ASAF"/>
    <s v="小箱箱货总重&lt;27tons,大高箱箱货总重&lt;18tons"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69"/>
    <x v="7"/>
    <x v="47"/>
    <s v="Port Louis"/>
    <s v="毛里求斯"/>
    <s v="路易港"/>
    <s v="CMA"/>
    <n v="888"/>
    <n v="1788"/>
    <n v="1788"/>
    <n v="913"/>
    <n v="1813"/>
    <n v="1813"/>
    <n v="3"/>
    <n v="1"/>
    <s v="洋"/>
    <s v="DIR"/>
    <s v="直达"/>
    <n v="18"/>
    <d v="2018-07-01T00:00:00"/>
    <d v="2018-07-14T00:00:00"/>
    <s v="SHAKA2 目的港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70"/>
    <x v="7"/>
    <x v="47"/>
    <s v="Port Louis"/>
    <s v="毛里求斯"/>
    <s v="路易港"/>
    <s v="MSC"/>
    <n v="925"/>
    <n v="1850"/>
    <n v="1850"/>
    <n v="950"/>
    <n v="1900"/>
    <n v="1900"/>
    <n v="5"/>
    <n v="1"/>
    <s v="外"/>
    <s v="SIN"/>
    <s v="新加坡"/>
    <n v="19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471"/>
    <x v="7"/>
    <x v="47"/>
    <s v="Port Louis"/>
    <s v="毛里求斯"/>
    <s v="路易港"/>
    <s v="MSK"/>
    <n v="875"/>
    <n v="1750"/>
    <n v="1750"/>
    <n v="900"/>
    <n v="1800"/>
    <n v="1800"/>
    <n v="3"/>
    <n v="1"/>
    <s v="洋"/>
    <s v="DIR"/>
    <s v="直达"/>
    <n v="20"/>
    <d v="2018-07-01T00:00:00"/>
    <d v="2018-07-14T00:00:00"/>
    <s v="AC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472"/>
    <x v="7"/>
    <x v="47"/>
    <s v="Port Louis"/>
    <s v="毛里求斯"/>
    <s v="路易港"/>
    <s v="PIL"/>
    <n v="985"/>
    <n v="1960"/>
    <n v="1960"/>
    <n v="1110"/>
    <n v="2310"/>
    <n v="2310"/>
    <n v="3"/>
    <n v="1"/>
    <s v="外"/>
    <s v="SIN"/>
    <s v="新加坡"/>
    <n v="28"/>
    <d v="2018-06-15T00:00:00"/>
    <d v="2018-06-30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s v="设备管理费:30/CNTR"/>
  </r>
  <r>
    <n v="473"/>
    <x v="7"/>
    <x v="47"/>
    <s v="Port Louis"/>
    <s v="毛里求斯"/>
    <s v="路易港"/>
    <s v="SAF"/>
    <n v="850"/>
    <n v="1700"/>
    <n v="1700"/>
    <n v="875"/>
    <n v="1750"/>
    <n v="1750"/>
    <n v="3"/>
    <n v="1"/>
    <s v="洋"/>
    <s v="DIR"/>
    <s v="直达"/>
    <n v="20"/>
    <d v="2018-07-01T00:00:00"/>
    <d v="2018-07-14T00:00:00"/>
    <s v="SAF1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474"/>
    <x v="7"/>
    <x v="19"/>
    <s v="Beira"/>
    <s v="莫桑比克"/>
    <s v="贝拉"/>
    <s v="CMA"/>
    <n v="1600"/>
    <n v="2850"/>
    <n v="2850"/>
    <n v="1625"/>
    <n v="2900"/>
    <n v="2900"/>
    <n v="3457"/>
    <n v="4"/>
    <s v="洋/外/外/洋"/>
    <s v="TPP/TPP/SIN/SIN"/>
    <s v="丹戎帕拉帕斯港/丹戎帕拉帕斯港/新加坡/新加坡"/>
    <n v="34"/>
    <d v="2018-06-15T00:00:00"/>
    <d v="2018-06-30T00:00:00"/>
    <s v="SHAKA2/WAX 7days (domestic ),21days(transit cargo)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75"/>
    <x v="7"/>
    <x v="19"/>
    <s v="Beira"/>
    <s v="莫桑比克"/>
    <s v="贝拉"/>
    <s v="MSC"/>
    <n v="1175"/>
    <n v="2000"/>
    <n v="2000"/>
    <n v="1200"/>
    <n v="2050"/>
    <n v="2050"/>
    <n v="5"/>
    <n v="1"/>
    <s v="外"/>
    <s v="DUR"/>
    <s v="德班"/>
    <n v="32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476"/>
    <x v="7"/>
    <x v="19"/>
    <s v="Beira"/>
    <s v="莫桑比克"/>
    <s v="贝拉"/>
    <s v="MSK"/>
    <n v="1750"/>
    <n v="3250"/>
    <n v="3250"/>
    <n v="1775"/>
    <n v="3300"/>
    <n v="3300"/>
    <n v="2"/>
    <n v="1"/>
    <s v="洋"/>
    <s v="TPP"/>
    <s v="丹戎帕拉帕斯港"/>
    <n v="34"/>
    <d v="2018-07-01T00:00:00"/>
    <d v="2018-07-14T00:00:00"/>
    <s v="FW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477"/>
    <x v="7"/>
    <x v="19"/>
    <s v="Beira"/>
    <s v="莫桑比克"/>
    <s v="贝拉"/>
    <s v="PIL"/>
    <n v="1560"/>
    <n v="2610"/>
    <n v="2610"/>
    <n v="1610"/>
    <n v="2810"/>
    <n v="2810"/>
    <n v="3"/>
    <n v="1"/>
    <s v="外"/>
    <s v="SIN"/>
    <s v="新加坡"/>
    <n v="40"/>
    <d v="2018-06-15T00:00:00"/>
    <d v="2018-06-30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s v="设备管理费:30/CNTR"/>
  </r>
  <r>
    <n v="478"/>
    <x v="7"/>
    <x v="19"/>
    <s v="Beira"/>
    <s v="莫桑比克"/>
    <s v="贝拉"/>
    <s v="SAF"/>
    <n v="1575"/>
    <n v="2900"/>
    <n v="2900"/>
    <n v="1600"/>
    <n v="2950"/>
    <n v="2950"/>
    <n v="2"/>
    <n v="1"/>
    <s v="洋"/>
    <s v="TPP"/>
    <s v="丹戎帕拉帕斯港"/>
    <n v="34"/>
    <d v="2018-07-01T00:00:00"/>
    <d v="2018-07-14T00:00:00"/>
    <s v="AE1/AE5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479"/>
    <x v="7"/>
    <x v="19"/>
    <s v="Maputo"/>
    <s v="莫桑比克"/>
    <s v="马普托"/>
    <s v="CMA"/>
    <n v="1600"/>
    <n v="2850"/>
    <n v="2850"/>
    <n v="1625"/>
    <n v="2900"/>
    <n v="2900"/>
    <n v="3457"/>
    <n v="4"/>
    <s v="洋/外/外/洋"/>
    <s v="TPP/TPP/SIN/SIN"/>
    <s v="丹戎帕拉帕斯港/丹戎帕拉帕斯港/新加坡/新加坡"/>
    <n v="30"/>
    <d v="2018-06-15T00:00:00"/>
    <d v="2018-06-30T00:00:00"/>
    <s v="SHAKA2/WAX 7days (domestic ),21days(transit cargo)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80"/>
    <x v="7"/>
    <x v="19"/>
    <s v="Maputo"/>
    <s v="莫桑比克"/>
    <s v="马普托"/>
    <s v="MSC"/>
    <n v="1175"/>
    <n v="2000"/>
    <n v="2000"/>
    <n v="1200"/>
    <n v="2050"/>
    <n v="2050"/>
    <n v="5"/>
    <n v="1"/>
    <s v="外"/>
    <s v="DUR"/>
    <s v="德班"/>
    <n v="32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481"/>
    <x v="7"/>
    <x v="19"/>
    <s v="Maputo"/>
    <s v="莫桑比克"/>
    <s v="马普托"/>
    <s v="MSK"/>
    <n v="1750"/>
    <n v="3250"/>
    <n v="3250"/>
    <n v="1775"/>
    <n v="3300"/>
    <n v="3300"/>
    <n v="2"/>
    <n v="1"/>
    <s v="洋"/>
    <s v="TPP"/>
    <s v="丹戎帕拉帕斯港"/>
    <n v="31"/>
    <d v="2018-07-01T00:00:00"/>
    <d v="2018-07-14T00:00:00"/>
    <s v="FW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482"/>
    <x v="7"/>
    <x v="19"/>
    <s v="Maputo"/>
    <s v="莫桑比克"/>
    <s v="马普托"/>
    <s v="PIL"/>
    <n v="1560"/>
    <n v="2610"/>
    <n v="2610"/>
    <n v="1610"/>
    <n v="2810"/>
    <n v="2810"/>
    <n v="3"/>
    <n v="1"/>
    <s v="外"/>
    <s v="SIN"/>
    <s v="新加坡"/>
    <n v="36"/>
    <d v="2018-06-15T00:00:00"/>
    <d v="2018-06-30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s v="设备管理费:30/CNTR"/>
  </r>
  <r>
    <n v="483"/>
    <x v="7"/>
    <x v="19"/>
    <s v="Maputo"/>
    <s v="莫桑比克"/>
    <s v="马普托"/>
    <s v="SAF"/>
    <n v="1575"/>
    <n v="2900"/>
    <n v="2900"/>
    <n v="1600"/>
    <n v="2950"/>
    <n v="2950"/>
    <n v="137"/>
    <n v="3"/>
    <s v="洋"/>
    <s v="TPP"/>
    <s v="丹戎帕拉帕斯港"/>
    <n v="31"/>
    <d v="2018-07-01T00:00:00"/>
    <d v="2018-07-14T00:00:00"/>
    <s v="AE7/AE1/AE5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484"/>
    <x v="7"/>
    <x v="19"/>
    <s v="Nacala"/>
    <s v="莫桑比克"/>
    <s v="那卡拉"/>
    <s v="CMA"/>
    <n v="1600"/>
    <n v="2850"/>
    <n v="2850"/>
    <n v="1625"/>
    <n v="2900"/>
    <n v="2900"/>
    <n v="3457"/>
    <n v="4"/>
    <s v="洋/外/外/洋"/>
    <s v="TPP/TPP/SIN/SIN"/>
    <s v="丹戎帕拉帕斯港/丹戎帕拉帕斯港/新加坡/新加坡"/>
    <n v="36"/>
    <d v="2018-06-15T00:00:00"/>
    <d v="2018-06-30T00:00:00"/>
    <s v="SHAKA2/WAX 7days (domestic ),21days(transit cargo)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85"/>
    <x v="7"/>
    <x v="19"/>
    <s v="Nacala"/>
    <s v="莫桑比克"/>
    <s v="那卡拉"/>
    <s v="MSC"/>
    <n v="1175"/>
    <n v="2000"/>
    <n v="2000"/>
    <n v="1200"/>
    <n v="2050"/>
    <n v="2050"/>
    <n v="5"/>
    <n v="1"/>
    <s v="外"/>
    <s v="DUR"/>
    <s v="德班"/>
    <n v="31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486"/>
    <x v="7"/>
    <x v="19"/>
    <s v="Nacala"/>
    <s v="莫桑比克"/>
    <s v="那卡拉"/>
    <s v="MSK"/>
    <n v="1750"/>
    <n v="3250"/>
    <n v="3250"/>
    <n v="1775"/>
    <n v="3300"/>
    <n v="3300"/>
    <n v="1"/>
    <n v="1"/>
    <s v="洋"/>
    <s v="TPP"/>
    <s v="丹戎帕拉帕斯港"/>
    <n v="44"/>
    <d v="2018-07-01T00:00:00"/>
    <d v="2018-07-14T00:00:00"/>
    <s v="FW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487"/>
    <x v="7"/>
    <x v="19"/>
    <s v="Nacala"/>
    <s v="莫桑比克"/>
    <s v="那卡拉"/>
    <s v="PIL"/>
    <n v="1560"/>
    <n v="2610"/>
    <n v="2610"/>
    <n v="1610"/>
    <n v="2810"/>
    <n v="2810"/>
    <n v="3"/>
    <n v="1"/>
    <s v="外"/>
    <s v="SIN"/>
    <s v="新加坡"/>
    <n v="46"/>
    <d v="2018-06-15T00:00:00"/>
    <d v="2018-06-30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s v="设备管理费:30/CNTR"/>
  </r>
  <r>
    <n v="488"/>
    <x v="7"/>
    <x v="19"/>
    <s v="Nacala"/>
    <s v="莫桑比克"/>
    <s v="那卡拉"/>
    <s v="SAF"/>
    <n v="1575"/>
    <n v="2900"/>
    <n v="2900"/>
    <n v="1600"/>
    <n v="2950"/>
    <n v="2950"/>
    <n v="13"/>
    <n v="2"/>
    <s v="洋"/>
    <s v="TPP"/>
    <s v="丹戎帕拉帕斯港"/>
    <n v="44"/>
    <d v="2018-07-01T00:00:00"/>
    <d v="2018-07-14T00:00:00"/>
    <s v="AE1/AE5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489"/>
    <x v="7"/>
    <x v="48"/>
    <s v="Pointe Des Galets"/>
    <s v="留尼旺"/>
    <s v="加莱角"/>
    <s v="CMA"/>
    <n v="1063"/>
    <n v="1863"/>
    <n v="1863"/>
    <n v="1088"/>
    <n v="1913"/>
    <n v="1913"/>
    <n v="2"/>
    <n v="1"/>
    <s v="洋"/>
    <s v="DIR"/>
    <s v="直达"/>
    <n v="22"/>
    <d v="2018-06-15T00:00:00"/>
    <d v="2018-06-30T00:00:00"/>
    <s v="ASAF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90"/>
    <x v="7"/>
    <x v="48"/>
    <s v="Pointe Des Galets"/>
    <s v="留尼旺"/>
    <s v="加莱角"/>
    <s v="MSC"/>
    <n v="925"/>
    <n v="1850"/>
    <n v="1850"/>
    <n v="950"/>
    <n v="1900"/>
    <n v="1900"/>
    <n v="5"/>
    <n v="1"/>
    <s v="外"/>
    <s v="MUPLO"/>
    <s v="路易港"/>
    <n v="26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491"/>
    <x v="7"/>
    <x v="48"/>
    <s v="Port Reunion"/>
    <s v="留尼旺"/>
    <s v="留尼旺"/>
    <s v="CMA"/>
    <n v="1063"/>
    <n v="1863"/>
    <n v="1863"/>
    <n v="1088"/>
    <n v="1913"/>
    <n v="1913"/>
    <n v="2"/>
    <n v="1"/>
    <s v="洋"/>
    <s v="SIN"/>
    <s v="路易港"/>
    <n v="20"/>
    <d v="2018-06-15T00:00:00"/>
    <d v="2018-06-30T00:00:00"/>
    <s v="ASAF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92"/>
    <x v="7"/>
    <x v="48"/>
    <s v="Port Reunion"/>
    <s v="留尼旺"/>
    <s v="留尼旺"/>
    <s v="MSK"/>
    <n v="900"/>
    <n v="1600"/>
    <n v="1600"/>
    <n v="925"/>
    <n v="1650"/>
    <n v="1650"/>
    <n v="2"/>
    <n v="1"/>
    <s v="洋"/>
    <s v="TPP"/>
    <s v="丹戎帕拉帕斯港"/>
    <n v="24"/>
    <d v="2018-07-01T00:00:00"/>
    <d v="2018-07-14T00:00:00"/>
    <s v="加ENS(USD30) FW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493"/>
    <x v="7"/>
    <x v="48"/>
    <s v="Port Reunion"/>
    <s v="留尼旺"/>
    <s v="留尼旺"/>
    <s v="PIL"/>
    <n v="988"/>
    <n v="1962"/>
    <n v="1962"/>
    <n v="1112"/>
    <n v="2312"/>
    <n v="2312"/>
    <n v="3"/>
    <n v="1"/>
    <s v="外"/>
    <s v="SIN"/>
    <s v="新加坡"/>
    <n v="29"/>
    <d v="2018-06-15T00:00:00"/>
    <d v="2018-06-30T00:00:00"/>
    <s v="另加 AMS USD25"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s v="设备管理费:30/CNTR"/>
  </r>
  <r>
    <n v="494"/>
    <x v="7"/>
    <x v="48"/>
    <s v="Port Reunion"/>
    <s v="留尼旺"/>
    <s v="留尼旺"/>
    <s v="SAF"/>
    <n v="875"/>
    <n v="1550"/>
    <n v="1550"/>
    <n v="900"/>
    <n v="1600"/>
    <n v="1600"/>
    <n v="2"/>
    <n v="1"/>
    <s v="洋"/>
    <s v="TPP"/>
    <s v="丹戎帕拉帕斯港"/>
    <n v="24"/>
    <d v="2018-07-01T00:00:00"/>
    <d v="2018-07-14T00:00:00"/>
    <s v="FW6"/>
    <s v="DDF/30BOL IMP/9CONTAINER EUR"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495"/>
    <x v="7"/>
    <x v="49"/>
    <s v="Victoria(Mahe)"/>
    <s v="塞舌尔"/>
    <s v="维多利亚港(马埃)"/>
    <s v="BLINE"/>
    <n v="1975"/>
    <n v="3350"/>
    <n v="3350"/>
    <n v="1975"/>
    <n v="3350"/>
    <n v="3350"/>
    <n v="5"/>
    <n v="1"/>
    <s v="外"/>
    <s v="JEA"/>
    <s v="迪拜"/>
    <n v="27"/>
    <d v="2018-07-02T00:00:00"/>
    <d v="2018-07-08T00:00:00"/>
    <s v="箱东单"/>
    <m/>
    <s v="SPA charge USD125/TUE 预到付皆可，但必须在提单上注明"/>
    <m/>
    <m/>
    <m/>
    <m/>
    <m/>
    <m/>
  </r>
  <r>
    <n v="496"/>
    <x v="7"/>
    <x v="49"/>
    <s v="Victoria(Mahe)"/>
    <s v="塞舌尔"/>
    <s v="维多利亚港(马埃)"/>
    <s v="CMA"/>
    <n v="1788"/>
    <n v="3263"/>
    <n v="3263"/>
    <n v="1813"/>
    <n v="3313"/>
    <n v="3313"/>
    <n v="3457"/>
    <n v="4"/>
    <s v="洋/外/外/洋"/>
    <s v="TPP/TPP/SIN/SIN"/>
    <s v="丹戎帕拉帕斯港/丹戎帕拉帕斯港/新加坡/新加坡"/>
    <n v="26"/>
    <d v="2018-06-15T00:00:00"/>
    <d v="2018-06-30T00:00:00"/>
    <s v="14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497"/>
    <x v="7"/>
    <x v="49"/>
    <s v="Victoria(Mahe)"/>
    <s v="塞舌尔"/>
    <s v="维多利亚港(马埃)"/>
    <s v="MSK"/>
    <n v="1850"/>
    <n v="3400"/>
    <n v="3400"/>
    <n v="1875"/>
    <n v="3450"/>
    <n v="3450"/>
    <n v="3"/>
    <n v="1"/>
    <s v="洋"/>
    <s v="PLU"/>
    <s v="路易港"/>
    <n v="34"/>
    <d v="2018-07-01T00:00:00"/>
    <d v="2018-07-14T00:00:00"/>
    <s v="AC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498"/>
    <x v="7"/>
    <x v="49"/>
    <s v="Victoria(Mahe)"/>
    <s v="塞舌尔"/>
    <s v="维多利亚港(马埃)"/>
    <s v="SAF"/>
    <n v="1825"/>
    <n v="3350"/>
    <n v="3350"/>
    <n v="1850"/>
    <n v="3400"/>
    <n v="3400"/>
    <n v="3"/>
    <n v="1"/>
    <s v="洋"/>
    <s v="PLU"/>
    <s v="路易港"/>
    <n v="34"/>
    <d v="2018-07-01T00:00:00"/>
    <d v="2018-07-14T00:00:00"/>
    <s v="SAF1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499"/>
    <x v="7"/>
    <x v="50"/>
    <s v="Capetown"/>
    <s v="南非"/>
    <s v="开普敦"/>
    <s v="CMA"/>
    <n v="588"/>
    <n v="1063"/>
    <n v="1063"/>
    <n v="613"/>
    <n v="1113"/>
    <n v="1113"/>
    <n v="2"/>
    <n v="1"/>
    <s v="洋"/>
    <s v="DIR"/>
    <s v="直达"/>
    <n v="26"/>
    <d v="2018-07-01T00:00:00"/>
    <d v="2018-07-14T00:00:00"/>
    <s v="ASAF 目的港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500"/>
    <x v="7"/>
    <x v="50"/>
    <s v="Capetown"/>
    <s v="南非"/>
    <s v="开普敦"/>
    <s v="COSCO"/>
    <n v="440"/>
    <n v="930"/>
    <n v="930"/>
    <n v="440"/>
    <n v="930"/>
    <n v="930"/>
    <n v="2"/>
    <n v="1"/>
    <s v="洋"/>
    <s v="DIR"/>
    <s v="直达"/>
    <s v="25\27"/>
    <d v="2018-07-01T00:00:00"/>
    <d v="2018-07-14T00:00:00"/>
    <s v=" WAS2/WAS4 1、20'GP货重15TONS起需单票运管确认接载。_x000a_2、即日起DURBAN重货可以申请WAX1航线带至新加坡中转上WAX5航线。"/>
    <s v="20'GP 18-23.9T +USD100 ≧24T+USD200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s v="第一次订舱需提供CPF 长荣共舱不接危险品"/>
    <s v="封子费：50/CNTR_x000a_设备管理费：30/CNTR _x000a_并单费150/票_x000a_"/>
  </r>
  <r>
    <n v="501"/>
    <x v="7"/>
    <x v="50"/>
    <s v="Capetown"/>
    <s v="南非"/>
    <s v="开普敦"/>
    <s v="EMC"/>
    <n v="659"/>
    <n v="1259"/>
    <n v="1259"/>
    <n v="709"/>
    <n v="1309"/>
    <n v="1309"/>
    <n v="46"/>
    <n v="2"/>
    <s v="洋"/>
    <s v="SIN/HK"/>
    <s v="新加坡/香港"/>
    <s v="34\36"/>
    <d v="2018-06-25T00:00:00"/>
    <d v="2018-06-30T00:00:00"/>
    <s v="需另加AMS(USD30/BILL),小箱超重费：24TONS以上,+USD100"/>
    <s v="有超重费"/>
    <s v="化工品需提供：非危保函+化工鉴定证书(正本压船公司2年)_x000a_危险品需提供: 不接_x000a_卷钢要求：照片+装载保函"/>
    <s v="普货:280/450_x000a_特种箱/危险品：350/570"/>
    <s v="500/票"/>
    <s v="普货:825/1230 _x000a_冷柜:915/1380_x000a_45HC:1650"/>
    <s v="安保费20/30"/>
    <m/>
    <s v="设备管理费:70/CNTR"/>
  </r>
  <r>
    <n v="502"/>
    <x v="7"/>
    <x v="50"/>
    <s v="Capetown"/>
    <s v="南非"/>
    <s v="开普敦"/>
    <s v="HBS"/>
    <n v="575"/>
    <n v="1125"/>
    <n v="1125"/>
    <n v="600"/>
    <n v="1175"/>
    <n v="1175"/>
    <n v="2"/>
    <n v="1"/>
    <s v="洋"/>
    <s v="DIR"/>
    <s v="直达"/>
    <n v="26"/>
    <d v="2018-07-01T00:00:00"/>
    <d v="2018-07-07T00:00:00"/>
    <m/>
    <m/>
    <m/>
    <m/>
    <m/>
    <m/>
    <m/>
    <m/>
    <m/>
  </r>
  <r>
    <n v="503"/>
    <x v="7"/>
    <x v="50"/>
    <s v="Capetown"/>
    <s v="南非"/>
    <s v="开普敦"/>
    <s v="MSC"/>
    <n v="750"/>
    <n v="1400"/>
    <n v="1400"/>
    <n v="775"/>
    <n v="1450"/>
    <n v="1450"/>
    <n v="5"/>
    <n v="1"/>
    <s v="外"/>
    <s v="MUPLO"/>
    <s v="路易港"/>
    <n v="32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504"/>
    <x v="7"/>
    <x v="50"/>
    <s v="Capetown"/>
    <s v="南非"/>
    <s v="开普敦"/>
    <s v="MSK"/>
    <n v="440"/>
    <n v="880"/>
    <n v="880"/>
    <n v="465"/>
    <n v="930"/>
    <n v="930"/>
    <n v="2"/>
    <n v="1"/>
    <s v="洋"/>
    <s v="DIR"/>
    <s v="直达"/>
    <n v="28"/>
    <d v="2018-07-01T00:00:00"/>
    <d v="2018-07-14T00:00:00"/>
    <s v="AC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505"/>
    <x v="7"/>
    <x v="50"/>
    <s v="Capetown"/>
    <s v="南非"/>
    <s v="开普敦"/>
    <s v="NDS"/>
    <n v="1035"/>
    <n v="1660"/>
    <n v="1660"/>
    <n v="1035"/>
    <n v="1660"/>
    <n v="1660"/>
    <n v="1"/>
    <n v="1"/>
    <s v="洋"/>
    <s v="DIR"/>
    <s v="直达"/>
    <n v="27"/>
    <d v="2018-06-25T00:00:00"/>
    <d v="2018-06-30T00:00:00"/>
    <m/>
    <m/>
    <m/>
    <m/>
    <m/>
    <m/>
    <m/>
    <m/>
    <m/>
  </r>
  <r>
    <n v="506"/>
    <x v="7"/>
    <x v="50"/>
    <s v="Capetown"/>
    <s v="南非"/>
    <s v="开普敦"/>
    <s v="ONE"/>
    <n v="565"/>
    <n v="1115"/>
    <n v="1115"/>
    <n v="590"/>
    <n v="1165"/>
    <n v="1165"/>
    <n v="4"/>
    <n v="1"/>
    <s v="洋"/>
    <s v="SIN"/>
    <s v="新加坡"/>
    <n v="32"/>
    <d v="2018-07-01T00:00:00"/>
    <d v="2018-07-07T00:00:00"/>
    <s v="AMS (USD35)/票"/>
    <m/>
    <m/>
    <m/>
    <m/>
    <m/>
    <m/>
    <m/>
    <m/>
  </r>
  <r>
    <n v="507"/>
    <x v="7"/>
    <x v="50"/>
    <s v="Capetown"/>
    <s v="南非"/>
    <s v="开普敦"/>
    <s v="PIL"/>
    <n v="713"/>
    <n v="1413"/>
    <n v="1413"/>
    <n v="813"/>
    <n v="1613"/>
    <n v="1613"/>
    <n v="6"/>
    <n v="1"/>
    <s v="外"/>
    <s v="SIN"/>
    <s v="新加坡"/>
    <n v="30"/>
    <d v="2018-06-28T00:00:00"/>
    <d v="2018-06-30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s v="设备管理费:30/CNTR"/>
  </r>
  <r>
    <n v="508"/>
    <x v="7"/>
    <x v="50"/>
    <s v="Capetown"/>
    <s v="南非"/>
    <s v="开普敦"/>
    <s v="SAF"/>
    <n v="415"/>
    <n v="830"/>
    <n v="830"/>
    <n v="440"/>
    <n v="880"/>
    <n v="880"/>
    <n v="2"/>
    <n v="1"/>
    <s v="洋"/>
    <s v="DIR"/>
    <s v="直达"/>
    <n v="28"/>
    <d v="2018-07-01T00:00:00"/>
    <d v="2018-07-14T00:00:00"/>
    <s v="FW6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509"/>
    <x v="7"/>
    <x v="50"/>
    <s v="Durban"/>
    <s v="南非"/>
    <s v="德班"/>
    <s v="CMA"/>
    <n v="613"/>
    <n v="1263"/>
    <n v="1263"/>
    <n v="638"/>
    <n v="1313"/>
    <n v="1313"/>
    <n v="3"/>
    <n v="1"/>
    <s v="洋"/>
    <s v="DIR"/>
    <s v="直达"/>
    <n v="25"/>
    <d v="2018-07-01T00:00:00"/>
    <d v="2018-07-14T00:00:00"/>
    <s v="SHAKA2目的港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510"/>
    <x v="7"/>
    <x v="50"/>
    <s v="Durban"/>
    <s v="南非"/>
    <s v="德班"/>
    <s v="COSCO"/>
    <n v="490"/>
    <n v="1030"/>
    <n v="1030"/>
    <n v="490"/>
    <n v="1030"/>
    <n v="1030"/>
    <n v="6"/>
    <n v="1"/>
    <s v="洋"/>
    <s v="DIR"/>
    <s v="直达"/>
    <n v="24"/>
    <d v="2018-07-01T00:00:00"/>
    <d v="2018-07-14T00:00:00"/>
    <s v="1、20'GP货重15TONS起需单票运管确认接载。_x000a_2、即日起DURBAN重货可以申请WAX1航线带至新加坡中转上WAX5航线。"/>
    <s v="20'GP 18-23.9T +USD100 ≧24T+USD200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s v="第一次订舱需提供CPF 长荣共舱不接危险品"/>
    <s v="封子费：50/CNTR_x000a_设备管理费：30/CNTR _x000a_并单费150/票_x000a_"/>
  </r>
  <r>
    <n v="511"/>
    <x v="7"/>
    <x v="50"/>
    <s v="Durban"/>
    <s v="南非"/>
    <s v="德班"/>
    <s v="EMC"/>
    <n v="659"/>
    <n v="1259"/>
    <n v="1259"/>
    <n v="709"/>
    <n v="1309"/>
    <n v="1309"/>
    <n v="4"/>
    <n v="1"/>
    <s v="洋"/>
    <s v="DIR"/>
    <s v="直达"/>
    <n v="24"/>
    <d v="2018-06-25T00:00:00"/>
    <d v="2018-06-30T00:00:00"/>
    <s v="需另加AMS(USD30/BILL),小箱超重费：24TONS以上,+USD100"/>
    <s v="有超重费"/>
    <s v="化工品需提供：非危保函+化工鉴定证书(正本压船公司2年)_x000a_危险品需提供: 不接_x000a_卷钢要求：照片+装载保函"/>
    <s v="普货:280/450_x000a_特种箱/危险品：350/570"/>
    <s v="500/票"/>
    <s v="普货:825/1230 _x000a_冷柜:915/1380_x000a_45HC:1650"/>
    <s v="安保费20/30"/>
    <m/>
    <s v="设备管理费:70/CNTR"/>
  </r>
  <r>
    <n v="512"/>
    <x v="7"/>
    <x v="50"/>
    <s v="Durban"/>
    <s v="南非"/>
    <s v="德班"/>
    <s v="HBS"/>
    <n v="575"/>
    <n v="1125"/>
    <n v="1125"/>
    <n v="600"/>
    <n v="1175"/>
    <n v="1175"/>
    <n v="3"/>
    <n v="1"/>
    <s v="洋"/>
    <s v="DIR"/>
    <s v="直达"/>
    <n v="22"/>
    <d v="2018-07-01T00:00:00"/>
    <d v="2018-07-07T00:00:00"/>
    <m/>
    <m/>
    <m/>
    <m/>
    <m/>
    <m/>
    <m/>
    <m/>
    <m/>
  </r>
  <r>
    <n v="513"/>
    <x v="7"/>
    <x v="50"/>
    <s v="Durban"/>
    <s v="南非"/>
    <s v="德班"/>
    <s v="HPL"/>
    <n v="650"/>
    <n v="1300"/>
    <n v="1300"/>
    <n v="675"/>
    <n v="1350"/>
    <n v="1350"/>
    <n v="4"/>
    <n v="1"/>
    <s v="洋"/>
    <s v="DIR"/>
    <s v="直达"/>
    <n v="27"/>
    <d v="2018-06-01T00:00:00"/>
    <d v="2018-06-30T00:00:00"/>
    <s v="目的港免用箱默认3天，最多可申请到7天"/>
    <s v="小箱连皮11吨以内，大高箱连皮22吨以内"/>
    <m/>
    <m/>
    <m/>
    <m/>
    <m/>
    <m/>
    <m/>
  </r>
  <r>
    <n v="514"/>
    <x v="7"/>
    <x v="50"/>
    <s v="Durban"/>
    <s v="南非"/>
    <s v="德班"/>
    <s v="MSC"/>
    <n v="750"/>
    <n v="1400"/>
    <n v="1400"/>
    <n v="775"/>
    <n v="1450"/>
    <n v="1450"/>
    <n v="5"/>
    <n v="1"/>
    <s v="外"/>
    <s v="DIR"/>
    <s v="直达"/>
    <n v="27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515"/>
    <x v="7"/>
    <x v="50"/>
    <s v="Durban"/>
    <s v="南非"/>
    <s v="德班"/>
    <s v="MSK"/>
    <n v="540"/>
    <n v="1080"/>
    <n v="1080"/>
    <n v="565"/>
    <n v="1130"/>
    <n v="1130"/>
    <n v="3"/>
    <n v="1"/>
    <s v="洋"/>
    <s v="DIR"/>
    <s v="直达"/>
    <n v="26"/>
    <d v="2018-07-01T00:00:00"/>
    <d v="2018-07-14T00:00:00"/>
    <s v="AC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516"/>
    <x v="7"/>
    <x v="50"/>
    <s v="Durban"/>
    <s v="南非"/>
    <s v="德班"/>
    <s v="ONE"/>
    <n v="565"/>
    <n v="1115"/>
    <n v="1115"/>
    <n v="590"/>
    <n v="1165"/>
    <n v="1165"/>
    <n v="4"/>
    <n v="1"/>
    <s v="洋"/>
    <s v="DIR"/>
    <s v="直达"/>
    <n v="24"/>
    <d v="2018-07-01T00:00:00"/>
    <d v="2018-07-07T00:00:00"/>
    <s v="AMS (USD35)/票"/>
    <m/>
    <s v="化工品需提供：MSDS+非危保函_x000a_危险品需提供: MSDS+MDGF危险品申请表+危保证_x000a_卷钢要求：电询（要求很高）"/>
    <s v="普货:280/460_x000a_特种箱/危险品：330/560"/>
    <s v="450/票"/>
    <s v="普货:775/1150_x000a_特种/冷柜:900/1350"/>
    <s v="安保费20/30"/>
    <m/>
    <m/>
  </r>
  <r>
    <n v="517"/>
    <x v="7"/>
    <x v="50"/>
    <s v="Durban"/>
    <s v="南非"/>
    <s v="德班"/>
    <s v="PIL"/>
    <n v="713"/>
    <n v="1413"/>
    <n v="1413"/>
    <n v="813"/>
    <n v="1613"/>
    <n v="1613"/>
    <n v="4"/>
    <n v="1"/>
    <s v="洋"/>
    <s v="DIR"/>
    <s v="直达"/>
    <n v="24"/>
    <d v="2018-06-28T00:00:00"/>
    <d v="2018-06-30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s v="设备管理费:30/CNTR"/>
  </r>
  <r>
    <n v="518"/>
    <x v="7"/>
    <x v="50"/>
    <s v="Durban"/>
    <s v="南非"/>
    <s v="德班"/>
    <s v="SAF"/>
    <n v="515"/>
    <n v="1030"/>
    <n v="1030"/>
    <n v="540"/>
    <n v="1080"/>
    <n v="1080"/>
    <n v="3"/>
    <n v="1"/>
    <s v="洋"/>
    <s v="DIR"/>
    <s v="直达"/>
    <n v="26"/>
    <d v="2018-07-01T00:00:00"/>
    <d v="2018-07-14T00:00:00"/>
    <s v="SAF1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519"/>
    <x v="7"/>
    <x v="50"/>
    <s v="Durban"/>
    <s v="南非"/>
    <s v="德班"/>
    <s v="ZIM"/>
    <n v="560"/>
    <n v="1110"/>
    <n v="1110"/>
    <n v="560"/>
    <n v="1110"/>
    <n v="1110"/>
    <n v="6"/>
    <n v="1"/>
    <s v="洋"/>
    <s v="DIR"/>
    <s v="直达"/>
    <n v="24"/>
    <d v="2018-07-01T00:00:00"/>
    <d v="2018-07-08T00:00:00"/>
    <s v="OWS USD100/20GP(GS18TON)"/>
    <s v="OWS $100 for weight over 18tons/20'(incl.tare"/>
    <m/>
    <m/>
    <m/>
    <m/>
    <m/>
    <m/>
    <m/>
  </r>
  <r>
    <n v="520"/>
    <x v="7"/>
    <x v="50"/>
    <s v="East London"/>
    <s v="南非"/>
    <s v="东伦敦"/>
    <s v="MSC"/>
    <n v="1275"/>
    <n v="2100"/>
    <n v="2100"/>
    <n v="1300"/>
    <n v="2150"/>
    <n v="2150"/>
    <n v="5"/>
    <n v="1"/>
    <s v="外"/>
    <s v="PLZ"/>
    <s v="伊丽莎白港"/>
    <n v="34"/>
    <d v="2018-06-20T00:00:00"/>
    <d v="2018-06-30T00:00:00"/>
    <m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521"/>
    <x v="7"/>
    <x v="50"/>
    <s v="East London"/>
    <s v="南非"/>
    <s v="东伦敦"/>
    <s v="MSK"/>
    <n v="840"/>
    <n v="1680"/>
    <n v="1680"/>
    <n v="865"/>
    <n v="1730"/>
    <n v="1730"/>
    <n v="3"/>
    <n v="1"/>
    <s v="洋"/>
    <s v="PLZ"/>
    <s v="伊丽莎白港"/>
    <n v="39"/>
    <d v="2018-07-01T00:00:00"/>
    <d v="2018-07-14T00:00:00"/>
    <s v="AC3"/>
    <m/>
    <m/>
    <m/>
    <m/>
    <m/>
    <m/>
    <m/>
    <m/>
  </r>
  <r>
    <n v="522"/>
    <x v="7"/>
    <x v="50"/>
    <s v="East London"/>
    <s v="南非"/>
    <s v="东伦敦"/>
    <s v="SAF"/>
    <n v="815"/>
    <n v="1630"/>
    <n v="1630"/>
    <n v="840"/>
    <n v="1680"/>
    <n v="1680"/>
    <n v="3"/>
    <n v="1"/>
    <s v="洋"/>
    <s v="PLZ"/>
    <s v="伊丽莎白港"/>
    <n v="39"/>
    <d v="2018-07-01T00:00:00"/>
    <d v="2018-07-14T00:00:00"/>
    <s v="SAF1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523"/>
    <x v="7"/>
    <x v="50"/>
    <s v="Port Elizabeth"/>
    <s v="南非"/>
    <s v="伊丽莎白港"/>
    <s v="CMA"/>
    <n v="613"/>
    <n v="1263"/>
    <n v="1263"/>
    <n v="638"/>
    <n v="1313"/>
    <n v="1313"/>
    <n v="3"/>
    <n v="1"/>
    <s v="洋"/>
    <s v="DIR"/>
    <s v="直达"/>
    <n v="30"/>
    <d v="2018-07-01T00:00:00"/>
    <d v="2018-07-14T00:00:00"/>
    <s v="SHAKA2 目的港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s v="封子费：50/CNTR _x000a_放单费： 30/CNTR"/>
  </r>
  <r>
    <n v="524"/>
    <x v="7"/>
    <x v="50"/>
    <s v="Port Elizabeth"/>
    <s v="南非"/>
    <s v="伊丽莎白港"/>
    <s v="COSCO"/>
    <n v="490"/>
    <n v="1030"/>
    <n v="1030"/>
    <n v="490"/>
    <n v="1030"/>
    <n v="1030"/>
    <n v="6"/>
    <n v="1"/>
    <s v="洋"/>
    <s v="DIR"/>
    <s v="直达"/>
    <n v="28"/>
    <d v="2018-07-01T00:00:00"/>
    <d v="2018-07-14T00:00:00"/>
    <m/>
    <m/>
    <m/>
    <m/>
    <m/>
    <m/>
    <m/>
    <m/>
    <m/>
  </r>
  <r>
    <n v="525"/>
    <x v="7"/>
    <x v="50"/>
    <s v="Port Elizabeth"/>
    <s v="南非"/>
    <s v="伊丽莎白港"/>
    <s v="HBS"/>
    <n v="575"/>
    <n v="1125"/>
    <n v="1125"/>
    <n v="600"/>
    <n v="1175"/>
    <n v="1175"/>
    <n v="3"/>
    <n v="1"/>
    <s v="洋"/>
    <s v="DIR"/>
    <s v="直达"/>
    <n v="25"/>
    <d v="2018-07-01T00:00:00"/>
    <d v="2018-07-07T00:00:00"/>
    <m/>
    <m/>
    <m/>
    <m/>
    <m/>
    <m/>
    <m/>
    <m/>
    <m/>
  </r>
  <r>
    <n v="526"/>
    <x v="7"/>
    <x v="50"/>
    <s v="Port Elizabeth"/>
    <s v="南非"/>
    <s v="伊丽莎白港"/>
    <s v="MSC"/>
    <n v="750"/>
    <n v="1400"/>
    <n v="1400"/>
    <n v="775"/>
    <n v="1450"/>
    <n v="1450"/>
    <n v="5"/>
    <n v="1"/>
    <s v="外"/>
    <s v="DUR"/>
    <s v="德班"/>
    <n v="25"/>
    <d v="2018-06-20T00:00:00"/>
    <d v="2018-06-30T00:00:00"/>
    <s v="weight less that 24.8(inlcuding tare)"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s v="封子费：40/CNTR _x000a_如箱子查验封子费收两次"/>
  </r>
  <r>
    <n v="527"/>
    <x v="7"/>
    <x v="50"/>
    <s v="Port Elizabeth"/>
    <s v="南非"/>
    <s v="伊丽莎白港"/>
    <s v="MSK"/>
    <n v="540"/>
    <n v="1080"/>
    <n v="1080"/>
    <n v="565"/>
    <n v="1130"/>
    <n v="1130"/>
    <n v="3"/>
    <n v="1"/>
    <s v="洋"/>
    <s v="DIR"/>
    <s v="直达"/>
    <n v="33"/>
    <d v="2018-07-01T00:00:00"/>
    <d v="2018-07-14T00:00:00"/>
    <s v="AC3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770/1150_x000a_特种/冷柜:925/1350_x000a_45HQ:1575"/>
    <s v="安保费20/30"/>
    <m/>
    <s v="封子费：50/CNTR  _x000a_晚进港冲关费600/CNTR"/>
  </r>
  <r>
    <n v="528"/>
    <x v="7"/>
    <x v="50"/>
    <s v="Port Elizabeth"/>
    <s v="南非"/>
    <s v="伊丽莎白港"/>
    <s v="SAF"/>
    <n v="515"/>
    <n v="1030"/>
    <n v="1030"/>
    <n v="540"/>
    <n v="1080"/>
    <n v="1080"/>
    <n v="3"/>
    <n v="1"/>
    <s v="洋"/>
    <s v="DIR"/>
    <s v="直达"/>
    <n v="33"/>
    <d v="2018-07-01T00:00:00"/>
    <d v="2018-07-14T00:00:00"/>
    <s v="SAF1"/>
    <m/>
    <s v="化工品需提供：MSDS+非危保函_x000a_危险品需提供: MSDS+MDGF危险品申请表+危保证_x000a_卷钢要求：提供装箱照片"/>
    <s v="普货:380/490_x000a_特种箱/危险品：510/720"/>
    <s v="450/票"/>
    <s v="普货:770/1150特种/冷柜:925/1350,45HQ:1575"/>
    <s v="安保费20/30"/>
    <m/>
    <s v="封子费：100/CNTR_x000a_晚进港冲关费600/CNTR"/>
  </r>
  <r>
    <n v="529"/>
    <x v="7"/>
    <x v="50"/>
    <s v="Port Elizabeth"/>
    <s v="南非"/>
    <s v="伊丽莎白港"/>
    <s v="ZIM"/>
    <n v="560"/>
    <n v="1110"/>
    <n v="1110"/>
    <n v="560"/>
    <n v="1110"/>
    <n v="1110"/>
    <n v="6"/>
    <n v="1"/>
    <s v="洋"/>
    <s v="DIR"/>
    <s v="直达"/>
    <n v="24"/>
    <d v="2018-07-01T00:00:00"/>
    <d v="2018-07-08T00:00:00"/>
    <s v="OWS USD100/20GP(GS18TON)"/>
    <s v="OWS $100 for weight over 18tons/20'(incl.tare"/>
    <m/>
    <m/>
    <m/>
    <m/>
    <m/>
    <m/>
    <m/>
  </r>
  <r>
    <n v="530"/>
    <x v="8"/>
    <x v="51"/>
    <s v="Muara Harbour"/>
    <s v="文莱"/>
    <s v="穆阿拉港"/>
    <s v="EMC"/>
    <n v="625"/>
    <n v="1000"/>
    <n v="1000"/>
    <n v="635"/>
    <n v="1020"/>
    <n v="1020"/>
    <n v="17"/>
    <n v="2"/>
    <s v="洋外"/>
    <s v="HKG"/>
    <s v="香港"/>
    <n v="17"/>
    <d v="2018-05-28T00:00:00"/>
    <d v="2018-05-30T00:00:00"/>
    <s v="ESA/APG"/>
    <m/>
    <m/>
    <m/>
    <m/>
    <m/>
    <m/>
    <m/>
    <m/>
  </r>
  <r>
    <n v="531"/>
    <x v="8"/>
    <x v="51"/>
    <s v="Muara Harbour"/>
    <s v="文莱"/>
    <s v="穆阿拉港"/>
    <s v="MCC"/>
    <n v="620"/>
    <n v="940"/>
    <n v="940"/>
    <n v="630"/>
    <n v="960"/>
    <n v="960"/>
    <n v="5"/>
    <n v="1"/>
    <s v="外"/>
    <s v="TPP"/>
    <s v="丹戎帕拉帕斯"/>
    <n v="16"/>
    <d v="2018-06-15T00:00:00"/>
    <d v="2018-06-30T00:00:00"/>
    <s v="IA4"/>
    <s v="超重费USD25/20GP 货重加箱重超过23吨的柜子"/>
    <m/>
    <m/>
    <m/>
    <m/>
    <m/>
    <m/>
    <m/>
  </r>
  <r>
    <n v="532"/>
    <x v="8"/>
    <x v="52"/>
    <s v="Hong Kong"/>
    <s v="中国"/>
    <s v="香港"/>
    <s v="EMC"/>
    <n v="80"/>
    <n v="160"/>
    <n v="160"/>
    <n v="90"/>
    <n v="180"/>
    <n v="180"/>
    <n v="6"/>
    <n v="1"/>
    <s v="外"/>
    <s v="DIR"/>
    <s v="直达"/>
    <n v="3"/>
    <d v="2018-05-28T00:00:00"/>
    <d v="2018-05-30T00:00:00"/>
    <s v="JCV2"/>
    <m/>
    <m/>
    <m/>
    <m/>
    <m/>
    <m/>
    <m/>
    <m/>
  </r>
  <r>
    <n v="533"/>
    <x v="8"/>
    <x v="52"/>
    <s v="Hong Kong"/>
    <s v="中国"/>
    <s v="香港"/>
    <s v="EMC"/>
    <n v="70"/>
    <n v="140"/>
    <n v="140"/>
    <n v="80"/>
    <n v="160"/>
    <n v="160"/>
    <n v="7"/>
    <n v="1"/>
    <s v="洋"/>
    <s v="DIR"/>
    <s v="直达"/>
    <n v="6"/>
    <d v="2018-05-28T00:00:00"/>
    <d v="2018-05-30T00:00:00"/>
    <s v="ESA"/>
    <m/>
    <m/>
    <m/>
    <m/>
    <m/>
    <m/>
    <m/>
    <m/>
  </r>
  <r>
    <n v="534"/>
    <x v="8"/>
    <x v="52"/>
    <s v="Hong Kong"/>
    <s v="中国"/>
    <s v="香港"/>
    <s v="MCC"/>
    <n v="55"/>
    <n v="110"/>
    <n v="110"/>
    <n v="65"/>
    <n v="130"/>
    <n v="130"/>
    <n v="13"/>
    <n v="2"/>
    <s v="外"/>
    <s v="DIR"/>
    <s v="直达"/>
    <n v="3"/>
    <d v="2018-06-15T00:00:00"/>
    <d v="2018-06-30T00:00:00"/>
    <s v="PH4(SOUTH)"/>
    <s v="超重费USD25/20GP 货重加箱重超过23吨的柜子"/>
    <m/>
    <m/>
    <m/>
    <m/>
    <m/>
    <m/>
    <m/>
  </r>
  <r>
    <n v="535"/>
    <x v="8"/>
    <x v="52"/>
    <s v="Hong Kong"/>
    <s v="中国"/>
    <s v="香港"/>
    <s v="RCL"/>
    <n v="80"/>
    <n v="160"/>
    <n v="160"/>
    <n v="90"/>
    <n v="180"/>
    <n v="180"/>
    <n v="1"/>
    <n v="1"/>
    <s v="外"/>
    <s v="DIR"/>
    <s v="直达"/>
    <n v="4"/>
    <d v="2018-05-01T00:00:00"/>
    <d v="2018-07-14T00:00:00"/>
    <s v="RKI"/>
    <m/>
    <m/>
    <m/>
    <m/>
    <m/>
    <m/>
    <m/>
    <m/>
  </r>
  <r>
    <n v="536"/>
    <x v="8"/>
    <x v="52"/>
    <s v="Hong Kong"/>
    <s v="中国"/>
    <s v="香港"/>
    <s v="SITC"/>
    <n v="45"/>
    <n v="90"/>
    <n v="90"/>
    <n v="50"/>
    <n v="100"/>
    <n v="100"/>
    <n v="256"/>
    <n v="3"/>
    <s v="外"/>
    <s v="DIR"/>
    <s v="直达"/>
    <n v="3"/>
    <d v="2018-06-05T00:00:00"/>
    <d v="2018-07-14T00:00:00"/>
    <s v="HHX1"/>
    <m/>
    <m/>
    <m/>
    <m/>
    <m/>
    <m/>
    <m/>
    <m/>
  </r>
  <r>
    <n v="537"/>
    <x v="8"/>
    <x v="52"/>
    <s v="Hong Kong"/>
    <s v="中国"/>
    <s v="香港"/>
    <s v="WHL"/>
    <n v="70"/>
    <n v="140"/>
    <n v="140"/>
    <n v="80"/>
    <n v="160"/>
    <n v="160"/>
    <n v="235"/>
    <n v="3"/>
    <s v="外"/>
    <s v="DIR"/>
    <s v="直达"/>
    <n v="4"/>
    <d v="2018-05-22T00:00:00"/>
    <d v="2018-05-30T00:00:00"/>
    <s v="TUE-JCV,WED-CMS,FRI-JCV2)     "/>
    <m/>
    <m/>
    <m/>
    <m/>
    <m/>
    <m/>
    <m/>
    <m/>
  </r>
  <r>
    <n v="538"/>
    <x v="8"/>
    <x v="52"/>
    <s v="Hong Kong"/>
    <s v="中国"/>
    <s v="香港"/>
    <s v="YML"/>
    <n v="75"/>
    <n v="115"/>
    <n v="115"/>
    <n v="85"/>
    <n v="135"/>
    <n v="135"/>
    <n v="2"/>
    <n v="1"/>
    <s v="洋"/>
    <s v="DIR"/>
    <s v="直达"/>
    <n v="3"/>
    <d v="2018-06-28T00:00:00"/>
    <d v="2018-07-04T00:00:00"/>
    <s v="FE2"/>
    <m/>
    <m/>
    <m/>
    <m/>
    <m/>
    <m/>
    <m/>
    <m/>
  </r>
  <r>
    <n v="539"/>
    <x v="8"/>
    <x v="52"/>
    <s v="Hong Kong"/>
    <s v="中国"/>
    <s v="香港"/>
    <s v="YML"/>
    <n v="45"/>
    <n v="90"/>
    <n v="90"/>
    <n v="55"/>
    <n v="110"/>
    <n v="110"/>
    <n v="2"/>
    <n v="1"/>
    <s v="外"/>
    <s v="DIR"/>
    <s v="直达"/>
    <n v="5"/>
    <d v="2018-06-28T00:00:00"/>
    <d v="2018-07-04T00:00:00"/>
    <s v="CVX-A"/>
    <m/>
    <m/>
    <m/>
    <m/>
    <m/>
    <m/>
    <m/>
    <m/>
  </r>
  <r>
    <n v="540"/>
    <x v="8"/>
    <x v="52"/>
    <s v="Hong Kong"/>
    <s v="中国"/>
    <s v="香港"/>
    <s v="YML"/>
    <n v="75"/>
    <n v="150"/>
    <n v="150"/>
    <n v="85"/>
    <n v="170"/>
    <n v="170"/>
    <n v="6"/>
    <n v="1"/>
    <s v="外"/>
    <s v="DIR"/>
    <s v="直达"/>
    <n v="3"/>
    <d v="2018-06-28T00:00:00"/>
    <d v="2018-07-04T00:00:00"/>
    <s v="CVX-C"/>
    <m/>
    <m/>
    <m/>
    <m/>
    <m/>
    <m/>
    <m/>
    <m/>
  </r>
  <r>
    <n v="541"/>
    <x v="8"/>
    <x v="53"/>
    <s v="Batam"/>
    <s v="印尼"/>
    <s v="巴淡"/>
    <s v="MCC"/>
    <n v="1030"/>
    <n v="1590"/>
    <n v="1590"/>
    <n v="1040"/>
    <n v="1610"/>
    <n v="1610"/>
    <n v="7"/>
    <n v="1"/>
    <s v="外"/>
    <s v="SIN"/>
    <s v="新加坡"/>
    <n v="10"/>
    <d v="2018-06-15T00:00:00"/>
    <d v="2018-06-30T00:00:00"/>
    <s v="SH1"/>
    <s v="超重费USD25/20GP 货重加箱重超过23吨的柜子"/>
    <m/>
    <m/>
    <m/>
    <m/>
    <m/>
    <m/>
    <m/>
  </r>
  <r>
    <n v="542"/>
    <x v="8"/>
    <x v="53"/>
    <s v="Batam"/>
    <s v="印尼"/>
    <s v="巴淡"/>
    <s v="YML"/>
    <n v="915"/>
    <n v="1455"/>
    <n v="1455"/>
    <n v="925"/>
    <n v="1475"/>
    <n v="1475"/>
    <n v="5"/>
    <n v="1"/>
    <s v="外"/>
    <s v="SIN"/>
    <s v="新加坡"/>
    <n v="18"/>
    <d v="2018-06-28T00:00:00"/>
    <d v="2018-07-04T00:00:00"/>
    <s v="CPX"/>
    <m/>
    <m/>
    <m/>
    <m/>
    <m/>
    <m/>
    <m/>
    <m/>
  </r>
  <r>
    <n v="543"/>
    <x v="8"/>
    <x v="53"/>
    <s v="Belawan"/>
    <s v="印尼"/>
    <s v="勿拉湾"/>
    <s v="KMTC"/>
    <n v="410"/>
    <n v="820"/>
    <n v="820"/>
    <n v="420"/>
    <n v="840"/>
    <n v="840"/>
    <n v="4"/>
    <n v="1"/>
    <s v="外"/>
    <s v="SIN"/>
    <s v="新加坡"/>
    <n v="15"/>
    <d v="2018-03-28T00:00:00"/>
    <d v="2018-07-14T00:00:00"/>
    <s v="KCM"/>
    <m/>
    <m/>
    <m/>
    <m/>
    <m/>
    <m/>
    <m/>
    <m/>
  </r>
  <r>
    <n v="544"/>
    <x v="8"/>
    <x v="53"/>
    <s v="Belawan"/>
    <s v="印尼"/>
    <s v="勿拉湾"/>
    <s v="KMTC"/>
    <n v="410"/>
    <n v="820"/>
    <n v="820"/>
    <n v="420"/>
    <n v="840"/>
    <n v="840"/>
    <n v="6"/>
    <n v="1"/>
    <s v="外"/>
    <s v="SIN"/>
    <s v="新加坡"/>
    <n v="15"/>
    <d v="2018-03-28T00:00:00"/>
    <d v="2018-07-14T00:00:00"/>
    <s v="KMSK"/>
    <m/>
    <m/>
    <m/>
    <m/>
    <m/>
    <m/>
    <m/>
    <m/>
  </r>
  <r>
    <n v="545"/>
    <x v="8"/>
    <x v="53"/>
    <s v="Belawan"/>
    <s v="印尼"/>
    <s v="勿拉湾"/>
    <s v="WHL"/>
    <n v="380"/>
    <n v="760"/>
    <n v="760"/>
    <n v="390"/>
    <n v="780"/>
    <n v="780"/>
    <n v="1235"/>
    <n v="4"/>
    <s v="外"/>
    <s v="SIN"/>
    <s v="新加坡"/>
    <n v="18"/>
    <d v="2018-05-22T00:00:00"/>
    <d v="2018-05-30T00:00:00"/>
    <s v="MON-CI2,TUE-JCV,WED-CMS/PMX,FRI-JCV2"/>
    <m/>
    <m/>
    <m/>
    <m/>
    <m/>
    <m/>
    <m/>
    <m/>
  </r>
  <r>
    <n v="546"/>
    <x v="8"/>
    <x v="53"/>
    <s v="Belawan"/>
    <s v="印尼"/>
    <s v="勿拉湾"/>
    <s v="EMC"/>
    <n v="535"/>
    <n v="870"/>
    <n v="870"/>
    <n v="545"/>
    <n v="890"/>
    <n v="890"/>
    <n v="26"/>
    <n v="2"/>
    <s v="外"/>
    <s v="PKG"/>
    <s v="巴生"/>
    <n v="17"/>
    <d v="2018-05-28T00:00:00"/>
    <d v="2018-05-30T00:00:00"/>
    <s v="NSB/WIN"/>
    <m/>
    <m/>
    <m/>
    <m/>
    <m/>
    <m/>
    <m/>
    <m/>
  </r>
  <r>
    <n v="547"/>
    <x v="8"/>
    <x v="53"/>
    <s v="Belawan"/>
    <s v="印尼"/>
    <s v="勿拉湾"/>
    <s v="MCC"/>
    <n v="495"/>
    <n v="880"/>
    <n v="880"/>
    <n v="505"/>
    <n v="900"/>
    <n v="900"/>
    <n v="5"/>
    <n v="1"/>
    <s v="外"/>
    <s v="TPP"/>
    <s v="丹戎帕拉帕斯"/>
    <n v="18"/>
    <d v="2018-06-15T00:00:00"/>
    <d v="2018-06-30T00:00:00"/>
    <s v="IA4"/>
    <s v="超重费USD25/20GP 货重加箱重超过23吨的柜子"/>
    <m/>
    <m/>
    <m/>
    <m/>
    <m/>
    <m/>
    <m/>
  </r>
  <r>
    <n v="548"/>
    <x v="8"/>
    <x v="53"/>
    <s v="Belawan"/>
    <s v="印尼"/>
    <s v="勿拉湾"/>
    <s v="RCL"/>
    <n v="360"/>
    <n v="720"/>
    <n v="720"/>
    <n v="370"/>
    <n v="740"/>
    <n v="740"/>
    <n v="234"/>
    <n v="3"/>
    <s v="外"/>
    <s v="PKG"/>
    <s v="巴生"/>
    <n v="14"/>
    <d v="2018-05-01T00:00:00"/>
    <d v="2018-07-14T00:00:00"/>
    <s v="RFM/ RPM / RIM"/>
    <m/>
    <m/>
    <m/>
    <m/>
    <m/>
    <m/>
    <m/>
    <m/>
  </r>
  <r>
    <n v="549"/>
    <x v="8"/>
    <x v="53"/>
    <s v="Belawan"/>
    <s v="印尼"/>
    <s v="勿拉湾"/>
    <s v="YML"/>
    <n v="385"/>
    <n v="770"/>
    <n v="770"/>
    <n v="395"/>
    <n v="790"/>
    <n v="790"/>
    <n v="5"/>
    <n v="1"/>
    <s v="外"/>
    <s v="PKG"/>
    <s v="巴生"/>
    <n v="15"/>
    <d v="2018-06-28T00:00:00"/>
    <d v="2018-07-04T00:00:00"/>
    <s v="PA3/CGX"/>
    <m/>
    <m/>
    <m/>
    <m/>
    <m/>
    <m/>
    <m/>
    <m/>
  </r>
  <r>
    <n v="550"/>
    <x v="8"/>
    <x v="53"/>
    <s v="Benoa"/>
    <s v="印尼"/>
    <s v="伯诺阿"/>
    <s v="MCC"/>
    <n v="1050"/>
    <n v="1950"/>
    <n v="1950"/>
    <n v="1060"/>
    <n v="1970"/>
    <n v="1970"/>
    <n v="5"/>
    <n v="1"/>
    <s v="外"/>
    <s v="SUB"/>
    <s v="泗水"/>
    <n v="24"/>
    <d v="2018-06-15T00:00:00"/>
    <d v="2018-06-30T00:00:00"/>
    <s v="IA4"/>
    <s v="超重费USD25/20GP 货重加箱重超过23吨的柜子"/>
    <m/>
    <m/>
    <m/>
    <m/>
    <m/>
    <m/>
    <m/>
  </r>
  <r>
    <n v="551"/>
    <x v="8"/>
    <x v="53"/>
    <s v="Bitung"/>
    <s v="印尼"/>
    <s v="比通"/>
    <s v="MCC"/>
    <n v="1500"/>
    <n v="3525"/>
    <n v="3240"/>
    <n v="1510"/>
    <n v="3545"/>
    <n v="3260"/>
    <n v="5"/>
    <n v="1"/>
    <s v="外"/>
    <s v="TPP"/>
    <s v="丹戎帕拉帕斯"/>
    <n v="41"/>
    <d v="2018-06-15T00:00:00"/>
    <d v="2018-06-30T00:00:00"/>
    <s v="IA4"/>
    <s v="超重费USD25/20GP 货重加箱重超过23吨的柜子"/>
    <m/>
    <m/>
    <m/>
    <m/>
    <m/>
    <m/>
    <m/>
  </r>
  <r>
    <n v="552"/>
    <x v="8"/>
    <x v="53"/>
    <s v="Jakarta"/>
    <s v="印尼"/>
    <s v="雅加达"/>
    <s v="CMA"/>
    <n v="300"/>
    <n v="600"/>
    <n v="600"/>
    <n v="330"/>
    <n v="660"/>
    <n v="660"/>
    <n v="6"/>
    <n v="1"/>
    <s v="外"/>
    <s v="DIR"/>
    <s v="直达"/>
    <n v="12"/>
    <d v="2018-07-02T00:00:00"/>
    <d v="2018-07-08T00:00:00"/>
    <s v="CIX UTC1"/>
    <m/>
    <m/>
    <m/>
    <m/>
    <m/>
    <m/>
    <m/>
    <m/>
  </r>
  <r>
    <n v="553"/>
    <x v="8"/>
    <x v="53"/>
    <s v="Jakarta"/>
    <s v="印尼"/>
    <s v="雅加达"/>
    <s v="CMA"/>
    <n v="250"/>
    <n v="500"/>
    <n v="500"/>
    <n v="280"/>
    <n v="560"/>
    <n v="560"/>
    <n v="4"/>
    <n v="1"/>
    <s v="外"/>
    <s v="DIR"/>
    <s v="直达"/>
    <n v="11"/>
    <d v="2018-07-02T00:00:00"/>
    <d v="2018-07-08T00:00:00"/>
    <s v="CVI UTC1"/>
    <m/>
    <m/>
    <m/>
    <m/>
    <m/>
    <m/>
    <m/>
    <m/>
  </r>
  <r>
    <n v="554"/>
    <x v="8"/>
    <x v="53"/>
    <s v="Jakarta"/>
    <s v="印尼"/>
    <s v="雅加达"/>
    <s v="CMA"/>
    <n v="250"/>
    <n v="500"/>
    <n v="500"/>
    <n v="280"/>
    <n v="560"/>
    <n v="560"/>
    <n v="6"/>
    <n v="1"/>
    <s v="外"/>
    <s v="DIR"/>
    <s v="直达"/>
    <n v="12"/>
    <d v="2018-07-02T00:00:00"/>
    <d v="2018-07-08T00:00:00"/>
    <s v="CHINA1 UTC1"/>
    <m/>
    <m/>
    <m/>
    <m/>
    <m/>
    <m/>
    <m/>
    <m/>
  </r>
  <r>
    <n v="555"/>
    <x v="8"/>
    <x v="53"/>
    <s v="Jakarta"/>
    <s v="印尼"/>
    <s v="雅加达"/>
    <s v="EMC"/>
    <n v="310"/>
    <n v="570"/>
    <n v="570"/>
    <n v="320"/>
    <n v="590"/>
    <n v="590"/>
    <n v="7"/>
    <n v="1"/>
    <s v="外"/>
    <s v="DIR"/>
    <s v="直达"/>
    <n v="12"/>
    <d v="2018-05-28T00:00:00"/>
    <d v="2018-05-30T00:00:00"/>
    <m/>
    <m/>
    <m/>
    <m/>
    <m/>
    <m/>
    <m/>
    <m/>
    <m/>
  </r>
  <r>
    <n v="556"/>
    <x v="8"/>
    <x v="53"/>
    <s v="Jakarta"/>
    <s v="印尼"/>
    <s v="雅加达"/>
    <s v="KMTC"/>
    <n v="235"/>
    <n v="470"/>
    <n v="470"/>
    <n v="245"/>
    <n v="490"/>
    <n v="490"/>
    <n v="7"/>
    <n v="1"/>
    <s v="外"/>
    <s v="DIR"/>
    <s v="直达"/>
    <n v="8"/>
    <d v="2018-07-04T00:00:00"/>
    <d v="2018-07-14T00:00:00"/>
    <s v="UTC1 PCI航线"/>
    <m/>
    <m/>
    <m/>
    <m/>
    <m/>
    <m/>
    <m/>
    <m/>
  </r>
  <r>
    <n v="557"/>
    <x v="8"/>
    <x v="53"/>
    <s v="Jakarta"/>
    <s v="印尼"/>
    <s v="雅加达"/>
    <s v="KMTC"/>
    <n v="235"/>
    <n v="470"/>
    <n v="470"/>
    <n v="245"/>
    <n v="490"/>
    <n v="490"/>
    <n v="7"/>
    <n v="1"/>
    <s v="外"/>
    <s v="DIR"/>
    <s v="直达"/>
    <n v="8"/>
    <d v="2018-07-04T00:00:00"/>
    <d v="2018-07-14T00:00:00"/>
    <s v="UTC1 CKI航线"/>
    <m/>
    <m/>
    <m/>
    <m/>
    <m/>
    <m/>
    <m/>
    <m/>
  </r>
  <r>
    <n v="558"/>
    <x v="8"/>
    <x v="53"/>
    <s v="Jakarta"/>
    <s v="印尼"/>
    <s v="雅加达"/>
    <s v="KMTC"/>
    <n v="235"/>
    <n v="470"/>
    <n v="470"/>
    <n v="245"/>
    <n v="490"/>
    <n v="490"/>
    <n v="3"/>
    <n v="1"/>
    <s v="外"/>
    <s v="DIR"/>
    <s v="直达"/>
    <n v="11"/>
    <d v="2018-07-04T00:00:00"/>
    <d v="2018-07-14T00:00:00"/>
    <s v="UTC3 ANX航线"/>
    <m/>
    <m/>
    <m/>
    <m/>
    <m/>
    <m/>
    <m/>
    <m/>
  </r>
  <r>
    <n v="559"/>
    <x v="8"/>
    <x v="53"/>
    <s v="Jakarta"/>
    <s v="印尼"/>
    <s v="雅加达"/>
    <s v="KMTC"/>
    <n v="235"/>
    <n v="470"/>
    <n v="470"/>
    <n v="245"/>
    <n v="490"/>
    <n v="490"/>
    <n v="6"/>
    <n v="1"/>
    <s v="外"/>
    <s v="DIR"/>
    <s v="直达"/>
    <n v="8"/>
    <d v="2018-07-04T00:00:00"/>
    <d v="2018-07-14T00:00:00"/>
    <s v="UTC1 CH1航线"/>
    <m/>
    <m/>
    <m/>
    <m/>
    <m/>
    <m/>
    <m/>
    <m/>
  </r>
  <r>
    <n v="560"/>
    <x v="8"/>
    <x v="53"/>
    <s v="Jakarta"/>
    <s v="印尼"/>
    <s v="雅加达"/>
    <s v="MCC"/>
    <n v="295"/>
    <n v="490"/>
    <n v="490"/>
    <n v="305"/>
    <n v="510"/>
    <n v="510"/>
    <n v="5"/>
    <n v="1"/>
    <s v="外"/>
    <s v="DIR"/>
    <s v="直达"/>
    <n v="12"/>
    <d v="2018-06-15T00:00:00"/>
    <d v="2018-06-30T00:00:00"/>
    <s v="IA4 tanjung priok"/>
    <s v="超重费USD25/20GP 货重加箱重超过23吨的柜子"/>
    <m/>
    <m/>
    <m/>
    <m/>
    <m/>
    <m/>
    <m/>
  </r>
  <r>
    <n v="561"/>
    <x v="8"/>
    <x v="53"/>
    <s v="Jakarta"/>
    <s v="印尼"/>
    <s v="雅加达"/>
    <s v="MCC"/>
    <n v="345"/>
    <n v="640"/>
    <n v="540"/>
    <n v="355"/>
    <n v="660"/>
    <n v="560"/>
    <n v="7"/>
    <n v="1"/>
    <s v="外"/>
    <s v="DIR"/>
    <s v="直达"/>
    <n v="12"/>
    <d v="2018-06-24T00:00:00"/>
    <d v="2018-06-30T00:00:00"/>
    <s v="CTI tanjung priok"/>
    <s v="超重费USD25/20GP 货重加箱重超过23吨的柜子"/>
    <m/>
    <m/>
    <m/>
    <m/>
    <m/>
    <m/>
    <m/>
  </r>
  <r>
    <n v="562"/>
    <x v="8"/>
    <x v="53"/>
    <s v="Jakarta"/>
    <s v="印尼"/>
    <s v="雅加达"/>
    <s v="RCL"/>
    <n v="500"/>
    <n v="800"/>
    <n v="800"/>
    <n v="510"/>
    <n v="820"/>
    <n v="820"/>
    <n v="234"/>
    <n v="3"/>
    <s v="外"/>
    <s v="SIN"/>
    <s v="新加坡"/>
    <n v="14"/>
    <d v="2018-05-01T00:00:00"/>
    <d v="2018-07-14T00:00:00"/>
    <s v="RKI/ RFM/ RIM UTC1"/>
    <m/>
    <m/>
    <m/>
    <m/>
    <m/>
    <m/>
    <m/>
    <m/>
  </r>
  <r>
    <n v="563"/>
    <x v="8"/>
    <x v="53"/>
    <s v="Jakarta"/>
    <s v="印尼"/>
    <s v="雅加达"/>
    <s v="SITC"/>
    <n v="285"/>
    <n v="570"/>
    <n v="570"/>
    <n v="290"/>
    <n v="580"/>
    <n v="580"/>
    <n v="4"/>
    <n v="1"/>
    <s v="外"/>
    <s v="DIR"/>
    <s v="直达"/>
    <n v="10"/>
    <d v="2018-07-05T00:00:00"/>
    <d v="2018-07-14T00:00:00"/>
    <s v="CVI/CMI UTC1"/>
    <s v="货毛重等于或超过 21 吨 (不含箱重)/20GP收USD30；货毛重等于或超过 24 吨 (不含箱重)/ 40GP/40HC 收USD60"/>
    <m/>
    <m/>
    <m/>
    <m/>
    <m/>
    <m/>
    <m/>
  </r>
  <r>
    <n v="564"/>
    <x v="8"/>
    <x v="53"/>
    <s v="Jakarta"/>
    <s v="印尼"/>
    <s v="雅加达"/>
    <s v="SITC"/>
    <n v="325"/>
    <n v="650"/>
    <n v="610"/>
    <n v="330"/>
    <n v="660"/>
    <n v="620"/>
    <n v="1"/>
    <n v="1"/>
    <s v="外"/>
    <s v="DIR"/>
    <s v="直达"/>
    <n v="10"/>
    <d v="2018-05-28T00:00:00"/>
    <d v="2018-07-14T00:00:00"/>
    <s v="CIT UTC1"/>
    <s v="货毛重等于或超过 21 吨 (不含箱重)/20GP收USD30；货毛重等于或超过 24 吨 (不含箱重)/ 40GP/40HC 收USD60"/>
    <m/>
    <m/>
    <m/>
    <m/>
    <m/>
    <m/>
    <m/>
  </r>
  <r>
    <n v="565"/>
    <x v="8"/>
    <x v="53"/>
    <s v="Jakarta"/>
    <s v="印尼"/>
    <s v="雅加达"/>
    <s v="SITC"/>
    <n v="325"/>
    <n v="650"/>
    <n v="650"/>
    <n v="330"/>
    <n v="660"/>
    <n v="660"/>
    <n v="6"/>
    <n v="1"/>
    <s v="外"/>
    <s v="DIR"/>
    <s v="直达"/>
    <n v="8"/>
    <d v="2018-06-23T00:00:00"/>
    <d v="2018-07-14T00:00:00"/>
    <s v="PCI UTC1"/>
    <s v="货毛重等于或超过 21 吨 (不含箱重)/20GP收USD30；货毛重等于或超过 24 吨 (不含箱重)/ 40GP/40HC 收USD60"/>
    <m/>
    <m/>
    <m/>
    <m/>
    <m/>
    <m/>
    <m/>
  </r>
  <r>
    <n v="566"/>
    <x v="8"/>
    <x v="53"/>
    <s v="Jakarta"/>
    <s v="印尼"/>
    <s v="雅加达"/>
    <s v="SITC"/>
    <n v="325"/>
    <n v="650"/>
    <n v="650"/>
    <n v="330"/>
    <n v="660"/>
    <n v="660"/>
    <n v="7"/>
    <n v="1"/>
    <s v="外"/>
    <s v="DIR"/>
    <s v="直达"/>
    <n v="8"/>
    <d v="2018-06-24T00:00:00"/>
    <d v="2018-07-14T00:00:00"/>
    <s v="CKI UTC1"/>
    <s v="货毛重等于或超过 21 吨 (不含箱重)/20GP收USD30；货毛重等于或超过 24 吨 (不含箱重)/ 40GP/40HC 收USD60"/>
    <m/>
    <m/>
    <m/>
    <m/>
    <m/>
    <m/>
    <m/>
  </r>
  <r>
    <n v="567"/>
    <x v="8"/>
    <x v="53"/>
    <s v="Jakarta"/>
    <s v="印尼"/>
    <s v="雅加达"/>
    <s v="WHL"/>
    <n v="480"/>
    <n v="760"/>
    <n v="760"/>
    <n v="490"/>
    <n v="780"/>
    <n v="780"/>
    <n v="125"/>
    <n v="3"/>
    <s v="外"/>
    <s v="SIN"/>
    <s v="新加坡"/>
    <n v="14"/>
    <d v="2018-05-22T00:00:00"/>
    <d v="2018-05-30T00:00:00"/>
    <s v="MS/JCV/JCV2 "/>
    <m/>
    <m/>
    <m/>
    <m/>
    <m/>
    <m/>
    <m/>
    <m/>
  </r>
  <r>
    <n v="568"/>
    <x v="8"/>
    <x v="53"/>
    <s v="Jakarta"/>
    <s v="印尼"/>
    <s v="雅加达"/>
    <s v="YML"/>
    <n v="295"/>
    <n v="590"/>
    <n v="590"/>
    <n v="305"/>
    <n v="610"/>
    <n v="610"/>
    <n v="6"/>
    <n v="1"/>
    <s v="外"/>
    <s v="DIR"/>
    <s v="直达"/>
    <n v="8"/>
    <d v="2018-06-28T00:00:00"/>
    <d v="2018-07-04T00:00:00"/>
    <s v="CTI"/>
    <m/>
    <m/>
    <m/>
    <m/>
    <m/>
    <m/>
    <m/>
    <m/>
  </r>
  <r>
    <n v="569"/>
    <x v="8"/>
    <x v="53"/>
    <s v="Jambi"/>
    <s v="印尼"/>
    <s v="占碑"/>
    <s v="MCC"/>
    <n v="1160"/>
    <n v="2030"/>
    <n v="2030"/>
    <n v="1170"/>
    <n v="2050"/>
    <n v="2050"/>
    <n v="5"/>
    <n v="1"/>
    <s v="外"/>
    <s v="SIN"/>
    <s v="新加坡"/>
    <n v="17"/>
    <d v="2018-06-15T00:00:00"/>
    <d v="2018-06-30T00:00:00"/>
    <s v="SH1"/>
    <s v="超重费USD25/20GP 货重加箱重超过23吨的柜子"/>
    <m/>
    <m/>
    <m/>
    <m/>
    <m/>
    <m/>
    <m/>
  </r>
  <r>
    <n v="570"/>
    <x v="8"/>
    <x v="53"/>
    <s v="Makassar"/>
    <s v="印尼"/>
    <s v="孟加锡"/>
    <s v="MCC"/>
    <n v="1215"/>
    <n v="2230"/>
    <n v="2230"/>
    <n v="1225"/>
    <n v="2250"/>
    <n v="2250"/>
    <n v="5"/>
    <n v="1"/>
    <s v="外"/>
    <s v="SUB"/>
    <s v="泗水"/>
    <n v="22"/>
    <d v="2018-06-15T00:00:00"/>
    <d v="2018-06-30T00:00:00"/>
    <s v="IA4"/>
    <s v="超重费USD25/20GP 货重加箱重超过23吨的柜子"/>
    <m/>
    <m/>
    <m/>
    <m/>
    <m/>
    <m/>
    <m/>
  </r>
  <r>
    <n v="571"/>
    <x v="8"/>
    <x v="53"/>
    <s v="Makassar"/>
    <s v="印尼"/>
    <s v="孟加锡"/>
    <s v="SITC"/>
    <n v="815"/>
    <n v="1530"/>
    <n v="1530"/>
    <n v="820"/>
    <n v="1540"/>
    <n v="1540"/>
    <n v="4"/>
    <n v="1"/>
    <s v="外"/>
    <s v="DIR"/>
    <s v="直达"/>
    <n v="15"/>
    <d v="2018-03-30T00:00:00"/>
    <d v="2018-07-14T00:00:00"/>
    <s v="CVI"/>
    <s v="货毛重等于或超过 21 吨 (不含箱重)/20GP收USD30；货毛重等于或超过 24 吨 (不含箱重)/ 40GP/40HC 收USD60"/>
    <m/>
    <m/>
    <m/>
    <m/>
    <m/>
    <m/>
    <m/>
  </r>
  <r>
    <n v="572"/>
    <x v="8"/>
    <x v="53"/>
    <s v="Makassar"/>
    <s v="印尼"/>
    <s v="孟加锡"/>
    <s v="YML"/>
    <n v="1435"/>
    <n v="2170"/>
    <n v="2170"/>
    <n v="1445"/>
    <n v="2190"/>
    <n v="2190"/>
    <n v="6"/>
    <n v="1"/>
    <s v="外"/>
    <s v="JKT"/>
    <s v="雅加达"/>
    <n v="15"/>
    <d v="2018-06-28T00:00:00"/>
    <d v="2018-07-04T00:00:00"/>
    <s v="CTI"/>
    <m/>
    <m/>
    <m/>
    <m/>
    <m/>
    <m/>
    <m/>
    <m/>
  </r>
  <r>
    <n v="573"/>
    <x v="8"/>
    <x v="53"/>
    <s v="Merak"/>
    <s v="印尼"/>
    <s v="默拉克(孔雀岛)"/>
    <s v="MCC"/>
    <n v="930"/>
    <n v="1590"/>
    <n v="1590"/>
    <n v="940"/>
    <n v="1610"/>
    <n v="1610"/>
    <n v="5"/>
    <n v="1"/>
    <s v="外"/>
    <s v="TPP"/>
    <s v="丹戎帕拉帕斯"/>
    <n v="20"/>
    <d v="2018-06-15T00:00:00"/>
    <d v="2018-06-30T00:00:00"/>
    <s v="IA4"/>
    <s v="超重费USD25/20GP 货重加箱重超过23吨的柜子"/>
    <m/>
    <m/>
    <m/>
    <m/>
    <m/>
    <m/>
    <m/>
  </r>
  <r>
    <n v="574"/>
    <x v="8"/>
    <x v="53"/>
    <s v="Padang"/>
    <s v="印尼"/>
    <s v="巴东"/>
    <s v="MCC"/>
    <n v="1210"/>
    <n v="2015"/>
    <n v="2205"/>
    <n v="1220"/>
    <n v="2035"/>
    <n v="2225"/>
    <n v="5"/>
    <n v="1"/>
    <s v="外"/>
    <s v="TPP"/>
    <s v="丹戎帕拉帕斯"/>
    <n v="22"/>
    <d v="2018-06-15T00:00:00"/>
    <d v="2018-06-30T00:00:00"/>
    <s v="IA4"/>
    <s v="超重费USD25/20GP 货重加箱重超过23吨的柜子"/>
    <m/>
    <m/>
    <m/>
    <m/>
    <m/>
    <m/>
    <m/>
  </r>
  <r>
    <n v="575"/>
    <x v="8"/>
    <x v="53"/>
    <s v="Palembang"/>
    <s v="印尼"/>
    <s v="巨港"/>
    <s v="KMTC"/>
    <n v="1030"/>
    <n v="2060"/>
    <n v="2060"/>
    <n v="1040"/>
    <n v="2080"/>
    <n v="2080"/>
    <n v="4"/>
    <n v="1"/>
    <s v="外"/>
    <s v="SIN"/>
    <s v="新加坡"/>
    <n v="15"/>
    <d v="2018-03-28T00:00:00"/>
    <d v="2018-07-14T00:00:00"/>
    <s v="KCM"/>
    <m/>
    <m/>
    <m/>
    <m/>
    <m/>
    <m/>
    <m/>
    <m/>
  </r>
  <r>
    <n v="576"/>
    <x v="8"/>
    <x v="53"/>
    <s v="Palembang"/>
    <s v="印尼"/>
    <s v="巨港"/>
    <s v="KMTC"/>
    <n v="1030"/>
    <n v="2060"/>
    <n v="2060"/>
    <n v="1040"/>
    <n v="2080"/>
    <n v="2080"/>
    <n v="6"/>
    <n v="1"/>
    <s v="外"/>
    <s v="SIN"/>
    <s v="新加坡"/>
    <n v="15"/>
    <d v="2018-03-28T00:00:00"/>
    <d v="2018-07-14T00:00:00"/>
    <s v="KMSK"/>
    <m/>
    <m/>
    <m/>
    <m/>
    <m/>
    <m/>
    <m/>
    <m/>
  </r>
  <r>
    <n v="577"/>
    <x v="8"/>
    <x v="53"/>
    <s v="Palembang"/>
    <s v="印尼"/>
    <s v="巨港"/>
    <s v="MCC"/>
    <n v="950"/>
    <n v="1770"/>
    <n v="1770"/>
    <n v="960"/>
    <n v="1790"/>
    <n v="1790"/>
    <n v="7"/>
    <n v="1"/>
    <s v="外"/>
    <s v="TPP"/>
    <s v="丹戎帕拉帕斯"/>
    <n v="14"/>
    <d v="2018-06-15T00:00:00"/>
    <d v="2018-06-30T00:00:00"/>
    <s v="IA4"/>
    <s v="超重费USD25/20GP 货重加箱重超过23吨的柜子"/>
    <m/>
    <m/>
    <m/>
    <m/>
    <m/>
    <m/>
    <m/>
  </r>
  <r>
    <n v="578"/>
    <x v="8"/>
    <x v="53"/>
    <s v="Palembang"/>
    <s v="印尼"/>
    <s v="巨港"/>
    <s v="RCL"/>
    <n v="625"/>
    <n v="1350"/>
    <n v="1350"/>
    <n v="635"/>
    <n v="1370"/>
    <n v="1370"/>
    <n v="14"/>
    <n v="2"/>
    <s v="外"/>
    <s v="SIN"/>
    <s v="新加坡"/>
    <n v="14"/>
    <d v="2018-05-01T00:00:00"/>
    <d v="2018-07-14T00:00:00"/>
    <s v="RKI / RIM"/>
    <s v="货毛重等于或超过 21 吨 (不含箱重)/20GP收USD30；货毛重等于或超过 24 吨 (不含箱重)/ 40GP/40HC 收USD60"/>
    <m/>
    <m/>
    <m/>
    <m/>
    <m/>
    <m/>
    <m/>
  </r>
  <r>
    <n v="579"/>
    <x v="8"/>
    <x v="53"/>
    <s v="Palembang"/>
    <s v="印尼"/>
    <s v="巨港"/>
    <s v="SITC"/>
    <n v="815"/>
    <n v="1530"/>
    <n v="1530"/>
    <n v="820"/>
    <n v="1540"/>
    <n v="1540"/>
    <n v="46"/>
    <n v="2"/>
    <s v="外"/>
    <s v="JKT"/>
    <s v="雅加达"/>
    <n v="17"/>
    <d v="2018-03-30T00:00:00"/>
    <d v="2018-07-14T00:00:00"/>
    <s v="CVI/CKV/PCI"/>
    <s v="货毛重等于或超过 21 吨 (不含箱重)/20GP收USD30；货毛重等于或超过 24 吨 (不含箱重)/ 40GP/40HC 收USD60"/>
    <m/>
    <m/>
    <m/>
    <m/>
    <m/>
    <m/>
    <m/>
  </r>
  <r>
    <n v="580"/>
    <x v="8"/>
    <x v="53"/>
    <s v="Palembang"/>
    <s v="印尼"/>
    <s v="巨港"/>
    <s v="YML"/>
    <n v="835"/>
    <n v="1670"/>
    <n v="1670"/>
    <n v="845"/>
    <n v="1690"/>
    <n v="1690"/>
    <n v="5"/>
    <n v="1"/>
    <s v="外"/>
    <s v="SIN"/>
    <s v="新加坡"/>
    <n v="18"/>
    <d v="2018-06-28T00:00:00"/>
    <d v="2018-07-04T00:00:00"/>
    <s v="CPX"/>
    <m/>
    <m/>
    <m/>
    <m/>
    <m/>
    <m/>
    <m/>
    <m/>
  </r>
  <r>
    <n v="581"/>
    <x v="8"/>
    <x v="53"/>
    <s v="Panjang"/>
    <s v="印尼"/>
    <s v="潘姜"/>
    <s v="EMC"/>
    <n v="750"/>
    <n v="1500"/>
    <n v="1500"/>
    <n v="760"/>
    <n v="1520"/>
    <n v="1520"/>
    <n v="46"/>
    <n v="2"/>
    <s v="外"/>
    <s v="SIN"/>
    <s v="新加坡"/>
    <n v="23"/>
    <d v="2018-05-28T00:00:00"/>
    <d v="2018-05-30T00:00:00"/>
    <s v="RES2/WAX"/>
    <m/>
    <m/>
    <m/>
    <m/>
    <m/>
    <m/>
    <m/>
    <m/>
  </r>
  <r>
    <n v="582"/>
    <x v="8"/>
    <x v="53"/>
    <s v="Panjang"/>
    <s v="印尼"/>
    <s v="潘姜"/>
    <s v="KMTC"/>
    <n v="770"/>
    <n v="1540"/>
    <n v="1540"/>
    <n v="780"/>
    <n v="1560"/>
    <n v="1560"/>
    <n v="4"/>
    <n v="1"/>
    <s v="外"/>
    <s v="SIN"/>
    <s v="新加坡"/>
    <n v="15"/>
    <d v="2018-03-28T00:00:00"/>
    <d v="2018-07-14T00:00:00"/>
    <s v="KCM"/>
    <m/>
    <m/>
    <m/>
    <m/>
    <m/>
    <m/>
    <m/>
    <m/>
  </r>
  <r>
    <n v="583"/>
    <x v="8"/>
    <x v="53"/>
    <s v="Panjang"/>
    <s v="印尼"/>
    <s v="潘姜"/>
    <s v="KMTC"/>
    <n v="770"/>
    <n v="1540"/>
    <n v="1540"/>
    <n v="780"/>
    <n v="1560"/>
    <n v="1560"/>
    <n v="6"/>
    <n v="1"/>
    <s v="外"/>
    <s v="SIN"/>
    <s v="新加坡"/>
    <n v="15"/>
    <d v="2018-03-28T00:00:00"/>
    <d v="2018-07-14T00:00:00"/>
    <s v="KMSK"/>
    <m/>
    <m/>
    <m/>
    <m/>
    <m/>
    <m/>
    <m/>
    <m/>
  </r>
  <r>
    <n v="584"/>
    <x v="8"/>
    <x v="53"/>
    <s v="Panjang"/>
    <s v="印尼"/>
    <s v="潘姜"/>
    <s v="MCC"/>
    <n v="780"/>
    <n v="1390"/>
    <n v="1390"/>
    <n v="790"/>
    <n v="1410"/>
    <n v="1410"/>
    <n v="5"/>
    <n v="1"/>
    <s v="外"/>
    <s v="TPP"/>
    <s v="丹戎帕拉帕斯"/>
    <n v="21"/>
    <d v="2018-06-15T00:00:00"/>
    <d v="2018-06-30T00:00:00"/>
    <s v="IA4"/>
    <s v="超重费USD25/20GP 货重加箱重超过23吨的柜子"/>
    <m/>
    <m/>
    <m/>
    <m/>
    <m/>
    <m/>
    <m/>
  </r>
  <r>
    <n v="585"/>
    <x v="8"/>
    <x v="53"/>
    <s v="Panjang"/>
    <s v="印尼"/>
    <s v="潘姜"/>
    <s v="RCL"/>
    <n v="600"/>
    <n v="1200"/>
    <n v="1200"/>
    <n v="610"/>
    <n v="1220"/>
    <n v="1220"/>
    <n v="124"/>
    <n v="3"/>
    <s v="外"/>
    <s v="SIN"/>
    <s v="新加坡"/>
    <n v="15"/>
    <d v="2018-05-01T00:00:00"/>
    <d v="2018-07-14T00:00:00"/>
    <s v="RKI/ RFM/ RIM"/>
    <m/>
    <m/>
    <m/>
    <m/>
    <m/>
    <m/>
    <m/>
    <m/>
  </r>
  <r>
    <n v="586"/>
    <x v="8"/>
    <x v="53"/>
    <s v="Panjang"/>
    <s v="印尼"/>
    <s v="潘姜"/>
    <s v="YML"/>
    <n v="735"/>
    <n v="1470"/>
    <n v="1470"/>
    <n v="745"/>
    <n v="1490"/>
    <n v="1490"/>
    <n v="5"/>
    <n v="1"/>
    <s v="外"/>
    <s v="SIN"/>
    <s v="新加坡"/>
    <n v="18"/>
    <d v="2018-06-28T00:00:00"/>
    <d v="2018-07-04T00:00:00"/>
    <s v="CPX"/>
    <m/>
    <m/>
    <m/>
    <m/>
    <m/>
    <m/>
    <m/>
    <m/>
  </r>
  <r>
    <n v="587"/>
    <x v="8"/>
    <x v="53"/>
    <s v="Pekan Baru"/>
    <s v="印尼"/>
    <s v="北干巴鲁"/>
    <s v="MCC"/>
    <n v="880"/>
    <n v="1650"/>
    <n v="1650"/>
    <n v="890"/>
    <n v="1670"/>
    <n v="1670"/>
    <n v="5"/>
    <n v="1"/>
    <s v="外"/>
    <s v="SIN"/>
    <s v="新加坡"/>
    <n v="15"/>
    <d v="2018-06-15T00:00:00"/>
    <d v="2018-06-30T00:00:00"/>
    <s v="SH1"/>
    <s v="超重费USD25/20GP 货重加箱重超过23吨的柜子"/>
    <m/>
    <m/>
    <m/>
    <m/>
    <m/>
    <m/>
    <m/>
  </r>
  <r>
    <n v="588"/>
    <x v="8"/>
    <x v="53"/>
    <s v="Pontianak"/>
    <s v="印尼"/>
    <s v="坤甸"/>
    <s v="KMTC"/>
    <n v="910"/>
    <n v="1720"/>
    <n v="1720"/>
    <n v="920"/>
    <n v="1740"/>
    <n v="1740"/>
    <n v="4"/>
    <n v="1"/>
    <s v="外"/>
    <s v="SIN"/>
    <s v="新加坡"/>
    <n v="15"/>
    <d v="2018-03-28T00:00:00"/>
    <d v="2018-07-14T00:00:00"/>
    <s v="KCM"/>
    <m/>
    <m/>
    <m/>
    <m/>
    <m/>
    <m/>
    <m/>
    <m/>
  </r>
  <r>
    <n v="589"/>
    <x v="8"/>
    <x v="53"/>
    <s v="Pontianak"/>
    <s v="印尼"/>
    <s v="坤甸"/>
    <s v="KMTC"/>
    <n v="910"/>
    <n v="1720"/>
    <n v="1720"/>
    <n v="920"/>
    <n v="1740"/>
    <n v="1740"/>
    <n v="6"/>
    <n v="1"/>
    <s v="外"/>
    <s v="SIN"/>
    <s v="新加坡"/>
    <n v="15"/>
    <d v="2018-03-28T00:00:00"/>
    <d v="2018-07-14T00:00:00"/>
    <s v="KMSK"/>
    <m/>
    <m/>
    <m/>
    <m/>
    <m/>
    <m/>
    <m/>
    <m/>
  </r>
  <r>
    <n v="590"/>
    <x v="8"/>
    <x v="53"/>
    <s v="Pontianak"/>
    <s v="印尼"/>
    <s v="坤甸"/>
    <s v="YML"/>
    <n v="935"/>
    <n v="1870"/>
    <n v="1870"/>
    <n v="945"/>
    <n v="1890"/>
    <n v="1890"/>
    <n v="5"/>
    <n v="1"/>
    <s v="外"/>
    <s v="SIN"/>
    <s v="新加坡"/>
    <n v="18"/>
    <d v="2018-06-28T00:00:00"/>
    <d v="2018-07-04T00:00:00"/>
    <s v="CPX"/>
    <m/>
    <m/>
    <m/>
    <m/>
    <m/>
    <m/>
    <m/>
    <m/>
  </r>
  <r>
    <n v="591"/>
    <x v="8"/>
    <x v="53"/>
    <s v="Semarang"/>
    <s v="印尼"/>
    <s v="三宝垄"/>
    <s v="EMC"/>
    <n v="450"/>
    <n v="780"/>
    <n v="780"/>
    <n v="460"/>
    <n v="800"/>
    <n v="800"/>
    <n v="7"/>
    <n v="1"/>
    <s v="外"/>
    <s v="DIR"/>
    <s v="直达"/>
    <n v="11"/>
    <d v="2018-05-28T00:00:00"/>
    <d v="2018-05-30T00:00:00"/>
    <m/>
    <m/>
    <m/>
    <m/>
    <m/>
    <m/>
    <m/>
    <m/>
    <m/>
  </r>
  <r>
    <n v="592"/>
    <x v="8"/>
    <x v="53"/>
    <s v="Semarang"/>
    <s v="印尼"/>
    <s v="三宝垄"/>
    <s v="KMTC"/>
    <n v="425"/>
    <n v="790"/>
    <n v="790"/>
    <n v="435"/>
    <n v="810"/>
    <n v="810"/>
    <n v="4"/>
    <n v="1"/>
    <s v="外"/>
    <s v="DIR"/>
    <s v="直达"/>
    <n v="12"/>
    <d v="2018-06-20T00:00:00"/>
    <d v="2018-07-14T00:00:00"/>
    <s v="CVI"/>
    <m/>
    <m/>
    <m/>
    <m/>
    <m/>
    <m/>
    <m/>
    <m/>
  </r>
  <r>
    <n v="593"/>
    <x v="8"/>
    <x v="53"/>
    <s v="Semarang"/>
    <s v="印尼"/>
    <s v="三宝垄"/>
    <s v="SITC"/>
    <n v="415"/>
    <n v="830"/>
    <n v="790"/>
    <n v="420"/>
    <n v="840"/>
    <n v="800"/>
    <n v="4"/>
    <n v="1"/>
    <s v="外"/>
    <s v="DIR"/>
    <s v="直达"/>
    <n v="12"/>
    <d v="2018-06-21T00:00:00"/>
    <d v="2018-07-14T00:00:00"/>
    <s v="CMI"/>
    <s v="货毛重等于或超过 21 吨 (不含箱重)/20GP收USD30；货毛重等于或超过 24 吨 (不含箱重)/ 40GP/40HC 收USD60"/>
    <m/>
    <m/>
    <m/>
    <m/>
    <m/>
    <m/>
    <m/>
  </r>
  <r>
    <n v="594"/>
    <x v="8"/>
    <x v="53"/>
    <s v="Semarang"/>
    <s v="印尼"/>
    <s v="三宝垄"/>
    <s v="SITC"/>
    <n v="465"/>
    <n v="930"/>
    <n v="890"/>
    <n v="470"/>
    <n v="940"/>
    <n v="900"/>
    <n v="1"/>
    <n v="1"/>
    <s v="外"/>
    <s v="DIR"/>
    <s v="直达"/>
    <n v="12"/>
    <d v="2018-06-18T00:00:00"/>
    <d v="2018-07-14T00:00:00"/>
    <s v="CIT"/>
    <s v="货毛重等于或超过 21 吨 (不含箱重)/20GP收USD30；货毛重等于或超过 24 吨 (不含箱重)/ 40GP/40HC 收USD60"/>
    <m/>
    <m/>
    <m/>
    <m/>
    <m/>
    <m/>
    <m/>
  </r>
  <r>
    <n v="595"/>
    <x v="8"/>
    <x v="53"/>
    <s v="Semarang"/>
    <s v="印尼"/>
    <s v="三宝垄"/>
    <s v="WHL"/>
    <n v="430"/>
    <n v="660"/>
    <n v="660"/>
    <n v="440"/>
    <n v="680"/>
    <n v="680"/>
    <n v="1235"/>
    <n v="4"/>
    <s v="外"/>
    <s v="SIN"/>
    <s v="新加坡"/>
    <n v="16"/>
    <d v="2018-05-22T00:00:00"/>
    <d v="2018-05-30T00:00:00"/>
    <s v="MS/JCV/CMS/JCV2"/>
    <m/>
    <m/>
    <m/>
    <m/>
    <m/>
    <m/>
    <m/>
    <m/>
  </r>
  <r>
    <n v="596"/>
    <x v="8"/>
    <x v="53"/>
    <s v="Semarang"/>
    <s v="印尼"/>
    <s v="三宝垄"/>
    <s v="CMA"/>
    <n v="370"/>
    <n v="740"/>
    <n v="740"/>
    <n v="400"/>
    <n v="800"/>
    <n v="800"/>
    <n v="4"/>
    <n v="1"/>
    <s v="外"/>
    <s v="DIR"/>
    <s v="直达"/>
    <n v="15"/>
    <d v="2018-07-02T00:00:00"/>
    <d v="2018-07-08T00:00:00"/>
    <s v="CVI"/>
    <m/>
    <m/>
    <m/>
    <m/>
    <m/>
    <m/>
    <m/>
    <m/>
  </r>
  <r>
    <n v="597"/>
    <x v="8"/>
    <x v="53"/>
    <s v="Semarang"/>
    <s v="印尼"/>
    <s v="三宝垄"/>
    <s v="MCC"/>
    <n v="440"/>
    <n v="790"/>
    <n v="790"/>
    <n v="450"/>
    <n v="810"/>
    <n v="810"/>
    <n v="5"/>
    <n v="1"/>
    <s v="外"/>
    <s v="TPP"/>
    <s v="丹戎帕拉帕斯"/>
    <n v="16"/>
    <d v="2018-06-15T00:00:00"/>
    <d v="2018-06-30T00:00:00"/>
    <s v="IA4"/>
    <s v="超重费USD25/20GP 货重加箱重超过23吨的柜子"/>
    <m/>
    <m/>
    <m/>
    <m/>
    <m/>
    <m/>
    <m/>
  </r>
  <r>
    <n v="598"/>
    <x v="8"/>
    <x v="53"/>
    <s v="Semarang"/>
    <s v="印尼"/>
    <s v="三宝垄"/>
    <s v="YML"/>
    <n v="435"/>
    <n v="870"/>
    <n v="870"/>
    <n v="445"/>
    <n v="890"/>
    <n v="890"/>
    <n v="6"/>
    <n v="1"/>
    <s v="外"/>
    <s v="DIR"/>
    <s v="直达"/>
    <n v="10"/>
    <d v="2018-06-28T00:00:00"/>
    <d v="2018-07-04T00:00:00"/>
    <s v="CTI"/>
    <m/>
    <m/>
    <m/>
    <m/>
    <m/>
    <m/>
    <m/>
    <m/>
  </r>
  <r>
    <n v="599"/>
    <x v="8"/>
    <x v="53"/>
    <s v="Surabaya"/>
    <s v="印尼"/>
    <s v="泗水"/>
    <s v="EMC"/>
    <n v="280"/>
    <n v="520"/>
    <n v="520"/>
    <n v="290"/>
    <n v="540"/>
    <n v="540"/>
    <n v="7"/>
    <n v="1"/>
    <s v="外"/>
    <s v="DIR"/>
    <s v="直达"/>
    <n v="10"/>
    <d v="2018-05-28T00:00:00"/>
    <d v="2018-05-30T00:00:00"/>
    <m/>
    <m/>
    <m/>
    <m/>
    <m/>
    <m/>
    <m/>
    <m/>
    <m/>
  </r>
  <r>
    <n v="600"/>
    <x v="8"/>
    <x v="53"/>
    <s v="Surabaya"/>
    <s v="印尼"/>
    <s v="泗水"/>
    <s v="KMTC"/>
    <n v="235"/>
    <n v="470"/>
    <n v="470"/>
    <n v="245"/>
    <n v="490"/>
    <n v="490"/>
    <n v="6"/>
    <n v="1"/>
    <s v="外"/>
    <s v="DIR"/>
    <s v="直达"/>
    <n v="14"/>
    <d v="2018-07-04T00:00:00"/>
    <d v="2018-07-14T00:00:00"/>
    <s v="CH1"/>
    <m/>
    <m/>
    <m/>
    <m/>
    <m/>
    <m/>
    <m/>
    <m/>
  </r>
  <r>
    <n v="601"/>
    <x v="8"/>
    <x v="53"/>
    <s v="Surabaya"/>
    <s v="印尼"/>
    <s v="泗水"/>
    <s v="KMTC"/>
    <n v="235"/>
    <n v="470"/>
    <n v="470"/>
    <n v="245"/>
    <n v="490"/>
    <n v="490"/>
    <n v="7"/>
    <n v="1"/>
    <s v="外"/>
    <s v="DIR"/>
    <s v="直达"/>
    <n v="11"/>
    <d v="2018-07-04T00:00:00"/>
    <d v="2018-07-14T00:00:00"/>
    <s v="PCI"/>
    <m/>
    <m/>
    <m/>
    <m/>
    <m/>
    <m/>
    <m/>
    <m/>
  </r>
  <r>
    <n v="602"/>
    <x v="8"/>
    <x v="53"/>
    <s v="Surabaya"/>
    <s v="印尼"/>
    <s v="泗水"/>
    <s v="SITC"/>
    <n v="325"/>
    <n v="650"/>
    <n v="610"/>
    <n v="330"/>
    <n v="660"/>
    <n v="620"/>
    <n v="1"/>
    <n v="1"/>
    <s v="外"/>
    <s v="DIR"/>
    <s v="直达"/>
    <n v="11"/>
    <d v="2018-05-28T00:00:00"/>
    <d v="2018-07-14T00:00:00"/>
    <s v="CIT"/>
    <s v="货毛重等于或超过 21 吨 (不含箱重)/20GP收USD30；货毛重等于或超过 24 吨 (不含箱重)/ 40GP/40HC 收USD60"/>
    <m/>
    <m/>
    <m/>
    <m/>
    <m/>
    <m/>
    <m/>
  </r>
  <r>
    <n v="603"/>
    <x v="8"/>
    <x v="53"/>
    <s v="Surabaya"/>
    <s v="印尼"/>
    <s v="泗水"/>
    <s v="SITC"/>
    <n v="325"/>
    <n v="650"/>
    <n v="650"/>
    <n v="330"/>
    <n v="660"/>
    <n v="660"/>
    <n v="6"/>
    <n v="1"/>
    <s v="外"/>
    <s v="DIR"/>
    <s v="直达"/>
    <n v="11"/>
    <d v="2018-06-23T00:00:00"/>
    <d v="2018-07-14T00:00:00"/>
    <s v="PCI"/>
    <s v="货毛重等于或超过 21 吨 (不含箱重)/20GP收USD30；货毛重等于或超过 24 吨 (不含箱重)/ 40GP/40HC 收USD60"/>
    <m/>
    <m/>
    <m/>
    <m/>
    <m/>
    <m/>
    <m/>
  </r>
  <r>
    <n v="604"/>
    <x v="8"/>
    <x v="53"/>
    <s v="Surabaya"/>
    <s v="印尼"/>
    <s v="泗水"/>
    <s v="SITC"/>
    <n v="325"/>
    <n v="650"/>
    <n v="650"/>
    <n v="330"/>
    <n v="660"/>
    <n v="660"/>
    <n v="7"/>
    <n v="1"/>
    <s v="外"/>
    <s v="DIR"/>
    <s v="直达"/>
    <n v="11"/>
    <d v="2018-06-24T00:00:00"/>
    <d v="2018-07-14T00:00:00"/>
    <s v="CKI"/>
    <s v="货毛重等于或超过 21 吨 (不含箱重)/20GP收USD30；货毛重等于或超过 24 吨 (不含箱重)/ 40GP/40HC 收USD60"/>
    <m/>
    <m/>
    <m/>
    <m/>
    <m/>
    <m/>
    <m/>
  </r>
  <r>
    <n v="605"/>
    <x v="8"/>
    <x v="53"/>
    <s v="Surabaya"/>
    <s v="印尼"/>
    <s v="泗水"/>
    <s v="WHL"/>
    <n v="480"/>
    <n v="760"/>
    <n v="760"/>
    <n v="490"/>
    <n v="780"/>
    <n v="780"/>
    <n v="1235"/>
    <n v="4"/>
    <s v="外"/>
    <s v="SIN"/>
    <s v="新加坡"/>
    <n v="14"/>
    <d v="2018-05-22T00:00:00"/>
    <d v="2018-05-30T00:00:00"/>
    <s v="MON-MS,TUE-JCV,WED-CMS/PMX,FRI-JCV2  "/>
    <m/>
    <m/>
    <m/>
    <m/>
    <m/>
    <m/>
    <m/>
    <m/>
  </r>
  <r>
    <n v="606"/>
    <x v="8"/>
    <x v="53"/>
    <s v="Surabaya"/>
    <s v="印尼"/>
    <s v="泗水"/>
    <s v="CMA"/>
    <n v="300"/>
    <n v="600"/>
    <n v="600"/>
    <n v="330"/>
    <n v="660"/>
    <n v="660"/>
    <n v="6"/>
    <n v="1"/>
    <s v="外"/>
    <s v="DIR"/>
    <s v="直达"/>
    <n v="14"/>
    <d v="2018-07-02T00:00:00"/>
    <d v="2018-07-08T00:00:00"/>
    <s v="CIX"/>
    <m/>
    <m/>
    <m/>
    <m/>
    <m/>
    <m/>
    <m/>
    <m/>
  </r>
  <r>
    <n v="607"/>
    <x v="8"/>
    <x v="53"/>
    <s v="Surabaya"/>
    <s v="印尼"/>
    <s v="泗水"/>
    <s v="CMA"/>
    <n v="250"/>
    <n v="500"/>
    <n v="500"/>
    <n v="280"/>
    <n v="560"/>
    <n v="560"/>
    <n v="6"/>
    <n v="1"/>
    <s v="外"/>
    <s v="DIR"/>
    <s v="直达"/>
    <n v="14"/>
    <d v="2018-07-02T00:00:00"/>
    <d v="2018-07-08T00:00:00"/>
    <s v="CHINA1  "/>
    <m/>
    <m/>
    <m/>
    <m/>
    <m/>
    <m/>
    <m/>
    <m/>
  </r>
  <r>
    <n v="608"/>
    <x v="8"/>
    <x v="53"/>
    <s v="Surabaya"/>
    <s v="印尼"/>
    <s v="泗水"/>
    <s v="MCC"/>
    <n v="345"/>
    <n v="640"/>
    <n v="640"/>
    <n v="355"/>
    <n v="660"/>
    <n v="660"/>
    <n v="5"/>
    <n v="1"/>
    <s v="外"/>
    <s v="DIR"/>
    <s v="直达"/>
    <n v="15"/>
    <d v="2018-06-22T00:00:00"/>
    <d v="2018-06-30T00:00:00"/>
    <s v="IA4"/>
    <s v="超重费USD25/20GP 货重加箱重超过23吨的柜子"/>
    <m/>
    <m/>
    <m/>
    <m/>
    <m/>
    <m/>
    <m/>
  </r>
  <r>
    <n v="609"/>
    <x v="8"/>
    <x v="53"/>
    <s v="Surabaya"/>
    <s v="印尼"/>
    <s v="泗水"/>
    <s v="MCC"/>
    <n v="345"/>
    <n v="640"/>
    <n v="640"/>
    <n v="355"/>
    <n v="660"/>
    <n v="660"/>
    <n v="7"/>
    <n v="1"/>
    <s v="外"/>
    <s v="DIR"/>
    <s v="直达"/>
    <n v="15"/>
    <d v="2018-06-15T00:00:00"/>
    <d v="2018-06-30T00:00:00"/>
    <s v="CTI"/>
    <s v="超重费USD25/20GP 货重加箱重超过23吨的柜子"/>
    <m/>
    <m/>
    <m/>
    <m/>
    <m/>
    <m/>
    <m/>
  </r>
  <r>
    <n v="610"/>
    <x v="8"/>
    <x v="53"/>
    <s v="Surabaya"/>
    <s v="印尼"/>
    <s v="泗水"/>
    <s v="RCL"/>
    <n v="450"/>
    <n v="700"/>
    <n v="700"/>
    <n v="460"/>
    <n v="720"/>
    <n v="720"/>
    <n v="1"/>
    <n v="1"/>
    <s v="外"/>
    <s v="SIN"/>
    <s v="新加坡"/>
    <n v="14"/>
    <d v="2018-05-01T00:00:00"/>
    <d v="2018-07-14T00:00:00"/>
    <s v="RKI"/>
    <m/>
    <m/>
    <m/>
    <m/>
    <m/>
    <m/>
    <m/>
    <m/>
  </r>
  <r>
    <n v="611"/>
    <x v="8"/>
    <x v="53"/>
    <s v="Surabaya"/>
    <s v="印尼"/>
    <s v="泗水"/>
    <s v="YML"/>
    <n v="295"/>
    <n v="590"/>
    <n v="590"/>
    <n v="305"/>
    <n v="610"/>
    <n v="610"/>
    <n v="6"/>
    <n v="1"/>
    <s v="外"/>
    <s v="DIR"/>
    <s v="直达"/>
    <n v="11"/>
    <d v="2018-06-28T00:00:00"/>
    <d v="2018-07-04T00:00:00"/>
    <s v="CTI"/>
    <m/>
    <m/>
    <m/>
    <m/>
    <m/>
    <m/>
    <m/>
    <m/>
  </r>
  <r>
    <n v="612"/>
    <x v="8"/>
    <x v="54"/>
    <s v="Phnom Penh"/>
    <s v="柬埔寨"/>
    <s v="金边"/>
    <s v="EMC"/>
    <n v="700"/>
    <n v="900"/>
    <n v="900"/>
    <n v="710"/>
    <n v="920"/>
    <n v="920"/>
    <n v="3"/>
    <n v="1"/>
    <s v="外"/>
    <s v="KHH"/>
    <s v="高雄"/>
    <n v="21"/>
    <d v="2018-05-28T00:00:00"/>
    <d v="2018-05-30T00:00:00"/>
    <m/>
    <m/>
    <m/>
    <m/>
    <m/>
    <m/>
    <m/>
    <m/>
    <m/>
  </r>
  <r>
    <n v="613"/>
    <x v="8"/>
    <x v="54"/>
    <s v="Phnom Penh"/>
    <s v="柬埔寨"/>
    <s v="金边"/>
    <s v="KMTC"/>
    <n v="465"/>
    <n v="930"/>
    <n v="930"/>
    <n v="475"/>
    <n v="950"/>
    <n v="950"/>
    <n v="2"/>
    <n v="1"/>
    <s v="外"/>
    <s v="HCM"/>
    <s v="胡志明"/>
    <n v="11"/>
    <d v="2018-03-28T00:00:00"/>
    <d v="2018-07-14T00:00:00"/>
    <s v="NHM"/>
    <m/>
    <m/>
    <m/>
    <m/>
    <m/>
    <m/>
    <m/>
    <m/>
  </r>
  <r>
    <n v="614"/>
    <x v="8"/>
    <x v="54"/>
    <s v="Phnom Penh"/>
    <s v="柬埔寨"/>
    <s v="金边"/>
    <s v="KMTC"/>
    <n v="465"/>
    <n v="930"/>
    <n v="930"/>
    <n v="475"/>
    <n v="950"/>
    <n v="950"/>
    <n v="3"/>
    <n v="1"/>
    <s v="外"/>
    <s v="HCM"/>
    <s v="胡志明"/>
    <n v="10"/>
    <d v="2018-03-28T00:00:00"/>
    <d v="2018-07-14T00:00:00"/>
    <s v="KPS/ANX航线"/>
    <m/>
    <m/>
    <m/>
    <m/>
    <m/>
    <m/>
    <m/>
    <m/>
  </r>
  <r>
    <n v="615"/>
    <x v="8"/>
    <x v="54"/>
    <s v="Phnom Penh"/>
    <s v="柬埔寨"/>
    <s v="金边"/>
    <s v="KMTC"/>
    <n v="465"/>
    <n v="930"/>
    <n v="930"/>
    <n v="475"/>
    <n v="950"/>
    <n v="950"/>
    <n v="5"/>
    <n v="1"/>
    <s v="外"/>
    <s v="HCM"/>
    <s v="胡志明"/>
    <n v="19"/>
    <d v="2018-03-28T00:00:00"/>
    <d v="2018-07-14T00:00:00"/>
    <s v="NTH"/>
    <m/>
    <m/>
    <m/>
    <m/>
    <m/>
    <m/>
    <m/>
    <m/>
  </r>
  <r>
    <n v="616"/>
    <x v="8"/>
    <x v="54"/>
    <s v="Phnom Penh"/>
    <s v="柬埔寨"/>
    <s v="金边"/>
    <s v="SITC"/>
    <n v="515"/>
    <n v="930"/>
    <n v="930"/>
    <n v="520"/>
    <n v="940"/>
    <n v="940"/>
    <n v="34567"/>
    <n v="5"/>
    <s v="外"/>
    <s v="HCM"/>
    <s v="胡志明"/>
    <n v="12"/>
    <d v="2018-03-30T00:00:00"/>
    <d v="2018-07-14T00:00:00"/>
    <s v="VTX2/CKI/VTX1/VTX3/CKV2"/>
    <m/>
    <m/>
    <m/>
    <m/>
    <m/>
    <m/>
    <m/>
    <m/>
  </r>
  <r>
    <n v="617"/>
    <x v="8"/>
    <x v="54"/>
    <s v="Phnom Penh"/>
    <s v="柬埔寨"/>
    <s v="金边"/>
    <s v="WHL"/>
    <n v="370"/>
    <n v="740"/>
    <n v="740"/>
    <n v="380"/>
    <n v="760"/>
    <n v="760"/>
    <n v="125"/>
    <n v="3"/>
    <s v="外"/>
    <s v="SIN"/>
    <s v="新加坡"/>
    <n v="16"/>
    <d v="2018-05-22T00:00:00"/>
    <d v="2018-05-30T00:00:00"/>
    <s v="MS/JCV/JCV2 "/>
    <m/>
    <m/>
    <m/>
    <m/>
    <m/>
    <m/>
    <m/>
    <m/>
  </r>
  <r>
    <n v="618"/>
    <x v="8"/>
    <x v="54"/>
    <s v="Phnom Penh"/>
    <s v="柬埔寨"/>
    <s v="金边"/>
    <s v="CMA"/>
    <n v="520"/>
    <n v="940"/>
    <n v="940"/>
    <n v="550"/>
    <n v="1000"/>
    <n v="1000"/>
    <n v="3"/>
    <n v="1"/>
    <s v="外"/>
    <s v="HCM"/>
    <s v="胡志明"/>
    <n v="13"/>
    <d v="2018-07-02T00:00:00"/>
    <d v="2018-07-08T00:00:00"/>
    <s v="KPS"/>
    <m/>
    <m/>
    <m/>
    <m/>
    <m/>
    <m/>
    <m/>
    <m/>
  </r>
  <r>
    <n v="619"/>
    <x v="8"/>
    <x v="54"/>
    <s v="Phnom Penh"/>
    <s v="柬埔寨"/>
    <s v="金边"/>
    <s v="MCC"/>
    <n v="470"/>
    <n v="790"/>
    <n v="940"/>
    <n v="480"/>
    <n v="810"/>
    <n v="960"/>
    <n v="4"/>
    <n v="1"/>
    <s v="外"/>
    <s v="HKG"/>
    <s v="香港"/>
    <n v="16"/>
    <d v="2018-06-15T00:00:00"/>
    <d v="2018-06-30T00:00:00"/>
    <s v="PH4(SOUTH)"/>
    <s v="超重费USD25/20GP 货重加箱重超过23吨的柜子"/>
    <m/>
    <m/>
    <m/>
    <m/>
    <m/>
    <m/>
    <m/>
  </r>
  <r>
    <n v="620"/>
    <x v="8"/>
    <x v="54"/>
    <s v="Phnom Penh"/>
    <s v="柬埔寨"/>
    <s v="金边"/>
    <s v="RCL"/>
    <n v="540"/>
    <n v="1010"/>
    <n v="1010"/>
    <n v="550"/>
    <n v="1030"/>
    <n v="1030"/>
    <n v="7"/>
    <n v="1"/>
    <s v="外"/>
    <s v="HCM"/>
    <s v="胡志明"/>
    <n v="13"/>
    <d v="2018-05-01T00:00:00"/>
    <d v="2018-07-14T00:00:00"/>
    <s v="RBC"/>
    <m/>
    <m/>
    <m/>
    <m/>
    <m/>
    <m/>
    <m/>
    <m/>
  </r>
  <r>
    <n v="621"/>
    <x v="8"/>
    <x v="54"/>
    <s v="Phnom Penh"/>
    <s v="柬埔寨"/>
    <s v="金边"/>
    <s v="RCL"/>
    <n v="915"/>
    <n v="1470"/>
    <n v="1470"/>
    <n v="925"/>
    <n v="1490"/>
    <n v="1490"/>
    <n v="4"/>
    <n v="1"/>
    <s v="外"/>
    <s v="KOS"/>
    <s v="西哈努克"/>
    <n v="13"/>
    <d v="2018-05-01T00:00:00"/>
    <d v="2018-07-14T00:00:00"/>
    <s v="RBC2"/>
    <m/>
    <m/>
    <m/>
    <m/>
    <m/>
    <m/>
    <m/>
    <m/>
  </r>
  <r>
    <n v="622"/>
    <x v="8"/>
    <x v="54"/>
    <s v="Phnom Penh"/>
    <s v="柬埔寨"/>
    <s v="金边"/>
    <s v="YML"/>
    <n v="435"/>
    <n v="870"/>
    <n v="870"/>
    <n v="445"/>
    <n v="890"/>
    <n v="890"/>
    <n v="7"/>
    <n v="1"/>
    <s v="外"/>
    <s v="HCM"/>
    <s v="胡志明"/>
    <n v="9"/>
    <d v="2018-06-28T00:00:00"/>
    <d v="2018-07-04T00:00:00"/>
    <s v="CTS/KCV"/>
    <m/>
    <m/>
    <m/>
    <m/>
    <m/>
    <m/>
    <m/>
    <m/>
  </r>
  <r>
    <n v="623"/>
    <x v="8"/>
    <x v="54"/>
    <s v="Sihanoukville"/>
    <s v="柬埔寨"/>
    <s v="西哈努克"/>
    <s v="CMA"/>
    <n v="270"/>
    <n v="540"/>
    <n v="540"/>
    <n v="300"/>
    <n v="600"/>
    <n v="600"/>
    <n v="6"/>
    <n v="1"/>
    <s v="外"/>
    <s v="DIR"/>
    <s v="直达"/>
    <n v="10"/>
    <d v="2018-07-02T00:00:00"/>
    <d v="2018-07-08T00:00:00"/>
    <s v="CVT"/>
    <m/>
    <m/>
    <m/>
    <m/>
    <m/>
    <m/>
    <m/>
    <m/>
  </r>
  <r>
    <n v="624"/>
    <x v="8"/>
    <x v="54"/>
    <s v="Sihanoukville"/>
    <s v="柬埔寨"/>
    <s v="西哈努克"/>
    <s v="EMC"/>
    <n v="510"/>
    <n v="710"/>
    <n v="710"/>
    <n v="520"/>
    <n v="730"/>
    <n v="730"/>
    <n v="3"/>
    <n v="1"/>
    <s v="外"/>
    <s v="SIN"/>
    <s v="新加坡"/>
    <n v="18"/>
    <d v="2018-05-28T00:00:00"/>
    <d v="2018-05-30T00:00:00"/>
    <s v="HDT"/>
    <m/>
    <m/>
    <m/>
    <m/>
    <m/>
    <m/>
    <m/>
    <m/>
  </r>
  <r>
    <n v="625"/>
    <x v="8"/>
    <x v="54"/>
    <s v="Sihanoukville"/>
    <s v="柬埔寨"/>
    <s v="西哈努克"/>
    <s v="KMTC"/>
    <n v="365"/>
    <n v="730"/>
    <n v="730"/>
    <n v="375"/>
    <n v="750"/>
    <n v="750"/>
    <n v="6"/>
    <n v="1"/>
    <s v="外"/>
    <s v="DIR"/>
    <s v="直达"/>
    <n v="10"/>
    <d v="2018-03-28T00:00:00"/>
    <d v="2018-07-14T00:00:00"/>
    <s v="CVT"/>
    <m/>
    <m/>
    <m/>
    <m/>
    <m/>
    <m/>
    <m/>
    <m/>
  </r>
  <r>
    <n v="626"/>
    <x v="8"/>
    <x v="54"/>
    <s v="Sihanoukville"/>
    <s v="柬埔寨"/>
    <s v="西哈努克"/>
    <s v="MCC"/>
    <n v="350"/>
    <n v="590"/>
    <n v="590"/>
    <n v="360"/>
    <n v="610"/>
    <n v="610"/>
    <n v="6"/>
    <n v="1"/>
    <s v="外"/>
    <s v="DIR"/>
    <s v="直达"/>
    <n v="8"/>
    <d v="2018-06-15T00:00:00"/>
    <d v="2018-06-30T00:00:00"/>
    <s v="CVT"/>
    <s v="超重费USD25/20GP 货重加箱重超过23吨的柜子"/>
    <m/>
    <m/>
    <m/>
    <m/>
    <m/>
    <m/>
    <m/>
  </r>
  <r>
    <n v="627"/>
    <x v="8"/>
    <x v="54"/>
    <s v="Sihanoukville"/>
    <s v="柬埔寨"/>
    <s v="西哈努克"/>
    <s v="RCL"/>
    <n v="410"/>
    <n v="820"/>
    <n v="820"/>
    <n v="420"/>
    <n v="840"/>
    <n v="840"/>
    <n v="4"/>
    <n v="1"/>
    <s v="外"/>
    <s v="DIR"/>
    <s v="直达"/>
    <n v="7"/>
    <d v="2018-05-01T00:00:00"/>
    <d v="2018-07-14T00:00:00"/>
    <s v="RBC2"/>
    <m/>
    <m/>
    <m/>
    <m/>
    <m/>
    <m/>
    <m/>
    <m/>
  </r>
  <r>
    <n v="628"/>
    <x v="8"/>
    <x v="54"/>
    <s v="Sihanoukville"/>
    <s v="柬埔寨"/>
    <s v="西哈努克"/>
    <s v="RCL"/>
    <n v="450"/>
    <n v="750"/>
    <n v="750"/>
    <n v="460"/>
    <n v="770"/>
    <n v="770"/>
    <n v="1"/>
    <n v="1"/>
    <s v="外"/>
    <s v="HKG"/>
    <s v="香港"/>
    <n v="12"/>
    <d v="2018-05-01T00:00:00"/>
    <d v="2018-07-14T00:00:00"/>
    <s v="RKI"/>
    <m/>
    <m/>
    <m/>
    <m/>
    <m/>
    <m/>
    <m/>
    <m/>
  </r>
  <r>
    <n v="629"/>
    <x v="8"/>
    <x v="54"/>
    <s v="Sihanoukville"/>
    <s v="柬埔寨"/>
    <s v="西哈努克"/>
    <s v="SITC"/>
    <n v="405"/>
    <n v="810"/>
    <n v="810"/>
    <n v="410"/>
    <n v="820"/>
    <n v="820"/>
    <n v="5"/>
    <n v="1"/>
    <s v="外"/>
    <s v="DIR"/>
    <s v="直达"/>
    <n v="9"/>
    <d v="2018-03-30T00:00:00"/>
    <d v="2018-07-14T00:00:00"/>
    <s v="VTX1"/>
    <m/>
    <m/>
    <m/>
    <m/>
    <m/>
    <m/>
    <m/>
    <m/>
  </r>
  <r>
    <n v="630"/>
    <x v="8"/>
    <x v="54"/>
    <s v="Sihanoukville"/>
    <s v="柬埔寨"/>
    <s v="西哈努克"/>
    <s v="SITC"/>
    <n v="405"/>
    <n v="810"/>
    <n v="810"/>
    <n v="410"/>
    <n v="820"/>
    <n v="820"/>
    <n v="7"/>
    <n v="1"/>
    <s v="外"/>
    <s v="DIR"/>
    <s v="直达"/>
    <n v="9"/>
    <d v="2018-03-30T00:00:00"/>
    <d v="2018-07-14T00:00:00"/>
    <s v="CKV2"/>
    <m/>
    <m/>
    <m/>
    <m/>
    <m/>
    <m/>
    <m/>
    <m/>
  </r>
  <r>
    <n v="631"/>
    <x v="8"/>
    <x v="54"/>
    <s v="Sihanoukville"/>
    <s v="柬埔寨"/>
    <s v="西哈努克"/>
    <s v="WHL"/>
    <n v="270"/>
    <n v="490"/>
    <n v="490"/>
    <n v="280"/>
    <n v="510"/>
    <n v="510"/>
    <n v="135"/>
    <n v="3"/>
    <s v="外"/>
    <s v="SIN"/>
    <s v="新加坡"/>
    <n v="18"/>
    <d v="2018-05-22T00:00:00"/>
    <d v="2018-05-30T00:00:00"/>
    <s v="MON-MS,WED-CMS/PMX/CI3/CI6,FRI-JCV2)"/>
    <m/>
    <m/>
    <m/>
    <m/>
    <m/>
    <m/>
    <m/>
    <m/>
  </r>
  <r>
    <n v="632"/>
    <x v="8"/>
    <x v="54"/>
    <s v="Sihanoukville"/>
    <s v="柬埔寨"/>
    <s v="西哈努克"/>
    <s v="YML"/>
    <n v="385"/>
    <n v="770"/>
    <n v="770"/>
    <n v="395"/>
    <n v="790"/>
    <n v="790"/>
    <n v="5"/>
    <n v="1"/>
    <s v="外"/>
    <s v="SIN/PKG"/>
    <s v="新加坡/巴生"/>
    <n v="18"/>
    <d v="2018-06-28T00:00:00"/>
    <d v="2018-07-04T00:00:00"/>
    <s v="CPX"/>
    <m/>
    <m/>
    <m/>
    <m/>
    <m/>
    <m/>
    <m/>
    <m/>
  </r>
  <r>
    <n v="633"/>
    <x v="8"/>
    <x v="55"/>
    <s v="Bintulu"/>
    <s v="马来西亚"/>
    <s v="民都鲁"/>
    <s v="EMC"/>
    <n v="475"/>
    <n v="850"/>
    <n v="850"/>
    <n v="485"/>
    <n v="870"/>
    <n v="870"/>
    <n v="1"/>
    <n v="1"/>
    <s v="外"/>
    <s v="HKG"/>
    <s v="香港"/>
    <n v="15"/>
    <d v="2018-05-28T00:00:00"/>
    <d v="2018-05-30T00:00:00"/>
    <m/>
    <m/>
    <m/>
    <m/>
    <m/>
    <m/>
    <m/>
    <m/>
    <m/>
  </r>
  <r>
    <n v="634"/>
    <x v="8"/>
    <x v="55"/>
    <s v="Bintulu"/>
    <s v="马来西亚"/>
    <s v="民都鲁"/>
    <s v="MCC"/>
    <n v="580"/>
    <n v="1240"/>
    <n v="1240"/>
    <n v="590"/>
    <n v="1260"/>
    <n v="1260"/>
    <n v="5"/>
    <n v="1"/>
    <s v="外"/>
    <s v="TPP"/>
    <s v="丹戎帕拉帕斯"/>
    <n v="12"/>
    <d v="2018-06-15T00:00:00"/>
    <d v="2018-06-30T00:00:00"/>
    <s v="IA4"/>
    <s v="超重费USD25/20GP 货重加箱重超过23吨的柜子"/>
    <m/>
    <m/>
    <m/>
    <m/>
    <m/>
    <m/>
    <m/>
  </r>
  <r>
    <n v="635"/>
    <x v="8"/>
    <x v="55"/>
    <s v="Bintulu"/>
    <s v="马来西亚"/>
    <s v="民都鲁"/>
    <s v="SITC"/>
    <n v="485"/>
    <n v="870"/>
    <n v="870"/>
    <n v="490"/>
    <n v="880"/>
    <n v="880"/>
    <n v="4"/>
    <n v="1"/>
    <s v="外"/>
    <s v="DIR"/>
    <s v="直达"/>
    <n v="12"/>
    <d v="2018-03-30T00:00:00"/>
    <d v="2018-07-14T00:00:00"/>
    <s v="CVI/CMI"/>
    <m/>
    <m/>
    <m/>
    <m/>
    <m/>
    <m/>
    <m/>
    <m/>
  </r>
  <r>
    <n v="636"/>
    <x v="8"/>
    <x v="55"/>
    <s v="Bintulu"/>
    <s v="马来西亚"/>
    <s v="民都鲁"/>
    <s v="SITC"/>
    <n v="485"/>
    <n v="870"/>
    <n v="870"/>
    <n v="490"/>
    <n v="880"/>
    <n v="880"/>
    <n v="257"/>
    <n v="3"/>
    <s v="外"/>
    <s v="HKG"/>
    <s v="香港"/>
    <n v="14"/>
    <d v="2018-03-30T00:00:00"/>
    <d v="2018-07-14T00:00:00"/>
    <s v="CJV5/CJV6/CKV2"/>
    <m/>
    <m/>
    <m/>
    <m/>
    <m/>
    <m/>
    <m/>
    <m/>
  </r>
  <r>
    <n v="637"/>
    <x v="8"/>
    <x v="55"/>
    <s v="Bintulu"/>
    <s v="马来西亚"/>
    <s v="民都鲁"/>
    <s v="YML"/>
    <n v="485"/>
    <m/>
    <n v="870"/>
    <n v="495"/>
    <m/>
    <n v="890"/>
    <n v="125"/>
    <n v="3"/>
    <s v="外"/>
    <s v="SIN"/>
    <s v="新加坡"/>
    <n v="0"/>
    <d v="2018-06-28T00:00:00"/>
    <d v="2018-07-04T00:00:00"/>
    <s v="CPX /MD3 /AR1"/>
    <m/>
    <m/>
    <m/>
    <m/>
    <m/>
    <m/>
    <m/>
    <m/>
  </r>
  <r>
    <n v="638"/>
    <x v="8"/>
    <x v="55"/>
    <s v="Kota Kinabalu"/>
    <s v="马来西亚"/>
    <s v="哥打基纳巴卢"/>
    <s v="EMC"/>
    <n v="575"/>
    <n v="1000"/>
    <n v="1000"/>
    <n v="585"/>
    <n v="1020"/>
    <n v="1020"/>
    <n v="17"/>
    <n v="2"/>
    <s v="外洋"/>
    <s v="HKG"/>
    <s v="香港"/>
    <n v="17"/>
    <d v="2018-05-28T00:00:00"/>
    <d v="2018-05-30T00:00:00"/>
    <m/>
    <m/>
    <m/>
    <m/>
    <m/>
    <m/>
    <m/>
    <m/>
    <m/>
  </r>
  <r>
    <n v="639"/>
    <x v="8"/>
    <x v="55"/>
    <s v="Kota Kinabalu"/>
    <s v="马来西亚"/>
    <s v="哥打基纳巴卢"/>
    <s v="MCC"/>
    <n v="620"/>
    <n v="1140"/>
    <n v="1140"/>
    <n v="630"/>
    <n v="1160"/>
    <n v="1160"/>
    <n v="5"/>
    <n v="1"/>
    <s v="外"/>
    <s v="TPP"/>
    <s v="丹戎帕拉帕斯"/>
    <n v="20"/>
    <d v="2018-06-15T00:00:00"/>
    <d v="2018-06-30T00:00:00"/>
    <s v="IA4"/>
    <s v="超重费USD25/20GP 货重加箱重超过23吨的柜子"/>
    <m/>
    <m/>
    <m/>
    <m/>
    <m/>
    <m/>
    <m/>
  </r>
  <r>
    <n v="640"/>
    <x v="8"/>
    <x v="55"/>
    <s v="Kota Kinabalu"/>
    <s v="马来西亚"/>
    <s v="哥打基纳巴卢"/>
    <s v="SITC"/>
    <n v="565"/>
    <n v="1030"/>
    <n v="1030"/>
    <n v="570"/>
    <n v="1040"/>
    <n v="1040"/>
    <n v="4"/>
    <n v="1"/>
    <s v="外"/>
    <s v="HKG"/>
    <s v="香港"/>
    <n v="12"/>
    <d v="2018-06-21T00:00:00"/>
    <d v="2018-07-14T00:00:00"/>
    <s v="CMI"/>
    <m/>
    <m/>
    <m/>
    <m/>
    <m/>
    <m/>
    <m/>
    <m/>
  </r>
  <r>
    <n v="641"/>
    <x v="8"/>
    <x v="55"/>
    <s v="Kota Kinabalu"/>
    <s v="马来西亚"/>
    <s v="哥打基纳巴卢"/>
    <s v="YML"/>
    <n v="635"/>
    <m/>
    <n v="1070"/>
    <n v="645"/>
    <m/>
    <n v="1090"/>
    <n v="125"/>
    <n v="3"/>
    <s v="外"/>
    <s v="SIN"/>
    <s v="新加坡"/>
    <n v="0"/>
    <d v="2018-06-28T00:00:00"/>
    <d v="2018-07-04T00:00:00"/>
    <s v="CPX /MD3 /AR1"/>
    <m/>
    <m/>
    <m/>
    <m/>
    <m/>
    <m/>
    <m/>
    <m/>
  </r>
  <r>
    <n v="642"/>
    <x v="8"/>
    <x v="55"/>
    <s v="Kuantan"/>
    <s v="马来西亚"/>
    <s v="关丹"/>
    <s v="EMC"/>
    <n v="525"/>
    <n v="900"/>
    <n v="900"/>
    <n v="535"/>
    <n v="920"/>
    <n v="920"/>
    <n v="13"/>
    <n v="2"/>
    <s v="外"/>
    <s v="HKG/KHH"/>
    <s v="香港/高雄"/>
    <n v="23"/>
    <d v="2018-05-28T00:00:00"/>
    <d v="2018-05-30T00:00:00"/>
    <m/>
    <m/>
    <m/>
    <m/>
    <m/>
    <m/>
    <m/>
    <m/>
    <m/>
  </r>
  <r>
    <n v="643"/>
    <x v="8"/>
    <x v="55"/>
    <s v="Kuantan"/>
    <s v="马来西亚"/>
    <s v="关丹"/>
    <s v="MCC"/>
    <n v="465"/>
    <n v="930"/>
    <n v="930"/>
    <n v="475"/>
    <n v="950"/>
    <n v="950"/>
    <n v="5"/>
    <n v="1"/>
    <s v="外"/>
    <s v="TPP"/>
    <s v="丹戎帕拉帕斯"/>
    <n v="16"/>
    <d v="2018-06-15T00:00:00"/>
    <d v="2018-06-30T00:00:00"/>
    <s v="IA4"/>
    <s v="超重费USD25/20GP 货重加箱重超过23吨的柜子"/>
    <m/>
    <m/>
    <m/>
    <m/>
    <m/>
    <m/>
    <m/>
  </r>
  <r>
    <n v="644"/>
    <x v="8"/>
    <x v="55"/>
    <s v="Kuching"/>
    <s v="马来西亚"/>
    <s v="古晋"/>
    <s v="EMC"/>
    <n v="675"/>
    <n v="1150"/>
    <n v="1150"/>
    <n v="685"/>
    <n v="1170"/>
    <n v="1170"/>
    <n v="16"/>
    <n v="2"/>
    <s v="外"/>
    <s v="HKG/SIN"/>
    <s v="香港/新加坡"/>
    <n v="15"/>
    <d v="2018-05-28T00:00:00"/>
    <d v="2018-05-30T00:00:00"/>
    <m/>
    <m/>
    <m/>
    <m/>
    <m/>
    <m/>
    <m/>
    <m/>
    <m/>
  </r>
  <r>
    <n v="645"/>
    <x v="8"/>
    <x v="55"/>
    <s v="Kuching"/>
    <s v="马来西亚"/>
    <s v="古晋"/>
    <s v="MCC"/>
    <n v="780"/>
    <n v="1620"/>
    <n v="1620"/>
    <n v="790"/>
    <n v="1640"/>
    <n v="1640"/>
    <n v="5"/>
    <n v="1"/>
    <s v="外"/>
    <s v="SIN"/>
    <s v="新加坡"/>
    <n v="17"/>
    <d v="2018-06-15T00:00:00"/>
    <d v="2018-06-30T00:00:00"/>
    <s v="IA4"/>
    <s v="超重费USD25/20GP 货重加箱重超过23吨的柜子"/>
    <m/>
    <m/>
    <m/>
    <m/>
    <m/>
    <m/>
    <m/>
  </r>
  <r>
    <n v="646"/>
    <x v="8"/>
    <x v="55"/>
    <s v="Kuching"/>
    <s v="马来西亚"/>
    <s v="古晋"/>
    <s v="SITC"/>
    <n v="565"/>
    <n v="1030"/>
    <n v="1030"/>
    <n v="570"/>
    <n v="1040"/>
    <n v="1040"/>
    <n v="4"/>
    <n v="1"/>
    <s v="外"/>
    <s v="HKG"/>
    <s v="香港"/>
    <n v="14"/>
    <d v="2018-06-21T00:00:00"/>
    <d v="2018-07-14T00:00:00"/>
    <s v="CMI"/>
    <m/>
    <m/>
    <m/>
    <m/>
    <m/>
    <m/>
    <m/>
    <m/>
  </r>
  <r>
    <n v="647"/>
    <x v="8"/>
    <x v="55"/>
    <s v="Kuching"/>
    <s v="马来西亚"/>
    <s v="古晋"/>
    <s v="YML"/>
    <n v="535"/>
    <m/>
    <n v="970"/>
    <n v="545"/>
    <m/>
    <n v="990"/>
    <n v="125"/>
    <n v="3"/>
    <s v="外"/>
    <s v="SIN/PKG"/>
    <s v="新加坡/巴生"/>
    <n v="0"/>
    <d v="2018-06-28T00:00:00"/>
    <d v="2018-07-04T00:00:00"/>
    <s v="CPX /MD3 /AR1 &amp; PA3"/>
    <m/>
    <m/>
    <m/>
    <m/>
    <m/>
    <m/>
    <m/>
    <m/>
  </r>
  <r>
    <n v="648"/>
    <x v="8"/>
    <x v="55"/>
    <s v="Labuan"/>
    <s v="马来西亚"/>
    <s v="拉布安"/>
    <s v="YML"/>
    <n v="935"/>
    <m/>
    <n v="1670"/>
    <n v="945"/>
    <m/>
    <n v="1690"/>
    <n v="125"/>
    <n v="3"/>
    <s v="外"/>
    <s v="SIN"/>
    <s v="新加坡"/>
    <n v="0"/>
    <d v="2018-06-28T00:00:00"/>
    <d v="2018-07-04T00:00:00"/>
    <s v="CPX /MD3 /AR1"/>
    <m/>
    <m/>
    <m/>
    <m/>
    <m/>
    <m/>
    <m/>
    <m/>
  </r>
  <r>
    <n v="649"/>
    <x v="8"/>
    <x v="55"/>
    <s v="Miri"/>
    <s v="马来西亚"/>
    <s v="米里"/>
    <s v="YML"/>
    <n v="835"/>
    <m/>
    <n v="1570"/>
    <n v="845"/>
    <m/>
    <n v="1590"/>
    <n v="5"/>
    <n v="1"/>
    <s v="外"/>
    <s v="PKG"/>
    <s v="巴生"/>
    <n v="0"/>
    <d v="2018-06-28T00:00:00"/>
    <d v="2018-07-04T00:00:00"/>
    <s v="PA3"/>
    <m/>
    <m/>
    <m/>
    <m/>
    <m/>
    <m/>
    <m/>
    <m/>
  </r>
  <r>
    <n v="650"/>
    <x v="8"/>
    <x v="55"/>
    <s v="Pasir Gudang"/>
    <s v="马来西亚"/>
    <s v="帕西古当"/>
    <s v="EMC"/>
    <n v="275"/>
    <n v="550"/>
    <n v="550"/>
    <n v="285"/>
    <n v="570"/>
    <n v="570"/>
    <n v="136"/>
    <n v="3"/>
    <s v="外"/>
    <s v="DIR/HKG/KHH"/>
    <s v="直达/香港/高雄"/>
    <n v="9"/>
    <d v="2018-05-28T00:00:00"/>
    <d v="2018-05-30T00:00:00"/>
    <m/>
    <m/>
    <m/>
    <m/>
    <m/>
    <m/>
    <m/>
    <m/>
    <m/>
  </r>
  <r>
    <n v="651"/>
    <x v="8"/>
    <x v="55"/>
    <s v="Pasir Gudang"/>
    <s v="马来西亚"/>
    <s v="帕西古当"/>
    <s v="KMTC"/>
    <n v="285"/>
    <n v="570"/>
    <n v="570"/>
    <n v="295"/>
    <n v="590"/>
    <n v="590"/>
    <n v="2"/>
    <n v="1"/>
    <s v="外"/>
    <s v="DIR"/>
    <s v="直达"/>
    <n v="11"/>
    <d v="2018-07-04T00:00:00"/>
    <d v="2018-07-14T00:00:00"/>
    <s v="NHM"/>
    <m/>
    <m/>
    <m/>
    <m/>
    <m/>
    <m/>
    <m/>
    <m/>
  </r>
  <r>
    <n v="652"/>
    <x v="8"/>
    <x v="55"/>
    <s v="Pasir Gudang"/>
    <s v="马来西亚"/>
    <s v="帕西古当"/>
    <s v="KMTC"/>
    <n v="285"/>
    <n v="570"/>
    <n v="570"/>
    <n v="295"/>
    <n v="590"/>
    <n v="590"/>
    <n v="5"/>
    <n v="1"/>
    <s v="外"/>
    <s v="DIR"/>
    <s v="直达"/>
    <n v="13"/>
    <d v="2018-07-04T00:00:00"/>
    <d v="2018-07-14T00:00:00"/>
    <s v="KCM2"/>
    <m/>
    <m/>
    <m/>
    <m/>
    <m/>
    <m/>
    <m/>
    <m/>
  </r>
  <r>
    <n v="653"/>
    <x v="8"/>
    <x v="55"/>
    <s v="Pasir Gudang"/>
    <s v="马来西亚"/>
    <s v="帕西古当"/>
    <s v="WHL"/>
    <n v="270"/>
    <n v="540"/>
    <n v="540"/>
    <n v="280"/>
    <n v="560"/>
    <n v="560"/>
    <n v="1235"/>
    <n v="4"/>
    <s v="外"/>
    <s v="SIN"/>
    <s v="新加坡"/>
    <n v="16"/>
    <d v="2018-05-22T00:00:00"/>
    <d v="2018-05-30T00:00:00"/>
    <s v="MON-MS/CI2,TUE-JCV,WED-CMS/PMX/CI3,FRI-JCV2"/>
    <m/>
    <m/>
    <m/>
    <m/>
    <m/>
    <m/>
    <m/>
    <m/>
  </r>
  <r>
    <n v="654"/>
    <x v="8"/>
    <x v="55"/>
    <s v="Pasir Gudang"/>
    <s v="马来西亚"/>
    <s v="帕西古当"/>
    <s v="CMA"/>
    <n v="290"/>
    <n v="580"/>
    <n v="580"/>
    <n v="320"/>
    <n v="640"/>
    <n v="640"/>
    <n v="5"/>
    <n v="1"/>
    <s v="外"/>
    <s v="DIR"/>
    <s v="直达"/>
    <n v="13"/>
    <d v="2018-07-02T00:00:00"/>
    <d v="2018-07-08T00:00:00"/>
    <s v="KCM2"/>
    <m/>
    <m/>
    <m/>
    <m/>
    <m/>
    <m/>
    <m/>
    <m/>
  </r>
  <r>
    <n v="655"/>
    <x v="8"/>
    <x v="55"/>
    <s v="Pasir Gudang"/>
    <s v="马来西亚"/>
    <s v="帕西古当"/>
    <s v="MCC"/>
    <n v="565"/>
    <n v="820"/>
    <n v="820"/>
    <n v="575"/>
    <n v="840"/>
    <n v="840"/>
    <n v="5"/>
    <n v="1"/>
    <s v="外"/>
    <s v="SIN"/>
    <s v="新加坡"/>
    <n v="17"/>
    <d v="2018-06-15T00:00:00"/>
    <d v="2018-06-30T00:00:00"/>
    <s v="IA4"/>
    <s v="超重费USD25/20GP 货重加箱重超过23吨的柜子"/>
    <m/>
    <m/>
    <m/>
    <m/>
    <m/>
    <m/>
    <m/>
  </r>
  <r>
    <n v="656"/>
    <x v="8"/>
    <x v="55"/>
    <s v="Pasir Gudang"/>
    <s v="马来西亚"/>
    <s v="帕西古当"/>
    <s v="RCL"/>
    <m/>
    <m/>
    <m/>
    <m/>
    <m/>
    <m/>
    <n v="1"/>
    <n v="1"/>
    <s v="外"/>
    <s v="DIR"/>
    <s v="直达"/>
    <n v="16"/>
    <d v="2018-05-01T00:00:00"/>
    <d v="2018-07-14T00:00:00"/>
    <s v="RMC"/>
    <m/>
    <m/>
    <m/>
    <m/>
    <m/>
    <m/>
    <m/>
    <m/>
  </r>
  <r>
    <n v="657"/>
    <x v="8"/>
    <x v="55"/>
    <s v="Pasir Gudang"/>
    <s v="马来西亚"/>
    <s v="帕西古当"/>
    <s v="RCL"/>
    <n v="280"/>
    <n v="560"/>
    <n v="560"/>
    <n v="290"/>
    <n v="580"/>
    <n v="580"/>
    <n v="14"/>
    <n v="2"/>
    <s v="外"/>
    <s v="SIN"/>
    <s v="新加坡"/>
    <n v="14"/>
    <d v="2018-05-01T00:00:00"/>
    <d v="2018-07-14T00:00:00"/>
    <s v="RKI /RIM"/>
    <m/>
    <m/>
    <m/>
    <m/>
    <m/>
    <m/>
    <m/>
    <m/>
  </r>
  <r>
    <n v="658"/>
    <x v="8"/>
    <x v="55"/>
    <s v="Pasir Gudang"/>
    <s v="马来西亚"/>
    <s v="帕西古当"/>
    <s v="YML"/>
    <n v="285"/>
    <n v="570"/>
    <n v="570"/>
    <n v="295"/>
    <n v="590"/>
    <n v="590"/>
    <n v="5"/>
    <n v="1"/>
    <s v="外"/>
    <s v="PKG"/>
    <s v="巴生"/>
    <n v="16"/>
    <d v="2018-06-28T00:00:00"/>
    <d v="2018-07-04T00:00:00"/>
    <s v="PA3/CPX"/>
    <m/>
    <m/>
    <m/>
    <m/>
    <m/>
    <m/>
    <m/>
    <m/>
  </r>
  <r>
    <n v="659"/>
    <x v="8"/>
    <x v="55"/>
    <s v="Penang"/>
    <s v="马来西亚"/>
    <s v="槟城"/>
    <s v="EMC"/>
    <n v="250"/>
    <n v="480"/>
    <n v="480"/>
    <n v="260"/>
    <n v="500"/>
    <n v="500"/>
    <n v="136"/>
    <n v="3"/>
    <s v="外"/>
    <s v="PKG/KHH/HKG"/>
    <s v="巴生/高雄/香港"/>
    <n v="15"/>
    <d v="2018-05-28T00:00:00"/>
    <d v="2018-05-30T00:00:00"/>
    <m/>
    <m/>
    <m/>
    <m/>
    <m/>
    <m/>
    <m/>
    <m/>
    <m/>
  </r>
  <r>
    <n v="660"/>
    <x v="8"/>
    <x v="55"/>
    <s v="Penang"/>
    <s v="马来西亚"/>
    <s v="槟城"/>
    <s v="KMTC"/>
    <n v="285"/>
    <n v="570"/>
    <n v="570"/>
    <n v="295"/>
    <n v="590"/>
    <n v="590"/>
    <n v="2"/>
    <n v="1"/>
    <s v="外"/>
    <s v="DIR"/>
    <s v="直达"/>
    <n v="9"/>
    <d v="2018-07-04T00:00:00"/>
    <d v="2018-07-14T00:00:00"/>
    <s v="NHM"/>
    <m/>
    <m/>
    <m/>
    <m/>
    <m/>
    <m/>
    <m/>
    <m/>
  </r>
  <r>
    <n v="661"/>
    <x v="8"/>
    <x v="55"/>
    <s v="Penang"/>
    <s v="马来西亚"/>
    <s v="槟城"/>
    <s v="KMTC"/>
    <n v="285"/>
    <n v="570"/>
    <n v="570"/>
    <n v="295"/>
    <n v="590"/>
    <n v="590"/>
    <n v="5"/>
    <n v="1"/>
    <s v="外"/>
    <s v="DIR"/>
    <s v="直达"/>
    <n v="10"/>
    <d v="2018-07-04T00:00:00"/>
    <d v="2018-07-14T00:00:00"/>
    <s v="KCM2"/>
    <m/>
    <m/>
    <m/>
    <m/>
    <m/>
    <m/>
    <m/>
    <m/>
  </r>
  <r>
    <n v="662"/>
    <x v="8"/>
    <x v="55"/>
    <s v="Penang"/>
    <s v="马来西亚"/>
    <s v="槟城"/>
    <s v="KMTC"/>
    <n v="285"/>
    <n v="570"/>
    <n v="570"/>
    <n v="295"/>
    <n v="590"/>
    <n v="590"/>
    <n v="6"/>
    <n v="1"/>
    <s v="外"/>
    <s v="DIR"/>
    <s v="直达"/>
    <n v="9"/>
    <d v="2018-07-04T00:00:00"/>
    <d v="2018-07-14T00:00:00"/>
    <s v="KMSK"/>
    <m/>
    <m/>
    <m/>
    <m/>
    <m/>
    <m/>
    <m/>
    <m/>
  </r>
  <r>
    <n v="663"/>
    <x v="8"/>
    <x v="55"/>
    <s v="Penang"/>
    <s v="马来西亚"/>
    <s v="槟城"/>
    <s v="WHL"/>
    <n v="270"/>
    <n v="540"/>
    <n v="540"/>
    <n v="280"/>
    <n v="560"/>
    <n v="560"/>
    <n v="1235"/>
    <n v="4"/>
    <s v="外"/>
    <s v="SIN"/>
    <s v="新加坡"/>
    <n v="14"/>
    <d v="2018-05-22T00:00:00"/>
    <d v="2018-05-30T00:00:00"/>
    <s v="MON-MS/CI2,TUE-JCV,WED-CMS/PMX/CI3,FRI-JCV2"/>
    <m/>
    <m/>
    <m/>
    <m/>
    <m/>
    <m/>
    <m/>
    <m/>
  </r>
  <r>
    <n v="664"/>
    <x v="8"/>
    <x v="55"/>
    <s v="Penang"/>
    <s v="马来西亚"/>
    <s v="槟城"/>
    <s v="CMA"/>
    <n v="290"/>
    <n v="580"/>
    <n v="580"/>
    <n v="320"/>
    <n v="640"/>
    <n v="640"/>
    <n v="5"/>
    <n v="1"/>
    <s v="外"/>
    <s v="DIR"/>
    <s v="直达"/>
    <n v="10"/>
    <d v="2018-07-02T00:00:00"/>
    <d v="2018-07-08T00:00:00"/>
    <s v="KCM2"/>
    <m/>
    <m/>
    <m/>
    <m/>
    <m/>
    <m/>
    <m/>
    <m/>
  </r>
  <r>
    <n v="665"/>
    <x v="8"/>
    <x v="55"/>
    <s v="Penang"/>
    <s v="马来西亚"/>
    <s v="槟城"/>
    <s v="MCC"/>
    <n v="470"/>
    <n v="830"/>
    <n v="830"/>
    <n v="480"/>
    <n v="850"/>
    <n v="850"/>
    <n v="5"/>
    <n v="1"/>
    <s v="外"/>
    <s v="TPP"/>
    <s v="丹戎帕拉帕斯"/>
    <n v="14"/>
    <d v="2018-06-15T00:00:00"/>
    <d v="2018-06-30T00:00:00"/>
    <s v="IA4"/>
    <s v="超重费USD25/20GP 货重加箱重超过23吨的柜子"/>
    <m/>
    <m/>
    <m/>
    <m/>
    <m/>
    <m/>
    <m/>
  </r>
  <r>
    <n v="666"/>
    <x v="8"/>
    <x v="55"/>
    <s v="Penang"/>
    <s v="马来西亚"/>
    <s v="槟城"/>
    <s v="RCL"/>
    <m/>
    <m/>
    <m/>
    <m/>
    <m/>
    <m/>
    <n v="1"/>
    <n v="1"/>
    <s v="外"/>
    <s v="DIR"/>
    <s v="直达"/>
    <n v="12"/>
    <d v="2018-05-01T00:00:00"/>
    <d v="2018-07-14T00:00:00"/>
    <s v="RMC"/>
    <m/>
    <m/>
    <m/>
    <m/>
    <m/>
    <m/>
    <m/>
    <m/>
  </r>
  <r>
    <n v="667"/>
    <x v="8"/>
    <x v="55"/>
    <s v="Penang"/>
    <s v="马来西亚"/>
    <s v="槟城"/>
    <s v="RCL"/>
    <n v="250"/>
    <n v="500"/>
    <n v="500"/>
    <n v="260"/>
    <n v="520"/>
    <n v="520"/>
    <n v="234"/>
    <n v="3"/>
    <s v="外"/>
    <s v="SIN"/>
    <s v="新加坡"/>
    <n v="14"/>
    <d v="2018-05-01T00:00:00"/>
    <d v="2018-07-14T00:00:00"/>
    <s v="RFM / RPM/ RIM"/>
    <m/>
    <m/>
    <m/>
    <m/>
    <m/>
    <m/>
    <m/>
    <m/>
  </r>
  <r>
    <n v="668"/>
    <x v="8"/>
    <x v="55"/>
    <s v="Penang"/>
    <s v="马来西亚"/>
    <s v="槟城"/>
    <s v="YML"/>
    <n v="285"/>
    <n v="570"/>
    <n v="570"/>
    <n v="295"/>
    <n v="590"/>
    <n v="590"/>
    <n v="5"/>
    <n v="1"/>
    <s v="外"/>
    <s v="DIR"/>
    <s v="直达"/>
    <n v="10"/>
    <d v="2018-06-28T00:00:00"/>
    <d v="2018-07-04T00:00:00"/>
    <s v="PA3"/>
    <m/>
    <m/>
    <m/>
    <m/>
    <m/>
    <m/>
    <m/>
    <m/>
  </r>
  <r>
    <n v="669"/>
    <x v="8"/>
    <x v="55"/>
    <s v="Port Kelang"/>
    <s v="马来西亚"/>
    <s v="巴生"/>
    <s v="BLINE"/>
    <n v="180"/>
    <m/>
    <m/>
    <n v="190"/>
    <m/>
    <m/>
    <n v="3"/>
    <n v="1"/>
    <s v="外"/>
    <s v="DIR"/>
    <s v="直达"/>
    <n v="8"/>
    <d v="2018-06-01T00:00:00"/>
    <d v="2018-06-30T00:00:00"/>
    <s v="NORTH WIN航线"/>
    <m/>
    <m/>
    <m/>
    <m/>
    <m/>
    <m/>
    <m/>
    <m/>
  </r>
  <r>
    <n v="670"/>
    <x v="8"/>
    <x v="55"/>
    <s v="Port Kelang"/>
    <s v="马来西亚"/>
    <s v="巴生"/>
    <s v="BLINE"/>
    <n v="180"/>
    <m/>
    <m/>
    <n v="190"/>
    <m/>
    <m/>
    <n v="36"/>
    <n v="2"/>
    <s v="外"/>
    <s v="DIR"/>
    <s v="直达"/>
    <n v="10"/>
    <d v="2018-06-01T00:00:00"/>
    <d v="2018-06-30T00:00:00"/>
    <s v="WEST RIM/CIX"/>
    <m/>
    <m/>
    <m/>
    <m/>
    <m/>
    <m/>
    <m/>
    <m/>
  </r>
  <r>
    <n v="671"/>
    <x v="8"/>
    <x v="55"/>
    <s v="Port Kelang"/>
    <s v="马来西亚"/>
    <s v="巴生"/>
    <s v="CMA"/>
    <n v="250"/>
    <n v="500"/>
    <n v="500"/>
    <n v="280"/>
    <n v="560"/>
    <n v="560"/>
    <n v="5"/>
    <n v="1"/>
    <s v="外"/>
    <s v="DIR"/>
    <s v="直达"/>
    <n v="10"/>
    <d v="2018-07-02T00:00:00"/>
    <d v="2018-07-08T00:00:00"/>
    <s v="KCM2 NORTH"/>
    <m/>
    <m/>
    <m/>
    <m/>
    <m/>
    <m/>
    <m/>
    <m/>
  </r>
  <r>
    <n v="672"/>
    <x v="8"/>
    <x v="55"/>
    <s v="Port Kelang"/>
    <s v="马来西亚"/>
    <s v="巴生"/>
    <s v="CMA"/>
    <n v="250"/>
    <n v="500"/>
    <n v="500"/>
    <n v="280"/>
    <n v="560"/>
    <n v="560"/>
    <n v="5"/>
    <n v="1"/>
    <s v="外"/>
    <s v="DIR"/>
    <s v="直达"/>
    <n v="8"/>
    <d v="2018-07-02T00:00:00"/>
    <d v="2018-07-08T00:00:00"/>
    <s v="KCM2 WEST"/>
    <m/>
    <m/>
    <m/>
    <m/>
    <m/>
    <m/>
    <m/>
    <m/>
  </r>
  <r>
    <n v="673"/>
    <x v="8"/>
    <x v="55"/>
    <s v="Port Kelang"/>
    <s v="马来西亚"/>
    <s v="巴生"/>
    <s v="CMA"/>
    <n v="230"/>
    <n v="460"/>
    <n v="460"/>
    <n v="260"/>
    <n v="520"/>
    <n v="520"/>
    <n v="4"/>
    <n v="1"/>
    <s v="外"/>
    <s v="DIR"/>
    <s v="直达"/>
    <n v="9"/>
    <d v="2018-07-02T00:00:00"/>
    <d v="2018-07-08T00:00:00"/>
    <s v="KCM NORTH"/>
    <m/>
    <m/>
    <m/>
    <m/>
    <m/>
    <m/>
    <m/>
    <m/>
  </r>
  <r>
    <n v="674"/>
    <x v="8"/>
    <x v="55"/>
    <s v="Port Kelang"/>
    <s v="马来西亚"/>
    <s v="巴生"/>
    <s v="CMA"/>
    <n v="230"/>
    <n v="460"/>
    <n v="460"/>
    <n v="260"/>
    <n v="520"/>
    <n v="520"/>
    <n v="4"/>
    <n v="1"/>
    <s v="外"/>
    <s v="DIR"/>
    <s v="直达"/>
    <n v="9"/>
    <d v="2018-07-02T00:00:00"/>
    <d v="2018-07-08T00:00:00"/>
    <s v="KCM WEST"/>
    <m/>
    <m/>
    <m/>
    <m/>
    <m/>
    <m/>
    <m/>
    <m/>
  </r>
  <r>
    <n v="675"/>
    <x v="8"/>
    <x v="55"/>
    <s v="Port Kelang"/>
    <s v="马来西亚"/>
    <s v="巴生"/>
    <s v="EMC"/>
    <n v="230"/>
    <n v="460"/>
    <n v="460"/>
    <n v="240"/>
    <n v="480"/>
    <n v="480"/>
    <n v="6"/>
    <n v="1"/>
    <s v="外"/>
    <s v="DIR"/>
    <s v="直达"/>
    <n v="11"/>
    <d v="2018-05-28T00:00:00"/>
    <d v="2018-05-30T00:00:00"/>
    <m/>
    <m/>
    <m/>
    <m/>
    <m/>
    <m/>
    <m/>
    <m/>
    <m/>
  </r>
  <r>
    <n v="676"/>
    <x v="8"/>
    <x v="55"/>
    <s v="Port Kelang"/>
    <s v="马来西亚"/>
    <s v="巴生"/>
    <s v="KMTC"/>
    <n v="245"/>
    <n v="490"/>
    <n v="490"/>
    <n v="255"/>
    <n v="510"/>
    <n v="510"/>
    <n v="2"/>
    <n v="1"/>
    <s v="外"/>
    <s v="DIR"/>
    <s v="直达"/>
    <n v="10"/>
    <d v="2018-07-04T00:00:00"/>
    <d v="2018-07-14T00:00:00"/>
    <s v="WEST FME航线"/>
    <m/>
    <m/>
    <m/>
    <m/>
    <m/>
    <m/>
    <m/>
    <m/>
  </r>
  <r>
    <n v="677"/>
    <x v="8"/>
    <x v="55"/>
    <s v="Port Kelang"/>
    <s v="马来西亚"/>
    <s v="巴生"/>
    <s v="KMTC"/>
    <n v="245"/>
    <n v="490"/>
    <n v="490"/>
    <n v="255"/>
    <n v="510"/>
    <n v="510"/>
    <n v="1"/>
    <n v="1"/>
    <s v="外"/>
    <s v="DIR"/>
    <s v="直达"/>
    <n v="10"/>
    <d v="2018-07-04T00:00:00"/>
    <d v="2018-07-14T00:00:00"/>
    <s v="NORTH CI2航线"/>
    <m/>
    <m/>
    <m/>
    <m/>
    <m/>
    <m/>
    <m/>
    <m/>
  </r>
  <r>
    <n v="678"/>
    <x v="8"/>
    <x v="55"/>
    <s v="Port Kelang"/>
    <s v="马来西亚"/>
    <s v="巴生"/>
    <s v="KMTC"/>
    <n v="245"/>
    <n v="490"/>
    <n v="490"/>
    <n v="255"/>
    <n v="510"/>
    <n v="510"/>
    <n v="2"/>
    <n v="1"/>
    <s v="外"/>
    <s v="DIR"/>
    <s v="直达"/>
    <n v="10"/>
    <d v="2018-07-04T00:00:00"/>
    <d v="2018-07-14T00:00:00"/>
    <s v="NORTH NHM航线"/>
    <m/>
    <m/>
    <m/>
    <m/>
    <m/>
    <m/>
    <m/>
    <m/>
  </r>
  <r>
    <n v="679"/>
    <x v="8"/>
    <x v="55"/>
    <s v="Port Kelang"/>
    <s v="马来西亚"/>
    <s v="巴生"/>
    <s v="KMTC"/>
    <n v="245"/>
    <n v="490"/>
    <n v="490"/>
    <n v="255"/>
    <n v="510"/>
    <n v="510"/>
    <n v="4"/>
    <n v="1"/>
    <s v="外"/>
    <s v="DIR"/>
    <s v="直达"/>
    <n v="9"/>
    <d v="2018-07-04T00:00:00"/>
    <d v="2018-07-14T00:00:00"/>
    <s v="NORTH KCM航线"/>
    <m/>
    <m/>
    <m/>
    <m/>
    <m/>
    <m/>
    <m/>
    <m/>
  </r>
  <r>
    <n v="680"/>
    <x v="8"/>
    <x v="55"/>
    <s v="Port Kelang"/>
    <s v="马来西亚"/>
    <s v="巴生"/>
    <s v="KMTC"/>
    <n v="245"/>
    <n v="490"/>
    <n v="490"/>
    <n v="255"/>
    <n v="510"/>
    <n v="510"/>
    <n v="5"/>
    <n v="1"/>
    <s v="外"/>
    <s v="DIR"/>
    <s v="直达"/>
    <n v="8"/>
    <d v="2018-07-04T00:00:00"/>
    <d v="2018-07-14T00:00:00"/>
    <s v="NORTH KCM2航线"/>
    <m/>
    <m/>
    <m/>
    <m/>
    <m/>
    <m/>
    <m/>
    <m/>
  </r>
  <r>
    <n v="681"/>
    <x v="8"/>
    <x v="55"/>
    <s v="Port Kelang"/>
    <s v="马来西亚"/>
    <s v="巴生"/>
    <s v="KMTC"/>
    <n v="245"/>
    <n v="490"/>
    <n v="490"/>
    <n v="255"/>
    <n v="510"/>
    <n v="510"/>
    <n v="6"/>
    <n v="1"/>
    <s v="外"/>
    <s v="DIR"/>
    <s v="直达"/>
    <n v="8"/>
    <d v="2018-07-04T00:00:00"/>
    <d v="2018-07-14T00:00:00"/>
    <s v="NORTH KMSK"/>
    <m/>
    <m/>
    <m/>
    <m/>
    <m/>
    <m/>
    <m/>
    <m/>
  </r>
  <r>
    <n v="682"/>
    <x v="8"/>
    <x v="55"/>
    <s v="Port Kelang"/>
    <s v="马来西亚"/>
    <s v="巴生"/>
    <s v="KMTC"/>
    <n v="245"/>
    <n v="490"/>
    <n v="490"/>
    <n v="255"/>
    <n v="510"/>
    <n v="510"/>
    <n v="4"/>
    <n v="1"/>
    <s v="外"/>
    <s v="DIR"/>
    <s v="直达"/>
    <n v="8"/>
    <d v="2018-07-04T00:00:00"/>
    <d v="2018-07-14T00:00:00"/>
    <s v="WEST KCM航线"/>
    <m/>
    <m/>
    <m/>
    <m/>
    <m/>
    <m/>
    <m/>
    <m/>
  </r>
  <r>
    <n v="683"/>
    <x v="8"/>
    <x v="55"/>
    <s v="Port Kelang"/>
    <s v="马来西亚"/>
    <s v="巴生"/>
    <s v="KMTC"/>
    <n v="245"/>
    <n v="490"/>
    <n v="490"/>
    <n v="255"/>
    <n v="510"/>
    <n v="510"/>
    <n v="5"/>
    <n v="1"/>
    <s v="外"/>
    <s v="DIR"/>
    <s v="直达"/>
    <n v="7"/>
    <d v="2018-07-04T00:00:00"/>
    <d v="2018-07-14T00:00:00"/>
    <s v="WEST KCM2航线"/>
    <m/>
    <m/>
    <m/>
    <m/>
    <m/>
    <m/>
    <m/>
    <m/>
  </r>
  <r>
    <n v="684"/>
    <x v="8"/>
    <x v="55"/>
    <s v="Port Kelang"/>
    <s v="马来西亚"/>
    <s v="巴生"/>
    <s v="KMTC"/>
    <n v="245"/>
    <n v="490"/>
    <n v="490"/>
    <n v="255"/>
    <n v="510"/>
    <n v="510"/>
    <n v="6"/>
    <n v="1"/>
    <s v="外"/>
    <s v="DIR"/>
    <s v="直达"/>
    <n v="8"/>
    <d v="2018-07-04T00:00:00"/>
    <d v="2018-07-14T00:00:00"/>
    <s v="WEST AIM航线"/>
    <m/>
    <m/>
    <m/>
    <m/>
    <m/>
    <m/>
    <m/>
    <m/>
  </r>
  <r>
    <n v="685"/>
    <x v="8"/>
    <x v="55"/>
    <s v="Port Kelang"/>
    <s v="马来西亚"/>
    <s v="巴生"/>
    <s v="MCC"/>
    <n v="435"/>
    <n v="680"/>
    <n v="680"/>
    <n v="445"/>
    <n v="700"/>
    <n v="700"/>
    <n v="5"/>
    <n v="1"/>
    <s v="外"/>
    <s v="TPP"/>
    <s v="丹戎帕拉帕斯"/>
    <n v="19"/>
    <d v="2018-06-15T00:00:00"/>
    <d v="2018-06-30T00:00:00"/>
    <s v="IA4 WEST"/>
    <s v="超重费USD25/20GP 货重加箱重超过23吨的柜子"/>
    <m/>
    <m/>
    <m/>
    <m/>
    <m/>
    <m/>
    <m/>
  </r>
  <r>
    <n v="686"/>
    <x v="8"/>
    <x v="55"/>
    <s v="Port Kelang"/>
    <s v="马来西亚"/>
    <s v="巴生"/>
    <s v="MCC"/>
    <n v="335"/>
    <n v="580"/>
    <n v="580"/>
    <n v="345"/>
    <n v="600"/>
    <n v="600"/>
    <n v="5"/>
    <n v="1"/>
    <s v="外"/>
    <s v="TPP"/>
    <s v="丹戎帕拉帕斯"/>
    <n v="12"/>
    <d v="2018-06-15T00:00:00"/>
    <d v="2018-06-30T00:00:00"/>
    <s v="IA4 NORTH"/>
    <s v="超重费USD25/20GP 货重加箱重超过23吨的柜子"/>
    <m/>
    <m/>
    <m/>
    <m/>
    <m/>
    <m/>
    <m/>
  </r>
  <r>
    <n v="687"/>
    <x v="8"/>
    <x v="55"/>
    <s v="Port Kelang"/>
    <s v="马来西亚"/>
    <s v="巴生"/>
    <s v="RCL"/>
    <m/>
    <m/>
    <m/>
    <m/>
    <m/>
    <m/>
    <n v="1"/>
    <n v="1"/>
    <s v="外"/>
    <s v="DIR"/>
    <s v="直达"/>
    <n v="11"/>
    <d v="2018-05-20T00:00:00"/>
    <d v="2018-07-14T00:00:00"/>
    <s v="RMC WEST"/>
    <m/>
    <m/>
    <m/>
    <m/>
    <m/>
    <m/>
    <m/>
    <m/>
  </r>
  <r>
    <n v="688"/>
    <x v="8"/>
    <x v="55"/>
    <s v="Port Kelang"/>
    <s v="马来西亚"/>
    <s v="巴生"/>
    <s v="RCL"/>
    <n v="200"/>
    <n v="440"/>
    <n v="440"/>
    <n v="210"/>
    <n v="460"/>
    <n v="460"/>
    <n v="2"/>
    <n v="1"/>
    <s v="外"/>
    <s v="DIR"/>
    <s v="直达"/>
    <n v="9"/>
    <d v="2018-06-26T00:00:00"/>
    <d v="2018-07-14T00:00:00"/>
    <s v="RFM WEST"/>
    <m/>
    <m/>
    <m/>
    <m/>
    <m/>
    <m/>
    <m/>
    <m/>
  </r>
  <r>
    <n v="689"/>
    <x v="8"/>
    <x v="55"/>
    <s v="Port Kelang"/>
    <s v="马来西亚"/>
    <s v="巴生"/>
    <s v="RCL"/>
    <n v="200"/>
    <n v="440"/>
    <n v="440"/>
    <n v="210"/>
    <n v="460"/>
    <n v="460"/>
    <n v="3"/>
    <n v="1"/>
    <s v="外"/>
    <s v="DIR"/>
    <s v="直达"/>
    <n v="11"/>
    <d v="2018-06-27T00:00:00"/>
    <d v="2018-07-14T00:00:00"/>
    <s v="RPM WEST"/>
    <m/>
    <m/>
    <m/>
    <m/>
    <m/>
    <m/>
    <m/>
    <m/>
  </r>
  <r>
    <n v="690"/>
    <x v="8"/>
    <x v="55"/>
    <s v="Port Kelang"/>
    <s v="马来西亚"/>
    <s v="巴生"/>
    <s v="RCL"/>
    <n v="200"/>
    <n v="440"/>
    <n v="440"/>
    <n v="210"/>
    <n v="460"/>
    <n v="460"/>
    <n v="4"/>
    <n v="1"/>
    <s v="外"/>
    <s v="DIR"/>
    <s v="直达"/>
    <n v="11"/>
    <d v="2018-06-28T00:00:00"/>
    <d v="2018-07-14T00:00:00"/>
    <s v="RIM WEST"/>
    <m/>
    <m/>
    <m/>
    <m/>
    <m/>
    <m/>
    <m/>
    <m/>
  </r>
  <r>
    <n v="691"/>
    <x v="8"/>
    <x v="55"/>
    <s v="Port Kelang"/>
    <s v="马来西亚"/>
    <s v="巴生"/>
    <s v="RCL"/>
    <n v="200"/>
    <n v="440"/>
    <n v="440"/>
    <n v="210"/>
    <n v="460"/>
    <n v="460"/>
    <n v="7"/>
    <n v="1"/>
    <s v="外"/>
    <s v="DIR"/>
    <s v="直达"/>
    <n v="11"/>
    <d v="2018-07-01T00:00:00"/>
    <d v="2018-07-14T00:00:00"/>
    <s v="RIE WEST"/>
    <m/>
    <m/>
    <m/>
    <m/>
    <m/>
    <m/>
    <m/>
    <m/>
  </r>
  <r>
    <n v="692"/>
    <x v="8"/>
    <x v="55"/>
    <s v="Port Kelang"/>
    <s v="马来西亚"/>
    <s v="巴生"/>
    <s v="WHL"/>
    <n v="250"/>
    <n v="500"/>
    <n v="500"/>
    <n v="260"/>
    <n v="520"/>
    <n v="520"/>
    <n v="13"/>
    <n v="2"/>
    <s v="外"/>
    <s v="DIR"/>
    <s v="直达"/>
    <n v="8"/>
    <d v="2018-05-22T00:00:00"/>
    <d v="2018-05-30T00:00:00"/>
    <s v="NORTH CI2/CMS/PMX/CI3"/>
    <m/>
    <m/>
    <m/>
    <m/>
    <m/>
    <m/>
    <m/>
    <m/>
  </r>
  <r>
    <n v="693"/>
    <x v="8"/>
    <x v="55"/>
    <s v="Port Kelang"/>
    <s v="马来西亚"/>
    <s v="巴生"/>
    <s v="WHL"/>
    <n v="240"/>
    <n v="480"/>
    <n v="480"/>
    <n v="250"/>
    <n v="500"/>
    <n v="500"/>
    <n v="3"/>
    <n v="1"/>
    <s v="外"/>
    <s v="DIR"/>
    <s v="直达"/>
    <n v="8"/>
    <d v="2018-05-22T00:00:00"/>
    <d v="2018-05-30T00:00:00"/>
    <s v="WEST CI3"/>
    <m/>
    <m/>
    <m/>
    <m/>
    <m/>
    <m/>
    <m/>
    <m/>
  </r>
  <r>
    <n v="694"/>
    <x v="8"/>
    <x v="55"/>
    <s v="Port Kelang"/>
    <s v="马来西亚"/>
    <s v="巴生"/>
    <s v="YML"/>
    <n v="245"/>
    <n v="490"/>
    <n v="490"/>
    <n v="255"/>
    <n v="510"/>
    <n v="510"/>
    <n v="5"/>
    <n v="1"/>
    <s v="外"/>
    <s v="DIR"/>
    <s v="直达"/>
    <n v="9"/>
    <d v="2018-06-28T00:00:00"/>
    <d v="2018-07-04T00:00:00"/>
    <s v="NORTH PA3"/>
    <m/>
    <m/>
    <m/>
    <m/>
    <m/>
    <m/>
    <m/>
    <m/>
  </r>
  <r>
    <n v="695"/>
    <x v="8"/>
    <x v="55"/>
    <s v="Port Kelang"/>
    <s v="马来西亚"/>
    <s v="巴生"/>
    <s v="YML"/>
    <n v="245"/>
    <n v="490"/>
    <n v="490"/>
    <n v="255"/>
    <n v="510"/>
    <n v="510"/>
    <n v="5"/>
    <n v="1"/>
    <s v="外"/>
    <s v="DIR"/>
    <s v="直达"/>
    <n v="9"/>
    <d v="2018-06-28T00:00:00"/>
    <d v="2018-07-04T00:00:00"/>
    <s v="WEST PA3"/>
    <m/>
    <m/>
    <m/>
    <m/>
    <m/>
    <m/>
    <m/>
    <m/>
  </r>
  <r>
    <n v="696"/>
    <x v="8"/>
    <x v="55"/>
    <s v="Sandakan"/>
    <s v="马来西亚"/>
    <s v="山打根"/>
    <s v="EMC"/>
    <n v="975"/>
    <n v="1400"/>
    <n v="1400"/>
    <n v="985"/>
    <n v="1420"/>
    <n v="1420"/>
    <n v="6"/>
    <n v="1"/>
    <s v="外"/>
    <s v="PKG"/>
    <s v="巴生"/>
    <n v="15"/>
    <d v="2018-05-28T00:00:00"/>
    <d v="2018-05-30T00:00:00"/>
    <m/>
    <m/>
    <m/>
    <m/>
    <m/>
    <m/>
    <m/>
    <m/>
    <m/>
  </r>
  <r>
    <n v="697"/>
    <x v="8"/>
    <x v="55"/>
    <s v="Sandakan"/>
    <s v="马来西亚"/>
    <s v="山打根"/>
    <s v="MCC"/>
    <n v="820"/>
    <n v="1530"/>
    <n v="1530"/>
    <n v="830"/>
    <n v="1550"/>
    <n v="1550"/>
    <n v="7"/>
    <n v="1"/>
    <s v="外"/>
    <s v="SIN"/>
    <s v="新加坡"/>
    <n v="14"/>
    <d v="2018-06-15T00:00:00"/>
    <d v="2018-06-30T00:00:00"/>
    <s v="SH1"/>
    <s v="超重费USD25/20GP 货重加箱重超过23吨的柜子"/>
    <m/>
    <m/>
    <m/>
    <m/>
    <m/>
    <m/>
    <m/>
  </r>
  <r>
    <n v="698"/>
    <x v="8"/>
    <x v="55"/>
    <s v="Sandakan"/>
    <s v="马来西亚"/>
    <s v="山打根"/>
    <s v="YML"/>
    <n v="685"/>
    <m/>
    <n v="1270"/>
    <n v="695"/>
    <m/>
    <n v="1290"/>
    <n v="5"/>
    <n v="1"/>
    <s v="外"/>
    <s v="PKG"/>
    <s v="巴生"/>
    <n v="0"/>
    <d v="2018-06-28T00:00:00"/>
    <d v="2018-07-04T00:00:00"/>
    <s v="PA3"/>
    <m/>
    <m/>
    <m/>
    <m/>
    <m/>
    <m/>
    <m/>
    <m/>
  </r>
  <r>
    <n v="699"/>
    <x v="8"/>
    <x v="55"/>
    <s v="Sibu"/>
    <s v="马来西亚"/>
    <s v="泗务"/>
    <s v="EMC"/>
    <n v="875"/>
    <n v="2000"/>
    <n v="2000"/>
    <n v="885"/>
    <n v="2020"/>
    <n v="2020"/>
    <n v="17"/>
    <n v="2"/>
    <s v="外洋"/>
    <s v="HKG"/>
    <s v="香港"/>
    <n v="16"/>
    <d v="2018-05-28T00:00:00"/>
    <d v="2018-05-30T00:00:00"/>
    <m/>
    <m/>
    <m/>
    <m/>
    <m/>
    <m/>
    <m/>
    <m/>
    <m/>
  </r>
  <r>
    <n v="700"/>
    <x v="8"/>
    <x v="55"/>
    <s v="Sibu"/>
    <s v="马来西亚"/>
    <s v="泗务"/>
    <s v="SITC"/>
    <n v="665"/>
    <n v="1330"/>
    <n v="1330"/>
    <n v="670"/>
    <n v="1340"/>
    <n v="1340"/>
    <n v="4"/>
    <n v="1"/>
    <s v="外"/>
    <s v="BTL"/>
    <s v="民都鲁"/>
    <n v="15"/>
    <d v="2018-03-30T00:00:00"/>
    <d v="2018-07-14T00:00:00"/>
    <s v="CJV5/CJV6/CJV3"/>
    <m/>
    <m/>
    <m/>
    <m/>
    <m/>
    <m/>
    <m/>
    <m/>
  </r>
  <r>
    <n v="701"/>
    <x v="8"/>
    <x v="55"/>
    <s v="Sibu"/>
    <s v="马来西亚"/>
    <s v="泗务"/>
    <s v="YML"/>
    <n v="735"/>
    <m/>
    <n v="1370"/>
    <n v="745"/>
    <m/>
    <n v="1390"/>
    <n v="125"/>
    <n v="3"/>
    <s v="外"/>
    <s v="SIN"/>
    <s v="新加坡"/>
    <n v="0"/>
    <d v="2018-06-28T00:00:00"/>
    <d v="2018-07-04T00:00:00"/>
    <s v="CPX /MD3 /AR1"/>
    <m/>
    <m/>
    <m/>
    <m/>
    <m/>
    <m/>
    <m/>
    <m/>
  </r>
  <r>
    <n v="702"/>
    <x v="8"/>
    <x v="55"/>
    <s v="Tanjung Pelepas"/>
    <s v="马来西亚"/>
    <s v="丹戎帕拉帕斯"/>
    <s v="EMC"/>
    <n v="350"/>
    <n v="650"/>
    <n v="650"/>
    <n v="360"/>
    <n v="670"/>
    <n v="670"/>
    <n v="16"/>
    <n v="2"/>
    <s v="外"/>
    <s v="DIR"/>
    <s v="直达"/>
    <n v="11"/>
    <d v="2018-05-28T00:00:00"/>
    <d v="2018-05-30T00:00:00"/>
    <m/>
    <m/>
    <m/>
    <m/>
    <m/>
    <m/>
    <m/>
    <m/>
    <m/>
  </r>
  <r>
    <n v="703"/>
    <x v="8"/>
    <x v="55"/>
    <s v="Tanjung Pelepas"/>
    <s v="马来西亚"/>
    <s v="丹戎帕拉帕斯"/>
    <s v="MCC"/>
    <n v="325"/>
    <n v="650"/>
    <n v="650"/>
    <n v="335"/>
    <n v="670"/>
    <n v="670"/>
    <n v="5"/>
    <n v="1"/>
    <s v="外"/>
    <s v="DIR"/>
    <s v="直达"/>
    <n v="8"/>
    <d v="2018-06-15T00:00:00"/>
    <d v="2018-06-30T00:00:00"/>
    <s v="IA4"/>
    <s v="超重费USD25/20GP 货重加箱重超过23吨的柜子"/>
    <m/>
    <m/>
    <m/>
    <m/>
    <m/>
    <m/>
    <m/>
  </r>
  <r>
    <n v="704"/>
    <x v="8"/>
    <x v="55"/>
    <s v="Tawau"/>
    <s v="马来西亚"/>
    <s v="斗湖"/>
    <s v="EMC"/>
    <n v="825"/>
    <n v="1400"/>
    <n v="1400"/>
    <n v="835"/>
    <n v="1420"/>
    <n v="1420"/>
    <n v="6"/>
    <n v="1"/>
    <s v="外"/>
    <s v="PKG"/>
    <s v="巴生"/>
    <n v="16"/>
    <d v="2018-05-28T00:00:00"/>
    <d v="2018-05-30T00:00:00"/>
    <m/>
    <m/>
    <m/>
    <m/>
    <m/>
    <m/>
    <m/>
    <m/>
    <m/>
  </r>
  <r>
    <n v="705"/>
    <x v="8"/>
    <x v="55"/>
    <s v="Tawau"/>
    <s v="马来西亚"/>
    <s v="斗湖"/>
    <s v="MCC"/>
    <n v="820"/>
    <n v="1390"/>
    <n v="1390"/>
    <n v="830"/>
    <n v="1410"/>
    <n v="1410"/>
    <n v="5"/>
    <n v="1"/>
    <s v="外"/>
    <s v="TPP"/>
    <s v="丹戎帕拉帕斯"/>
    <n v="19"/>
    <d v="2018-06-15T00:00:00"/>
    <d v="2018-06-30T00:00:00"/>
    <s v="IA4"/>
    <s v="超重费USD25/20GP 货重加箱重超过23吨的柜子"/>
    <m/>
    <m/>
    <m/>
    <m/>
    <m/>
    <m/>
    <m/>
  </r>
  <r>
    <n v="706"/>
    <x v="8"/>
    <x v="55"/>
    <s v="Tawau"/>
    <s v="马来西亚"/>
    <s v="斗湖"/>
    <s v="YML"/>
    <n v="685"/>
    <m/>
    <n v="1270"/>
    <n v="695"/>
    <m/>
    <n v="1290"/>
    <n v="5"/>
    <n v="1"/>
    <s v="外"/>
    <s v="PKG"/>
    <s v="巴生"/>
    <n v="0"/>
    <d v="2018-06-28T00:00:00"/>
    <d v="2018-07-04T00:00:00"/>
    <s v="PA3"/>
    <m/>
    <m/>
    <m/>
    <m/>
    <m/>
    <m/>
    <m/>
    <m/>
  </r>
  <r>
    <n v="707"/>
    <x v="8"/>
    <x v="56"/>
    <s v="Yangon"/>
    <s v="缅甸"/>
    <s v="仰光"/>
    <s v="EMC"/>
    <n v="870"/>
    <n v="1340"/>
    <n v="1340"/>
    <n v="880"/>
    <n v="1360"/>
    <n v="1360"/>
    <n v="1"/>
    <n v="1"/>
    <s v="外"/>
    <s v="TPP"/>
    <s v="丹戎帕拉帕斯"/>
    <n v="20"/>
    <d v="2018-05-28T00:00:00"/>
    <d v="2018-05-30T00:00:00"/>
    <s v="APG"/>
    <m/>
    <m/>
    <m/>
    <m/>
    <m/>
    <m/>
    <m/>
    <m/>
  </r>
  <r>
    <n v="708"/>
    <x v="8"/>
    <x v="56"/>
    <s v="Yangon"/>
    <s v="缅甸"/>
    <s v="仰光"/>
    <s v="KMTC"/>
    <n v="1110"/>
    <n v="1820"/>
    <n v="1820"/>
    <n v="1120"/>
    <n v="1840"/>
    <n v="1840"/>
    <n v="4"/>
    <n v="1"/>
    <s v="外"/>
    <s v="PKW"/>
    <s v="巴生西港"/>
    <n v="15"/>
    <d v="2018-03-28T00:00:00"/>
    <d v="2018-07-14T00:00:00"/>
    <s v="AWPT"/>
    <m/>
    <m/>
    <m/>
    <m/>
    <m/>
    <m/>
    <m/>
    <m/>
  </r>
  <r>
    <n v="709"/>
    <x v="8"/>
    <x v="56"/>
    <s v="Yangon"/>
    <s v="缅甸"/>
    <s v="仰光"/>
    <s v="KMTC"/>
    <n v="1110"/>
    <n v="1820"/>
    <n v="1820"/>
    <n v="1120"/>
    <n v="1840"/>
    <n v="1840"/>
    <n v="5"/>
    <n v="1"/>
    <s v="外"/>
    <s v="PKW"/>
    <s v="巴生西港"/>
    <n v="15"/>
    <d v="2018-03-28T00:00:00"/>
    <d v="2018-07-14T00:00:00"/>
    <s v="AWPT"/>
    <m/>
    <m/>
    <m/>
    <m/>
    <m/>
    <m/>
    <m/>
    <m/>
  </r>
  <r>
    <n v="710"/>
    <x v="8"/>
    <x v="56"/>
    <s v="Yangon"/>
    <s v="缅甸"/>
    <s v="仰光"/>
    <s v="WHL"/>
    <n v="850"/>
    <n v="1440"/>
    <n v="1440"/>
    <n v="860"/>
    <n v="1460"/>
    <n v="1460"/>
    <n v="3"/>
    <n v="1"/>
    <s v="外"/>
    <s v="SIN"/>
    <s v="新加坡"/>
    <n v="20"/>
    <d v="2018-05-22T00:00:00"/>
    <d v="2018-05-30T00:00:00"/>
    <s v="CMS/PMX"/>
    <m/>
    <m/>
    <m/>
    <m/>
    <m/>
    <m/>
    <m/>
    <m/>
  </r>
  <r>
    <n v="711"/>
    <x v="8"/>
    <x v="56"/>
    <s v="Yangon"/>
    <s v="缅甸"/>
    <s v="仰光"/>
    <s v="MCC"/>
    <n v="850"/>
    <n v="1300"/>
    <n v="1300"/>
    <n v="860"/>
    <n v="1320"/>
    <n v="1320"/>
    <n v="1"/>
    <n v="1"/>
    <s v="外"/>
    <s v="DIR"/>
    <s v="直达"/>
    <n v="14"/>
    <d v="2018-06-15T00:00:00"/>
    <d v="2018-06-30T00:00:00"/>
    <s v="IA5 MITT 非纺织品  (非纺织品确定加PSS，纺织品待确认)"/>
    <s v="超重费USD50/20GP 货重加箱重超过21吨的柜子"/>
    <m/>
    <m/>
    <m/>
    <m/>
    <m/>
    <m/>
    <m/>
  </r>
  <r>
    <n v="712"/>
    <x v="8"/>
    <x v="56"/>
    <s v="Yangon"/>
    <s v="缅甸"/>
    <s v="仰光"/>
    <s v="MCC"/>
    <n v="800"/>
    <n v="1200"/>
    <n v="1200"/>
    <n v="810"/>
    <n v="1220"/>
    <n v="1220"/>
    <n v="5"/>
    <n v="1"/>
    <s v="外"/>
    <s v="TPP"/>
    <s v="丹戎帕拉帕斯"/>
    <n v="20"/>
    <d v="2018-06-15T00:00:00"/>
    <d v="2018-06-30T00:00:00"/>
    <s v="IA5 MITT 非纺织品  (非纺织品确定加PSS，纺织品待确认)"/>
    <s v="超重费USD50/20GP 货重加箱重超过21吨的柜子"/>
    <m/>
    <m/>
    <m/>
    <m/>
    <m/>
    <m/>
    <m/>
  </r>
  <r>
    <n v="713"/>
    <x v="8"/>
    <x v="56"/>
    <s v="Yangon"/>
    <s v="缅甸"/>
    <s v="仰光"/>
    <s v="MCC"/>
    <n v="1760"/>
    <n v="2820"/>
    <n v="2820"/>
    <n v="1770"/>
    <n v="2840"/>
    <n v="2840"/>
    <n v="1"/>
    <n v="1"/>
    <s v="外"/>
    <s v="DIR"/>
    <s v="直达"/>
    <n v="13"/>
    <d v="2018-06-15T00:00:00"/>
    <d v="2018-06-30T00:00:00"/>
    <s v="IA5 MITT 纺织品 旺季附加费 (非纺织品确定加PSS，纺织品待确认)"/>
    <s v="超重费USD50/20GP 货重加箱重超过21吨的柜子"/>
    <m/>
    <m/>
    <m/>
    <m/>
    <m/>
    <m/>
    <m/>
  </r>
  <r>
    <n v="714"/>
    <x v="8"/>
    <x v="56"/>
    <s v="Yangon"/>
    <s v="缅甸"/>
    <s v="仰光"/>
    <s v="RCL"/>
    <n v="800"/>
    <n v="1350"/>
    <n v="1350"/>
    <n v="810"/>
    <n v="1370"/>
    <n v="1370"/>
    <n v="14"/>
    <n v="2"/>
    <s v="外"/>
    <s v="SIN"/>
    <s v="新加坡"/>
    <n v="18"/>
    <d v="2018-05-07T00:00:00"/>
    <d v="2018-07-14T00:00:00"/>
    <s v="RKI /  RIM MIP"/>
    <m/>
    <m/>
    <m/>
    <m/>
    <m/>
    <m/>
    <m/>
    <m/>
  </r>
  <r>
    <n v="715"/>
    <x v="8"/>
    <x v="56"/>
    <s v="Yangon"/>
    <s v="缅甸"/>
    <s v="仰光"/>
    <s v="YML"/>
    <n v="735"/>
    <n v="1310"/>
    <n v="1310"/>
    <n v="745"/>
    <n v="1330"/>
    <n v="1330"/>
    <n v="25"/>
    <n v="2"/>
    <s v="外"/>
    <s v="SIN/PKG"/>
    <s v="新加坡/巴生"/>
    <n v="20"/>
    <d v="2018-06-28T00:00:00"/>
    <d v="2018-07-04T00:00:00"/>
    <s v="PA3/CGX/CPX AWPT 小箱货重超过20吨加收USD50"/>
    <m/>
    <m/>
    <m/>
    <m/>
    <m/>
    <m/>
    <m/>
    <m/>
  </r>
  <r>
    <n v="716"/>
    <x v="8"/>
    <x v="57"/>
    <s v="Batangas"/>
    <s v="菲律宾"/>
    <s v="八打雁"/>
    <s v="EMC"/>
    <n v="250"/>
    <n v="450"/>
    <n v="450"/>
    <n v="260"/>
    <n v="470"/>
    <n v="470"/>
    <n v="2"/>
    <n v="1"/>
    <s v="外"/>
    <s v="DIR"/>
    <s v="直达"/>
    <n v="7"/>
    <d v="2018-05-28T00:00:00"/>
    <d v="2018-05-30T00:00:00"/>
    <m/>
    <m/>
    <m/>
    <m/>
    <m/>
    <m/>
    <m/>
    <m/>
    <m/>
  </r>
  <r>
    <n v="717"/>
    <x v="8"/>
    <x v="57"/>
    <s v="Batangas"/>
    <s v="菲律宾"/>
    <s v="八打雁"/>
    <s v="MCC"/>
    <n v="410"/>
    <n v="825"/>
    <n v="825"/>
    <n v="420"/>
    <n v="845"/>
    <n v="845"/>
    <n v="1"/>
    <n v="1"/>
    <s v="外"/>
    <s v="DIR"/>
    <s v="直达"/>
    <n v="12"/>
    <d v="2018-06-15T00:00:00"/>
    <d v="2018-06-30T00:00:00"/>
    <s v="PH4(SOUTH)"/>
    <m/>
    <m/>
    <m/>
    <m/>
    <m/>
    <m/>
    <m/>
    <m/>
  </r>
  <r>
    <n v="718"/>
    <x v="8"/>
    <x v="57"/>
    <s v="Batangas"/>
    <s v="菲律宾"/>
    <s v="八打雁"/>
    <s v="SITC"/>
    <n v="65"/>
    <n v="130"/>
    <n v="130"/>
    <n v="70"/>
    <n v="140"/>
    <n v="140"/>
    <n v="7"/>
    <n v="1"/>
    <s v="外"/>
    <s v="DIR"/>
    <s v="直达"/>
    <n v="6"/>
    <d v="2018-03-30T00:00:00"/>
    <d v="2018-07-14T00:00:00"/>
    <s v="CPX1"/>
    <s v="货毛重等于或超过 21 吨 (不含箱重)/20GP收USD30；货毛重等于或超过 24 吨 (不含箱重)/ 40GP/40HC 收USD60"/>
    <m/>
    <m/>
    <m/>
    <m/>
    <m/>
    <m/>
    <m/>
  </r>
  <r>
    <n v="719"/>
    <x v="8"/>
    <x v="57"/>
    <s v="Cagayan De Oro"/>
    <s v="菲律宾"/>
    <s v="卡加延"/>
    <s v="EMC"/>
    <n v="280"/>
    <n v="560"/>
    <n v="560"/>
    <n v="290"/>
    <n v="580"/>
    <n v="580"/>
    <n v="3"/>
    <n v="1"/>
    <s v="外"/>
    <s v="KHH"/>
    <s v="高雄"/>
    <n v="12"/>
    <d v="2018-05-28T00:00:00"/>
    <d v="2018-05-30T00:00:00"/>
    <m/>
    <m/>
    <m/>
    <m/>
    <m/>
    <m/>
    <m/>
    <m/>
    <m/>
  </r>
  <r>
    <n v="720"/>
    <x v="8"/>
    <x v="57"/>
    <s v="Cagayan De Oro"/>
    <s v="菲律宾"/>
    <s v="卡加延"/>
    <s v="MCC"/>
    <n v="190"/>
    <n v="380"/>
    <n v="380"/>
    <n v="200"/>
    <n v="400"/>
    <n v="400"/>
    <n v="3"/>
    <n v="1"/>
    <s v="外"/>
    <s v="DIR"/>
    <s v="直达"/>
    <n v="9"/>
    <d v="2018-06-15T00:00:00"/>
    <d v="2018-06-30T00:00:00"/>
    <s v="PH4"/>
    <m/>
    <m/>
    <m/>
    <m/>
    <m/>
    <m/>
    <m/>
    <m/>
  </r>
  <r>
    <n v="721"/>
    <x v="8"/>
    <x v="57"/>
    <s v="Cagayan De Oro"/>
    <s v="菲律宾"/>
    <s v="卡加延"/>
    <s v="SITC"/>
    <n v="175"/>
    <n v="350"/>
    <n v="350"/>
    <n v="180"/>
    <n v="360"/>
    <n v="360"/>
    <n v="7"/>
    <n v="1"/>
    <s v="外"/>
    <s v="DIR"/>
    <s v="直达"/>
    <n v="10"/>
    <d v="2018-07-01T00:00:00"/>
    <d v="2018-07-14T00:00:00"/>
    <s v="CPX1"/>
    <s v="货毛重等于或超过 21 吨 (不含箱重)/20GP收USD30；货毛重等于或超过 24 吨 (不含箱重)/ 40GP/40HC 收USD60"/>
    <m/>
    <m/>
    <m/>
    <m/>
    <m/>
    <m/>
    <m/>
  </r>
  <r>
    <n v="722"/>
    <x v="8"/>
    <x v="57"/>
    <s v="Cagayan De Oro"/>
    <s v="菲律宾"/>
    <s v="卡加延"/>
    <s v="WHL"/>
    <n v="140"/>
    <n v="280"/>
    <n v="280"/>
    <n v="150"/>
    <n v="300"/>
    <n v="300"/>
    <n v="1235"/>
    <n v="4"/>
    <s v="外"/>
    <s v="SIN"/>
    <s v="新加坡"/>
    <n v="12"/>
    <d v="2018-05-22T00:00:00"/>
    <d v="2018-05-30T00:00:00"/>
    <s v="MS/JCV/CMS/JCV2"/>
    <m/>
    <m/>
    <m/>
    <m/>
    <m/>
    <m/>
    <m/>
    <m/>
  </r>
  <r>
    <n v="723"/>
    <x v="8"/>
    <x v="57"/>
    <s v="Cebu"/>
    <s v="菲律宾"/>
    <s v="宿务"/>
    <s v="CMA"/>
    <n v="320"/>
    <n v="640"/>
    <n v="640"/>
    <n v="350"/>
    <n v="700"/>
    <n v="700"/>
    <n v="4"/>
    <n v="1"/>
    <s v="外"/>
    <s v="KHH"/>
    <s v="高雄"/>
    <n v="11"/>
    <d v="2018-07-02T00:00:00"/>
    <d v="2018-07-08T00:00:00"/>
    <s v="MCT"/>
    <m/>
    <m/>
    <m/>
    <m/>
    <m/>
    <m/>
    <m/>
    <m/>
  </r>
  <r>
    <n v="724"/>
    <x v="8"/>
    <x v="57"/>
    <s v="Cebu"/>
    <s v="菲律宾"/>
    <s v="宿务"/>
    <s v="CMA"/>
    <n v="320"/>
    <n v="640"/>
    <n v="640"/>
    <n v="350"/>
    <n v="700"/>
    <n v="700"/>
    <n v="1"/>
    <n v="1"/>
    <s v="外"/>
    <s v="KHH"/>
    <s v="高雄"/>
    <n v="11"/>
    <d v="2018-07-02T00:00:00"/>
    <d v="2018-07-08T00:00:00"/>
    <s v="CTE"/>
    <m/>
    <m/>
    <m/>
    <m/>
    <m/>
    <m/>
    <m/>
    <m/>
  </r>
  <r>
    <n v="725"/>
    <x v="8"/>
    <x v="57"/>
    <s v="Cebu"/>
    <s v="菲律宾"/>
    <s v="宿务"/>
    <s v="EMC"/>
    <n v="290"/>
    <n v="580"/>
    <n v="580"/>
    <n v="300"/>
    <n v="600"/>
    <n v="600"/>
    <n v="3"/>
    <n v="1"/>
    <s v="外"/>
    <s v="KHH"/>
    <s v="高雄"/>
    <n v="13"/>
    <d v="2018-05-28T00:00:00"/>
    <d v="2018-05-30T00:00:00"/>
    <m/>
    <m/>
    <m/>
    <m/>
    <m/>
    <m/>
    <m/>
    <m/>
    <m/>
  </r>
  <r>
    <n v="726"/>
    <x v="8"/>
    <x v="57"/>
    <s v="Cebu"/>
    <s v="菲律宾"/>
    <s v="宿务"/>
    <s v="MCC"/>
    <n v="190"/>
    <n v="380"/>
    <n v="380"/>
    <n v="200"/>
    <n v="400"/>
    <n v="400"/>
    <n v="3"/>
    <n v="1"/>
    <s v="外"/>
    <s v="DIR"/>
    <s v="直达"/>
    <n v="10"/>
    <d v="2018-06-15T00:00:00"/>
    <d v="2018-06-30T00:00:00"/>
    <s v="PH4"/>
    <m/>
    <m/>
    <m/>
    <m/>
    <m/>
    <m/>
    <m/>
    <m/>
  </r>
  <r>
    <n v="727"/>
    <x v="8"/>
    <x v="57"/>
    <s v="Cebu"/>
    <s v="菲律宾"/>
    <s v="宿务"/>
    <s v="RCL"/>
    <n v="430"/>
    <n v="950"/>
    <n v="950"/>
    <n v="440"/>
    <n v="970"/>
    <n v="970"/>
    <n v="14"/>
    <n v="2"/>
    <s v="外"/>
    <s v="SIN"/>
    <s v="新加坡"/>
    <n v="14"/>
    <d v="2018-05-01T00:00:00"/>
    <d v="2018-07-14T00:00:00"/>
    <s v="RKI /RIM"/>
    <m/>
    <m/>
    <m/>
    <m/>
    <m/>
    <m/>
    <m/>
    <m/>
  </r>
  <r>
    <n v="728"/>
    <x v="8"/>
    <x v="57"/>
    <s v="Cebu"/>
    <s v="菲律宾"/>
    <s v="宿务"/>
    <s v="SITC"/>
    <n v="175"/>
    <n v="350"/>
    <n v="350"/>
    <n v="180"/>
    <n v="360"/>
    <n v="360"/>
    <n v="7"/>
    <n v="1"/>
    <s v="外"/>
    <s v="DIR"/>
    <s v="直达"/>
    <n v="9"/>
    <d v="2018-07-01T00:00:00"/>
    <d v="2018-07-14T00:00:00"/>
    <s v="CPX1"/>
    <s v="货毛重等于或超过 21 吨 (不含箱重)/20GP收USD30；货毛重等于或超过 24 吨 (不含箱重)/ 40GP/40HC 收USD60"/>
    <m/>
    <m/>
    <m/>
    <m/>
    <m/>
    <m/>
    <m/>
  </r>
  <r>
    <n v="729"/>
    <x v="8"/>
    <x v="57"/>
    <s v="Cebu"/>
    <s v="菲律宾"/>
    <s v="宿务"/>
    <s v="WHL"/>
    <n v="270"/>
    <n v="540"/>
    <n v="540"/>
    <n v="280"/>
    <n v="560"/>
    <n v="560"/>
    <n v="1235"/>
    <n v="4"/>
    <s v="外"/>
    <s v="SIN"/>
    <s v="新加坡"/>
    <n v="14"/>
    <d v="2018-05-22T00:00:00"/>
    <d v="2018-05-30T00:00:00"/>
    <s v="MS/JCV/CMS/JCV2"/>
    <m/>
    <m/>
    <m/>
    <m/>
    <m/>
    <m/>
    <m/>
    <m/>
  </r>
  <r>
    <n v="730"/>
    <x v="8"/>
    <x v="57"/>
    <s v="Cebu"/>
    <s v="菲律宾"/>
    <s v="宿务"/>
    <s v="YML"/>
    <n v="445"/>
    <n v="890"/>
    <n v="890"/>
    <n v="455"/>
    <n v="910"/>
    <n v="910"/>
    <n v="4"/>
    <n v="1"/>
    <s v="外"/>
    <s v="KHH"/>
    <s v="高雄"/>
    <n v="11"/>
    <d v="2018-06-28T00:00:00"/>
    <d v="2018-07-04T00:00:00"/>
    <s v="MCT"/>
    <m/>
    <m/>
    <m/>
    <m/>
    <m/>
    <m/>
    <m/>
    <m/>
  </r>
  <r>
    <n v="731"/>
    <x v="8"/>
    <x v="57"/>
    <s v="Davao"/>
    <s v="菲律宾"/>
    <s v="达沃"/>
    <s v="EMC"/>
    <n v="290"/>
    <n v="580"/>
    <n v="580"/>
    <n v="300"/>
    <n v="600"/>
    <n v="600"/>
    <n v="3"/>
    <n v="1"/>
    <s v="外"/>
    <s v="KHH"/>
    <s v="高雄"/>
    <n v="16"/>
    <d v="2018-05-28T00:00:00"/>
    <d v="2018-05-30T00:00:00"/>
    <m/>
    <m/>
    <m/>
    <m/>
    <m/>
    <m/>
    <m/>
    <m/>
    <m/>
  </r>
  <r>
    <n v="732"/>
    <x v="8"/>
    <x v="57"/>
    <s v="Davao"/>
    <s v="菲律宾"/>
    <s v="达沃"/>
    <s v="MCC"/>
    <n v="250"/>
    <n v="525"/>
    <n v="525"/>
    <n v="260"/>
    <n v="545"/>
    <n v="545"/>
    <n v="1"/>
    <n v="1"/>
    <s v="外"/>
    <s v="HKG"/>
    <s v="香港"/>
    <n v="18"/>
    <d v="2018-06-15T00:00:00"/>
    <d v="2018-06-30T00:00:00"/>
    <s v="PH4(SOUTH)"/>
    <m/>
    <m/>
    <m/>
    <m/>
    <m/>
    <m/>
    <m/>
    <m/>
  </r>
  <r>
    <n v="733"/>
    <x v="8"/>
    <x v="57"/>
    <s v="Davao"/>
    <s v="菲律宾"/>
    <s v="达沃"/>
    <s v="SITC"/>
    <n v="285"/>
    <n v="570"/>
    <n v="570"/>
    <n v="290"/>
    <n v="580"/>
    <n v="580"/>
    <n v="7"/>
    <n v="1"/>
    <s v="外"/>
    <s v="DIR"/>
    <s v="直达"/>
    <n v="13"/>
    <d v="2018-03-30T00:00:00"/>
    <d v="2018-07-14T00:00:00"/>
    <s v="CPX6 "/>
    <s v="货毛重等于或超过 21 吨 (不含箱重)/20GP收USD30；货毛重等于或超过 24 吨 (不含箱重)/ 40GP/40HC 收USD60"/>
    <m/>
    <m/>
    <m/>
    <m/>
    <m/>
    <m/>
    <m/>
  </r>
  <r>
    <n v="734"/>
    <x v="8"/>
    <x v="57"/>
    <s v="Davao"/>
    <s v="菲律宾"/>
    <s v="达沃"/>
    <s v="WHL"/>
    <n v="270"/>
    <n v="540"/>
    <n v="540"/>
    <n v="280"/>
    <n v="560"/>
    <n v="560"/>
    <n v="1235"/>
    <n v="4"/>
    <s v="外"/>
    <s v="SIN"/>
    <s v="新加坡"/>
    <n v="16"/>
    <d v="2018-05-22T00:00:00"/>
    <d v="2018-05-30T00:00:00"/>
    <s v="MS/JCV/CMS/JCV2"/>
    <m/>
    <m/>
    <m/>
    <m/>
    <m/>
    <m/>
    <m/>
    <m/>
  </r>
  <r>
    <n v="735"/>
    <x v="8"/>
    <x v="57"/>
    <s v="General Santos"/>
    <s v="菲律宾"/>
    <s v="桑托斯将军城"/>
    <s v="EMC"/>
    <n v="290"/>
    <n v="580"/>
    <n v="580"/>
    <n v="300"/>
    <n v="600"/>
    <n v="600"/>
    <n v="3"/>
    <n v="1"/>
    <s v="外"/>
    <s v="KHH"/>
    <s v="高雄"/>
    <n v="14"/>
    <d v="2018-05-28T00:00:00"/>
    <d v="2018-05-30T00:00:00"/>
    <m/>
    <m/>
    <m/>
    <m/>
    <m/>
    <m/>
    <m/>
    <m/>
    <m/>
  </r>
  <r>
    <n v="736"/>
    <x v="8"/>
    <x v="57"/>
    <s v="General Santos"/>
    <s v="菲律宾"/>
    <s v="桑托斯将军城"/>
    <s v="MCC"/>
    <n v="220"/>
    <n v="475"/>
    <n v="475"/>
    <n v="230"/>
    <n v="495"/>
    <n v="495"/>
    <n v="1"/>
    <n v="1"/>
    <s v="外"/>
    <s v="HKG"/>
    <s v="香港"/>
    <n v="12"/>
    <d v="2018-06-15T00:00:00"/>
    <d v="2018-06-30T00:00:00"/>
    <s v="PH4(SOUTH)"/>
    <m/>
    <m/>
    <m/>
    <m/>
    <m/>
    <m/>
    <m/>
    <m/>
  </r>
  <r>
    <n v="737"/>
    <x v="8"/>
    <x v="57"/>
    <s v="General Santos"/>
    <s v="菲律宾"/>
    <s v="桑托斯将军城"/>
    <s v="SITC"/>
    <n v="315"/>
    <n v="630"/>
    <n v="630"/>
    <n v="320"/>
    <n v="640"/>
    <n v="640"/>
    <n v="7"/>
    <n v="1"/>
    <s v="外"/>
    <s v="DIR"/>
    <s v="直达"/>
    <n v="15"/>
    <d v="2018-03-30T00:00:00"/>
    <d v="2018-07-14T00:00:00"/>
    <s v="CPX6"/>
    <s v="货毛重等于或超过 21 吨 (不含箱重)/20GP收USD30；货毛重等于或超过 24 吨 (不含箱重)/ 40GP/40HC 收USD60"/>
    <m/>
    <m/>
    <m/>
    <m/>
    <m/>
    <m/>
    <m/>
  </r>
  <r>
    <n v="738"/>
    <x v="8"/>
    <x v="57"/>
    <s v="Manila"/>
    <s v="菲律宾"/>
    <s v="马尼拉"/>
    <s v="CMA"/>
    <n v="0"/>
    <n v="0"/>
    <n v="0"/>
    <n v="50"/>
    <n v="100"/>
    <n v="100"/>
    <n v="6"/>
    <n v="1"/>
    <s v="外"/>
    <s v="DIR"/>
    <s v="直达"/>
    <n v="6"/>
    <d v="2018-07-02T00:00:00"/>
    <d v="2018-07-08T00:00:00"/>
    <s v="CTP NORTH"/>
    <m/>
    <m/>
    <m/>
    <m/>
    <m/>
    <m/>
    <m/>
    <m/>
  </r>
  <r>
    <n v="739"/>
    <x v="8"/>
    <x v="57"/>
    <s v="Manila"/>
    <s v="菲律宾"/>
    <s v="马尼拉"/>
    <s v="CMA"/>
    <n v="0"/>
    <n v="0"/>
    <n v="0"/>
    <n v="50"/>
    <n v="100"/>
    <n v="100"/>
    <n v="6"/>
    <n v="1"/>
    <s v="外"/>
    <s v="DIR"/>
    <s v="直达"/>
    <n v="5"/>
    <d v="2018-07-02T00:00:00"/>
    <d v="2018-07-08T00:00:00"/>
    <s v="CTP SOUTH"/>
    <m/>
    <m/>
    <m/>
    <m/>
    <m/>
    <m/>
    <m/>
    <m/>
  </r>
  <r>
    <n v="740"/>
    <x v="8"/>
    <x v="57"/>
    <s v="Manila"/>
    <s v="菲律宾"/>
    <s v="马尼拉"/>
    <s v="CMA"/>
    <n v="0"/>
    <n v="0"/>
    <n v="0"/>
    <n v="50"/>
    <n v="100"/>
    <n v="100"/>
    <n v="3"/>
    <n v="1"/>
    <s v="外"/>
    <s v="DIR"/>
    <s v="直达"/>
    <n v="3"/>
    <d v="2018-07-02T00:00:00"/>
    <d v="2018-07-08T00:00:00"/>
    <s v="KPS NORTH"/>
    <m/>
    <m/>
    <m/>
    <m/>
    <m/>
    <m/>
    <m/>
    <m/>
  </r>
  <r>
    <n v="741"/>
    <x v="8"/>
    <x v="57"/>
    <s v="Manila"/>
    <s v="菲律宾"/>
    <s v="马尼拉"/>
    <s v="CMA"/>
    <m/>
    <m/>
    <m/>
    <m/>
    <m/>
    <m/>
    <n v="3"/>
    <n v="1"/>
    <s v="外"/>
    <s v="DIR"/>
    <s v="直达"/>
    <n v="4"/>
    <d v="2018-07-02T00:00:00"/>
    <d v="2018-07-08T00:00:00"/>
    <s v="KPS SOUTH"/>
    <m/>
    <m/>
    <m/>
    <m/>
    <m/>
    <m/>
    <m/>
    <m/>
  </r>
  <r>
    <n v="742"/>
    <x v="8"/>
    <x v="57"/>
    <s v="Manila"/>
    <s v="菲律宾"/>
    <s v="马尼拉"/>
    <s v="EMC"/>
    <n v="120"/>
    <n v="240"/>
    <n v="240"/>
    <n v="130"/>
    <n v="260"/>
    <n v="260"/>
    <n v="2"/>
    <n v="1"/>
    <s v="外"/>
    <s v="DIR"/>
    <s v="直达"/>
    <n v="4"/>
    <d v="2018-05-28T00:00:00"/>
    <d v="2018-05-30T00:00:00"/>
    <s v="KTP SOUTH"/>
    <m/>
    <m/>
    <m/>
    <m/>
    <m/>
    <m/>
    <m/>
    <m/>
  </r>
  <r>
    <n v="743"/>
    <x v="8"/>
    <x v="57"/>
    <s v="Manila"/>
    <s v="菲律宾"/>
    <s v="马尼拉"/>
    <s v="EMC"/>
    <n v="120"/>
    <n v="240"/>
    <n v="240"/>
    <n v="130"/>
    <n v="260"/>
    <n v="260"/>
    <n v="2"/>
    <n v="1"/>
    <s v="外"/>
    <s v="DIR"/>
    <s v="直达"/>
    <n v="5"/>
    <d v="2018-05-28T00:00:00"/>
    <d v="2018-05-30T00:00:00"/>
    <s v="KTP NORTH"/>
    <m/>
    <m/>
    <m/>
    <m/>
    <m/>
    <m/>
    <m/>
    <m/>
  </r>
  <r>
    <n v="744"/>
    <x v="8"/>
    <x v="57"/>
    <s v="Manila"/>
    <s v="菲律宾"/>
    <s v="马尼拉"/>
    <s v="KMTC"/>
    <n v="-40"/>
    <n v="-80"/>
    <n v="-80"/>
    <n v="-30"/>
    <n v="-60"/>
    <n v="-60"/>
    <n v="6"/>
    <n v="1"/>
    <s v="外"/>
    <s v="DIR"/>
    <s v="直达"/>
    <n v="6"/>
    <d v="2018-03-28T00:00:00"/>
    <d v="2018-07-14T00:00:00"/>
    <s v="NORTH TTP航线"/>
    <m/>
    <m/>
    <m/>
    <m/>
    <m/>
    <m/>
    <m/>
    <m/>
  </r>
  <r>
    <n v="745"/>
    <x v="8"/>
    <x v="57"/>
    <s v="Manila"/>
    <s v="菲律宾"/>
    <s v="马尼拉"/>
    <s v="KMTC"/>
    <n v="-40"/>
    <n v="-80"/>
    <n v="-80"/>
    <n v="-30"/>
    <n v="-60"/>
    <n v="-60"/>
    <n v="3"/>
    <n v="1"/>
    <s v="外"/>
    <s v="DIR"/>
    <s v="直达"/>
    <n v="4"/>
    <d v="2018-03-28T00:00:00"/>
    <d v="2018-07-14T00:00:00"/>
    <s v="NORTH KPS航线"/>
    <m/>
    <m/>
    <m/>
    <m/>
    <m/>
    <m/>
    <m/>
    <m/>
  </r>
  <r>
    <n v="746"/>
    <x v="8"/>
    <x v="57"/>
    <s v="Manila"/>
    <s v="菲律宾"/>
    <s v="马尼拉"/>
    <s v="KMTC"/>
    <n v="-40"/>
    <n v="-80"/>
    <n v="-80"/>
    <n v="-30"/>
    <n v="-60"/>
    <n v="-60"/>
    <n v="6"/>
    <n v="1"/>
    <s v="外"/>
    <s v="DIR"/>
    <s v="直达"/>
    <n v="5"/>
    <d v="2018-03-28T00:00:00"/>
    <d v="2018-07-14T00:00:00"/>
    <s v="SOUTH TTP航线"/>
    <m/>
    <m/>
    <m/>
    <m/>
    <m/>
    <m/>
    <m/>
    <m/>
  </r>
  <r>
    <n v="747"/>
    <x v="8"/>
    <x v="57"/>
    <s v="Manila"/>
    <s v="菲律宾"/>
    <s v="马尼拉"/>
    <s v="KMTC"/>
    <n v="-40"/>
    <n v="-80"/>
    <n v="-80"/>
    <n v="-30"/>
    <n v="-60"/>
    <n v="-60"/>
    <n v="3"/>
    <n v="1"/>
    <s v="外"/>
    <s v="DIR"/>
    <s v="直达"/>
    <n v="5"/>
    <d v="2018-03-28T00:00:00"/>
    <d v="2018-07-14T00:00:00"/>
    <s v="SOUTH KPS航线"/>
    <m/>
    <m/>
    <m/>
    <m/>
    <m/>
    <m/>
    <m/>
    <m/>
  </r>
  <r>
    <n v="748"/>
    <x v="8"/>
    <x v="57"/>
    <s v="Manila"/>
    <s v="菲律宾"/>
    <s v="马尼拉"/>
    <s v="MCC"/>
    <n v="-105"/>
    <n v="-210"/>
    <n v="-210"/>
    <n v="-95"/>
    <n v="-190"/>
    <n v="-190"/>
    <n v="3"/>
    <n v="1"/>
    <s v="外"/>
    <s v="DIR"/>
    <s v="直达"/>
    <n v="6"/>
    <d v="2018-06-15T00:00:00"/>
    <d v="2018-06-30T00:00:00"/>
    <s v="PH4 NORTH"/>
    <m/>
    <m/>
    <m/>
    <m/>
    <m/>
    <m/>
    <m/>
    <m/>
  </r>
  <r>
    <n v="749"/>
    <x v="8"/>
    <x v="57"/>
    <s v="Manila"/>
    <s v="菲律宾"/>
    <s v="马尼拉"/>
    <s v="MCC"/>
    <n v="-105"/>
    <n v="-210"/>
    <n v="-210"/>
    <n v="-95"/>
    <n v="-190"/>
    <n v="-190"/>
    <n v="3"/>
    <n v="1"/>
    <s v="外"/>
    <s v="DIR"/>
    <s v="直达"/>
    <n v="5"/>
    <d v="2018-06-15T00:00:00"/>
    <d v="2018-06-30T00:00:00"/>
    <s v="PH4 SOUTH"/>
    <m/>
    <m/>
    <m/>
    <m/>
    <m/>
    <m/>
    <m/>
    <m/>
  </r>
  <r>
    <n v="750"/>
    <x v="8"/>
    <x v="57"/>
    <s v="Manila"/>
    <s v="菲律宾"/>
    <s v="马尼拉"/>
    <s v="RCL"/>
    <s v="暂不接"/>
    <s v="暂不接"/>
    <s v="暂不接"/>
    <s v="暂不接"/>
    <s v="暂不接"/>
    <s v="暂不接"/>
    <n v="6"/>
    <n v="1"/>
    <s v="外"/>
    <s v="DIR"/>
    <s v="直达"/>
    <n v="5"/>
    <d v="2018-05-01T00:00:00"/>
    <d v="2018-07-14T00:00:00"/>
    <s v="RCM SOUTH 6/NORTH 5"/>
    <m/>
    <m/>
    <m/>
    <m/>
    <m/>
    <m/>
    <m/>
    <m/>
  </r>
  <r>
    <n v="751"/>
    <x v="8"/>
    <x v="57"/>
    <s v="Manila"/>
    <s v="菲律宾"/>
    <s v="马尼拉"/>
    <s v="SITC"/>
    <n v="-125"/>
    <n v="-250"/>
    <n v="-250"/>
    <n v="-120"/>
    <n v="-240"/>
    <n v="-240"/>
    <n v="3"/>
    <n v="1"/>
    <s v="外"/>
    <s v="DIR"/>
    <s v="直达"/>
    <n v="3"/>
    <d v="2018-07-04T00:00:00"/>
    <d v="2018-07-14T00:00:00"/>
    <s v="CPX2 NORTH"/>
    <s v="货毛重等于或超过 21 吨 (不含箱重)/20GP收USD30；货毛重等于或超过 24 吨 (不含箱重)/ 40GP/40HC 收USD60"/>
    <m/>
    <m/>
    <m/>
    <m/>
    <m/>
    <m/>
    <m/>
  </r>
  <r>
    <n v="752"/>
    <x v="8"/>
    <x v="57"/>
    <s v="Manila"/>
    <s v="菲律宾"/>
    <s v="马尼拉"/>
    <s v="SITC"/>
    <n v="-85"/>
    <n v="-170"/>
    <n v="-170"/>
    <n v="-80"/>
    <n v="-160"/>
    <n v="-160"/>
    <n v="6"/>
    <n v="1"/>
    <s v="外"/>
    <s v="DIR"/>
    <s v="直达"/>
    <n v="4"/>
    <d v="2018-07-07T00:00:00"/>
    <d v="2018-07-14T00:00:00"/>
    <s v="CPS NORTH"/>
    <s v="货毛重等于或超过 21 吨 (不含箱重)/20GP收USD30；货毛重等于或超过 24 吨 (不含箱重)/ 40GP/40HC 收USD60"/>
    <m/>
    <m/>
    <m/>
    <m/>
    <m/>
    <m/>
    <m/>
  </r>
  <r>
    <n v="753"/>
    <x v="8"/>
    <x v="57"/>
    <s v="Manila"/>
    <s v="菲律宾"/>
    <s v="马尼拉"/>
    <s v="SITC"/>
    <n v="-25"/>
    <n v="-50"/>
    <n v="-50"/>
    <n v="-20"/>
    <n v="-40"/>
    <n v="-40"/>
    <n v="7"/>
    <n v="1"/>
    <s v="外"/>
    <s v="DIR"/>
    <s v="直达"/>
    <n v="5"/>
    <d v="2018-06-10T00:00:00"/>
    <d v="2018-07-14T00:00:00"/>
    <s v="CPX6 NORTH"/>
    <s v="货毛重等于或超过 21 吨 (不含箱重)/20GP收USD30；货毛重等于或超过 24 吨 (不含箱重)/ 40GP/40HC 收USD60"/>
    <m/>
    <m/>
    <m/>
    <m/>
    <m/>
    <m/>
    <m/>
  </r>
  <r>
    <n v="754"/>
    <x v="8"/>
    <x v="57"/>
    <s v="Manila"/>
    <s v="菲律宾"/>
    <s v="马尼拉"/>
    <s v="SITC"/>
    <n v="-125"/>
    <n v="-250"/>
    <n v="-250"/>
    <n v="-120"/>
    <n v="-240"/>
    <n v="-240"/>
    <n v="3"/>
    <n v="1"/>
    <s v="外"/>
    <s v="DIR"/>
    <s v="直达"/>
    <n v="4"/>
    <d v="2018-07-04T00:00:00"/>
    <d v="2018-07-14T00:00:00"/>
    <s v="CPX2 SOUTH"/>
    <s v="货毛重等于或超过 21 吨 (不含箱重)/20GP收USD30；货毛重等于或超过 24 吨 (不含箱重)/ 40GP/40HC 收USD60"/>
    <m/>
    <m/>
    <m/>
    <m/>
    <m/>
    <m/>
    <m/>
  </r>
  <r>
    <n v="755"/>
    <x v="8"/>
    <x v="57"/>
    <s v="Manila"/>
    <s v="菲律宾"/>
    <s v="马尼拉"/>
    <s v="SITC"/>
    <n v="-85"/>
    <n v="-170"/>
    <n v="-170"/>
    <n v="-80"/>
    <n v="-160"/>
    <n v="-160"/>
    <n v="6"/>
    <n v="1"/>
    <s v="外"/>
    <s v="DIR"/>
    <s v="直达"/>
    <n v="5"/>
    <d v="2018-07-07T00:00:00"/>
    <d v="2018-07-14T00:00:00"/>
    <s v="CPS SOUTH"/>
    <s v="货毛重等于或超过 21 吨 (不含箱重)/20GP收USD30；货毛重等于或超过 24 吨 (不含箱重)/ 40GP/40HC 收USD60"/>
    <m/>
    <m/>
    <m/>
    <m/>
    <m/>
    <m/>
    <m/>
  </r>
  <r>
    <n v="756"/>
    <x v="8"/>
    <x v="57"/>
    <s v="Manila"/>
    <s v="菲律宾"/>
    <s v="马尼拉"/>
    <s v="SITC"/>
    <n v="-25"/>
    <n v="-50"/>
    <n v="-50"/>
    <n v="-20"/>
    <n v="-40"/>
    <n v="-40"/>
    <n v="7"/>
    <n v="1"/>
    <s v="外"/>
    <s v="DIR"/>
    <s v="直达"/>
    <n v="9"/>
    <d v="2018-06-10T00:00:00"/>
    <d v="2018-07-14T00:00:00"/>
    <s v="CPX6 SOUTH"/>
    <s v="货毛重等于或超过 21 吨 (不含箱重)/20GP收USD30；货毛重等于或超过 24 吨 (不含箱重)/ 40GP/40HC 收USD60"/>
    <m/>
    <m/>
    <m/>
    <m/>
    <m/>
    <m/>
    <m/>
  </r>
  <r>
    <n v="757"/>
    <x v="8"/>
    <x v="57"/>
    <s v="Manila"/>
    <s v="菲律宾"/>
    <s v="马尼拉"/>
    <s v="WHL"/>
    <n v="-130"/>
    <n v="-260"/>
    <n v="-260"/>
    <n v="-120"/>
    <n v="-240"/>
    <n v="-240"/>
    <n v="4"/>
    <n v="1"/>
    <s v="外"/>
    <s v="DIR"/>
    <s v="直达"/>
    <n v="4"/>
    <d v="2018-05-22T00:00:00"/>
    <d v="2018-05-30T00:00:00"/>
    <s v="CPF"/>
    <m/>
    <m/>
    <m/>
    <m/>
    <m/>
    <m/>
    <m/>
    <m/>
  </r>
  <r>
    <n v="758"/>
    <x v="8"/>
    <x v="57"/>
    <s v="Manila"/>
    <s v="菲律宾"/>
    <s v="马尼拉"/>
    <s v="WHL"/>
    <n v="-80"/>
    <n v="-160"/>
    <n v="-160"/>
    <n v="-70"/>
    <n v="-140"/>
    <n v="-140"/>
    <n v="6"/>
    <n v="1"/>
    <s v="外"/>
    <s v="DIR"/>
    <s v="直达"/>
    <n v="5"/>
    <d v="2018-05-22T00:00:00"/>
    <d v="2018-05-30T00:00:00"/>
    <s v="CPS"/>
    <m/>
    <m/>
    <m/>
    <m/>
    <m/>
    <m/>
    <m/>
    <m/>
  </r>
  <r>
    <n v="759"/>
    <x v="8"/>
    <x v="57"/>
    <s v="Manila"/>
    <s v="菲律宾"/>
    <s v="马尼拉"/>
    <s v="YML"/>
    <n v="135"/>
    <n v="270"/>
    <n v="270"/>
    <n v="145"/>
    <n v="290"/>
    <n v="290"/>
    <n v="6"/>
    <n v="1"/>
    <s v="外"/>
    <s v="DIR"/>
    <s v="直达"/>
    <n v="4"/>
    <d v="2018-06-28T00:00:00"/>
    <d v="2018-07-04T00:00:00"/>
    <s v="CPS SOUTH/NORTH"/>
    <m/>
    <m/>
    <m/>
    <m/>
    <m/>
    <m/>
    <m/>
    <m/>
  </r>
  <r>
    <n v="760"/>
    <x v="8"/>
    <x v="57"/>
    <s v="Subic Bay"/>
    <s v="菲律宾"/>
    <s v="苏比克"/>
    <s v="EMC"/>
    <n v="150"/>
    <n v="300"/>
    <n v="300"/>
    <n v="160"/>
    <n v="320"/>
    <n v="320"/>
    <n v="2"/>
    <n v="1"/>
    <s v="外"/>
    <s v="DIR"/>
    <s v="直达"/>
    <n v="9"/>
    <d v="2018-05-28T00:00:00"/>
    <d v="2018-05-30T00:00:00"/>
    <m/>
    <m/>
    <m/>
    <m/>
    <m/>
    <m/>
    <m/>
    <m/>
    <m/>
  </r>
  <r>
    <n v="761"/>
    <x v="8"/>
    <x v="57"/>
    <s v="Subic Bay"/>
    <s v="菲律宾"/>
    <s v="苏比克"/>
    <s v="MCC"/>
    <n v="260"/>
    <n v="520"/>
    <n v="520"/>
    <n v="270"/>
    <n v="540"/>
    <n v="540"/>
    <n v="1"/>
    <n v="1"/>
    <s v="外"/>
    <s v="HKG"/>
    <s v="香港"/>
    <n v="9"/>
    <d v="2018-06-15T00:00:00"/>
    <d v="2018-06-30T00:00:00"/>
    <s v="PH4(SOUTH)"/>
    <m/>
    <m/>
    <m/>
    <m/>
    <m/>
    <m/>
    <m/>
    <m/>
  </r>
  <r>
    <n v="762"/>
    <x v="8"/>
    <x v="57"/>
    <s v="Subic Bay"/>
    <s v="菲律宾"/>
    <s v="苏比克"/>
    <s v="SITC"/>
    <n v="115"/>
    <n v="230"/>
    <n v="230"/>
    <n v="120"/>
    <n v="240"/>
    <n v="240"/>
    <n v="3"/>
    <n v="1"/>
    <s v="外"/>
    <s v="DIR"/>
    <s v="直达"/>
    <n v="6"/>
    <d v="2018-04-11T00:00:00"/>
    <d v="2018-07-14T00:00:00"/>
    <s v="CPX2 "/>
    <s v="货毛重等于或超过 21 吨 (不含箱重)/20GP收USD30；货毛重等于或超过 24 吨 (不含箱重)/ 40GP/40HC 收USD60"/>
    <m/>
    <m/>
    <m/>
    <m/>
    <m/>
    <m/>
    <m/>
  </r>
  <r>
    <n v="763"/>
    <x v="8"/>
    <x v="57"/>
    <s v="Subic Bay"/>
    <s v="菲律宾"/>
    <s v="苏比克"/>
    <s v="SITC"/>
    <n v="115"/>
    <n v="230"/>
    <n v="230"/>
    <n v="120"/>
    <n v="240"/>
    <n v="240"/>
    <n v="4"/>
    <n v="1"/>
    <s v="外"/>
    <s v="DIR"/>
    <s v="直达"/>
    <n v="6"/>
    <d v="2018-04-26T00:00:00"/>
    <d v="2018-07-14T00:00:00"/>
    <s v="CPF"/>
    <s v="货毛重等于或超过 21 吨 (不含箱重)/20GP收USD30；货毛重等于或超过 24 吨 (不含箱重)/ 40GP/40HC 收USD60"/>
    <m/>
    <m/>
    <m/>
    <m/>
    <m/>
    <m/>
    <m/>
  </r>
  <r>
    <n v="764"/>
    <x v="8"/>
    <x v="57"/>
    <s v="Subic Bay"/>
    <s v="菲律宾"/>
    <s v="苏比克"/>
    <s v="WHL"/>
    <n v="170"/>
    <n v="340"/>
    <n v="340"/>
    <n v="180"/>
    <n v="360"/>
    <n v="360"/>
    <n v="4"/>
    <n v="1"/>
    <s v="外"/>
    <s v="DIR"/>
    <s v="直达"/>
    <n v="10"/>
    <d v="2018-05-22T00:00:00"/>
    <d v="2018-05-30T00:00:00"/>
    <s v="CPF"/>
    <m/>
    <m/>
    <m/>
    <m/>
    <m/>
    <m/>
    <m/>
    <m/>
  </r>
  <r>
    <n v="765"/>
    <x v="8"/>
    <x v="58"/>
    <s v="Singapore"/>
    <s v="新加坡"/>
    <s v="新加坡"/>
    <s v="KMTC"/>
    <n v="125"/>
    <n v="250"/>
    <n v="250"/>
    <n v="135"/>
    <n v="270"/>
    <n v="270"/>
    <n v="2"/>
    <n v="1"/>
    <s v="外"/>
    <s v="DIR"/>
    <s v="直达"/>
    <n v="7"/>
    <d v="2018-07-04T00:00:00"/>
    <d v="2018-07-14T00:00:00"/>
    <s v="FME"/>
    <m/>
    <m/>
    <m/>
    <m/>
    <m/>
    <m/>
    <m/>
    <m/>
  </r>
  <r>
    <n v="766"/>
    <x v="8"/>
    <x v="58"/>
    <s v="Singapore"/>
    <s v="新加坡"/>
    <s v="新加坡"/>
    <s v="KMTC"/>
    <n v="125"/>
    <n v="250"/>
    <n v="250"/>
    <n v="135"/>
    <n v="270"/>
    <n v="270"/>
    <n v="4"/>
    <n v="1"/>
    <s v="外"/>
    <s v="DIR"/>
    <s v="直达"/>
    <n v="10"/>
    <d v="2018-07-04T00:00:00"/>
    <d v="2018-07-14T00:00:00"/>
    <s v="KCM"/>
    <m/>
    <m/>
    <m/>
    <m/>
    <m/>
    <m/>
    <m/>
    <m/>
  </r>
  <r>
    <n v="767"/>
    <x v="8"/>
    <x v="58"/>
    <s v="Singapore"/>
    <s v="新加坡"/>
    <s v="新加坡"/>
    <s v="KMTC"/>
    <n v="125"/>
    <n v="250"/>
    <n v="250"/>
    <n v="135"/>
    <n v="270"/>
    <n v="270"/>
    <n v="6"/>
    <n v="1"/>
    <s v="外"/>
    <s v="DIR"/>
    <s v="直达"/>
    <n v="8"/>
    <d v="2018-07-04T00:00:00"/>
    <d v="2018-07-14T00:00:00"/>
    <s v="KMSK"/>
    <m/>
    <m/>
    <m/>
    <m/>
    <m/>
    <m/>
    <m/>
    <m/>
  </r>
  <r>
    <n v="768"/>
    <x v="8"/>
    <x v="58"/>
    <s v="Singapore"/>
    <s v="新加坡"/>
    <s v="新加坡"/>
    <s v="SITC"/>
    <n v="165"/>
    <n v="330"/>
    <n v="330"/>
    <n v="170"/>
    <n v="340"/>
    <n v="340"/>
    <n v="6"/>
    <n v="1"/>
    <s v="外"/>
    <s v="DIR"/>
    <s v="直达"/>
    <n v="10"/>
    <d v="2018-03-30T00:00:00"/>
    <d v="2018-07-14T00:00:00"/>
    <s v="IFX2"/>
    <m/>
    <m/>
    <m/>
    <m/>
    <m/>
    <m/>
    <m/>
    <m/>
  </r>
  <r>
    <n v="769"/>
    <x v="8"/>
    <x v="58"/>
    <s v="Singapore"/>
    <s v="新加坡"/>
    <s v="新加坡"/>
    <s v="BLINE"/>
    <n v="150"/>
    <m/>
    <m/>
    <n v="160"/>
    <m/>
    <m/>
    <n v="2"/>
    <n v="1"/>
    <s v="外"/>
    <s v="DIR"/>
    <s v="直达"/>
    <n v="9"/>
    <d v="2018-06-01T00:00:00"/>
    <d v="2018-06-30T00:00:00"/>
    <s v="WIN"/>
    <m/>
    <m/>
    <m/>
    <m/>
    <m/>
    <m/>
    <m/>
    <m/>
  </r>
  <r>
    <n v="770"/>
    <x v="8"/>
    <x v="58"/>
    <s v="Singapore"/>
    <s v="新加坡"/>
    <s v="新加坡"/>
    <s v="EMC"/>
    <n v="190"/>
    <n v="380"/>
    <n v="380"/>
    <n v="200"/>
    <n v="400"/>
    <n v="400"/>
    <n v="2346"/>
    <n v="4"/>
    <s v="外"/>
    <s v="DIR"/>
    <s v="直达"/>
    <n v="10"/>
    <d v="2018-05-28T00:00:00"/>
    <d v="2018-05-30T00:00:00"/>
    <m/>
    <m/>
    <m/>
    <m/>
    <m/>
    <m/>
    <m/>
    <m/>
    <m/>
  </r>
  <r>
    <n v="771"/>
    <x v="8"/>
    <x v="58"/>
    <s v="Singapore"/>
    <s v="新加坡"/>
    <s v="新加坡"/>
    <s v="EMC"/>
    <n v="185"/>
    <n v="370"/>
    <n v="370"/>
    <n v="195"/>
    <n v="390"/>
    <n v="390"/>
    <n v="7"/>
    <n v="1"/>
    <s v="洋"/>
    <s v="DIR"/>
    <s v="直达"/>
    <n v="9"/>
    <d v="2018-05-28T00:00:00"/>
    <d v="2018-05-30T00:00:00"/>
    <m/>
    <m/>
    <m/>
    <m/>
    <m/>
    <m/>
    <m/>
    <m/>
    <m/>
  </r>
  <r>
    <n v="772"/>
    <x v="8"/>
    <x v="58"/>
    <s v="Singapore"/>
    <s v="新加坡"/>
    <s v="新加坡"/>
    <s v="MCC"/>
    <n v="185"/>
    <n v="370"/>
    <n v="370"/>
    <n v="195"/>
    <n v="390"/>
    <n v="390"/>
    <n v="7"/>
    <n v="1"/>
    <s v="外"/>
    <s v="DIR"/>
    <s v="直达"/>
    <n v="6"/>
    <d v="2018-06-15T00:00:00"/>
    <d v="2018-06-30T00:00:00"/>
    <s v="SH1"/>
    <s v="超重费USD25/20GP 货重加箱重超过23吨的柜子"/>
    <m/>
    <m/>
    <m/>
    <m/>
    <m/>
    <m/>
    <m/>
  </r>
  <r>
    <n v="773"/>
    <x v="8"/>
    <x v="58"/>
    <s v="Singapore"/>
    <s v="新加坡"/>
    <s v="新加坡"/>
    <s v="RCL"/>
    <n v="120"/>
    <n v="240"/>
    <n v="240"/>
    <n v="130"/>
    <n v="260"/>
    <n v="260"/>
    <n v="1"/>
    <n v="1"/>
    <s v="外"/>
    <s v="DIR"/>
    <s v="直达"/>
    <n v="10"/>
    <d v="2018-06-25T00:00:00"/>
    <d v="2018-07-14T00:00:00"/>
    <s v="RKI"/>
    <m/>
    <m/>
    <m/>
    <m/>
    <m/>
    <m/>
    <m/>
    <m/>
  </r>
  <r>
    <n v="774"/>
    <x v="8"/>
    <x v="58"/>
    <s v="Singapore"/>
    <s v="新加坡"/>
    <s v="新加坡"/>
    <s v="RCL"/>
    <n v="120"/>
    <n v="240"/>
    <n v="240"/>
    <n v="130"/>
    <n v="260"/>
    <n v="260"/>
    <n v="2"/>
    <n v="1"/>
    <s v="外"/>
    <s v="DIR"/>
    <s v="直达"/>
    <n v="9"/>
    <d v="2018-06-26T00:00:00"/>
    <d v="2018-07-14T00:00:00"/>
    <s v="RFM"/>
    <m/>
    <m/>
    <m/>
    <m/>
    <m/>
    <m/>
    <m/>
    <m/>
  </r>
  <r>
    <n v="775"/>
    <x v="8"/>
    <x v="58"/>
    <s v="Singapore"/>
    <s v="新加坡"/>
    <s v="新加坡"/>
    <s v="RCL"/>
    <n v="120"/>
    <n v="240"/>
    <n v="240"/>
    <n v="130"/>
    <n v="260"/>
    <n v="260"/>
    <n v="4"/>
    <n v="1"/>
    <s v="外"/>
    <s v="DIR"/>
    <s v="直达"/>
    <n v="9"/>
    <d v="2018-06-28T00:00:00"/>
    <d v="2018-07-14T00:00:00"/>
    <s v="RIM"/>
    <m/>
    <m/>
    <m/>
    <m/>
    <m/>
    <m/>
    <m/>
    <m/>
  </r>
  <r>
    <n v="776"/>
    <x v="8"/>
    <x v="58"/>
    <s v="Singapore"/>
    <s v="新加坡"/>
    <s v="新加坡"/>
    <s v="WHL"/>
    <n v="170"/>
    <n v="340"/>
    <n v="340"/>
    <n v="180"/>
    <n v="360"/>
    <n v="360"/>
    <n v="3"/>
    <n v="1"/>
    <s v="外"/>
    <s v="DIR"/>
    <s v="直达"/>
    <n v="7"/>
    <d v="2018-05-22T00:00:00"/>
    <d v="2018-05-30T00:00:00"/>
    <s v="WED-CMS/PMX/CI6)"/>
    <m/>
    <m/>
    <m/>
    <m/>
    <m/>
    <m/>
    <m/>
    <m/>
  </r>
  <r>
    <n v="777"/>
    <x v="8"/>
    <x v="58"/>
    <s v="Singapore"/>
    <s v="新加坡"/>
    <s v="新加坡"/>
    <s v="YML"/>
    <n v="135"/>
    <n v="270"/>
    <n v="270"/>
    <n v="145"/>
    <n v="290"/>
    <n v="290"/>
    <n v="5"/>
    <n v="1"/>
    <s v="外"/>
    <s v="DIR"/>
    <s v="直达"/>
    <n v="9"/>
    <d v="2018-06-28T00:00:00"/>
    <d v="2018-07-04T00:00:00"/>
    <s v="CPX"/>
    <m/>
    <m/>
    <m/>
    <m/>
    <m/>
    <m/>
    <m/>
    <m/>
  </r>
  <r>
    <n v="778"/>
    <x v="8"/>
    <x v="58"/>
    <s v="Singapore"/>
    <s v="新加坡"/>
    <s v="新加坡"/>
    <s v="YML"/>
    <n v="75"/>
    <n v="150"/>
    <n v="150"/>
    <n v="85"/>
    <n v="170"/>
    <n v="170"/>
    <n v="2"/>
    <n v="1"/>
    <s v="洋"/>
    <s v="DIR"/>
    <s v="直达"/>
    <n v="9"/>
    <d v="2018-06-28T00:00:00"/>
    <d v="2018-07-04T00:00:00"/>
    <s v="MD3"/>
    <m/>
    <m/>
    <m/>
    <m/>
    <m/>
    <m/>
    <m/>
    <m/>
  </r>
  <r>
    <n v="779"/>
    <x v="8"/>
    <x v="59"/>
    <s v="Bangkok"/>
    <s v="泰国"/>
    <s v="曼谷"/>
    <s v="CMA"/>
    <n v="250"/>
    <n v="500"/>
    <n v="500"/>
    <n v="280"/>
    <n v="560"/>
    <n v="560"/>
    <n v="3"/>
    <n v="1"/>
    <s v="外"/>
    <s v="DIR"/>
    <s v="直达"/>
    <n v="11"/>
    <d v="2018-07-02T00:00:00"/>
    <d v="2018-07-08T00:00:00"/>
    <s v="CSE PAT"/>
    <m/>
    <m/>
    <m/>
    <m/>
    <m/>
    <m/>
    <m/>
    <m/>
  </r>
  <r>
    <n v="780"/>
    <x v="8"/>
    <x v="59"/>
    <s v="Bangkok"/>
    <s v="泰国"/>
    <s v="曼谷"/>
    <s v="CMA"/>
    <n v="250"/>
    <n v="500"/>
    <n v="500"/>
    <n v="280"/>
    <n v="560"/>
    <n v="560"/>
    <n v="6"/>
    <n v="1"/>
    <s v="外"/>
    <s v="DIR"/>
    <s v="直达"/>
    <n v="11"/>
    <d v="2018-07-02T00:00:00"/>
    <d v="2018-07-08T00:00:00"/>
    <s v="CVT PAT"/>
    <m/>
    <m/>
    <m/>
    <m/>
    <m/>
    <m/>
    <m/>
    <m/>
  </r>
  <r>
    <n v="781"/>
    <x v="8"/>
    <x v="59"/>
    <s v="Bangkok"/>
    <s v="泰国"/>
    <s v="曼谷"/>
    <s v="CMA"/>
    <n v="250"/>
    <n v="500"/>
    <n v="500"/>
    <n v="280"/>
    <n v="560"/>
    <n v="560"/>
    <n v="7"/>
    <n v="1"/>
    <s v="外"/>
    <s v="DIR"/>
    <s v="直达"/>
    <n v="7"/>
    <d v="2018-07-02T00:00:00"/>
    <d v="2018-07-08T00:00:00"/>
    <s v="RBC PAT"/>
    <m/>
    <m/>
    <m/>
    <m/>
    <m/>
    <m/>
    <m/>
    <m/>
  </r>
  <r>
    <n v="782"/>
    <x v="8"/>
    <x v="59"/>
    <s v="Bangkok"/>
    <s v="泰国"/>
    <s v="曼谷"/>
    <s v="CMA"/>
    <n v="400"/>
    <n v="700"/>
    <n v="700"/>
    <n v="430"/>
    <n v="760"/>
    <n v="760"/>
    <n v="7"/>
    <n v="1"/>
    <s v="外"/>
    <s v="LCH"/>
    <s v="林查班"/>
    <n v="12"/>
    <d v="2018-07-02T00:00:00"/>
    <d v="2018-07-08T00:00:00"/>
    <s v="RBC BMT"/>
    <m/>
    <m/>
    <m/>
    <m/>
    <m/>
    <m/>
    <m/>
    <m/>
  </r>
  <r>
    <n v="783"/>
    <x v="8"/>
    <x v="59"/>
    <s v="Bangkok"/>
    <s v="泰国"/>
    <s v="曼谷"/>
    <s v="EMC"/>
    <n v="300"/>
    <n v="550"/>
    <n v="550"/>
    <n v="310"/>
    <n v="570"/>
    <n v="570"/>
    <n v="3"/>
    <n v="1"/>
    <s v="外"/>
    <s v="KHH"/>
    <s v="高雄"/>
    <n v="11"/>
    <d v="2018-05-28T00:00:00"/>
    <d v="2018-05-30T00:00:00"/>
    <m/>
    <m/>
    <m/>
    <m/>
    <m/>
    <m/>
    <m/>
    <m/>
    <m/>
  </r>
  <r>
    <n v="784"/>
    <x v="8"/>
    <x v="59"/>
    <s v="Bangkok"/>
    <s v="泰国"/>
    <s v="曼谷"/>
    <s v="KMTC"/>
    <n v="275"/>
    <n v="550"/>
    <n v="550"/>
    <n v="285"/>
    <n v="570"/>
    <n v="570"/>
    <n v="3"/>
    <n v="1"/>
    <s v="外"/>
    <s v="DIR"/>
    <s v="直达"/>
    <n v="7"/>
    <d v="2018-06-13T00:00:00"/>
    <d v="2018-07-14T00:00:00"/>
    <s v="PAT CHT航线"/>
    <m/>
    <m/>
    <m/>
    <m/>
    <m/>
    <m/>
    <m/>
    <m/>
  </r>
  <r>
    <n v="785"/>
    <x v="8"/>
    <x v="59"/>
    <s v="Bangkok"/>
    <s v="泰国"/>
    <s v="曼谷"/>
    <s v="KMTC"/>
    <n v="275"/>
    <n v="550"/>
    <n v="550"/>
    <n v="285"/>
    <n v="570"/>
    <n v="570"/>
    <n v="4"/>
    <n v="1"/>
    <s v="外"/>
    <s v="DIR"/>
    <s v="直达"/>
    <n v="7"/>
    <d v="2018-06-13T00:00:00"/>
    <d v="2018-07-14T00:00:00"/>
    <s v="PAT CTX航线"/>
    <m/>
    <m/>
    <m/>
    <m/>
    <m/>
    <m/>
    <m/>
    <m/>
  </r>
  <r>
    <n v="786"/>
    <x v="8"/>
    <x v="59"/>
    <s v="Bangkok"/>
    <s v="泰国"/>
    <s v="曼谷"/>
    <s v="KMTC"/>
    <n v="275"/>
    <n v="550"/>
    <n v="550"/>
    <n v="285"/>
    <n v="570"/>
    <n v="570"/>
    <n v="6"/>
    <n v="1"/>
    <s v="外"/>
    <s v="DIR"/>
    <s v="直达"/>
    <n v="11"/>
    <d v="2018-06-13T00:00:00"/>
    <d v="2018-07-14T00:00:00"/>
    <s v="PAT CVT航线"/>
    <m/>
    <m/>
    <m/>
    <m/>
    <m/>
    <m/>
    <m/>
    <m/>
  </r>
  <r>
    <n v="787"/>
    <x v="8"/>
    <x v="59"/>
    <s v="Bangkok"/>
    <s v="泰国"/>
    <s v="曼谷"/>
    <s v="KMTC"/>
    <n v="275"/>
    <n v="550"/>
    <n v="550"/>
    <n v="285"/>
    <n v="570"/>
    <n v="570"/>
    <n v="6"/>
    <n v="1"/>
    <s v="外"/>
    <s v="DIR"/>
    <s v="直达"/>
    <n v="11"/>
    <d v="2018-06-13T00:00:00"/>
    <d v="2018-07-14T00:00:00"/>
    <s v="PAT VTX3航线"/>
    <m/>
    <m/>
    <m/>
    <m/>
    <m/>
    <m/>
    <m/>
    <m/>
  </r>
  <r>
    <n v="788"/>
    <x v="8"/>
    <x v="59"/>
    <s v="Bangkok"/>
    <s v="泰国"/>
    <s v="曼谷"/>
    <s v="KMTC"/>
    <n v="275"/>
    <n v="550"/>
    <n v="550"/>
    <n v="285"/>
    <n v="570"/>
    <n v="570"/>
    <n v="7"/>
    <n v="1"/>
    <s v="外"/>
    <s v="DIR"/>
    <s v="直达"/>
    <n v="7"/>
    <d v="2018-06-13T00:00:00"/>
    <d v="2018-07-14T00:00:00"/>
    <s v="PAT KCT航线"/>
    <m/>
    <m/>
    <m/>
    <m/>
    <m/>
    <m/>
    <m/>
    <m/>
  </r>
  <r>
    <n v="789"/>
    <x v="8"/>
    <x v="59"/>
    <s v="Bangkok"/>
    <s v="泰国"/>
    <s v="曼谷"/>
    <s v="KMTC"/>
    <n v="275"/>
    <n v="550"/>
    <n v="550"/>
    <n v="285"/>
    <n v="570"/>
    <n v="570"/>
    <n v="5"/>
    <n v="1"/>
    <s v="外"/>
    <s v="DIR"/>
    <s v="直达"/>
    <n v="8"/>
    <d v="2018-06-13T00:00:00"/>
    <d v="2018-07-14T00:00:00"/>
    <s v="UNI THAI NTH航线"/>
    <m/>
    <m/>
    <m/>
    <m/>
    <m/>
    <m/>
    <m/>
    <m/>
  </r>
  <r>
    <n v="790"/>
    <x v="8"/>
    <x v="59"/>
    <s v="Bangkok"/>
    <s v="泰国"/>
    <s v="曼谷"/>
    <s v="RCL"/>
    <n v="240"/>
    <n v="480"/>
    <n v="480"/>
    <n v="250"/>
    <n v="500"/>
    <n v="500"/>
    <n v="7"/>
    <n v="1"/>
    <s v="外"/>
    <s v="DIR"/>
    <s v="直达"/>
    <n v="7"/>
    <d v="2018-07-01T00:00:00"/>
    <d v="2018-07-14T00:00:00"/>
    <s v="RBC PAT"/>
    <m/>
    <m/>
    <m/>
    <m/>
    <m/>
    <m/>
    <m/>
    <m/>
  </r>
  <r>
    <n v="791"/>
    <x v="8"/>
    <x v="59"/>
    <s v="Bangkok"/>
    <s v="泰国"/>
    <s v="曼谷"/>
    <s v="RCL"/>
    <n v="240"/>
    <n v="480"/>
    <n v="480"/>
    <n v="250"/>
    <n v="500"/>
    <n v="500"/>
    <n v="7"/>
    <n v="1"/>
    <s v="外"/>
    <s v="DIR"/>
    <s v="直达"/>
    <n v="7"/>
    <d v="2018-07-01T00:00:00"/>
    <d v="2018-07-14T00:00:00"/>
    <s v="RBC TSTL"/>
    <m/>
    <m/>
    <m/>
    <m/>
    <m/>
    <m/>
    <m/>
    <m/>
  </r>
  <r>
    <n v="792"/>
    <x v="8"/>
    <x v="59"/>
    <s v="Bangkok"/>
    <s v="泰国"/>
    <s v="曼谷"/>
    <s v="RCL"/>
    <n v="290"/>
    <n v="580"/>
    <n v="580"/>
    <n v="300"/>
    <n v="600"/>
    <n v="600"/>
    <n v="4"/>
    <n v="1"/>
    <s v="外"/>
    <s v="DIR"/>
    <s v="直达"/>
    <n v="8"/>
    <d v="2018-06-14T00:00:00"/>
    <d v="2018-07-14T00:00:00"/>
    <s v="RBC2 PAT"/>
    <m/>
    <m/>
    <m/>
    <m/>
    <m/>
    <m/>
    <m/>
    <m/>
  </r>
  <r>
    <n v="793"/>
    <x v="8"/>
    <x v="59"/>
    <s v="Bangkok"/>
    <s v="泰国"/>
    <s v="曼谷"/>
    <s v="RCL"/>
    <n v="300"/>
    <n v="600"/>
    <n v="600"/>
    <n v="310"/>
    <n v="620"/>
    <n v="620"/>
    <n v="1"/>
    <n v="1"/>
    <s v="外"/>
    <s v="SIN"/>
    <s v="新加坡"/>
    <n v="14"/>
    <d v="2018-05-26T00:00:00"/>
    <d v="2018-07-14T00:00:00"/>
    <s v="RKI TPT"/>
    <m/>
    <m/>
    <m/>
    <m/>
    <m/>
    <m/>
    <m/>
    <m/>
  </r>
  <r>
    <n v="794"/>
    <x v="8"/>
    <x v="59"/>
    <s v="Bangkok"/>
    <s v="泰国"/>
    <s v="曼谷"/>
    <s v="SITC"/>
    <n v="265"/>
    <n v="530"/>
    <n v="530"/>
    <n v="270"/>
    <n v="540"/>
    <n v="540"/>
    <n v="3"/>
    <n v="1"/>
    <s v="外"/>
    <s v="DIR"/>
    <s v="直达"/>
    <n v="9"/>
    <d v="2018-06-27T00:00:00"/>
    <d v="2018-07-14T00:00:00"/>
    <s v="VTX2 PAT"/>
    <s v="货毛重等于或超过 21 吨 (不含箱重)/20GP收USD30；货毛重等于或超过 24 吨 (不含箱重)/ 40GP/40HC 收USD60"/>
    <m/>
    <m/>
    <m/>
    <m/>
    <m/>
    <m/>
    <m/>
  </r>
  <r>
    <n v="795"/>
    <x v="8"/>
    <x v="59"/>
    <s v="Bangkok"/>
    <s v="泰国"/>
    <s v="曼谷"/>
    <s v="SITC"/>
    <n v="275"/>
    <n v="550"/>
    <n v="550"/>
    <n v="280"/>
    <n v="560"/>
    <n v="560"/>
    <n v="5"/>
    <n v="1"/>
    <s v="外"/>
    <s v="DIR"/>
    <s v="直达"/>
    <n v="10"/>
    <d v="2018-06-22T00:00:00"/>
    <d v="2018-07-14T00:00:00"/>
    <s v="VTX1 PAT"/>
    <s v="货毛重等于或超过 21 吨 (不含箱重)/20GP收USD30；货毛重等于或超过 24 吨 (不含箱重)/ 40GP/40HC 收USD60"/>
    <m/>
    <m/>
    <m/>
    <m/>
    <m/>
    <m/>
    <m/>
  </r>
  <r>
    <n v="796"/>
    <x v="8"/>
    <x v="59"/>
    <s v="Bangkok"/>
    <s v="泰国"/>
    <s v="曼谷"/>
    <s v="SITC"/>
    <n v="335"/>
    <n v="670"/>
    <n v="670"/>
    <n v="340"/>
    <n v="680"/>
    <n v="680"/>
    <n v="7"/>
    <n v="1"/>
    <s v="外"/>
    <s v="DIR"/>
    <s v="直达"/>
    <n v="10"/>
    <d v="2018-05-20T00:00:00"/>
    <d v="2018-07-14T00:00:00"/>
    <s v="CKV2 PAT"/>
    <s v="货毛重等于或超过 21 吨 (不含箱重)/20GP收USD30；货毛重等于或超过 24 吨 (不含箱重)/ 40GP/40HC 收USD60"/>
    <m/>
    <m/>
    <m/>
    <m/>
    <m/>
    <m/>
    <m/>
  </r>
  <r>
    <n v="797"/>
    <x v="8"/>
    <x v="59"/>
    <s v="Bangkok"/>
    <s v="泰国"/>
    <s v="曼谷"/>
    <s v="WHL"/>
    <n v="350"/>
    <n v="700"/>
    <n v="700"/>
    <n v="360"/>
    <n v="720"/>
    <n v="720"/>
    <n v="7"/>
    <n v="1"/>
    <s v="外"/>
    <s v="DIR"/>
    <s v="直达"/>
    <n v="10"/>
    <d v="2018-05-22T00:00:00"/>
    <d v="2018-05-30T00:00:00"/>
    <s v="CTV"/>
    <m/>
    <m/>
    <m/>
    <m/>
    <m/>
    <m/>
    <m/>
    <m/>
  </r>
  <r>
    <n v="798"/>
    <x v="8"/>
    <x v="59"/>
    <s v="Bangkok"/>
    <s v="泰国"/>
    <s v="曼谷"/>
    <s v="YML"/>
    <n v="285"/>
    <n v="570"/>
    <n v="570"/>
    <n v="295"/>
    <n v="590"/>
    <n v="590"/>
    <n v="2"/>
    <n v="1"/>
    <s v="外"/>
    <s v="DIR"/>
    <s v="直达"/>
    <n v="10"/>
    <d v="2018-06-28T00:00:00"/>
    <d v="2018-07-04T00:00:00"/>
    <s v="CT3"/>
    <m/>
    <m/>
    <m/>
    <m/>
    <m/>
    <m/>
    <m/>
    <m/>
  </r>
  <r>
    <n v="799"/>
    <x v="8"/>
    <x v="59"/>
    <s v="Laem Chabang"/>
    <s v="泰国"/>
    <s v="林查班"/>
    <s v="EMC"/>
    <n v="140"/>
    <n v="280"/>
    <n v="280"/>
    <n v="150"/>
    <n v="300"/>
    <n v="300"/>
    <n v="13"/>
    <n v="2"/>
    <s v="外"/>
    <s v="KHH/TPP"/>
    <s v="高雄/丹戎帕拉帕斯"/>
    <n v="15"/>
    <d v="2018-05-28T00:00:00"/>
    <d v="2018-05-30T00:00:00"/>
    <m/>
    <m/>
    <m/>
    <m/>
    <m/>
    <m/>
    <m/>
    <m/>
    <m/>
  </r>
  <r>
    <n v="800"/>
    <x v="8"/>
    <x v="59"/>
    <s v="Laem Chabang"/>
    <s v="泰国"/>
    <s v="林查班"/>
    <s v="KMTC"/>
    <n v="165"/>
    <n v="330"/>
    <n v="330"/>
    <n v="175"/>
    <n v="350"/>
    <n v="350"/>
    <n v="3"/>
    <n v="1"/>
    <s v="外"/>
    <s v="DIR"/>
    <s v="直达"/>
    <n v="7"/>
    <d v="2018-06-06T00:00:00"/>
    <d v="2018-07-14T00:00:00"/>
    <s v="CHT"/>
    <m/>
    <m/>
    <m/>
    <m/>
    <m/>
    <m/>
    <m/>
    <m/>
  </r>
  <r>
    <n v="801"/>
    <x v="8"/>
    <x v="59"/>
    <s v="Laem Chabang"/>
    <s v="泰国"/>
    <s v="林查班"/>
    <s v="KMTC"/>
    <n v="165"/>
    <n v="330"/>
    <n v="330"/>
    <n v="175"/>
    <n v="350"/>
    <n v="350"/>
    <n v="3"/>
    <n v="1"/>
    <s v="外"/>
    <s v="DIR"/>
    <s v="直达"/>
    <n v="8"/>
    <d v="2018-06-06T00:00:00"/>
    <d v="2018-07-14T00:00:00"/>
    <s v="ANX"/>
    <m/>
    <m/>
    <m/>
    <m/>
    <m/>
    <m/>
    <m/>
    <m/>
  </r>
  <r>
    <n v="802"/>
    <x v="8"/>
    <x v="59"/>
    <s v="Laem Chabang"/>
    <s v="泰国"/>
    <s v="林查班"/>
    <s v="KMTC"/>
    <n v="165"/>
    <n v="330"/>
    <n v="330"/>
    <n v="175"/>
    <n v="350"/>
    <n v="350"/>
    <n v="5"/>
    <n v="1"/>
    <s v="外"/>
    <s v="DIR"/>
    <s v="直达"/>
    <n v="7"/>
    <d v="2018-06-06T00:00:00"/>
    <d v="2018-07-14T00:00:00"/>
    <s v="NTH"/>
    <m/>
    <m/>
    <m/>
    <m/>
    <m/>
    <m/>
    <m/>
    <m/>
  </r>
  <r>
    <n v="803"/>
    <x v="8"/>
    <x v="59"/>
    <s v="Laem Chabang"/>
    <s v="泰国"/>
    <s v="林查班"/>
    <s v="KMTC"/>
    <n v="165"/>
    <n v="330"/>
    <n v="330"/>
    <n v="175"/>
    <n v="350"/>
    <n v="350"/>
    <n v="6"/>
    <n v="1"/>
    <s v="外"/>
    <s v="DIR"/>
    <s v="直达"/>
    <n v="14"/>
    <d v="2018-06-06T00:00:00"/>
    <d v="2018-07-14T00:00:00"/>
    <s v="CVT"/>
    <m/>
    <m/>
    <m/>
    <m/>
    <m/>
    <m/>
    <m/>
    <m/>
  </r>
  <r>
    <n v="804"/>
    <x v="8"/>
    <x v="59"/>
    <s v="Laem Chabang"/>
    <s v="泰国"/>
    <s v="林查班"/>
    <s v="KMTC"/>
    <n v="165"/>
    <n v="330"/>
    <n v="330"/>
    <n v="175"/>
    <n v="350"/>
    <n v="350"/>
    <n v="7"/>
    <n v="1"/>
    <s v="外"/>
    <s v="DIR"/>
    <s v="直达"/>
    <n v="6"/>
    <d v="2018-06-06T00:00:00"/>
    <d v="2018-07-14T00:00:00"/>
    <s v="KCT"/>
    <m/>
    <m/>
    <m/>
    <m/>
    <m/>
    <m/>
    <m/>
    <m/>
  </r>
  <r>
    <n v="805"/>
    <x v="8"/>
    <x v="59"/>
    <s v="Laem Chabang"/>
    <s v="泰国"/>
    <s v="林查班"/>
    <s v="SITC"/>
    <n v="165"/>
    <n v="330"/>
    <n v="330"/>
    <n v="170"/>
    <n v="340"/>
    <n v="340"/>
    <n v="3"/>
    <n v="1"/>
    <s v="外"/>
    <s v="DIR"/>
    <s v="直达"/>
    <n v="10"/>
    <d v="2018-06-27T00:00:00"/>
    <d v="2018-07-14T00:00:00"/>
    <s v="VTX2"/>
    <s v="货毛重等于或超过 21 吨 (不含箱重)/20GP收USD30；货毛重等于或超过 24 吨 (不含箱重)/ 40GP/40HC 收USD60"/>
    <m/>
    <m/>
    <m/>
    <m/>
    <m/>
    <m/>
    <m/>
  </r>
  <r>
    <n v="806"/>
    <x v="8"/>
    <x v="59"/>
    <s v="Laem Chabang"/>
    <s v="泰国"/>
    <s v="林查班"/>
    <s v="SITC"/>
    <n v="175"/>
    <n v="350"/>
    <n v="350"/>
    <n v="180"/>
    <n v="360"/>
    <n v="360"/>
    <n v="5"/>
    <n v="1"/>
    <s v="外"/>
    <s v="DIR"/>
    <s v="直达"/>
    <n v="11"/>
    <d v="2018-06-22T00:00:00"/>
    <d v="2018-07-14T00:00:00"/>
    <s v="VTX1"/>
    <s v="货毛重等于或超过 21 吨 (不含箱重)/20GP收USD30；货毛重等于或超过 24 吨 (不含箱重)/ 40GP/40HC 收USD60"/>
    <m/>
    <m/>
    <m/>
    <m/>
    <m/>
    <m/>
    <m/>
  </r>
  <r>
    <n v="807"/>
    <x v="8"/>
    <x v="59"/>
    <s v="Laem Chabang"/>
    <s v="泰国"/>
    <s v="林查班"/>
    <s v="SITC"/>
    <n v="165"/>
    <n v="330"/>
    <n v="330"/>
    <n v="170"/>
    <n v="340"/>
    <n v="340"/>
    <n v="6"/>
    <n v="1"/>
    <s v="外"/>
    <s v="DIR"/>
    <s v="直达"/>
    <n v="10"/>
    <d v="2018-06-16T00:00:00"/>
    <d v="2018-07-14T00:00:00"/>
    <s v="VTX3"/>
    <s v="货毛重等于或超过 21 吨 (不含箱重)/20GP收USD30；货毛重等于或超过 24 吨 (不含箱重)/ 40GP/40HC 收USD60"/>
    <m/>
    <m/>
    <m/>
    <m/>
    <m/>
    <m/>
    <m/>
  </r>
  <r>
    <n v="808"/>
    <x v="8"/>
    <x v="59"/>
    <s v="Laem Chabang"/>
    <s v="泰国"/>
    <s v="林查班"/>
    <s v="SITC"/>
    <n v="215"/>
    <n v="430"/>
    <n v="430"/>
    <n v="220"/>
    <n v="440"/>
    <n v="440"/>
    <n v="7"/>
    <n v="1"/>
    <s v="外"/>
    <s v="DIR"/>
    <s v="直达"/>
    <n v="11"/>
    <d v="2018-04-29T00:00:00"/>
    <d v="2018-07-14T00:00:00"/>
    <s v="CKV2"/>
    <s v="货毛重等于或超过 21 吨 (不含箱重)/20GP收USD30；货毛重等于或超过 24 吨 (不含箱重)/ 40GP/40HC 收USD60"/>
    <m/>
    <m/>
    <m/>
    <m/>
    <m/>
    <m/>
    <m/>
  </r>
  <r>
    <n v="809"/>
    <x v="8"/>
    <x v="59"/>
    <s v="Laem Chabang"/>
    <s v="泰国"/>
    <s v="林查班"/>
    <s v="WHL"/>
    <n v="220"/>
    <n v="440"/>
    <n v="440"/>
    <n v="230"/>
    <n v="460"/>
    <n v="460"/>
    <n v="7"/>
    <n v="1"/>
    <s v="外"/>
    <s v="DIR"/>
    <s v="直达"/>
    <n v="8"/>
    <d v="2018-05-22T00:00:00"/>
    <d v="2018-05-30T00:00:00"/>
    <s v="CTV"/>
    <m/>
    <m/>
    <m/>
    <m/>
    <m/>
    <m/>
    <m/>
    <m/>
  </r>
  <r>
    <n v="810"/>
    <x v="8"/>
    <x v="59"/>
    <s v="Laem Chabang"/>
    <s v="泰国"/>
    <s v="林查班"/>
    <s v="CMA"/>
    <n v="140"/>
    <n v="280"/>
    <n v="280"/>
    <n v="170"/>
    <n v="340"/>
    <n v="340"/>
    <n v="3"/>
    <n v="1"/>
    <s v="外"/>
    <s v="DIR"/>
    <s v="直达"/>
    <n v="8"/>
    <d v="2018-07-02T00:00:00"/>
    <d v="2018-07-08T00:00:00"/>
    <s v="CSE"/>
    <m/>
    <m/>
    <m/>
    <m/>
    <m/>
    <m/>
    <m/>
    <m/>
  </r>
  <r>
    <n v="811"/>
    <x v="8"/>
    <x v="59"/>
    <s v="Laem Chabang"/>
    <s v="泰国"/>
    <s v="林查班"/>
    <s v="CMA"/>
    <n v="140"/>
    <n v="280"/>
    <n v="280"/>
    <n v="170"/>
    <n v="340"/>
    <n v="340"/>
    <n v="2"/>
    <n v="1"/>
    <s v="外"/>
    <s v="DIR"/>
    <s v="直达"/>
    <n v="8"/>
    <d v="2018-07-02T00:00:00"/>
    <d v="2018-07-08T00:00:00"/>
    <s v="CTV1"/>
    <m/>
    <m/>
    <m/>
    <m/>
    <m/>
    <m/>
    <m/>
    <m/>
  </r>
  <r>
    <n v="812"/>
    <x v="8"/>
    <x v="59"/>
    <s v="Laem Chabang"/>
    <s v="泰国"/>
    <s v="林查班"/>
    <s v="CMA"/>
    <n v="170"/>
    <n v="340"/>
    <n v="340"/>
    <n v="200"/>
    <n v="400"/>
    <n v="400"/>
    <n v="6"/>
    <n v="1"/>
    <s v="外"/>
    <s v="DIR"/>
    <s v="直达"/>
    <n v="8"/>
    <d v="2018-07-02T00:00:00"/>
    <d v="2018-07-08T00:00:00"/>
    <s v="CVT"/>
    <m/>
    <m/>
    <m/>
    <m/>
    <m/>
    <m/>
    <m/>
    <m/>
  </r>
  <r>
    <n v="813"/>
    <x v="8"/>
    <x v="59"/>
    <s v="Laem Chabang"/>
    <s v="泰国"/>
    <s v="林查班"/>
    <s v="CMA"/>
    <n v="170"/>
    <n v="340"/>
    <n v="340"/>
    <n v="200"/>
    <n v="400"/>
    <n v="400"/>
    <n v="7"/>
    <n v="1"/>
    <s v="外"/>
    <s v="DIR"/>
    <s v="直达"/>
    <n v="8"/>
    <d v="2018-07-02T00:00:00"/>
    <d v="2018-07-08T00:00:00"/>
    <s v="RBC"/>
    <m/>
    <m/>
    <m/>
    <m/>
    <m/>
    <m/>
    <m/>
    <m/>
  </r>
  <r>
    <n v="814"/>
    <x v="8"/>
    <x v="59"/>
    <s v="Laem Chabang"/>
    <s v="泰国"/>
    <s v="林查班"/>
    <s v="MCC"/>
    <n v="225"/>
    <n v="340"/>
    <n v="340"/>
    <n v="235"/>
    <n v="360"/>
    <n v="360"/>
    <n v="4"/>
    <n v="1"/>
    <s v="外"/>
    <s v="DIR"/>
    <s v="直达"/>
    <n v="8"/>
    <d v="2018-06-15T00:00:00"/>
    <d v="2018-06-30T00:00:00"/>
    <s v="VT4"/>
    <s v="超重费USD25/20GP 货重加箱重超过23吨的柜子"/>
    <m/>
    <m/>
    <m/>
    <m/>
    <m/>
    <m/>
    <m/>
  </r>
  <r>
    <n v="815"/>
    <x v="8"/>
    <x v="59"/>
    <s v="Laem Chabang"/>
    <s v="泰国"/>
    <s v="林查班"/>
    <s v="RCL"/>
    <n v="140"/>
    <n v="280"/>
    <n v="280"/>
    <n v="150"/>
    <n v="300"/>
    <n v="300"/>
    <n v="7"/>
    <n v="1"/>
    <s v="外"/>
    <s v="DIR"/>
    <s v="直达"/>
    <n v="6"/>
    <d v="2018-07-01T00:00:00"/>
    <d v="2018-07-14T00:00:00"/>
    <s v="RBC"/>
    <m/>
    <m/>
    <m/>
    <m/>
    <m/>
    <m/>
    <m/>
    <m/>
  </r>
  <r>
    <n v="816"/>
    <x v="8"/>
    <x v="59"/>
    <s v="Laem Chabang"/>
    <s v="泰国"/>
    <s v="林查班"/>
    <s v="RCL"/>
    <n v="210"/>
    <n v="420"/>
    <n v="420"/>
    <n v="220"/>
    <n v="440"/>
    <n v="440"/>
    <n v="4"/>
    <n v="1"/>
    <s v="外"/>
    <s v="DIR"/>
    <s v="直达"/>
    <n v="9"/>
    <d v="2018-05-27T00:00:00"/>
    <d v="2018-07-14T00:00:00"/>
    <s v="RCT"/>
    <m/>
    <m/>
    <m/>
    <m/>
    <m/>
    <m/>
    <m/>
    <m/>
  </r>
  <r>
    <n v="817"/>
    <x v="8"/>
    <x v="59"/>
    <s v="Laem Chabang"/>
    <s v="泰国"/>
    <s v="林查班"/>
    <s v="RCL"/>
    <n v="160"/>
    <n v="320"/>
    <n v="320"/>
    <n v="170"/>
    <n v="340"/>
    <n v="340"/>
    <n v="4"/>
    <n v="1"/>
    <s v="外"/>
    <s v="DIR"/>
    <s v="直达"/>
    <n v="9"/>
    <d v="2018-06-14T00:00:00"/>
    <d v="2018-07-14T00:00:00"/>
    <s v="RBC2"/>
    <m/>
    <m/>
    <m/>
    <m/>
    <m/>
    <m/>
    <m/>
    <m/>
  </r>
  <r>
    <n v="818"/>
    <x v="8"/>
    <x v="59"/>
    <s v="Laem Chabang"/>
    <s v="泰国"/>
    <s v="林查班"/>
    <s v="YML"/>
    <n v="135"/>
    <n v="270"/>
    <n v="270"/>
    <n v="145"/>
    <n v="290"/>
    <n v="290"/>
    <n v="2"/>
    <n v="1"/>
    <s v="外"/>
    <s v="DIR"/>
    <s v="直达"/>
    <n v="9"/>
    <d v="2018-06-28T00:00:00"/>
    <d v="2018-07-04T00:00:00"/>
    <s v="CT3"/>
    <m/>
    <m/>
    <m/>
    <m/>
    <m/>
    <m/>
    <m/>
    <m/>
  </r>
  <r>
    <n v="819"/>
    <x v="8"/>
    <x v="59"/>
    <s v="Laem Chabang"/>
    <s v="泰国"/>
    <s v="林查班"/>
    <s v="YML"/>
    <n v="135"/>
    <n v="270"/>
    <n v="270"/>
    <n v="145"/>
    <n v="290"/>
    <n v="290"/>
    <n v="7"/>
    <n v="1"/>
    <s v="外"/>
    <s v="DIR"/>
    <s v="直达"/>
    <n v="9"/>
    <d v="2018-06-28T00:00:00"/>
    <d v="2018-07-04T00:00:00"/>
    <s v="CTS"/>
    <m/>
    <m/>
    <m/>
    <m/>
    <m/>
    <m/>
    <m/>
    <m/>
  </r>
  <r>
    <n v="820"/>
    <x v="8"/>
    <x v="59"/>
    <s v="Lat Krabang"/>
    <s v="泰国"/>
    <s v="拉卡班"/>
    <s v="CMA"/>
    <n v="240"/>
    <n v="430"/>
    <n v="430"/>
    <n v="270"/>
    <n v="490"/>
    <n v="490"/>
    <n v="7"/>
    <n v="1"/>
    <s v="外"/>
    <s v="LCH"/>
    <s v="林查班"/>
    <n v="9"/>
    <d v="2018-07-02T00:00:00"/>
    <d v="2018-07-08T00:00:00"/>
    <s v="RBC"/>
    <m/>
    <m/>
    <m/>
    <m/>
    <m/>
    <m/>
    <m/>
    <m/>
  </r>
  <r>
    <n v="821"/>
    <x v="8"/>
    <x v="59"/>
    <s v="Lat Krabang"/>
    <s v="泰国"/>
    <s v="拉卡班"/>
    <s v="EMC"/>
    <n v="210"/>
    <n v="420"/>
    <n v="420"/>
    <n v="220"/>
    <n v="440"/>
    <n v="440"/>
    <n v="13"/>
    <n v="2"/>
    <s v="外"/>
    <s v="KHH/TPP"/>
    <s v="高雄/丹戎帕拉帕斯"/>
    <n v="16"/>
    <d v="2018-05-28T00:00:00"/>
    <d v="2018-05-30T00:00:00"/>
    <m/>
    <m/>
    <m/>
    <m/>
    <m/>
    <m/>
    <m/>
    <m/>
    <m/>
  </r>
  <r>
    <n v="822"/>
    <x v="8"/>
    <x v="59"/>
    <s v="Lat Krabang"/>
    <s v="泰国"/>
    <s v="拉卡班"/>
    <s v="KMTC"/>
    <n v="275"/>
    <n v="550"/>
    <n v="550"/>
    <n v="285"/>
    <n v="570"/>
    <n v="570"/>
    <n v="3"/>
    <n v="1"/>
    <s v="外"/>
    <s v="LCH"/>
    <s v="林查班"/>
    <n v="14"/>
    <d v="2018-04-15T00:00:00"/>
    <d v="2018-07-14T00:00:00"/>
    <s v="CHT"/>
    <m/>
    <m/>
    <m/>
    <m/>
    <m/>
    <m/>
    <m/>
    <m/>
  </r>
  <r>
    <n v="823"/>
    <x v="8"/>
    <x v="59"/>
    <s v="Lat Krabang"/>
    <s v="泰国"/>
    <s v="拉卡班"/>
    <s v="KMTC"/>
    <n v="275"/>
    <n v="550"/>
    <n v="550"/>
    <n v="285"/>
    <n v="570"/>
    <n v="570"/>
    <n v="5"/>
    <n v="1"/>
    <s v="外"/>
    <s v="LCH"/>
    <s v="林查班"/>
    <n v="14"/>
    <d v="2018-04-15T00:00:00"/>
    <d v="2018-07-14T00:00:00"/>
    <s v="NTH"/>
    <m/>
    <m/>
    <m/>
    <m/>
    <m/>
    <m/>
    <m/>
    <m/>
  </r>
  <r>
    <n v="824"/>
    <x v="8"/>
    <x v="59"/>
    <s v="Lat Krabang"/>
    <s v="泰国"/>
    <s v="拉卡班"/>
    <s v="KMTC"/>
    <n v="275"/>
    <n v="550"/>
    <n v="550"/>
    <n v="285"/>
    <n v="570"/>
    <n v="570"/>
    <n v="7"/>
    <n v="1"/>
    <s v="外"/>
    <s v="LCH"/>
    <s v="林查班"/>
    <n v="14"/>
    <d v="2018-04-15T00:00:00"/>
    <d v="2018-07-14T00:00:00"/>
    <s v="KCT"/>
    <m/>
    <m/>
    <m/>
    <m/>
    <m/>
    <m/>
    <m/>
    <m/>
  </r>
  <r>
    <n v="825"/>
    <x v="8"/>
    <x v="59"/>
    <s v="Lat Krabang"/>
    <s v="泰国"/>
    <s v="拉卡班"/>
    <s v="MCC"/>
    <n v="320"/>
    <n v="640"/>
    <n v="640"/>
    <n v="330"/>
    <n v="660"/>
    <n v="660"/>
    <n v="4"/>
    <n v="1"/>
    <s v="外"/>
    <s v="LCH"/>
    <s v="林查班"/>
    <n v="11"/>
    <d v="2018-06-15T00:00:00"/>
    <d v="2018-06-30T00:00:00"/>
    <s v="PH4(SOUTH)"/>
    <s v="超重费USD25/20GP 货重加箱重超过23吨的柜子"/>
    <m/>
    <m/>
    <m/>
    <m/>
    <m/>
    <m/>
    <m/>
  </r>
  <r>
    <n v="826"/>
    <x v="8"/>
    <x v="59"/>
    <s v="Lat Krabang"/>
    <s v="泰国"/>
    <s v="拉卡班"/>
    <s v="RCL"/>
    <n v="340"/>
    <n v="630"/>
    <n v="480"/>
    <n v="350"/>
    <n v="650"/>
    <n v="500"/>
    <n v="7"/>
    <n v="1"/>
    <s v="外"/>
    <s v="LCH"/>
    <s v="林查班"/>
    <n v="14"/>
    <d v="2018-07-01T00:00:00"/>
    <d v="2018-07-14T00:00:00"/>
    <s v="RBC"/>
    <m/>
    <m/>
    <m/>
    <m/>
    <m/>
    <m/>
    <m/>
    <m/>
  </r>
  <r>
    <n v="827"/>
    <x v="8"/>
    <x v="59"/>
    <s v="Lat Krabang"/>
    <s v="泰国"/>
    <s v="拉卡班"/>
    <s v="RCL"/>
    <n v="335"/>
    <n v="670"/>
    <n v="620"/>
    <n v="345"/>
    <n v="690"/>
    <n v="640"/>
    <n v="4"/>
    <n v="1"/>
    <s v="外"/>
    <s v="LCH"/>
    <s v="林查班"/>
    <n v="14"/>
    <d v="2018-05-27T00:00:00"/>
    <d v="2018-07-14T00:00:00"/>
    <s v="RCT"/>
    <m/>
    <m/>
    <m/>
    <m/>
    <m/>
    <m/>
    <m/>
    <m/>
  </r>
  <r>
    <n v="828"/>
    <x v="8"/>
    <x v="59"/>
    <s v="Lat Krabang"/>
    <s v="泰国"/>
    <s v="拉卡班"/>
    <s v="RCL"/>
    <n v="420"/>
    <n v="840"/>
    <n v="520"/>
    <n v="430"/>
    <n v="860"/>
    <n v="540"/>
    <n v="4"/>
    <n v="1"/>
    <s v="外"/>
    <s v="LCH"/>
    <s v="林查班"/>
    <n v="14"/>
    <d v="2018-06-14T00:00:00"/>
    <d v="2018-07-14T00:00:00"/>
    <s v="RBC2"/>
    <m/>
    <m/>
    <m/>
    <m/>
    <m/>
    <m/>
    <m/>
    <m/>
  </r>
  <r>
    <n v="829"/>
    <x v="8"/>
    <x v="59"/>
    <s v="Lat Krabang"/>
    <s v="泰国"/>
    <s v="拉卡班"/>
    <s v="SITC"/>
    <n v="265"/>
    <n v="530"/>
    <n v="530"/>
    <n v="270"/>
    <n v="540"/>
    <n v="540"/>
    <n v="34567"/>
    <n v="5"/>
    <s v="外"/>
    <s v="LCH"/>
    <s v="林查班"/>
    <n v="12"/>
    <d v="2018-03-30T00:00:00"/>
    <d v="2018-07-14T00:00:00"/>
    <s v="VTX2/CKV/VTX1/VTX3/CKV2"/>
    <s v="货毛重等于或超过 21 吨 (不含箱重)/20GP收USD30；货毛重等于或超过 24 吨 (不含箱重)/ 40GP/40HC 收USD60"/>
    <m/>
    <m/>
    <m/>
    <m/>
    <m/>
    <m/>
    <m/>
  </r>
  <r>
    <n v="830"/>
    <x v="8"/>
    <x v="59"/>
    <s v="Lat Krabang"/>
    <s v="泰国"/>
    <s v="拉卡班"/>
    <s v="WHL"/>
    <n v="330"/>
    <n v="660"/>
    <n v="660"/>
    <n v="340"/>
    <n v="680"/>
    <n v="680"/>
    <n v="7"/>
    <n v="1"/>
    <s v="外"/>
    <s v="DIR"/>
    <s v="直达"/>
    <n v="9"/>
    <d v="2018-05-22T00:00:00"/>
    <d v="2018-05-30T00:00:00"/>
    <s v="CTV"/>
    <m/>
    <m/>
    <m/>
    <m/>
    <m/>
    <m/>
    <m/>
    <m/>
  </r>
  <r>
    <n v="831"/>
    <x v="8"/>
    <x v="59"/>
    <s v="Lat Krabang"/>
    <s v="泰国"/>
    <s v="拉卡班"/>
    <s v="YML"/>
    <n v="235"/>
    <n v="470"/>
    <n v="470"/>
    <n v="245"/>
    <n v="490"/>
    <n v="490"/>
    <n v="7"/>
    <n v="1"/>
    <s v="外"/>
    <s v="DIR"/>
    <s v="直达"/>
    <n v="11"/>
    <d v="2018-06-28T00:00:00"/>
    <d v="2018-07-04T00:00:00"/>
    <s v="CTS/CT3"/>
    <m/>
    <m/>
    <m/>
    <m/>
    <m/>
    <m/>
    <m/>
    <m/>
  </r>
  <r>
    <n v="832"/>
    <x v="8"/>
    <x v="59"/>
    <s v="Songkhla"/>
    <s v="泰国"/>
    <s v="宋卡"/>
    <s v="EMC"/>
    <n v="650"/>
    <n v="1000"/>
    <n v="1000"/>
    <n v="660"/>
    <n v="1020"/>
    <n v="1020"/>
    <n v="46"/>
    <n v="2"/>
    <s v="外"/>
    <s v="SIN"/>
    <s v="新加坡"/>
    <n v="18"/>
    <d v="2018-05-28T00:00:00"/>
    <d v="2018-05-30T00:00:00"/>
    <m/>
    <m/>
    <m/>
    <m/>
    <m/>
    <m/>
    <m/>
    <m/>
    <m/>
  </r>
  <r>
    <n v="833"/>
    <x v="8"/>
    <x v="59"/>
    <s v="Songkhla"/>
    <s v="泰国"/>
    <s v="宋卡"/>
    <s v="MCC"/>
    <n v="500"/>
    <n v="780"/>
    <n v="780"/>
    <n v="510"/>
    <n v="800"/>
    <n v="800"/>
    <n v="5"/>
    <n v="1"/>
    <s v="外"/>
    <s v="TPP"/>
    <s v="丹戎帕拉帕斯"/>
    <n v="15"/>
    <d v="2018-06-15T00:00:00"/>
    <d v="2018-06-30T00:00:00"/>
    <s v="IA4"/>
    <s v="超重费USD25/20GP 货重加箱重超过23吨的柜子"/>
    <m/>
    <m/>
    <m/>
    <m/>
    <m/>
    <m/>
    <m/>
  </r>
  <r>
    <n v="834"/>
    <x v="8"/>
    <x v="59"/>
    <s v="Songkhla"/>
    <s v="泰国"/>
    <s v="宋卡"/>
    <s v="RCL"/>
    <n v="600"/>
    <n v="1200"/>
    <n v="1200"/>
    <n v="610"/>
    <n v="1220"/>
    <n v="1220"/>
    <n v="14"/>
    <n v="2"/>
    <s v="外"/>
    <s v="SIN"/>
    <s v="新加坡"/>
    <n v="14"/>
    <d v="2018-05-26T00:00:00"/>
    <d v="2018-07-14T00:00:00"/>
    <s v="RKI/RIM"/>
    <m/>
    <m/>
    <m/>
    <m/>
    <m/>
    <m/>
    <m/>
    <m/>
  </r>
  <r>
    <n v="835"/>
    <x v="8"/>
    <x v="59"/>
    <s v="Songkhla"/>
    <s v="泰国"/>
    <s v="宋卡"/>
    <s v="YML"/>
    <n v="335"/>
    <n v="670"/>
    <n v="670"/>
    <n v="345"/>
    <n v="690"/>
    <n v="690"/>
    <n v="5"/>
    <n v="1"/>
    <s v="外"/>
    <s v="SIN"/>
    <s v="新加坡"/>
    <n v="18"/>
    <d v="2018-06-28T00:00:00"/>
    <d v="2018-07-04T00:00:00"/>
    <s v="CPX"/>
    <m/>
    <m/>
    <m/>
    <m/>
    <m/>
    <m/>
    <m/>
    <m/>
  </r>
  <r>
    <n v="836"/>
    <x v="8"/>
    <x v="60"/>
    <s v="Can Tho"/>
    <s v="越南"/>
    <s v="卡丘"/>
    <s v="MCC"/>
    <n v="620"/>
    <n v="1230"/>
    <n v="1230"/>
    <n v="630"/>
    <n v="1250"/>
    <n v="1250"/>
    <n v="4"/>
    <n v="1"/>
    <s v="外"/>
    <s v="SIN"/>
    <s v="新加坡"/>
    <n v="9"/>
    <d v="2018-06-15T00:00:00"/>
    <d v="2018-06-30T00:00:00"/>
    <s v="VT4"/>
    <s v="超重费USD25/20GP 货重加箱重超过23吨的柜子"/>
    <m/>
    <m/>
    <m/>
    <m/>
    <m/>
    <m/>
    <m/>
  </r>
  <r>
    <n v="837"/>
    <x v="8"/>
    <x v="60"/>
    <s v="Danang"/>
    <s v="越南"/>
    <s v="岘港"/>
    <s v="EMC"/>
    <n v="400"/>
    <n v="700"/>
    <n v="700"/>
    <n v="410"/>
    <n v="720"/>
    <n v="720"/>
    <n v="3"/>
    <n v="1"/>
    <s v="外"/>
    <s v="KHH"/>
    <s v="高雄"/>
    <n v="13"/>
    <d v="2018-05-28T00:00:00"/>
    <d v="2018-05-30T00:00:00"/>
    <s v="HDT"/>
    <m/>
    <m/>
    <m/>
    <m/>
    <m/>
    <m/>
    <m/>
    <m/>
  </r>
  <r>
    <n v="838"/>
    <x v="8"/>
    <x v="60"/>
    <s v="Danang"/>
    <s v="越南"/>
    <s v="岘港"/>
    <s v="MCC"/>
    <n v="420"/>
    <n v="840"/>
    <n v="840"/>
    <n v="430"/>
    <n v="860"/>
    <n v="860"/>
    <n v="5"/>
    <n v="1"/>
    <s v="外"/>
    <s v="TPP"/>
    <s v="丹戎帕拉帕斯"/>
    <n v="15"/>
    <d v="2018-06-15T00:00:00"/>
    <d v="2018-06-30T00:00:00"/>
    <s v="IA4"/>
    <s v="超重费USD25/20GP 货重加箱重超过23吨的柜子"/>
    <m/>
    <m/>
    <m/>
    <m/>
    <m/>
    <m/>
    <m/>
  </r>
  <r>
    <n v="839"/>
    <x v="8"/>
    <x v="60"/>
    <s v="Danang"/>
    <s v="越南"/>
    <s v="岘港"/>
    <s v="SITC"/>
    <n v="415"/>
    <n v="830"/>
    <n v="830"/>
    <n v="420"/>
    <n v="840"/>
    <n v="840"/>
    <n v="2"/>
    <n v="1"/>
    <s v="外"/>
    <s v="DIR"/>
    <s v="直达"/>
    <n v="8"/>
    <d v="2018-05-22T00:00:00"/>
    <d v="2018-07-14T00:00:00"/>
    <s v="CJV5"/>
    <s v="货毛重等于或超过 21 吨 (不含箱重)/20GP收USD30；货毛重等于或超过 24 吨 (不含箱重)/ 40GP/40HC 收USD60"/>
    <m/>
    <m/>
    <m/>
    <m/>
    <m/>
    <m/>
    <m/>
  </r>
  <r>
    <n v="840"/>
    <x v="8"/>
    <x v="60"/>
    <s v="Danang"/>
    <s v="越南"/>
    <s v="岘港"/>
    <s v="SITC"/>
    <n v="415"/>
    <n v="830"/>
    <n v="830"/>
    <n v="420"/>
    <n v="840"/>
    <n v="840"/>
    <n v="4"/>
    <n v="1"/>
    <s v="外"/>
    <s v="DIR"/>
    <s v="直达"/>
    <n v="6"/>
    <d v="2018-05-24T00:00:00"/>
    <d v="2018-07-14T00:00:00"/>
    <s v="CKV"/>
    <s v="货毛重等于或超过 21 吨 (不含箱重)/20GP收USD30；货毛重等于或超过 24 吨 (不含箱重)/ 40GP/40HC 收USD60"/>
    <m/>
    <m/>
    <m/>
    <m/>
    <m/>
    <m/>
    <m/>
  </r>
  <r>
    <n v="841"/>
    <x v="8"/>
    <x v="60"/>
    <s v="Danang"/>
    <s v="越南"/>
    <s v="岘港"/>
    <s v="WHL"/>
    <n v="440"/>
    <n v="880"/>
    <n v="880"/>
    <n v="450"/>
    <n v="900"/>
    <n v="900"/>
    <n v="25"/>
    <n v="2"/>
    <s v="外"/>
    <s v="DIR"/>
    <s v="直达"/>
    <n v="13"/>
    <d v="2018-05-22T00:00:00"/>
    <d v="2018-05-30T00:00:00"/>
    <s v="JCV/-JCV2"/>
    <m/>
    <m/>
    <m/>
    <m/>
    <m/>
    <m/>
    <m/>
    <m/>
  </r>
  <r>
    <n v="842"/>
    <x v="8"/>
    <x v="60"/>
    <s v="Danang"/>
    <s v="越南"/>
    <s v="岘港"/>
    <s v="YML"/>
    <n v="335"/>
    <n v="670"/>
    <n v="670"/>
    <n v="345"/>
    <n v="690"/>
    <n v="690"/>
    <n v="4"/>
    <n v="1"/>
    <s v="外"/>
    <s v="KHH"/>
    <s v="高雄"/>
    <n v="14"/>
    <d v="2018-06-28T00:00:00"/>
    <d v="2018-07-04T00:00:00"/>
    <s v="MCT"/>
    <m/>
    <m/>
    <m/>
    <m/>
    <m/>
    <m/>
    <m/>
    <m/>
  </r>
  <r>
    <n v="843"/>
    <x v="8"/>
    <x v="60"/>
    <s v="Haiphong"/>
    <s v="越南"/>
    <s v="海防"/>
    <s v="CMA"/>
    <n v="120"/>
    <n v="240"/>
    <n v="240"/>
    <n v="150"/>
    <n v="300"/>
    <n v="300"/>
    <n v="4"/>
    <n v="1"/>
    <s v="外"/>
    <s v="DIR"/>
    <s v="直达"/>
    <n v="6"/>
    <d v="2018-07-02T00:00:00"/>
    <d v="2018-07-08T00:00:00"/>
    <s v="HHX1"/>
    <m/>
    <m/>
    <m/>
    <m/>
    <m/>
    <m/>
    <m/>
    <m/>
  </r>
  <r>
    <n v="844"/>
    <x v="8"/>
    <x v="60"/>
    <s v="Haiphong"/>
    <s v="越南"/>
    <s v="海防"/>
    <s v="CMA"/>
    <n v="120"/>
    <n v="240"/>
    <n v="240"/>
    <n v="150"/>
    <n v="300"/>
    <n v="300"/>
    <n v="7"/>
    <n v="1"/>
    <s v="外"/>
    <s v="DIR"/>
    <s v="直达"/>
    <n v="5"/>
    <d v="2018-07-02T00:00:00"/>
    <d v="2018-07-08T00:00:00"/>
    <s v="HIX"/>
    <m/>
    <m/>
    <m/>
    <m/>
    <m/>
    <m/>
    <m/>
    <m/>
  </r>
  <r>
    <n v="845"/>
    <x v="8"/>
    <x v="60"/>
    <s v="Haiphong"/>
    <s v="越南"/>
    <s v="海防"/>
    <s v="EMC"/>
    <n v="140"/>
    <n v="260"/>
    <n v="260"/>
    <n v="150"/>
    <n v="280"/>
    <n v="280"/>
    <n v="37"/>
    <n v="2"/>
    <s v="外洋"/>
    <s v="KHH/HKG"/>
    <s v="高雄/香港"/>
    <n v="8"/>
    <d v="2018-05-28T00:00:00"/>
    <d v="2018-05-30T00:00:00"/>
    <m/>
    <m/>
    <m/>
    <m/>
    <m/>
    <m/>
    <m/>
    <m/>
    <m/>
  </r>
  <r>
    <n v="846"/>
    <x v="8"/>
    <x v="60"/>
    <s v="Haiphong"/>
    <s v="越南"/>
    <s v="海防"/>
    <s v="KMTC"/>
    <n v="115"/>
    <n v="230"/>
    <n v="230"/>
    <n v="125"/>
    <n v="250"/>
    <n v="250"/>
    <n v="5"/>
    <n v="1"/>
    <s v="外"/>
    <s v="DIR"/>
    <s v="直达"/>
    <n v="4"/>
    <d v="2018-06-22T00:00:00"/>
    <d v="2018-07-14T00:00:00"/>
    <s v="KSH"/>
    <m/>
    <m/>
    <m/>
    <m/>
    <m/>
    <m/>
    <m/>
    <m/>
  </r>
  <r>
    <n v="847"/>
    <x v="8"/>
    <x v="60"/>
    <s v="Haiphong"/>
    <s v="越南"/>
    <s v="海防"/>
    <s v="MCC"/>
    <n v="100"/>
    <n v="190"/>
    <n v="190"/>
    <n v="110"/>
    <n v="210"/>
    <n v="210"/>
    <n v="26"/>
    <n v="2"/>
    <s v="外"/>
    <s v="DIR"/>
    <s v="直达"/>
    <n v="5"/>
    <d v="2018-06-15T00:00:00"/>
    <d v="2018-06-30T00:00:00"/>
    <s v="VN1"/>
    <s v="超重费USD25/20GP 货重加箱重超过23吨的柜子"/>
    <m/>
    <m/>
    <m/>
    <m/>
    <m/>
    <m/>
    <m/>
  </r>
  <r>
    <n v="848"/>
    <x v="8"/>
    <x v="60"/>
    <s v="Haiphong"/>
    <s v="越南"/>
    <s v="海防"/>
    <s v="RCL"/>
    <n v="265"/>
    <n v="530"/>
    <n v="530"/>
    <n v="275"/>
    <n v="550"/>
    <n v="550"/>
    <n v="13"/>
    <n v="2"/>
    <s v="外"/>
    <s v="HKG"/>
    <s v="香港"/>
    <n v="12"/>
    <d v="2018-05-22T00:00:00"/>
    <d v="2018-07-14T00:00:00"/>
    <s v="RKI/RAM/RFM"/>
    <m/>
    <m/>
    <m/>
    <m/>
    <m/>
    <m/>
    <m/>
    <m/>
  </r>
  <r>
    <n v="849"/>
    <x v="8"/>
    <x v="60"/>
    <s v="Haiphong"/>
    <s v="越南"/>
    <s v="海防"/>
    <s v="SITC"/>
    <n v="185"/>
    <n v="370"/>
    <n v="370"/>
    <n v="190"/>
    <n v="380"/>
    <n v="380"/>
    <n v="2"/>
    <n v="1"/>
    <s v="外"/>
    <s v="DIR"/>
    <s v="直达"/>
    <n v="6"/>
    <d v="2018-06-12T00:00:00"/>
    <d v="2018-07-14T00:00:00"/>
    <s v="CJV5"/>
    <s v="货毛重等于或超过 21 吨 (不含箱重)/20GP收USD30；货毛重等于或超过 24 吨 (不含箱重)/ 40GP/40HC 收USD60"/>
    <m/>
    <m/>
    <m/>
    <m/>
    <m/>
    <m/>
    <m/>
  </r>
  <r>
    <n v="850"/>
    <x v="8"/>
    <x v="60"/>
    <s v="Haiphong"/>
    <s v="越南"/>
    <s v="海防"/>
    <s v="SITC"/>
    <n v="215"/>
    <n v="430"/>
    <n v="430"/>
    <n v="220"/>
    <n v="440"/>
    <n v="440"/>
    <n v="4"/>
    <n v="1"/>
    <s v="外"/>
    <s v="DIR"/>
    <s v="直达"/>
    <n v="5"/>
    <d v="2018-06-28T00:00:00"/>
    <d v="2018-07-14T00:00:00"/>
    <s v="CKV"/>
    <s v="货毛重等于或超过 21 吨 (不含箱重)/20GP收USD30；货毛重等于或超过 24 吨 (不含箱重)/ 40GP/40HC 收USD60"/>
    <m/>
    <m/>
    <m/>
    <m/>
    <m/>
    <m/>
    <m/>
  </r>
  <r>
    <n v="851"/>
    <x v="8"/>
    <x v="60"/>
    <s v="Haiphong"/>
    <s v="越南"/>
    <s v="海防"/>
    <s v="SITC"/>
    <n v="135"/>
    <n v="270"/>
    <n v="270"/>
    <n v="140"/>
    <n v="280"/>
    <n v="280"/>
    <n v="5"/>
    <n v="1"/>
    <s v="外"/>
    <s v="DIR"/>
    <s v="直达"/>
    <n v="5"/>
    <d v="2018-06-29T00:00:00"/>
    <d v="2018-07-14T00:00:00"/>
    <s v="CJV6"/>
    <s v="货毛重等于或超过 21 吨 (不含箱重)/20GP收USD30；货毛重等于或超过 24 吨 (不含箱重)/ 40GP/40HC 收USD60"/>
    <m/>
    <m/>
    <m/>
    <m/>
    <m/>
    <m/>
    <m/>
  </r>
  <r>
    <n v="852"/>
    <x v="8"/>
    <x v="60"/>
    <s v="Haiphong"/>
    <s v="越南"/>
    <s v="海防"/>
    <s v="SITC"/>
    <n v="175"/>
    <n v="350"/>
    <n v="350"/>
    <n v="180"/>
    <n v="360"/>
    <n v="360"/>
    <n v="6"/>
    <n v="1"/>
    <s v="外"/>
    <s v="DIR"/>
    <s v="直达"/>
    <n v="4"/>
    <d v="2018-06-23T00:00:00"/>
    <d v="2018-07-14T00:00:00"/>
    <s v="CJV2"/>
    <s v="货毛重等于或超过 21 吨 (不含箱重)/20GP收USD30；货毛重等于或超过 24 吨 (不含箱重)/ 40GP/40HC 收USD60"/>
    <m/>
    <m/>
    <m/>
    <m/>
    <m/>
    <m/>
    <m/>
  </r>
  <r>
    <n v="853"/>
    <x v="8"/>
    <x v="60"/>
    <s v="Haiphong"/>
    <s v="越南"/>
    <s v="海防"/>
    <s v="SITC"/>
    <n v="135"/>
    <n v="270"/>
    <n v="270"/>
    <n v="140"/>
    <n v="280"/>
    <n v="280"/>
    <n v="7"/>
    <n v="1"/>
    <s v="外"/>
    <s v="DIR"/>
    <s v="直达"/>
    <n v="6"/>
    <d v="2018-07-01T00:00:00"/>
    <d v="2018-07-14T00:00:00"/>
    <s v="CJV3"/>
    <s v="货毛重等于或超过 21 吨 (不含箱重)/20GP收USD30；货毛重等于或超过 24 吨 (不含箱重)/ 40GP/40HC 收USD60"/>
    <m/>
    <m/>
    <m/>
    <m/>
    <m/>
    <m/>
    <m/>
  </r>
  <r>
    <n v="854"/>
    <x v="8"/>
    <x v="60"/>
    <s v="Haiphong"/>
    <s v="越南"/>
    <s v="海防"/>
    <s v="WHL"/>
    <n v="170"/>
    <n v="340"/>
    <n v="340"/>
    <n v="180"/>
    <n v="360"/>
    <n v="360"/>
    <n v="1235"/>
    <n v="4"/>
    <s v="外"/>
    <s v="SIN"/>
    <s v="新加坡"/>
    <n v="15"/>
    <d v="2018-05-22T00:00:00"/>
    <d v="2018-05-30T00:00:00"/>
    <s v="MS/JCV/CMS/JCV2"/>
    <m/>
    <m/>
    <m/>
    <m/>
    <m/>
    <m/>
    <m/>
    <m/>
  </r>
  <r>
    <n v="855"/>
    <x v="8"/>
    <x v="60"/>
    <s v="Haiphong"/>
    <s v="越南"/>
    <s v="海防"/>
    <s v="YML"/>
    <n v="205"/>
    <n v="410"/>
    <n v="410"/>
    <n v="215"/>
    <n v="430"/>
    <n v="430"/>
    <n v="2"/>
    <n v="1"/>
    <s v="外"/>
    <s v="DIR"/>
    <s v="直达"/>
    <n v="7"/>
    <d v="2018-06-28T00:00:00"/>
    <d v="2018-07-04T00:00:00"/>
    <s v="CVX-A"/>
    <m/>
    <m/>
    <m/>
    <m/>
    <m/>
    <m/>
    <m/>
    <m/>
  </r>
  <r>
    <n v="856"/>
    <x v="8"/>
    <x v="60"/>
    <s v="Hanoi"/>
    <s v="越南"/>
    <s v="河内"/>
    <s v="SITC"/>
    <n v="615"/>
    <n v="1230"/>
    <n v="1230"/>
    <n v="620"/>
    <n v="1240"/>
    <n v="1240"/>
    <n v="24567"/>
    <n v="5"/>
    <s v="外"/>
    <s v="HPH"/>
    <s v="海防"/>
    <n v="8"/>
    <d v="2018-03-30T00:00:00"/>
    <d v="2018-07-14T00:00:00"/>
    <s v="CJV5/CKV/CJV6/CJV2/CJV3"/>
    <s v="货毛重等于或超过 21 吨 (不含箱重)/20GP收USD30；货毛重等于或超过 24 吨 (不含箱重)/ 40GP/40HC 收USD60"/>
    <m/>
    <m/>
    <m/>
    <m/>
    <m/>
    <m/>
    <m/>
  </r>
  <r>
    <n v="857"/>
    <x v="8"/>
    <x v="60"/>
    <s v="Ho Chi Minh"/>
    <s v="越南"/>
    <s v="胡志明"/>
    <s v="CMA"/>
    <n v="200"/>
    <n v="400"/>
    <n v="400"/>
    <n v="230"/>
    <n v="460"/>
    <n v="460"/>
    <n v="3"/>
    <n v="1"/>
    <s v="外"/>
    <s v="DIR"/>
    <s v="直达"/>
    <n v="7"/>
    <d v="2018-07-02T00:00:00"/>
    <d v="2018-07-08T00:00:00"/>
    <s v="CSE CAT LAI"/>
    <m/>
    <m/>
    <m/>
    <m/>
    <m/>
    <m/>
    <m/>
    <m/>
  </r>
  <r>
    <n v="858"/>
    <x v="8"/>
    <x v="60"/>
    <s v="Ho Chi Minh"/>
    <s v="越南"/>
    <s v="胡志明"/>
    <s v="CMA"/>
    <n v="200"/>
    <n v="400"/>
    <n v="400"/>
    <n v="230"/>
    <n v="460"/>
    <n v="460"/>
    <n v="7"/>
    <n v="1"/>
    <s v="外"/>
    <s v="DIR"/>
    <s v="直达"/>
    <n v="6"/>
    <d v="2018-07-02T00:00:00"/>
    <d v="2018-07-08T00:00:00"/>
    <s v="CTV2 CAT LAI"/>
    <m/>
    <m/>
    <m/>
    <m/>
    <m/>
    <m/>
    <m/>
    <m/>
  </r>
  <r>
    <n v="859"/>
    <x v="8"/>
    <x v="60"/>
    <s v="Ho Chi Minh"/>
    <s v="越南"/>
    <s v="胡志明"/>
    <s v="CMA"/>
    <n v="200"/>
    <n v="400"/>
    <n v="400"/>
    <n v="230"/>
    <n v="460"/>
    <n v="460"/>
    <n v="6"/>
    <n v="1"/>
    <s v="外"/>
    <s v="DIR"/>
    <s v="直达"/>
    <n v="8"/>
    <d v="2018-07-02T00:00:00"/>
    <d v="2018-07-08T00:00:00"/>
    <s v="CVT CAT LAI"/>
    <m/>
    <m/>
    <m/>
    <m/>
    <m/>
    <m/>
    <m/>
    <m/>
  </r>
  <r>
    <n v="860"/>
    <x v="8"/>
    <x v="60"/>
    <s v="Ho Chi Minh"/>
    <s v="越南"/>
    <s v="胡志明"/>
    <s v="CMA"/>
    <n v="200"/>
    <n v="400"/>
    <n v="400"/>
    <n v="230"/>
    <n v="460"/>
    <n v="460"/>
    <n v="3"/>
    <n v="1"/>
    <s v="外"/>
    <s v="DIR"/>
    <s v="直达"/>
    <n v="7"/>
    <d v="2018-07-02T00:00:00"/>
    <d v="2018-07-08T00:00:00"/>
    <s v="KPS CAT LAI"/>
    <m/>
    <m/>
    <m/>
    <m/>
    <m/>
    <m/>
    <m/>
    <m/>
  </r>
  <r>
    <n v="861"/>
    <x v="8"/>
    <x v="60"/>
    <s v="Ho Chi Minh"/>
    <s v="越南"/>
    <s v="胡志明"/>
    <s v="EMC"/>
    <n v="240"/>
    <n v="480"/>
    <n v="480"/>
    <n v="250"/>
    <n v="500"/>
    <n v="500"/>
    <n v="7"/>
    <n v="1"/>
    <s v="外"/>
    <s v="DIR"/>
    <s v="直达"/>
    <n v="7"/>
    <d v="2018-05-28T00:00:00"/>
    <d v="2018-05-30T00:00:00"/>
    <s v="CAT LAI "/>
    <m/>
    <m/>
    <m/>
    <m/>
    <m/>
    <m/>
    <m/>
    <m/>
  </r>
  <r>
    <n v="862"/>
    <x v="8"/>
    <x v="60"/>
    <s v="Ho Chi Minh"/>
    <s v="越南"/>
    <s v="胡志明"/>
    <s v="EMC"/>
    <n v="450"/>
    <n v="700"/>
    <n v="700"/>
    <n v="460"/>
    <n v="720"/>
    <n v="720"/>
    <n v="13"/>
    <n v="2"/>
    <s v="外"/>
    <s v="KHH/TPP"/>
    <s v="高雄/丹戎帕拉帕斯"/>
    <e v="#VALUE!"/>
    <d v="2018-05-28T00:00:00"/>
    <d v="2018-05-30T00:00:00"/>
    <s v="VICT"/>
    <m/>
    <m/>
    <m/>
    <m/>
    <m/>
    <m/>
    <m/>
    <m/>
  </r>
  <r>
    <n v="863"/>
    <x v="8"/>
    <x v="60"/>
    <s v="Ho Chi Minh"/>
    <s v="越南"/>
    <s v="胡志明"/>
    <s v="KMTC"/>
    <n v="235"/>
    <n v="470"/>
    <n v="470"/>
    <n v="245"/>
    <n v="490"/>
    <n v="490"/>
    <n v="2"/>
    <n v="1"/>
    <s v="外"/>
    <s v="DIR"/>
    <s v="直达"/>
    <n v="6"/>
    <d v="2018-06-20T00:00:00"/>
    <d v="2018-07-14T00:00:00"/>
    <s v="CAT LAI NHM航线"/>
    <m/>
    <m/>
    <m/>
    <m/>
    <m/>
    <m/>
    <m/>
    <m/>
  </r>
  <r>
    <n v="864"/>
    <x v="8"/>
    <x v="60"/>
    <s v="Ho Chi Minh"/>
    <s v="越南"/>
    <s v="胡志明"/>
    <s v="KMTC"/>
    <n v="235"/>
    <n v="470"/>
    <n v="470"/>
    <n v="245"/>
    <n v="490"/>
    <n v="490"/>
    <n v="3"/>
    <n v="1"/>
    <s v="外"/>
    <s v="DIR"/>
    <s v="直达"/>
    <n v="7"/>
    <d v="2018-06-20T00:00:00"/>
    <d v="2018-07-14T00:00:00"/>
    <s v="CAT LAI KPS航线"/>
    <m/>
    <m/>
    <m/>
    <m/>
    <m/>
    <m/>
    <m/>
    <m/>
  </r>
  <r>
    <n v="865"/>
    <x v="8"/>
    <x v="60"/>
    <s v="Ho Chi Minh"/>
    <s v="越南"/>
    <s v="胡志明"/>
    <s v="KMTC"/>
    <n v="235"/>
    <n v="470"/>
    <n v="470"/>
    <n v="245"/>
    <n v="490"/>
    <n v="490"/>
    <n v="3"/>
    <n v="1"/>
    <s v="外"/>
    <s v="DIR"/>
    <s v="直达"/>
    <n v="5"/>
    <d v="2018-06-20T00:00:00"/>
    <d v="2018-07-14T00:00:00"/>
    <s v="CAT LAI ANX航线"/>
    <m/>
    <m/>
    <m/>
    <m/>
    <m/>
    <m/>
    <m/>
    <m/>
  </r>
  <r>
    <n v="866"/>
    <x v="8"/>
    <x v="60"/>
    <s v="Ho Chi Minh"/>
    <s v="越南"/>
    <s v="胡志明"/>
    <s v="KMTC"/>
    <n v="235"/>
    <n v="470"/>
    <n v="470"/>
    <n v="245"/>
    <n v="490"/>
    <n v="490"/>
    <n v="5"/>
    <n v="1"/>
    <s v="外"/>
    <s v="DIR"/>
    <s v="直达"/>
    <n v="12"/>
    <d v="2018-06-20T00:00:00"/>
    <d v="2018-07-14T00:00:00"/>
    <s v="VICT NTH航线"/>
    <m/>
    <m/>
    <m/>
    <m/>
    <m/>
    <m/>
    <m/>
    <m/>
  </r>
  <r>
    <n v="867"/>
    <x v="8"/>
    <x v="60"/>
    <s v="Ho Chi Minh"/>
    <s v="越南"/>
    <s v="胡志明"/>
    <s v="KMTC"/>
    <n v="235"/>
    <n v="470"/>
    <n v="470"/>
    <n v="245"/>
    <n v="490"/>
    <n v="490"/>
    <n v="6"/>
    <n v="1"/>
    <s v="外"/>
    <s v="DIR"/>
    <s v="直达"/>
    <n v="9"/>
    <d v="2018-06-20T00:00:00"/>
    <d v="2018-07-14T00:00:00"/>
    <s v="CAT LAI CVT航线"/>
    <m/>
    <m/>
    <m/>
    <m/>
    <m/>
    <m/>
    <m/>
    <m/>
  </r>
  <r>
    <n v="868"/>
    <x v="8"/>
    <x v="60"/>
    <s v="Ho Chi Minh"/>
    <s v="越南"/>
    <s v="胡志明"/>
    <s v="KMTC"/>
    <n v="235"/>
    <n v="470"/>
    <n v="470"/>
    <n v="245"/>
    <n v="490"/>
    <n v="490"/>
    <n v="7"/>
    <n v="1"/>
    <s v="外"/>
    <s v="DIR"/>
    <s v="直达"/>
    <n v="14"/>
    <d v="2018-06-20T00:00:00"/>
    <d v="2018-07-14T00:00:00"/>
    <s v="CAT LAI CKI航线"/>
    <m/>
    <m/>
    <m/>
    <m/>
    <m/>
    <m/>
    <m/>
    <m/>
  </r>
  <r>
    <n v="869"/>
    <x v="8"/>
    <x v="60"/>
    <s v="Ho Chi Minh"/>
    <s v="越南"/>
    <s v="胡志明"/>
    <s v="KMTC"/>
    <n v="235"/>
    <n v="470"/>
    <n v="470"/>
    <n v="245"/>
    <n v="490"/>
    <n v="490"/>
    <n v="7"/>
    <n v="1"/>
    <s v="外"/>
    <s v="DIR"/>
    <s v="直达"/>
    <n v="15"/>
    <d v="2018-06-20T00:00:00"/>
    <d v="2018-07-14T00:00:00"/>
    <s v="CAT LAI PCI航线"/>
    <m/>
    <m/>
    <m/>
    <m/>
    <m/>
    <m/>
    <m/>
    <m/>
  </r>
  <r>
    <n v="870"/>
    <x v="8"/>
    <x v="60"/>
    <s v="Ho Chi Minh"/>
    <s v="越南"/>
    <s v="胡志明"/>
    <s v="MCC"/>
    <n v="205"/>
    <n v="410"/>
    <n v="410"/>
    <n v="215"/>
    <n v="430"/>
    <n v="430"/>
    <n v="4"/>
    <n v="1"/>
    <s v="外"/>
    <s v="DIR"/>
    <s v="直达"/>
    <n v="5"/>
    <d v="2018-06-15T00:00:00"/>
    <d v="2018-06-30T00:00:00"/>
    <s v="VT4 CAT LAI"/>
    <s v="超重费USD25/20GP 货重加箱重超过23吨的柜子"/>
    <m/>
    <m/>
    <m/>
    <m/>
    <m/>
    <m/>
    <m/>
  </r>
  <r>
    <n v="871"/>
    <x v="8"/>
    <x v="60"/>
    <s v="Ho Chi Minh"/>
    <s v="越南"/>
    <s v="胡志明"/>
    <s v="RCL"/>
    <n v="190"/>
    <n v="380"/>
    <n v="380"/>
    <n v="200"/>
    <n v="400"/>
    <n v="400"/>
    <n v="7"/>
    <n v="1"/>
    <s v="外"/>
    <s v="DIR"/>
    <s v="直达"/>
    <n v="5"/>
    <d v="2018-07-01T00:00:00"/>
    <d v="2018-07-14T00:00:00"/>
    <s v="RCT CAT LAI"/>
    <m/>
    <m/>
    <m/>
    <m/>
    <m/>
    <m/>
    <m/>
    <m/>
  </r>
  <r>
    <n v="872"/>
    <x v="8"/>
    <x v="60"/>
    <s v="Ho Chi Minh"/>
    <s v="越南"/>
    <s v="胡志明"/>
    <s v="SITC"/>
    <n v="235"/>
    <n v="470"/>
    <n v="470"/>
    <n v="240"/>
    <n v="480"/>
    <n v="480"/>
    <n v="3"/>
    <n v="1"/>
    <s v="外"/>
    <s v="DIR"/>
    <s v="直达"/>
    <n v="6"/>
    <d v="2018-06-27T00:00:00"/>
    <d v="2018-07-14T00:00:00"/>
    <s v="VTX2 CAT LAI"/>
    <s v="货毛重等于或超过 21 吨 (不含箱重)/20GP收USD30；货毛重等于或超过 24 吨 (不含箱重)/ 40GP/40HC 收USD60"/>
    <m/>
    <m/>
    <m/>
    <m/>
    <m/>
    <m/>
    <m/>
  </r>
  <r>
    <n v="873"/>
    <x v="8"/>
    <x v="60"/>
    <s v="Ho Chi Minh"/>
    <s v="越南"/>
    <s v="胡志明"/>
    <s v="SITC"/>
    <n v="265"/>
    <n v="530"/>
    <n v="530"/>
    <n v="270"/>
    <n v="540"/>
    <n v="540"/>
    <n v="5"/>
    <n v="1"/>
    <s v="外"/>
    <s v="DIR"/>
    <s v="直达"/>
    <n v="6"/>
    <d v="2018-06-22T00:00:00"/>
    <d v="2018-07-14T00:00:00"/>
    <s v="VTX1 CAT LAI"/>
    <s v="货毛重等于或超过 21 吨 (不含箱重)/20GP收USD30；货毛重等于或超过 24 吨 (不含箱重)/ 40GP/40HC 收USD60"/>
    <m/>
    <m/>
    <m/>
    <m/>
    <m/>
    <m/>
    <m/>
  </r>
  <r>
    <n v="874"/>
    <x v="8"/>
    <x v="60"/>
    <s v="Ho Chi Minh"/>
    <s v="越南"/>
    <s v="胡志明"/>
    <s v="SITC"/>
    <n v="255"/>
    <n v="510"/>
    <n v="510"/>
    <n v="260"/>
    <n v="520"/>
    <n v="520"/>
    <n v="6"/>
    <n v="1"/>
    <s v="外"/>
    <s v="DIR"/>
    <s v="直达"/>
    <n v="6"/>
    <d v="2018-06-23T00:00:00"/>
    <d v="2018-07-14T00:00:00"/>
    <s v="VTX3 CAT LAI"/>
    <s v="货毛重等于或超过 21 吨 (不含箱重)/20GP收USD30；货毛重等于或超过 24 吨 (不含箱重)/ 40GP/40HC 收USD60"/>
    <m/>
    <m/>
    <m/>
    <m/>
    <m/>
    <m/>
    <m/>
  </r>
  <r>
    <n v="875"/>
    <x v="8"/>
    <x v="60"/>
    <s v="Ho Chi Minh"/>
    <s v="越南"/>
    <s v="胡志明"/>
    <s v="SITC"/>
    <n v="305"/>
    <n v="610"/>
    <n v="610"/>
    <n v="310"/>
    <n v="620"/>
    <n v="620"/>
    <n v="7"/>
    <n v="1"/>
    <s v="外"/>
    <s v="DIR"/>
    <s v="直达"/>
    <n v="6"/>
    <d v="2018-05-20T00:00:00"/>
    <d v="2018-07-14T00:00:00"/>
    <s v="CKV2 CAT LAI"/>
    <s v="货毛重等于或超过 21 吨 (不含箱重)/20GP收USD30；货毛重等于或超过 24 吨 (不含箱重)/ 40GP/40HC 收USD60"/>
    <m/>
    <m/>
    <m/>
    <m/>
    <m/>
    <m/>
    <m/>
  </r>
  <r>
    <n v="876"/>
    <x v="8"/>
    <x v="60"/>
    <s v="Ho Chi Minh"/>
    <s v="越南"/>
    <s v="胡志明"/>
    <s v="WHL"/>
    <n v="330"/>
    <n v="660"/>
    <n v="660"/>
    <n v="340"/>
    <n v="680"/>
    <n v="680"/>
    <n v="25"/>
    <n v="2"/>
    <s v="外"/>
    <s v="DIR"/>
    <s v="直达"/>
    <n v="13"/>
    <d v="2018-05-22T00:00:00"/>
    <d v="2018-05-30T00:00:00"/>
    <s v="JCV/-JCV2"/>
    <m/>
    <m/>
    <m/>
    <m/>
    <m/>
    <m/>
    <m/>
    <m/>
  </r>
  <r>
    <n v="877"/>
    <x v="8"/>
    <x v="60"/>
    <s v="Ho Chi Minh"/>
    <s v="越南"/>
    <s v="胡志明"/>
    <s v="YML"/>
    <n v="235"/>
    <n v="470"/>
    <n v="470"/>
    <n v="245"/>
    <n v="490"/>
    <n v="490"/>
    <n v="7"/>
    <n v="1"/>
    <s v="外"/>
    <s v="DIR"/>
    <s v="直达"/>
    <n v="6"/>
    <d v="2018-06-28T00:00:00"/>
    <d v="2018-07-04T00:00:00"/>
    <s v="CTS CAT LAI"/>
    <m/>
    <m/>
    <m/>
    <m/>
    <m/>
    <m/>
    <m/>
    <m/>
  </r>
  <r>
    <n v="878"/>
    <x v="8"/>
    <x v="60"/>
    <s v="Phioc Long"/>
    <s v="越南"/>
    <s v="芙蓉港"/>
    <s v="RCL"/>
    <n v="410"/>
    <n v="760"/>
    <n v="760"/>
    <n v="420"/>
    <n v="780"/>
    <n v="780"/>
    <n v="7"/>
    <n v="1"/>
    <s v="外"/>
    <s v="HCM"/>
    <s v="胡志明"/>
    <n v="14"/>
    <d v="2018-05-20T00:00:00"/>
    <d v="2018-07-14T00:00:00"/>
    <s v="RCT"/>
    <m/>
    <m/>
    <m/>
    <m/>
    <m/>
    <m/>
    <m/>
    <m/>
  </r>
  <r>
    <n v="879"/>
    <x v="8"/>
    <x v="60"/>
    <s v="Qui Nhon"/>
    <s v="越南"/>
    <s v="归仁"/>
    <s v="MCC"/>
    <n v="520"/>
    <n v="840"/>
    <n v="840"/>
    <n v="530"/>
    <n v="860"/>
    <n v="860"/>
    <n v="5"/>
    <n v="1"/>
    <s v="外"/>
    <s v="TPP"/>
    <s v="丹戎帕拉帕斯"/>
    <n v="16"/>
    <d v="2018-06-15T00:00:00"/>
    <d v="2018-06-30T00:00:00"/>
    <s v="IA4"/>
    <s v="超重费USD25/20GP 货重加箱重超过23吨的柜子"/>
    <m/>
    <m/>
    <m/>
    <m/>
    <m/>
    <m/>
    <m/>
  </r>
  <r>
    <n v="880"/>
    <x v="9"/>
    <x v="61"/>
    <s v="Cabinda"/>
    <s v="安哥拉"/>
    <s v="卡宾达"/>
    <s v="CMA"/>
    <n v="7263"/>
    <n v="13213"/>
    <n v="13213"/>
    <n v="7313"/>
    <n v="13313"/>
    <n v="13313"/>
    <n v="2"/>
    <n v="1"/>
    <s v="洋"/>
    <s v="CGPNR"/>
    <s v="黑角"/>
    <n v="68"/>
    <d v="2018-07-01T00:00:00"/>
    <d v="2018-07-14T00:00:00"/>
    <s v="ASAF 1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881"/>
    <x v="9"/>
    <x v="61"/>
    <s v="Cabinda"/>
    <s v="安哥拉"/>
    <s v="卡宾达"/>
    <s v="MSK"/>
    <n v="3300"/>
    <n v="5700"/>
    <n v="5700"/>
    <n v="3300"/>
    <n v="5700"/>
    <n v="5700"/>
    <n v="2"/>
    <n v="1"/>
    <s v="洋"/>
    <s v="Pointe Noire"/>
    <s v="黑角"/>
    <e v="#VALUE!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882"/>
    <x v="9"/>
    <x v="61"/>
    <s v="Cabinda"/>
    <s v="安哥拉"/>
    <s v="卡宾达"/>
    <s v="NDS"/>
    <n v="3935"/>
    <n v="6810"/>
    <n v="6810"/>
    <n v="3935"/>
    <n v="6810"/>
    <n v="6810"/>
    <n v="1"/>
    <n v="1"/>
    <s v="洋"/>
    <s v="PNR"/>
    <s v="黑角"/>
    <n v="53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883"/>
    <x v="9"/>
    <x v="61"/>
    <s v="Cabinda"/>
    <s v="安哥拉"/>
    <s v="卡宾达"/>
    <s v="SAF"/>
    <n v="3250"/>
    <n v="5600"/>
    <n v="5600"/>
    <n v="3250"/>
    <n v="5600"/>
    <n v="5600"/>
    <n v="2"/>
    <n v="1"/>
    <s v="洋"/>
    <s v="Pointe Noire"/>
    <s v="黑角"/>
    <e v="#VALUE!"/>
    <d v="2018-07-01T00:00:00"/>
    <d v="2018-07-15T00:00:00"/>
    <s v="FW1/FW2/AE5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884"/>
    <x v="9"/>
    <x v="61"/>
    <s v="Lobito"/>
    <s v="安哥拉"/>
    <s v="洛比托"/>
    <s v="CMA"/>
    <n v="2388"/>
    <n v="4263"/>
    <n v="4263"/>
    <n v="2438"/>
    <n v="4363"/>
    <n v="4363"/>
    <n v="2"/>
    <n v="1"/>
    <s v="洋"/>
    <s v="CGPNR"/>
    <s v="黑角"/>
    <n v="42"/>
    <d v="2018-07-01T00:00:00"/>
    <d v="2018-07-14T00:00:00"/>
    <s v="ASAF 1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885"/>
    <x v="9"/>
    <x v="61"/>
    <s v="Lobito"/>
    <s v="安哥拉"/>
    <s v="洛比托"/>
    <s v="MSC"/>
    <n v="2200"/>
    <n v="3800"/>
    <n v="3800"/>
    <n v="2225"/>
    <n v="3850"/>
    <n v="3850"/>
    <n v="5"/>
    <n v="1"/>
    <s v="外"/>
    <s v="ZACPT"/>
    <s v="开普敦"/>
    <n v="43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886"/>
    <x v="9"/>
    <x v="61"/>
    <s v="Lobito"/>
    <s v="安哥拉"/>
    <s v="洛比托"/>
    <s v="MSK"/>
    <n v="2250"/>
    <n v="4000"/>
    <n v="4000"/>
    <n v="2250"/>
    <n v="4000"/>
    <n v="4000"/>
    <n v="4"/>
    <n v="1"/>
    <s v="洋"/>
    <s v="Walvis Bay"/>
    <s v="鲸湾"/>
    <n v="36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887"/>
    <x v="9"/>
    <x v="61"/>
    <s v="Lobito"/>
    <s v="安哥拉"/>
    <s v="洛比托"/>
    <s v="NDS"/>
    <n v="2585"/>
    <n v="4410"/>
    <n v="4410"/>
    <n v="2585"/>
    <n v="4410"/>
    <n v="4410"/>
    <n v="1"/>
    <n v="1"/>
    <s v="洋"/>
    <s v="PNR"/>
    <s v="黑角"/>
    <n v="48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888"/>
    <x v="9"/>
    <x v="61"/>
    <s v="Lobito"/>
    <s v="安哥拉"/>
    <s v="洛比托"/>
    <s v="PIL"/>
    <n v="3210"/>
    <n v="5710"/>
    <n v="5710"/>
    <n v="3310"/>
    <n v="5910"/>
    <n v="5910"/>
    <n v="1"/>
    <n v="1"/>
    <s v="洋"/>
    <s v="PNR"/>
    <s v="黑角"/>
    <n v="48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889"/>
    <x v="9"/>
    <x v="61"/>
    <s v="Lobito"/>
    <s v="安哥拉"/>
    <s v="洛比托"/>
    <s v="SAF"/>
    <n v="2200"/>
    <n v="3900"/>
    <n v="3900"/>
    <n v="2200"/>
    <n v="3900"/>
    <n v="3900"/>
    <n v="4"/>
    <n v="1"/>
    <s v="洋"/>
    <s v="Walvis Bay"/>
    <s v="鲸湾"/>
    <n v="36"/>
    <d v="2018-07-01T00:00:00"/>
    <d v="2018-07-15T00:00:00"/>
    <s v="FW2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890"/>
    <x v="9"/>
    <x v="61"/>
    <s v="Luanda"/>
    <s v="安哥拉"/>
    <s v="卢安达"/>
    <s v="CMA"/>
    <n v="2238"/>
    <n v="3963"/>
    <n v="3963"/>
    <n v="2288"/>
    <n v="4063"/>
    <n v="4063"/>
    <n v="2"/>
    <n v="1"/>
    <s v="洋"/>
    <s v="DIR"/>
    <s v="直达"/>
    <n v="41"/>
    <d v="2018-07-01T00:00:00"/>
    <d v="2018-07-14T00:00:00"/>
    <s v="ASAF 1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891"/>
    <x v="9"/>
    <x v="61"/>
    <s v="Luanda"/>
    <s v="安哥拉"/>
    <s v="卢安达"/>
    <s v="COSCO"/>
    <n v="2060"/>
    <n v="3210"/>
    <n v="3210"/>
    <n v="2085"/>
    <n v="3260"/>
    <n v="3260"/>
    <n v="2"/>
    <n v="1"/>
    <s v="洋"/>
    <s v="DIR"/>
    <s v="直达"/>
    <n v="41"/>
    <d v="2018-06-26T00:00:00"/>
    <d v="2018-06-30T00:00:00"/>
    <s v="WAX4"/>
    <m/>
    <m/>
    <m/>
    <m/>
    <m/>
    <m/>
    <m/>
    <m/>
  </r>
  <r>
    <n v="892"/>
    <x v="9"/>
    <x v="61"/>
    <s v="Luanda"/>
    <s v="安哥拉"/>
    <s v="卢安达"/>
    <s v="MSC"/>
    <n v="2100"/>
    <n v="3600"/>
    <n v="3600"/>
    <n v="2125"/>
    <n v="3650"/>
    <n v="3650"/>
    <n v="5"/>
    <n v="1"/>
    <s v="外"/>
    <s v="PTSIE"/>
    <s v="西尼什"/>
    <n v="46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893"/>
    <x v="9"/>
    <x v="61"/>
    <s v="Luanda"/>
    <s v="安哥拉"/>
    <s v="卢安达"/>
    <s v="MSK"/>
    <n v="2100"/>
    <n v="3700"/>
    <n v="3700"/>
    <n v="2100"/>
    <n v="3700"/>
    <n v="3700"/>
    <n v="2"/>
    <n v="1"/>
    <s v="洋"/>
    <s v="DIR"/>
    <s v="直达"/>
    <n v="41"/>
    <d v="2018-07-01T00:00:00"/>
    <d v="2018-07-14T00:00:00"/>
    <m/>
    <m/>
    <m/>
    <m/>
    <m/>
    <m/>
    <m/>
    <m/>
    <m/>
  </r>
  <r>
    <n v="894"/>
    <x v="9"/>
    <x v="61"/>
    <s v="Luanda"/>
    <s v="安哥拉"/>
    <s v="卢安达"/>
    <s v="NDS"/>
    <n v="2435"/>
    <n v="4110"/>
    <n v="4110"/>
    <n v="2435"/>
    <n v="4110"/>
    <n v="4110"/>
    <n v="1"/>
    <n v="1"/>
    <s v="洋"/>
    <s v="DIR"/>
    <s v="直达"/>
    <n v="41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895"/>
    <x v="9"/>
    <x v="61"/>
    <s v="Luanda"/>
    <s v="安哥拉"/>
    <s v="卢安达"/>
    <s v="PIL"/>
    <n v="2110"/>
    <n v="3610"/>
    <n v="3610"/>
    <n v="2210"/>
    <n v="3810"/>
    <n v="3810"/>
    <n v="1"/>
    <n v="1"/>
    <s v="洋"/>
    <s v="DIR"/>
    <s v="直达"/>
    <n v="41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896"/>
    <x v="9"/>
    <x v="61"/>
    <s v="Luanda"/>
    <s v="安哥拉"/>
    <s v="卢安达"/>
    <s v="SAF"/>
    <n v="2050"/>
    <n v="3600"/>
    <n v="3600"/>
    <n v="2050"/>
    <n v="3600"/>
    <n v="3600"/>
    <n v="2"/>
    <n v="1"/>
    <s v="洋"/>
    <s v="DIR"/>
    <s v="直达"/>
    <n v="41"/>
    <d v="2018-07-01T00:00:00"/>
    <d v="2018-07-15T00:00:00"/>
    <s v="FW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897"/>
    <x v="9"/>
    <x v="61"/>
    <s v="Namibe"/>
    <s v="安哥拉"/>
    <s v="纳美比"/>
    <s v="CMA"/>
    <n v="2438"/>
    <n v="4363"/>
    <n v="4363"/>
    <n v="2488"/>
    <n v="4463"/>
    <n v="4463"/>
    <n v="2"/>
    <n v="1"/>
    <s v="洋"/>
    <s v="CGPNR"/>
    <s v="黑角"/>
    <n v="48"/>
    <d v="2018-07-01T00:00:00"/>
    <d v="2018-07-14T00:00:00"/>
    <s v="ASAF 1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898"/>
    <x v="9"/>
    <x v="61"/>
    <s v="Namibe"/>
    <s v="安哥拉"/>
    <s v="纳美比"/>
    <s v="MSC"/>
    <n v="2200"/>
    <n v="3800"/>
    <n v="3800"/>
    <n v="2225"/>
    <n v="3850"/>
    <n v="3850"/>
    <n v="5"/>
    <n v="1"/>
    <s v="外"/>
    <s v="ZACPT"/>
    <s v="开普敦"/>
    <n v="47"/>
    <d v="2018-06-20T00:00:00"/>
    <d v="2018-06-30T00:00:00"/>
    <s v="货重超过20T 加收USD100/TUE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899"/>
    <x v="9"/>
    <x v="61"/>
    <s v="Namibe"/>
    <s v="安哥拉"/>
    <s v="纳美比"/>
    <s v="MSK"/>
    <n v="2250"/>
    <n v="4000"/>
    <n v="4000"/>
    <n v="2250"/>
    <n v="4000"/>
    <n v="4000"/>
    <n v="4"/>
    <n v="1"/>
    <s v="洋"/>
    <s v="Singapore"/>
    <s v="鲸湾"/>
    <n v="47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00"/>
    <x v="9"/>
    <x v="61"/>
    <s v="Namibe"/>
    <s v="安哥拉"/>
    <s v="纳美比"/>
    <s v="NDS"/>
    <n v="2585"/>
    <n v="4410"/>
    <n v="4410"/>
    <n v="2585"/>
    <n v="4410"/>
    <n v="4410"/>
    <n v="1"/>
    <n v="1"/>
    <s v="洋"/>
    <s v="PNR"/>
    <s v="黑角"/>
    <n v="51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901"/>
    <x v="9"/>
    <x v="61"/>
    <s v="Namibe"/>
    <s v="安哥拉"/>
    <s v="纳美比"/>
    <s v="SAF"/>
    <n v="2200"/>
    <n v="3900"/>
    <n v="3900"/>
    <n v="2200"/>
    <n v="3900"/>
    <n v="3900"/>
    <n v="4"/>
    <n v="1"/>
    <s v="洋"/>
    <s v="Walvis Bay"/>
    <s v="鲸湾"/>
    <n v="47"/>
    <d v="2018-07-01T00:00:00"/>
    <d v="2018-07-15T00:00:00"/>
    <s v="FW2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02"/>
    <x v="9"/>
    <x v="61"/>
    <s v="Soyo"/>
    <s v="安哥拉"/>
    <s v="索约"/>
    <s v="NDS"/>
    <n v="4185"/>
    <n v="7310"/>
    <n v="7310"/>
    <n v="4185"/>
    <n v="7310"/>
    <n v="7310"/>
    <n v="1"/>
    <n v="1"/>
    <s v="洋"/>
    <s v="PNR"/>
    <s v="黑角"/>
    <n v="56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903"/>
    <x v="9"/>
    <x v="62"/>
    <s v="Cotonou"/>
    <s v="贝宁"/>
    <s v="科托努"/>
    <s v="CMA"/>
    <n v="2138"/>
    <n v="3663"/>
    <n v="3663"/>
    <n v="2188"/>
    <n v="3763"/>
    <n v="3763"/>
    <n v="5"/>
    <n v="1"/>
    <s v="外4"/>
    <s v="DIR"/>
    <s v="直达"/>
    <n v="46"/>
    <d v="2018-07-01T00:00:00"/>
    <d v="2018-07-14T00:00:00"/>
    <s v="AFEX 11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04"/>
    <x v="9"/>
    <x v="62"/>
    <s v="Cotonou"/>
    <s v="贝宁"/>
    <s v="科托努"/>
    <s v="COSCO"/>
    <n v="1910"/>
    <n v="3210"/>
    <n v="3210"/>
    <n v="1935"/>
    <n v="3260"/>
    <n v="3260"/>
    <n v="2"/>
    <n v="1"/>
    <s v="外"/>
    <s v="DIR"/>
    <s v="直达"/>
    <n v="38"/>
    <d v="2018-06-26T00:00:00"/>
    <d v="2018-06-30T00:00:00"/>
    <m/>
    <s v="20'GP≧18T以上单票确认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m/>
    <m/>
  </r>
  <r>
    <n v="905"/>
    <x v="9"/>
    <x v="62"/>
    <s v="Cotonou"/>
    <s v="贝宁"/>
    <s v="科托努"/>
    <s v="HPL"/>
    <n v="2000"/>
    <n v="3200"/>
    <n v="3200"/>
    <n v="2025"/>
    <n v="3250"/>
    <n v="3250"/>
    <n v="6"/>
    <n v="1"/>
    <s v="洋"/>
    <s v="PORT TANGIER"/>
    <s v="丹吉尔"/>
    <n v="41"/>
    <d v="2018-06-15T00:00:00"/>
    <d v="2018-06-30T00:00:00"/>
    <s v="航线代码：MD1,免用箱14天"/>
    <m/>
    <m/>
    <m/>
    <m/>
    <m/>
    <m/>
    <m/>
    <m/>
  </r>
  <r>
    <n v="906"/>
    <x v="9"/>
    <x v="62"/>
    <s v="Cotonou"/>
    <s v="贝宁"/>
    <s v="科托努"/>
    <s v="MSC"/>
    <n v="2400"/>
    <n v="4200"/>
    <n v="4200"/>
    <n v="2425"/>
    <n v="4250"/>
    <n v="4250"/>
    <n v="5"/>
    <n v="1"/>
    <s v="外"/>
    <s v="TGLFW"/>
    <s v="洛美"/>
    <n v="43"/>
    <d v="2018-07-01T00:00:00"/>
    <d v="2018-07-15T00:00:00"/>
    <s v="Subject to DTHC EUR 100/145 for 20/40(can be cc)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07"/>
    <x v="9"/>
    <x v="62"/>
    <s v="Cotonou"/>
    <s v="贝宁"/>
    <s v="科托努"/>
    <s v="MSK"/>
    <n v="2150"/>
    <n v="3600"/>
    <n v="3600"/>
    <n v="2150"/>
    <n v="3600"/>
    <n v="3600"/>
    <n v="5"/>
    <n v="1"/>
    <s v="外"/>
    <s v="DIR"/>
    <s v="直达"/>
    <n v="46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08"/>
    <x v="9"/>
    <x v="62"/>
    <s v="Cotonou"/>
    <s v="贝宁"/>
    <s v="科托努"/>
    <s v="ONE"/>
    <n v="2190"/>
    <n v="3565"/>
    <n v="3565"/>
    <n v="2215"/>
    <n v="3615"/>
    <n v="3615"/>
    <n v="3"/>
    <n v="1"/>
    <s v="外"/>
    <s v="DIR"/>
    <s v="直达"/>
    <n v="47"/>
    <d v="2018-07-01T00:00:00"/>
    <d v="2018-07-14T00:00:00"/>
    <m/>
    <m/>
    <s v="化工品需提供：MSDS+化工鉴定书+非危保函_x000a_危险品需提供: MSDS+MDGF危险品申请表+危保证_x000a_卷钢要求：拒接_x000a_SOC需提供：箱证+铭牌+箱号_x000a_"/>
    <s v="普货:280/440_x000a_特种箱/危险品：420/720"/>
    <s v="450/票"/>
    <s v="普货:740/1080华东 810/1220华南/北_x000a_特种:740/1080  冷：800/1200_x000a_45HQ:1400"/>
    <s v="安保费20/30"/>
    <s v="不接钢制品"/>
    <m/>
  </r>
  <r>
    <n v="909"/>
    <x v="9"/>
    <x v="62"/>
    <s v="Cotonou"/>
    <s v="贝宁"/>
    <s v="科托努"/>
    <s v="PIL"/>
    <n v="2160"/>
    <n v="3610"/>
    <n v="3610"/>
    <n v="2260"/>
    <n v="3810"/>
    <n v="3810"/>
    <n v="3"/>
    <n v="1"/>
    <s v="外"/>
    <s v="DIR"/>
    <s v="直达"/>
    <n v="38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910"/>
    <x v="9"/>
    <x v="62"/>
    <s v="Cotonou"/>
    <s v="贝宁"/>
    <s v="科托努"/>
    <s v="SAF"/>
    <n v="2100"/>
    <n v="3500"/>
    <n v="3500"/>
    <n v="2100"/>
    <n v="3500"/>
    <n v="3500"/>
    <n v="5"/>
    <n v="1"/>
    <s v="外"/>
    <s v="DIR"/>
    <s v="直达"/>
    <n v="46"/>
    <d v="2018-07-01T00:00:00"/>
    <d v="2018-07-15T00:00:00"/>
    <s v="FW3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11"/>
    <x v="9"/>
    <x v="62"/>
    <s v="Cotonou"/>
    <s v="贝宁"/>
    <s v="科托努"/>
    <s v="ZIM"/>
    <n v="2060"/>
    <n v="3510"/>
    <n v="3510"/>
    <n v="2085"/>
    <n v="3560"/>
    <n v="3560"/>
    <n v="3"/>
    <n v="1"/>
    <s v="外"/>
    <s v="DIR"/>
    <s v="直达"/>
    <n v="47"/>
    <d v="2018-06-18T00:00:00"/>
    <d v="2018-06-21T00:00:00"/>
    <m/>
    <m/>
    <s v="化工品需提供：化工鉴定书+非危保函_x000a_危险品需提供: MSDS+危险品申请表+危保证(通过以星物流）"/>
    <s v="普货:260/420_x000a_特种箱/危险品：360/605"/>
    <s v="450/票"/>
    <s v="普货:820/1220_x000a_特种/冷柜:950/1380_x000a_45HQ:1650"/>
    <s v="安保费21/32"/>
    <m/>
    <m/>
  </r>
  <r>
    <n v="912"/>
    <x v="9"/>
    <x v="63"/>
    <s v="Douala"/>
    <s v="喀麦隆"/>
    <s v="杜阿拉"/>
    <s v="CMA"/>
    <n v="2538"/>
    <n v="4063"/>
    <n v="4063"/>
    <n v="2588"/>
    <n v="4163"/>
    <n v="4163"/>
    <n v="2"/>
    <n v="1"/>
    <s v="洋"/>
    <s v="CGPNR"/>
    <s v="黑角"/>
    <n v="48"/>
    <d v="2018-07-01T00:00:00"/>
    <d v="2018-07-14T00:00:00"/>
    <s v="ASAF 11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13"/>
    <x v="9"/>
    <x v="63"/>
    <s v="Douala"/>
    <s v="喀麦隆"/>
    <s v="杜阿拉"/>
    <s v="COSCO"/>
    <n v="2260"/>
    <n v="3810"/>
    <n v="3810"/>
    <n v="2285"/>
    <n v="3860"/>
    <n v="3860"/>
    <n v="3"/>
    <n v="1"/>
    <s v="外"/>
    <s v="LOME"/>
    <s v="洛美"/>
    <n v="42"/>
    <d v="2018-06-26T00:00:00"/>
    <d v="2018-06-30T00:00:00"/>
    <s v="WAX3"/>
    <m/>
    <m/>
    <m/>
    <m/>
    <m/>
    <m/>
    <m/>
    <m/>
  </r>
  <r>
    <n v="914"/>
    <x v="9"/>
    <x v="63"/>
    <s v="Douala"/>
    <s v="喀麦隆"/>
    <s v="杜阿拉"/>
    <s v="MSC"/>
    <n v="2400"/>
    <n v="4000"/>
    <n v="4000"/>
    <n v="2425"/>
    <n v="4050"/>
    <n v="4050"/>
    <n v="5"/>
    <n v="1"/>
    <s v="外"/>
    <s v="TGLFW"/>
    <s v="洛美"/>
    <n v="44"/>
    <d v="2018-06-20T00:00:00"/>
    <d v="2018-06-30T00:00:00"/>
    <s v="CGS: usd200/400 from 26-Feb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15"/>
    <x v="9"/>
    <x v="63"/>
    <s v="Douala"/>
    <s v="喀麦隆"/>
    <s v="杜阿拉"/>
    <s v="MSK"/>
    <n v="2500"/>
    <n v="4100"/>
    <n v="4100"/>
    <n v="2500"/>
    <n v="4100"/>
    <n v="4100"/>
    <n v="2"/>
    <n v="1"/>
    <s v="洋"/>
    <s v="pointer noire"/>
    <s v="黑角"/>
    <n v="45"/>
    <d v="2018-07-01T00:00:00"/>
    <d v="2018-07-14T00:00:00"/>
    <s v="CGS: usd200/400 from 26-Feb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16"/>
    <x v="9"/>
    <x v="63"/>
    <s v="Douala"/>
    <s v="喀麦隆"/>
    <s v="杜阿拉"/>
    <s v="NDS"/>
    <n v="2635"/>
    <n v="4210"/>
    <n v="4210"/>
    <n v="2635"/>
    <n v="4210"/>
    <n v="4210"/>
    <n v="1"/>
    <n v="1"/>
    <s v="洋"/>
    <s v="PNR"/>
    <s v="黑角"/>
    <n v="56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917"/>
    <x v="9"/>
    <x v="63"/>
    <s v="Douala"/>
    <s v="喀麦隆"/>
    <s v="杜阿拉"/>
    <s v="PIL"/>
    <n v="2360"/>
    <n v="4010"/>
    <n v="4010"/>
    <n v="2460"/>
    <n v="4210"/>
    <n v="4210"/>
    <n v="2"/>
    <n v="1"/>
    <s v="外"/>
    <s v="LOME"/>
    <s v="洛美"/>
    <n v="46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918"/>
    <x v="9"/>
    <x v="63"/>
    <s v="Douala"/>
    <s v="喀麦隆"/>
    <s v="杜阿拉"/>
    <s v="SAF"/>
    <n v="2450"/>
    <n v="4000"/>
    <n v="4000"/>
    <n v="2450"/>
    <n v="4000"/>
    <n v="4000"/>
    <n v="25"/>
    <n v="2"/>
    <s v="洋"/>
    <s v="pointer noire/ALGECIRAS"/>
    <s v="黑角/阿尔赫西拉斯"/>
    <n v="45"/>
    <d v="2018-07-01T00:00:00"/>
    <d v="2018-07-15T00:00:00"/>
    <s v="FW6/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19"/>
    <x v="9"/>
    <x v="63"/>
    <s v="Kribi"/>
    <s v="喀麦隆"/>
    <s v="开瑞比"/>
    <s v="CMA"/>
    <n v="2313"/>
    <n v="3613"/>
    <n v="3613"/>
    <n v="2363"/>
    <n v="3713"/>
    <n v="3713"/>
    <n v="2"/>
    <n v="1"/>
    <s v="洋"/>
    <s v="DIR"/>
    <s v="直达"/>
    <n v="41"/>
    <d v="2018-07-01T00:00:00"/>
    <d v="2018-07-14T00:00:00"/>
    <s v="ASAF 11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20"/>
    <x v="9"/>
    <x v="63"/>
    <s v="Kribi"/>
    <s v="喀麦隆"/>
    <s v="开瑞比"/>
    <s v="NDS"/>
    <n v="2435"/>
    <n v="4010"/>
    <n v="4010"/>
    <n v="2435"/>
    <n v="4010"/>
    <n v="4010"/>
    <n v="1"/>
    <n v="1"/>
    <s v="洋"/>
    <s v="CGPNR"/>
    <s v="黑角"/>
    <n v="55"/>
    <d v="2018-06-25T00:00:00"/>
    <d v="2018-06-30T00:00:00"/>
    <m/>
    <m/>
    <m/>
    <m/>
    <m/>
    <m/>
    <m/>
    <m/>
    <m/>
  </r>
  <r>
    <n v="921"/>
    <x v="9"/>
    <x v="64"/>
    <s v="Mindelo"/>
    <s v="佛得角"/>
    <s v="明德卢"/>
    <s v="BLINE"/>
    <n v="2600"/>
    <n v="4700"/>
    <n v="4700"/>
    <n v="2600"/>
    <n v="4700"/>
    <n v="4700"/>
    <n v="24"/>
    <n v="2"/>
    <s v="外"/>
    <s v="Lexious"/>
    <s v="雷克纽斯"/>
    <n v="45"/>
    <d v="2018-07-02T00:00:00"/>
    <d v="2018-07-08T00:00:00"/>
    <s v="需截ENS(USD25),箱东单"/>
    <m/>
    <m/>
    <m/>
    <m/>
    <m/>
    <m/>
    <m/>
    <m/>
  </r>
  <r>
    <n v="922"/>
    <x v="9"/>
    <x v="64"/>
    <s v="Mindelo"/>
    <s v="佛得角"/>
    <s v="明德卢"/>
    <s v="CMA"/>
    <n v="3888"/>
    <n v="6863"/>
    <n v="6863"/>
    <n v="3938"/>
    <n v="6963"/>
    <n v="6963"/>
    <n v="7"/>
    <n v="1"/>
    <s v="洋"/>
    <s v="ESALG"/>
    <s v="阿尔赫西拉斯"/>
    <n v="63"/>
    <d v="2018-07-01T00:00:00"/>
    <d v="2018-07-14T00:00:00"/>
    <s v="FAL1 7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23"/>
    <x v="9"/>
    <x v="64"/>
    <s v="Mindelo"/>
    <s v="佛得角"/>
    <s v="明德卢"/>
    <s v="MSC"/>
    <n v="2750"/>
    <n v="5300"/>
    <n v="5300"/>
    <n v="2775"/>
    <n v="5350"/>
    <n v="5350"/>
    <n v="5"/>
    <n v="1"/>
    <s v="外"/>
    <s v="VLC"/>
    <s v="瓦伦西亚"/>
    <s v="48\44"/>
    <d v="2018-06-20T00:00:00"/>
    <d v="2018-06-30T00:00:00"/>
    <s v="Subj DTHC EUR115/170 for 20/40(can be CC)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24"/>
    <x v="9"/>
    <x v="64"/>
    <s v="Mindelo"/>
    <s v="佛得角"/>
    <s v="明德卢"/>
    <s v="MSK"/>
    <n v="2500"/>
    <n v="4500"/>
    <n v="4500"/>
    <n v="2500"/>
    <n v="4500"/>
    <n v="4500"/>
    <n v="5"/>
    <n v="1"/>
    <s v="洋"/>
    <s v="ALGECIRAS"/>
    <s v="阿尔赫西拉斯"/>
    <n v="36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25"/>
    <x v="9"/>
    <x v="64"/>
    <s v="Mindelo"/>
    <s v="佛得角"/>
    <s v="明德卢"/>
    <s v="SAF"/>
    <n v="2450"/>
    <n v="4400"/>
    <n v="4400"/>
    <n v="2450"/>
    <n v="4400"/>
    <n v="4400"/>
    <n v="2"/>
    <n v="1"/>
    <s v="洋"/>
    <s v="ALGECIRAS"/>
    <s v="阿尔赫西拉斯"/>
    <n v="35"/>
    <d v="2018-07-01T00:00:00"/>
    <d v="2018-07-15T00:00:00"/>
    <s v="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26"/>
    <x v="9"/>
    <x v="64"/>
    <s v="Praia"/>
    <s v="佛得角"/>
    <s v="普拉亚"/>
    <s v="BLINE"/>
    <n v="2600"/>
    <n v="4700"/>
    <n v="4700"/>
    <n v="2600"/>
    <n v="4700"/>
    <n v="4700"/>
    <n v="24"/>
    <n v="2"/>
    <s v="外"/>
    <s v="Lexious"/>
    <s v="雷克纽斯"/>
    <n v="45"/>
    <d v="2018-07-02T00:00:00"/>
    <d v="2018-07-08T00:00:00"/>
    <s v="需截ENS(USD25),箱东单"/>
    <m/>
    <m/>
    <m/>
    <m/>
    <m/>
    <m/>
    <m/>
    <m/>
  </r>
  <r>
    <n v="927"/>
    <x v="9"/>
    <x v="64"/>
    <s v="Praia"/>
    <s v="佛得角"/>
    <s v="普拉亚"/>
    <s v="CMA"/>
    <n v="3888"/>
    <n v="6863"/>
    <n v="6863"/>
    <n v="3938"/>
    <n v="6963"/>
    <n v="6963"/>
    <n v="7"/>
    <n v="1"/>
    <s v="洋"/>
    <s v="ESALG"/>
    <s v="阿尔赫西拉斯"/>
    <n v="65"/>
    <d v="2018-07-01T00:00:00"/>
    <d v="2018-07-14T00:00:00"/>
    <s v="FAL1 7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28"/>
    <x v="9"/>
    <x v="64"/>
    <s v="Praia"/>
    <s v="佛得角"/>
    <s v="普拉亚"/>
    <s v="MSC"/>
    <n v="2750"/>
    <n v="5300"/>
    <n v="5300"/>
    <n v="2775"/>
    <n v="5350"/>
    <n v="5350"/>
    <n v="5"/>
    <n v="1"/>
    <s v="外"/>
    <s v="VLC"/>
    <s v="瓦伦西亚"/>
    <s v="50\46"/>
    <d v="2018-06-20T00:00:00"/>
    <d v="2018-06-30T00:00:00"/>
    <s v="Subj DTHC EUR115/170 for 20/40(can be CC,But need provide the confirmation by cnee at booking stage)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29"/>
    <x v="9"/>
    <x v="64"/>
    <s v="Praia"/>
    <s v="佛得角"/>
    <s v="普拉亚"/>
    <s v="MSK"/>
    <n v="2500"/>
    <n v="4500"/>
    <n v="4500"/>
    <n v="2500"/>
    <n v="4500"/>
    <n v="4500"/>
    <n v="1"/>
    <n v="1"/>
    <s v="洋"/>
    <s v="PORT SAIDE EAST"/>
    <s v="赛德东"/>
    <n v="36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30"/>
    <x v="9"/>
    <x v="64"/>
    <s v="Praia"/>
    <s v="佛得角"/>
    <s v="普拉亚"/>
    <s v="SAF"/>
    <n v="2450"/>
    <n v="4400"/>
    <n v="4400"/>
    <n v="2450"/>
    <n v="4400"/>
    <n v="4400"/>
    <n v="15"/>
    <n v="2"/>
    <s v="洋"/>
    <s v="TPP/ALGECIRAS"/>
    <s v="丹绒巴士/阿尔赫西拉斯"/>
    <s v="42\38"/>
    <d v="2018-07-01T00:00:00"/>
    <d v="2018-07-15T00:00:00"/>
    <s v="AE7/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31"/>
    <x v="9"/>
    <x v="65"/>
    <s v="Boma"/>
    <s v="刚果(金)"/>
    <s v="博马"/>
    <s v="CMA"/>
    <n v="3038"/>
    <n v="5263"/>
    <n v="5263"/>
    <n v="3088"/>
    <n v="5363"/>
    <n v="5363"/>
    <n v="2"/>
    <n v="1"/>
    <s v="洋"/>
    <s v="CMKBI"/>
    <s v="开瑞比"/>
    <n v="46"/>
    <d v="2018-07-01T00:00:00"/>
    <d v="2018-07-14T00:00:00"/>
    <s v="ASAF 32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32"/>
    <x v="9"/>
    <x v="65"/>
    <s v="Boma"/>
    <s v="刚果(金)"/>
    <s v="博马"/>
    <s v="NDS"/>
    <n v="3185"/>
    <n v="5610"/>
    <n v="5610"/>
    <n v="3185"/>
    <n v="5610"/>
    <n v="5610"/>
    <n v="1"/>
    <n v="1"/>
    <s v="洋"/>
    <s v="PNR"/>
    <s v="黑角"/>
    <n v="56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933"/>
    <x v="9"/>
    <x v="65"/>
    <s v="Pointe Noire"/>
    <s v="刚果(布)"/>
    <s v="黑角"/>
    <s v="CMA"/>
    <n v="2288"/>
    <n v="3863"/>
    <n v="3863"/>
    <n v="2338"/>
    <n v="3963"/>
    <n v="3963"/>
    <n v="2"/>
    <n v="1"/>
    <s v="洋"/>
    <s v="DIR"/>
    <s v="直达 "/>
    <n v="36"/>
    <d v="2018-07-01T00:00:00"/>
    <d v="2018-07-14T00:00:00"/>
    <s v="ASAF 11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34"/>
    <x v="9"/>
    <x v="65"/>
    <s v="Pointe Noire"/>
    <s v="刚果(布)"/>
    <s v="黑角"/>
    <s v="COSCO"/>
    <n v="2010"/>
    <n v="3210"/>
    <n v="3210"/>
    <n v="2035"/>
    <n v="3260"/>
    <n v="3260"/>
    <n v="2"/>
    <n v="1"/>
    <s v="洋"/>
    <s v="DIR"/>
    <s v="直达"/>
    <n v="45"/>
    <d v="2018-06-26T00:00:00"/>
    <d v="2018-06-30T00:00:00"/>
    <s v="WAX4"/>
    <m/>
    <m/>
    <m/>
    <m/>
    <m/>
    <m/>
    <m/>
    <m/>
  </r>
  <r>
    <n v="935"/>
    <x v="9"/>
    <x v="65"/>
    <s v="Pointe Noire"/>
    <s v="刚果(布)"/>
    <s v="黑角"/>
    <s v="MSK"/>
    <n v="2200"/>
    <n v="3700"/>
    <n v="3700"/>
    <n v="2200"/>
    <n v="3700"/>
    <n v="3700"/>
    <n v="2"/>
    <n v="1"/>
    <s v="洋"/>
    <s v="DIR"/>
    <s v="直达"/>
    <n v="36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36"/>
    <x v="9"/>
    <x v="65"/>
    <s v="Pointe Noire"/>
    <s v="刚果(布)"/>
    <s v="黑角"/>
    <s v="NDS"/>
    <n v="2435"/>
    <n v="4110"/>
    <n v="4110"/>
    <n v="2435"/>
    <n v="4110"/>
    <n v="4110"/>
    <n v="1"/>
    <n v="1"/>
    <s v="洋"/>
    <s v="DIR"/>
    <s v="直达"/>
    <n v="37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300/460"/>
    <s v="450/票"/>
    <s v="普货:820/1225_x000a_特种/冷柜:920/1325"/>
    <s v="安保费20/30"/>
    <m/>
    <m/>
  </r>
  <r>
    <n v="937"/>
    <x v="9"/>
    <x v="65"/>
    <s v="Pointe Noire"/>
    <s v="刚果(布)"/>
    <s v="黑角"/>
    <s v="PIL"/>
    <n v="2120"/>
    <n v="3620"/>
    <n v="3620"/>
    <n v="2220"/>
    <n v="3820"/>
    <n v="3820"/>
    <n v="1"/>
    <n v="1"/>
    <s v="洋"/>
    <s v="DIR"/>
    <s v="直达"/>
    <n v="37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938"/>
    <x v="9"/>
    <x v="65"/>
    <s v="Pointe Noire"/>
    <s v="刚果(布)"/>
    <s v="黑角"/>
    <s v="SAF"/>
    <n v="2150"/>
    <n v="3600"/>
    <n v="3600"/>
    <n v="2150"/>
    <n v="3600"/>
    <n v="3600"/>
    <n v="2"/>
    <n v="1"/>
    <s v="洋"/>
    <s v="DIR"/>
    <s v="直达"/>
    <n v="36"/>
    <d v="2018-07-01T00:00:00"/>
    <d v="2018-07-15T00:00:00"/>
    <s v="FW6/AE2/AE5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39"/>
    <x v="9"/>
    <x v="66"/>
    <s v="Matadi"/>
    <s v="刚果(金)"/>
    <s v="马塔迪"/>
    <s v="CMA"/>
    <n v="3038"/>
    <n v="5263"/>
    <n v="5263"/>
    <n v="3088"/>
    <n v="5363"/>
    <n v="5363"/>
    <n v="2"/>
    <n v="1"/>
    <s v="洋"/>
    <s v="CMKBI"/>
    <s v="开瑞比"/>
    <n v="48"/>
    <d v="2018-07-01T00:00:00"/>
    <d v="2018-07-14T00:00:00"/>
    <s v="ASAF 32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40"/>
    <x v="9"/>
    <x v="66"/>
    <s v="Matadi"/>
    <s v="刚果(金)"/>
    <s v="马塔迪"/>
    <s v="MSK"/>
    <n v="3050"/>
    <n v="5200"/>
    <n v="5200"/>
    <n v="3050"/>
    <n v="5200"/>
    <n v="5200"/>
    <n v="2"/>
    <n v="1"/>
    <s v="洋"/>
    <s v="CGPNR"/>
    <s v="黑角"/>
    <n v="43"/>
    <d v="2018-07-01T00:00:00"/>
    <d v="2018-07-14T00:00:00"/>
    <s v="含目的港PAI 100/100/100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41"/>
    <x v="9"/>
    <x v="66"/>
    <s v="Matadi"/>
    <s v="刚果(金)"/>
    <s v="马塔迪"/>
    <s v="NDS"/>
    <n v="3135"/>
    <n v="5610"/>
    <n v="5610"/>
    <n v="3160"/>
    <n v="5610"/>
    <n v="5610"/>
    <n v="1"/>
    <n v="1"/>
    <s v="洋"/>
    <s v="PNR"/>
    <s v="黑角"/>
    <n v="56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942"/>
    <x v="9"/>
    <x v="66"/>
    <s v="Matadi"/>
    <s v="刚果(金)"/>
    <s v="马塔迪"/>
    <s v="PIL"/>
    <n v="2670"/>
    <n v="4820"/>
    <n v="4820"/>
    <n v="2770"/>
    <n v="5020"/>
    <n v="5020"/>
    <n v="1"/>
    <n v="1"/>
    <s v="洋"/>
    <s v="PNR"/>
    <s v="黑角"/>
    <n v="56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943"/>
    <x v="9"/>
    <x v="66"/>
    <s v="Matadi"/>
    <s v="刚果(金)"/>
    <s v="马塔迪"/>
    <s v="SAF"/>
    <n v="3000"/>
    <n v="5100"/>
    <n v="5100"/>
    <n v="3000"/>
    <n v="5100"/>
    <n v="5100"/>
    <n v="2"/>
    <n v="1"/>
    <s v="洋"/>
    <s v="CGPNR"/>
    <s v="黑角"/>
    <n v="39"/>
    <d v="2018-07-01T00:00:00"/>
    <d v="2018-07-15T00:00:00"/>
    <s v="FW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44"/>
    <x v="9"/>
    <x v="67"/>
    <s v="Bata"/>
    <s v="赤道几内亚"/>
    <s v="巴塔"/>
    <s v="CMA"/>
    <n v="2838"/>
    <n v="4463"/>
    <n v="4463"/>
    <n v="2888"/>
    <n v="4563"/>
    <n v="4563"/>
    <n v="5"/>
    <n v="1"/>
    <s v="外4"/>
    <s v="TGLFW"/>
    <s v="洛美"/>
    <n v="43"/>
    <d v="2018-07-01T00:00:00"/>
    <d v="2018-07-14T00:00:00"/>
    <s v="AFEX 610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45"/>
    <x v="9"/>
    <x v="67"/>
    <s v="Bata"/>
    <s v="赤道几内亚"/>
    <s v="巴塔"/>
    <s v="MSK"/>
    <n v="2600"/>
    <n v="4100"/>
    <n v="4100"/>
    <n v="2600"/>
    <n v="4100"/>
    <n v="4100"/>
    <n v="2"/>
    <n v="1"/>
    <s v="洋"/>
    <s v="Pointe Noire"/>
    <s v="黑角"/>
    <e v="#VALUE!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46"/>
    <x v="9"/>
    <x v="67"/>
    <s v="Bata"/>
    <s v="赤道几内亚"/>
    <s v="巴塔"/>
    <s v="NDS"/>
    <n v="2835"/>
    <n v="4710"/>
    <n v="4710"/>
    <n v="2835"/>
    <n v="4710"/>
    <n v="4710"/>
    <n v="1"/>
    <n v="1"/>
    <s v="洋"/>
    <s v="PNR"/>
    <s v="黑角"/>
    <n v="55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947"/>
    <x v="9"/>
    <x v="67"/>
    <s v="Bata"/>
    <s v="赤道几内亚"/>
    <s v="巴塔"/>
    <s v="PIL"/>
    <n v="3710"/>
    <n v="6410"/>
    <n v="6410"/>
    <n v="3810"/>
    <n v="6610"/>
    <n v="6610"/>
    <n v="1"/>
    <n v="1"/>
    <s v="洋"/>
    <s v="LOME"/>
    <s v="洛美"/>
    <n v="60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948"/>
    <x v="9"/>
    <x v="67"/>
    <s v="Bata"/>
    <s v="赤道几内亚"/>
    <s v="巴塔"/>
    <s v="SAF"/>
    <n v="2550"/>
    <n v="4000"/>
    <n v="4000"/>
    <n v="2550"/>
    <n v="4000"/>
    <n v="4000"/>
    <n v="25"/>
    <n v="2"/>
    <s v="洋"/>
    <s v="Pointe Noire/ALGECIRAS"/>
    <s v="黑角"/>
    <e v="#VALUE!"/>
    <d v="2018-07-01T00:00:00"/>
    <d v="2018-07-15T00:00:00"/>
    <s v="FW6/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49"/>
    <x v="9"/>
    <x v="68"/>
    <s v="Libreville"/>
    <s v="加蓬"/>
    <s v="利伯维尔"/>
    <s v="CMA"/>
    <n v="2288"/>
    <n v="3863"/>
    <n v="3863"/>
    <n v="2338"/>
    <n v="3963"/>
    <n v="3963"/>
    <n v="2"/>
    <n v="1"/>
    <s v="洋"/>
    <s v="CMKBI"/>
    <s v="开瑞比"/>
    <n v="52"/>
    <d v="2018-07-01T00:00:00"/>
    <d v="2018-07-14T00:00:00"/>
    <s v="ASAF 11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50"/>
    <x v="9"/>
    <x v="68"/>
    <s v="Libreville"/>
    <s v="加蓬"/>
    <s v="利伯维尔"/>
    <s v="MSC"/>
    <n v="2150"/>
    <n v="3700"/>
    <n v="3700"/>
    <n v="2175"/>
    <n v="3750"/>
    <n v="3750"/>
    <n v="5"/>
    <n v="1"/>
    <s v="外"/>
    <s v="TGLFW"/>
    <s v="洛美"/>
    <n v="50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51"/>
    <x v="9"/>
    <x v="68"/>
    <s v="Libreville"/>
    <s v="加蓬"/>
    <s v="利伯维尔"/>
    <s v="MSK"/>
    <n v="2200"/>
    <n v="3700"/>
    <n v="3700"/>
    <n v="2200"/>
    <n v="3700"/>
    <n v="3700"/>
    <n v="2"/>
    <n v="1"/>
    <s v="洋"/>
    <s v="pointe noire"/>
    <s v="黑角"/>
    <n v="4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52"/>
    <x v="9"/>
    <x v="68"/>
    <s v="Libreville"/>
    <s v="加蓬"/>
    <s v="利伯维尔"/>
    <s v="NDS"/>
    <n v="2535"/>
    <n v="4310"/>
    <n v="4310"/>
    <n v="2535"/>
    <n v="4310"/>
    <n v="4310"/>
    <n v="1"/>
    <n v="1"/>
    <s v="洋"/>
    <s v="PNR"/>
    <s v="黑角"/>
    <n v="58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300/460"/>
    <s v="450/票"/>
    <s v="普货:820/1225_x000a_特种/冷柜:920/1325"/>
    <s v="安保费20/30"/>
    <m/>
    <m/>
  </r>
  <r>
    <n v="953"/>
    <x v="9"/>
    <x v="68"/>
    <s v="Libreville"/>
    <s v="加蓬"/>
    <s v="利伯维尔"/>
    <s v="PIL"/>
    <n v="2120"/>
    <n v="3620"/>
    <n v="3620"/>
    <n v="2220"/>
    <n v="3820"/>
    <n v="3820"/>
    <n v="1"/>
    <n v="1"/>
    <s v="洋"/>
    <s v="PNR"/>
    <s v="黑角"/>
    <n v="62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954"/>
    <x v="9"/>
    <x v="68"/>
    <s v="Libreville"/>
    <s v="加蓬"/>
    <s v="利伯维尔"/>
    <s v="SAF"/>
    <n v="2150"/>
    <n v="3600"/>
    <n v="3600"/>
    <n v="2150"/>
    <n v="3600"/>
    <n v="3600"/>
    <n v="2"/>
    <n v="1"/>
    <s v="洋"/>
    <s v="pointe noire"/>
    <s v="黑角"/>
    <n v="45"/>
    <d v="2018-07-01T00:00:00"/>
    <d v="2018-07-15T00:00:00"/>
    <s v="FW6/AE5/AE2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55"/>
    <x v="9"/>
    <x v="68"/>
    <s v="Port Gentil"/>
    <s v="加蓬"/>
    <s v="谦蒂尔港"/>
    <s v="CMA"/>
    <n v="2688"/>
    <n v="4613"/>
    <n v="4613"/>
    <n v="2738"/>
    <n v="4713"/>
    <n v="4713"/>
    <n v="5"/>
    <n v="1"/>
    <s v="外4"/>
    <s v="LOME"/>
    <s v="洛美"/>
    <n v="45"/>
    <d v="2018-07-01T00:00:00"/>
    <d v="2018-07-14T00:00:00"/>
    <s v="AFEX 11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56"/>
    <x v="9"/>
    <x v="69"/>
    <s v="Banjul"/>
    <s v="冈比亚"/>
    <s v="班珠尔"/>
    <s v="CMA"/>
    <n v="2588"/>
    <n v="4613"/>
    <n v="4613"/>
    <n v="2638"/>
    <n v="4713"/>
    <n v="4713"/>
    <n v="7"/>
    <n v="1"/>
    <s v="洋"/>
    <s v="ESALG"/>
    <s v="阿尔赫西拉斯"/>
    <n v="39"/>
    <d v="2018-07-01T00:00:00"/>
    <d v="2018-07-14T00:00:00"/>
    <s v="FAL1 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57"/>
    <x v="9"/>
    <x v="69"/>
    <s v="Banjul"/>
    <s v="冈比亚"/>
    <s v="班珠尔"/>
    <s v="MSC"/>
    <n v="2350"/>
    <n v="4500"/>
    <n v="4100"/>
    <n v="2375"/>
    <n v="4550"/>
    <n v="4150"/>
    <n v="5"/>
    <n v="1"/>
    <s v="外"/>
    <s v="VLC"/>
    <s v="瓦伦西亚"/>
    <s v="50\46"/>
    <d v="2018-06-20T00:00:00"/>
    <d v="2018-06-30T00:00:00"/>
    <s v="DTHC USD 105/20DV; USD 150/40DV(CC) ;CGS USD 250/TEU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58"/>
    <x v="9"/>
    <x v="69"/>
    <s v="Banjul"/>
    <s v="冈比亚"/>
    <s v="班珠尔"/>
    <s v="MSK"/>
    <n v="2650"/>
    <n v="4750"/>
    <n v="4750"/>
    <n v="2650"/>
    <n v="4750"/>
    <n v="4750"/>
    <n v="5"/>
    <n v="1"/>
    <s v="洋"/>
    <s v="ALGECIRAS"/>
    <s v="阿尔赫西拉斯"/>
    <n v="42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59"/>
    <x v="9"/>
    <x v="69"/>
    <s v="Banjul"/>
    <s v="冈比亚"/>
    <s v="班珠尔"/>
    <s v="SAF"/>
    <n v="2600"/>
    <n v="4650"/>
    <n v="4650"/>
    <n v="2600"/>
    <n v="4650"/>
    <n v="4650"/>
    <n v="5"/>
    <n v="1"/>
    <s v="洋"/>
    <s v="ALGECIRAS"/>
    <s v="阿尔赫西拉斯"/>
    <n v="42"/>
    <d v="2018-07-01T00:00:00"/>
    <d v="2018-07-15T00:00:00"/>
    <s v="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60"/>
    <x v="9"/>
    <x v="70"/>
    <s v="Takoradi"/>
    <s v="加纳"/>
    <s v="塔科拉迪"/>
    <s v="CMA"/>
    <n v="2188"/>
    <n v="4063"/>
    <n v="4063"/>
    <n v="2238"/>
    <n v="4163"/>
    <n v="4163"/>
    <n v="7"/>
    <n v="1"/>
    <s v="洋"/>
    <s v="TGLFW"/>
    <s v="洛美"/>
    <n v="55"/>
    <d v="2018-07-01T00:00:00"/>
    <d v="2018-07-14T00:00:00"/>
    <s v="FAL1 7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61"/>
    <x v="9"/>
    <x v="70"/>
    <s v="Takoradi"/>
    <s v="加纳"/>
    <s v="塔科拉迪"/>
    <s v="MSC"/>
    <n v="2350"/>
    <n v="4500"/>
    <n v="4100"/>
    <n v="2375"/>
    <n v="4550"/>
    <n v="4150"/>
    <n v="5"/>
    <n v="1"/>
    <s v="外"/>
    <s v="TGLFW"/>
    <s v="洛美"/>
    <n v="49"/>
    <d v="2018-06-15T00:00:00"/>
    <d v="2018-06-30T00:00:00"/>
    <s v="Subject to DTHC EUR 150/275 for 20/40(can be cc)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62"/>
    <x v="9"/>
    <x v="70"/>
    <s v="Takoradi"/>
    <s v="加纳"/>
    <s v="塔科拉迪"/>
    <s v="MSK"/>
    <n v="2400"/>
    <n v="4100"/>
    <n v="4100"/>
    <n v="2400"/>
    <n v="4100"/>
    <n v="4100"/>
    <n v="3"/>
    <n v="1"/>
    <s v="洋"/>
    <s v="PORT TANGIER"/>
    <s v="丹吉尔"/>
    <e v="#VALUE!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63"/>
    <x v="9"/>
    <x v="70"/>
    <s v="Takoradi"/>
    <s v="加纳"/>
    <s v="塔科拉迪"/>
    <s v="SAF"/>
    <n v="2350"/>
    <n v="4000"/>
    <n v="4000"/>
    <n v="2350"/>
    <n v="4000"/>
    <n v="4000"/>
    <n v="5"/>
    <n v="1"/>
    <s v="洋"/>
    <s v="ALGECIRAS"/>
    <s v="阿尔赫西拉斯"/>
    <e v="#VALUE!"/>
    <d v="2018-07-01T00:00:00"/>
    <d v="2018-07-15T00:00:00"/>
    <s v="AE6/FW2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64"/>
    <x v="9"/>
    <x v="70"/>
    <s v="Tema"/>
    <s v="加纳"/>
    <s v="特马"/>
    <s v="CMA"/>
    <n v="2338"/>
    <n v="3963"/>
    <n v="3963"/>
    <n v="2388"/>
    <n v="4063"/>
    <n v="4063"/>
    <n v="5"/>
    <n v="1"/>
    <s v="外4"/>
    <s v="DIR"/>
    <s v="直达"/>
    <n v="39"/>
    <d v="2018-07-01T00:00:00"/>
    <d v="2018-07-14T00:00:00"/>
    <s v="AFEX 7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65"/>
    <x v="9"/>
    <x v="70"/>
    <s v="Tema"/>
    <s v="加纳"/>
    <s v="特马"/>
    <s v="COSCO"/>
    <n v="1910"/>
    <n v="3210"/>
    <n v="3210"/>
    <n v="1935"/>
    <n v="3260"/>
    <n v="3260"/>
    <n v="13"/>
    <n v="2"/>
    <s v="外"/>
    <s v="DIR"/>
    <s v="直达"/>
    <n v="44"/>
    <d v="2018-06-26T00:00:00"/>
    <d v="2018-06-30T00:00:00"/>
    <m/>
    <s v="20'GP≧18T以上单票确认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s v="第一次订舱需提供CPF 长荣共舱不接危险品"/>
    <m/>
  </r>
  <r>
    <n v="966"/>
    <x v="9"/>
    <x v="70"/>
    <s v="Tema"/>
    <s v="加纳"/>
    <s v="特马"/>
    <s v="HPL"/>
    <n v="2000"/>
    <n v="3200"/>
    <n v="3200"/>
    <n v="2025"/>
    <n v="3250"/>
    <n v="3250"/>
    <n v="6"/>
    <n v="1"/>
    <s v="洋"/>
    <s v="PORT TANGIER"/>
    <s v="丹吉尔"/>
    <n v="43"/>
    <d v="2018-06-15T00:00:00"/>
    <d v="2018-06-30T00:00:00"/>
    <s v="航线代码：MD1,免用箱21天"/>
    <m/>
    <m/>
    <m/>
    <m/>
    <m/>
    <m/>
    <m/>
    <m/>
  </r>
  <r>
    <n v="967"/>
    <x v="9"/>
    <x v="70"/>
    <s v="Tema"/>
    <s v="加纳"/>
    <s v="特马"/>
    <s v="MSC"/>
    <n v="2400"/>
    <n v="4200"/>
    <n v="4200"/>
    <n v="2425"/>
    <n v="4250"/>
    <n v="4250"/>
    <n v="5"/>
    <n v="1"/>
    <s v="外"/>
    <s v="TGLFW"/>
    <s v="洛美"/>
    <n v="42"/>
    <d v="2018-07-01T00:00:00"/>
    <d v="2018-07-15T00:00:00"/>
    <s v="Subj DTHC EUR 140/250 for 20/40 (can be cc)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68"/>
    <x v="9"/>
    <x v="70"/>
    <s v="Tema"/>
    <s v="加纳"/>
    <s v="特马"/>
    <s v="MSK"/>
    <n v="2150"/>
    <n v="3600"/>
    <n v="3600"/>
    <n v="2150"/>
    <n v="3600"/>
    <n v="3600"/>
    <n v="5"/>
    <n v="1"/>
    <s v="外"/>
    <s v="DIR"/>
    <s v="直达"/>
    <n v="42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69"/>
    <x v="9"/>
    <x v="70"/>
    <s v="Tema"/>
    <s v="加纳"/>
    <s v="特马"/>
    <s v="NDS"/>
    <n v="2535"/>
    <n v="4310"/>
    <n v="4310"/>
    <n v="2535"/>
    <n v="4310"/>
    <n v="4310"/>
    <n v="1"/>
    <n v="1"/>
    <s v="洋"/>
    <s v="LUANDA"/>
    <s v="卢安达"/>
    <n v="60"/>
    <d v="2018-06-25T00:00:00"/>
    <d v="2018-06-30T00:00:00"/>
    <m/>
    <m/>
    <m/>
    <m/>
    <m/>
    <m/>
    <m/>
    <m/>
    <m/>
  </r>
  <r>
    <n v="970"/>
    <x v="9"/>
    <x v="70"/>
    <s v="Tema"/>
    <s v="加纳"/>
    <s v="特马"/>
    <s v="ONE"/>
    <n v="2190"/>
    <n v="3565"/>
    <n v="3565"/>
    <n v="2215"/>
    <n v="3615"/>
    <n v="3615"/>
    <n v="23"/>
    <n v="2"/>
    <s v="外"/>
    <s v="DIR"/>
    <s v="直达"/>
    <n v="44"/>
    <d v="2018-07-01T00:00:00"/>
    <d v="2018-07-14T00:00:00"/>
    <m/>
    <m/>
    <s v="化工品需提供：MSDS+化工鉴定书+非危保函_x000a_危险品需提供: MSDS+MDGF危险品申请表+危保证_x000a_卷钢要求：拒接_x000a_SOC需提供：箱证+铭牌+箱号_x000a_"/>
    <s v="普货:280/440_x000a_特种箱/危险品：420/720"/>
    <s v="450/票"/>
    <s v="普货740/1080华东 810/1220华南/北_x000a_特种740/1080  冷：800/1200_x000a_45HQ:1400"/>
    <s v="安保费20/30"/>
    <s v="不接钢制品"/>
    <m/>
  </r>
  <r>
    <n v="971"/>
    <x v="9"/>
    <x v="70"/>
    <s v="Tema"/>
    <s v="加纳"/>
    <s v="特马"/>
    <s v="PIL"/>
    <n v="2160"/>
    <n v="3610"/>
    <n v="3610"/>
    <n v="2260"/>
    <n v="3810"/>
    <n v="3810"/>
    <n v="13"/>
    <n v="2"/>
    <s v="外"/>
    <s v="DIR"/>
    <s v="直达"/>
    <s v="42\40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972"/>
    <x v="9"/>
    <x v="70"/>
    <s v="Tema"/>
    <s v="加纳"/>
    <s v="特马"/>
    <s v="SAF"/>
    <n v="2100"/>
    <n v="3500"/>
    <n v="3500"/>
    <n v="2100"/>
    <n v="3500"/>
    <n v="3500"/>
    <n v="5"/>
    <n v="1"/>
    <s v="外"/>
    <s v="DIR"/>
    <s v="直达"/>
    <n v="42"/>
    <d v="2018-07-01T00:00:00"/>
    <d v="2018-07-15T00:00:00"/>
    <s v="FW3/AE2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73"/>
    <x v="9"/>
    <x v="70"/>
    <s v="Tema"/>
    <s v="加纳"/>
    <s v="特马"/>
    <s v="ZIM"/>
    <n v="2060"/>
    <n v="3510"/>
    <n v="3510"/>
    <n v="2085"/>
    <n v="3560"/>
    <n v="3560"/>
    <n v="13"/>
    <n v="2"/>
    <s v="外"/>
    <s v="DIR"/>
    <s v="直达"/>
    <n v="44"/>
    <d v="2018-06-18T00:00:00"/>
    <d v="2018-06-21T00:00:00"/>
    <m/>
    <m/>
    <s v="化工品需提供：化工鉴定书+非危保函_x000a_危险品需提供: MSDS+危险品申请表+危保证(通过以星物流）"/>
    <s v="普货:260/420_x000a_特种箱/危险品：360/605"/>
    <s v="450/票"/>
    <s v="普货:820/1220_x000a_特种/冷柜:950/1380_x000a_45HQ:1650"/>
    <s v="安保费21/32"/>
    <m/>
    <m/>
  </r>
  <r>
    <n v="974"/>
    <x v="9"/>
    <x v="71"/>
    <s v="Conakry"/>
    <s v="几内亚"/>
    <s v="科纳克里"/>
    <s v="CMA"/>
    <n v="2438"/>
    <n v="4363"/>
    <n v="4363"/>
    <n v="2488"/>
    <n v="4463"/>
    <n v="4463"/>
    <n v="7"/>
    <n v="1"/>
    <s v="洋"/>
    <s v="ESALG"/>
    <s v="阿尔赫西拉斯"/>
    <n v="42"/>
    <d v="2018-07-01T00:00:00"/>
    <d v="2018-07-14T00:00:00"/>
    <s v="FAL1 8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75"/>
    <x v="9"/>
    <x v="71"/>
    <s v="Conakry"/>
    <s v="几内亚"/>
    <s v="科纳克里"/>
    <s v="COSCO"/>
    <n v="2360"/>
    <n v="4410"/>
    <n v="4410"/>
    <n v="2350"/>
    <n v="4610"/>
    <n v="4610"/>
    <n v="3"/>
    <n v="1"/>
    <s v="外"/>
    <s v="LOME"/>
    <s v="洛美"/>
    <n v="42"/>
    <d v="2018-06-26T00:00:00"/>
    <d v="2018-06-30T00:00:00"/>
    <s v="WAX3"/>
    <m/>
    <m/>
    <m/>
    <m/>
    <m/>
    <m/>
    <m/>
    <m/>
  </r>
  <r>
    <n v="976"/>
    <x v="9"/>
    <x v="71"/>
    <s v="Conakry"/>
    <s v="几内亚"/>
    <s v="科纳克里"/>
    <s v="MSC"/>
    <n v="2350"/>
    <n v="4500"/>
    <n v="4100"/>
    <n v="2375"/>
    <n v="4550"/>
    <n v="4150"/>
    <n v="5"/>
    <n v="1"/>
    <s v="外"/>
    <s v="VLC"/>
    <s v="瓦伦西亚"/>
    <e v="#VALUE!"/>
    <d v="2018-06-20T00:00:00"/>
    <d v="2018-06-30T00:00:00"/>
    <s v="Subject to CUS:90 Cntr,DTHC:USD160/210(Can be CC)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77"/>
    <x v="9"/>
    <x v="71"/>
    <s v="Conakry"/>
    <s v="几内亚"/>
    <s v="科纳克里"/>
    <s v="MSK"/>
    <n v="2600"/>
    <n v="4600"/>
    <n v="4600"/>
    <n v="2600"/>
    <n v="4600"/>
    <n v="4600"/>
    <n v="1"/>
    <n v="1"/>
    <s v="洋"/>
    <s v="PORT SAIDE EAST"/>
    <s v="赛德东"/>
    <n v="40"/>
    <d v="2018-07-01T00:00:00"/>
    <d v="2018-07-14T00:00:00"/>
    <s v="含目的港CER 100/100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78"/>
    <x v="9"/>
    <x v="71"/>
    <s v="Conakry"/>
    <s v="几内亚"/>
    <s v="科纳克里"/>
    <s v="PIL"/>
    <n v="2510"/>
    <n v="4210"/>
    <n v="4210"/>
    <n v="2610"/>
    <n v="4410"/>
    <n v="4410"/>
    <n v="3"/>
    <n v="1"/>
    <s v="外"/>
    <s v="LOME"/>
    <s v="洛美"/>
    <n v="45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979"/>
    <x v="9"/>
    <x v="71"/>
    <s v="Conakry"/>
    <s v="几内亚"/>
    <s v="科纳克里"/>
    <s v="SAF"/>
    <n v="2550"/>
    <n v="4500"/>
    <n v="4500"/>
    <n v="2550"/>
    <n v="4500"/>
    <n v="4500"/>
    <n v="15"/>
    <n v="2"/>
    <s v="洋"/>
    <s v="PORT SAIDE EAST/ALGECIRAS"/>
    <s v="赛德东/阿尔赫西拉斯"/>
    <n v="43"/>
    <d v="2018-07-01T00:00:00"/>
    <d v="2018-07-15T00:00:00"/>
    <s v="AE7/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80"/>
    <x v="9"/>
    <x v="71"/>
    <s v="Malabo"/>
    <s v="赤道几内亚"/>
    <s v="马拉博"/>
    <s v="CMA"/>
    <n v="2838"/>
    <n v="4463"/>
    <n v="4463"/>
    <n v="2888"/>
    <n v="4563"/>
    <n v="4563"/>
    <n v="5"/>
    <n v="1"/>
    <s v="外4"/>
    <s v="ESALG"/>
    <s v="阿尔赫西拉斯"/>
    <n v="46"/>
    <d v="2018-07-01T00:00:00"/>
    <d v="2018-07-14T00:00:00"/>
    <s v="AFEX 10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81"/>
    <x v="9"/>
    <x v="71"/>
    <s v="Malabo"/>
    <s v="赤道几内亚"/>
    <s v="马拉博"/>
    <s v="MSK"/>
    <n v="2600"/>
    <n v="4100"/>
    <n v="4100"/>
    <n v="2600"/>
    <n v="4100"/>
    <n v="4100"/>
    <n v="2"/>
    <n v="1"/>
    <s v="洋"/>
    <s v="pointe noire"/>
    <s v="黑角"/>
    <n v="46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82"/>
    <x v="9"/>
    <x v="71"/>
    <s v="Malabo"/>
    <s v="赤道几内亚"/>
    <s v="马拉博"/>
    <s v="NDS"/>
    <n v="2835"/>
    <n v="4710"/>
    <n v="4710"/>
    <n v="2835"/>
    <n v="4710"/>
    <n v="4710"/>
    <n v="1"/>
    <n v="1"/>
    <s v="洋"/>
    <s v="PNR"/>
    <s v="黑角"/>
    <n v="56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983"/>
    <x v="9"/>
    <x v="71"/>
    <s v="Malabo"/>
    <s v="赤道几内亚"/>
    <s v="马拉博"/>
    <s v="SAF"/>
    <n v="2550"/>
    <n v="4000"/>
    <n v="4000"/>
    <n v="2550"/>
    <n v="4000"/>
    <n v="4000"/>
    <n v="25"/>
    <n v="2"/>
    <s v="洋"/>
    <s v="pointe noire"/>
    <s v="黑角"/>
    <n v="46"/>
    <d v="2018-07-01T00:00:00"/>
    <d v="2018-07-15T00:00:00"/>
    <s v="FW6/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84"/>
    <x v="9"/>
    <x v="72"/>
    <s v="Bissau"/>
    <s v="几内亚比绍"/>
    <s v="比绍"/>
    <s v="BLINE"/>
    <n v="2750"/>
    <n v="4800"/>
    <n v="4800"/>
    <n v="2750"/>
    <n v="4800"/>
    <n v="4800"/>
    <n v="24"/>
    <n v="2"/>
    <s v="外"/>
    <s v="Lexious"/>
    <s v="雷克纽斯"/>
    <n v="45"/>
    <d v="2018-07-02T00:00:00"/>
    <d v="2018-07-08T00:00:00"/>
    <s v="需截ENS(USD25),箱东单"/>
    <m/>
    <m/>
    <m/>
    <m/>
    <m/>
    <m/>
    <m/>
    <m/>
  </r>
  <r>
    <n v="985"/>
    <x v="9"/>
    <x v="72"/>
    <s v="Bissau"/>
    <s v="几内亚比绍"/>
    <s v="比绍"/>
    <s v="MSC"/>
    <n v="2750"/>
    <n v="5300"/>
    <n v="5300"/>
    <n v="2775"/>
    <n v="5350"/>
    <n v="5350"/>
    <n v="5"/>
    <n v="1"/>
    <s v="外"/>
    <s v="VLC"/>
    <s v="瓦伦西亚"/>
    <s v="72\68"/>
    <d v="2018-06-20T00:00:00"/>
    <d v="2018-06-30T00:00:00"/>
    <s v="subject to DTHC EUR399/412 &amp; PTA USD40/CNTR with same OF term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86"/>
    <x v="9"/>
    <x v="72"/>
    <s v="Bissau"/>
    <s v="几内亚比绍"/>
    <s v="比绍"/>
    <s v="MSK"/>
    <n v="3000"/>
    <n v="5500"/>
    <n v="5500"/>
    <n v="3000"/>
    <n v="5500"/>
    <n v="5500"/>
    <n v="5"/>
    <n v="1"/>
    <s v="洋"/>
    <s v="ALGECIRAS"/>
    <s v="阿尔赫西拉斯"/>
    <e v="#VALUE!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87"/>
    <x v="9"/>
    <x v="72"/>
    <s v="Bissau"/>
    <s v="几内亚比绍"/>
    <s v="比绍"/>
    <s v="SAF"/>
    <n v="2950"/>
    <n v="5400"/>
    <n v="5400"/>
    <n v="2950"/>
    <n v="5400"/>
    <n v="5400"/>
    <n v="5"/>
    <n v="1"/>
    <s v="洋"/>
    <s v="ALGECIRAS"/>
    <s v="阿尔赫西拉斯"/>
    <e v="#VALUE!"/>
    <d v="2018-07-01T00:00:00"/>
    <d v="2018-07-15T00:00:00"/>
    <s v="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88"/>
    <x v="9"/>
    <x v="73"/>
    <s v="Abidjan"/>
    <s v="科特迪瓦"/>
    <s v="阿比让"/>
    <s v="CMA"/>
    <n v="2338"/>
    <n v="3963"/>
    <n v="3963"/>
    <n v="2388"/>
    <n v="4063"/>
    <n v="4063"/>
    <n v="4"/>
    <n v="1"/>
    <s v="外五"/>
    <s v="DIR"/>
    <s v="直达"/>
    <n v="48"/>
    <d v="2018-07-01T00:00:00"/>
    <d v="2018-07-14T00:00:00"/>
    <s v="WAX 7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989"/>
    <x v="9"/>
    <x v="73"/>
    <s v="Abidjan"/>
    <s v="科特迪瓦"/>
    <s v="阿比让"/>
    <s v="COSCO"/>
    <n v="1910"/>
    <n v="3210"/>
    <n v="3210"/>
    <n v="1935"/>
    <n v="3260"/>
    <n v="3260"/>
    <n v="3"/>
    <n v="1"/>
    <s v="外"/>
    <s v="DIR"/>
    <s v="直达"/>
    <n v="49"/>
    <d v="2018-06-26T00:00:00"/>
    <d v="2018-06-30T00:00:00"/>
    <m/>
    <s v="20'GP≧18T以上单票确认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s v="第一次订舱需提供CPF 长荣共舱不接危险品"/>
    <m/>
  </r>
  <r>
    <n v="990"/>
    <x v="9"/>
    <x v="73"/>
    <s v="Abidjan"/>
    <s v="科特迪瓦"/>
    <s v="阿比让"/>
    <s v="HPL"/>
    <n v="2000"/>
    <n v="3200"/>
    <n v="3200"/>
    <n v="2025"/>
    <n v="3250"/>
    <n v="3250"/>
    <n v="6"/>
    <n v="1"/>
    <s v="洋"/>
    <s v="PORT TANGIER"/>
    <s v="丹吉尔"/>
    <n v="39"/>
    <d v="2018-06-15T00:00:00"/>
    <d v="2018-06-30T00:00:00"/>
    <s v="航线代码：MD1，免用箱21天"/>
    <m/>
    <m/>
    <m/>
    <m/>
    <m/>
    <m/>
    <m/>
    <m/>
  </r>
  <r>
    <n v="991"/>
    <x v="9"/>
    <x v="73"/>
    <s v="Abidjan"/>
    <s v="科特迪瓦"/>
    <s v="阿比让"/>
    <s v="MSC"/>
    <n v="2400"/>
    <n v="4200"/>
    <n v="4200"/>
    <n v="2425"/>
    <n v="4250"/>
    <n v="4250"/>
    <n v="5"/>
    <n v="1"/>
    <s v="外"/>
    <s v="TGLFW"/>
    <s v="洛美"/>
    <n v="44"/>
    <d v="2018-07-01T00:00:00"/>
    <d v="2018-07-15T00:00:00"/>
    <s v="Subject to SPD: EUR6/20',EUR12/40',DTHC EUR 130/180 for 20/40(can be cc)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92"/>
    <x v="9"/>
    <x v="73"/>
    <s v="Abidjan"/>
    <s v="科特迪瓦"/>
    <s v="阿比让"/>
    <s v="MSK"/>
    <n v="2150"/>
    <n v="3600"/>
    <n v="3600"/>
    <n v="2150"/>
    <n v="3600"/>
    <n v="3600"/>
    <n v="5"/>
    <n v="1"/>
    <s v="洋"/>
    <s v="DIR"/>
    <s v="直达"/>
    <n v="38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993"/>
    <x v="9"/>
    <x v="73"/>
    <s v="Abidjan"/>
    <s v="科特迪瓦"/>
    <s v="阿比让"/>
    <s v="NDS"/>
    <n v="2535"/>
    <n v="4310"/>
    <n v="4310"/>
    <n v="2535"/>
    <n v="4310"/>
    <n v="4310"/>
    <n v="1"/>
    <n v="1"/>
    <s v="洋"/>
    <s v="LUANDA"/>
    <s v="卢安达"/>
    <n v="60"/>
    <d v="2018-06-25T00:00:00"/>
    <d v="2018-06-30T00:00:00"/>
    <m/>
    <m/>
    <m/>
    <m/>
    <m/>
    <m/>
    <m/>
    <m/>
    <m/>
  </r>
  <r>
    <n v="994"/>
    <x v="9"/>
    <x v="73"/>
    <s v="Abidjan"/>
    <s v="科特迪瓦"/>
    <s v="阿比让"/>
    <s v="ONE"/>
    <n v="2190"/>
    <n v="3565"/>
    <n v="3565"/>
    <n v="2215"/>
    <n v="3615"/>
    <n v="3615"/>
    <n v="3"/>
    <n v="1"/>
    <s v="外"/>
    <s v="DIR"/>
    <s v="直达"/>
    <n v="45"/>
    <d v="2018-07-01T00:00:00"/>
    <d v="2018-07-14T00:00:00"/>
    <m/>
    <m/>
    <s v="化工品需提供：MSDS+化工鉴定书+非危保函_x000a_危险品需提供: MSDS+MDGF危险品申请表+危保证_x000a_卷钢要求：拒接_x000a_SOC需提供：箱证+铭牌+箱号_x000a_"/>
    <s v="普货:280/440_x000a_特种箱/危险品：420/720"/>
    <s v="450/票"/>
    <s v="普货740/1080华东 810/1220华南/北_x000a_特种740/1080  冷:800/1200_x000a_45HQ:1400"/>
    <s v="安保费20/30"/>
    <s v="不接钢制品"/>
    <m/>
  </r>
  <r>
    <n v="995"/>
    <x v="9"/>
    <x v="73"/>
    <s v="Abidjan"/>
    <s v="科特迪瓦"/>
    <s v="阿比让"/>
    <s v="PIL"/>
    <n v="2160"/>
    <n v="3610"/>
    <n v="3610"/>
    <n v="2260"/>
    <n v="3810"/>
    <n v="3810"/>
    <n v="3"/>
    <n v="1"/>
    <s v="外"/>
    <s v="DIR"/>
    <s v="直达"/>
    <n v="43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996"/>
    <x v="9"/>
    <x v="73"/>
    <s v="Abidjan"/>
    <s v="科特迪瓦"/>
    <s v="阿比让"/>
    <s v="SAF"/>
    <n v="2100"/>
    <n v="3500"/>
    <n v="3500"/>
    <n v="2100"/>
    <n v="3500"/>
    <n v="3500"/>
    <n v="5"/>
    <n v="1"/>
    <s v="洋"/>
    <s v="DIR"/>
    <s v="直达"/>
    <n v="38"/>
    <d v="2018-07-01T00:00:00"/>
    <d v="2018-07-15T00:00:00"/>
    <s v="FW1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997"/>
    <x v="9"/>
    <x v="73"/>
    <s v="Abidjan"/>
    <s v="科特迪瓦"/>
    <s v="阿比让"/>
    <s v="ZIM"/>
    <n v="2060"/>
    <n v="3510"/>
    <n v="3510"/>
    <n v="2085"/>
    <n v="3560"/>
    <n v="3560"/>
    <n v="3"/>
    <n v="1"/>
    <s v="外"/>
    <s v="DIR"/>
    <s v="直达"/>
    <n v="40"/>
    <d v="2018-06-18T00:00:00"/>
    <d v="2018-06-21T00:00:00"/>
    <m/>
    <m/>
    <s v="化工品需提供：化工鉴定书+非危保函_x000a_危险品需提供: MSDS+危险品申请表+危保证(通过以星物流）"/>
    <s v="普货:260/420_x000a_特种箱/危险品：360/605"/>
    <s v="450/票"/>
    <s v="普货:820/1220_x000a_特种/冷柜:950/1380_x000a_45HQ:1650"/>
    <s v="安保费21/32"/>
    <m/>
    <m/>
  </r>
  <r>
    <n v="998"/>
    <x v="9"/>
    <x v="73"/>
    <s v="San Pedro"/>
    <s v="科特迪瓦"/>
    <s v="圣佩德港"/>
    <s v="MSC"/>
    <n v="2250"/>
    <n v="3800"/>
    <n v="3800"/>
    <n v="2275"/>
    <n v="3850"/>
    <n v="3850"/>
    <n v="5"/>
    <n v="1"/>
    <s v="外"/>
    <s v="TGLFW"/>
    <s v="洛美"/>
    <n v="45"/>
    <d v="2018-06-20T00:00:00"/>
    <d v="2018-06-30T00:00:00"/>
    <s v="Subj SPD: EUR6/20GP,EUR12/40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999"/>
    <x v="9"/>
    <x v="73"/>
    <s v="San Pedro"/>
    <s v="科特迪瓦"/>
    <s v="圣佩德港"/>
    <s v="MSK"/>
    <n v="2150"/>
    <n v="3600"/>
    <n v="3600"/>
    <n v="2150"/>
    <n v="3600"/>
    <n v="3600"/>
    <n v="3"/>
    <n v="1"/>
    <s v="洋"/>
    <s v="PTG"/>
    <s v="丹吉尔"/>
    <n v="51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00"/>
    <x v="9"/>
    <x v="73"/>
    <s v="San Pedro"/>
    <s v="科特迪瓦"/>
    <s v="圣佩德港"/>
    <s v="SAF"/>
    <n v="2100"/>
    <n v="3500"/>
    <n v="3500"/>
    <n v="2100"/>
    <n v="3500"/>
    <n v="3500"/>
    <n v="3"/>
    <n v="1"/>
    <s v="洋"/>
    <s v="ALGECIRAS"/>
    <s v="阿尔赫西拉斯"/>
    <n v="56"/>
    <d v="2018-07-01T00:00:00"/>
    <d v="2018-07-15T00:00:00"/>
    <s v="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01"/>
    <x v="9"/>
    <x v="74"/>
    <s v="Monrovia"/>
    <s v="利比里亚"/>
    <s v="蒙罗维亚"/>
    <s v="CMA"/>
    <n v="2238"/>
    <n v="3963"/>
    <n v="3963"/>
    <n v="2288"/>
    <n v="4063"/>
    <n v="4063"/>
    <n v="7"/>
    <n v="1"/>
    <s v="洋"/>
    <s v="ESALG"/>
    <s v="阿尔赫西拉斯"/>
    <n v="45"/>
    <d v="2018-07-01T00:00:00"/>
    <d v="2018-07-14T00:00:00"/>
    <s v="FAL1 10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02"/>
    <x v="9"/>
    <x v="74"/>
    <s v="Monrovia"/>
    <s v="利比里亚"/>
    <s v="蒙罗维亚"/>
    <s v="COSCO"/>
    <n v="2360"/>
    <n v="4410"/>
    <n v="4410"/>
    <n v="2360"/>
    <n v="4410"/>
    <n v="4410"/>
    <n v="3"/>
    <n v="1"/>
    <s v="外"/>
    <s v="LOME"/>
    <s v="洛美"/>
    <n v="45"/>
    <d v="2018-06-26T00:00:00"/>
    <d v="2018-06-30T00:00:00"/>
    <m/>
    <m/>
    <m/>
    <m/>
    <m/>
    <m/>
    <m/>
    <m/>
    <m/>
  </r>
  <r>
    <n v="1003"/>
    <x v="9"/>
    <x v="74"/>
    <s v="Monrovia"/>
    <s v="利比里亚"/>
    <s v="蒙罗维亚"/>
    <s v="MSC"/>
    <n v="2350"/>
    <n v="4500"/>
    <n v="4100"/>
    <n v="2375"/>
    <n v="4550"/>
    <n v="4150"/>
    <n v="5"/>
    <n v="1"/>
    <s v="外"/>
    <s v="TGLFW"/>
    <s v="洛美"/>
    <n v="52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1004"/>
    <x v="9"/>
    <x v="74"/>
    <s v="Monrovia"/>
    <s v="利比里亚"/>
    <s v="蒙罗维亚"/>
    <s v="MSK"/>
    <n v="2300"/>
    <n v="4100"/>
    <n v="4100"/>
    <n v="2300"/>
    <n v="4100"/>
    <n v="4100"/>
    <n v="3"/>
    <n v="1"/>
    <s v="洋"/>
    <s v="PTG"/>
    <s v="丹吉尔"/>
    <n v="4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05"/>
    <x v="9"/>
    <x v="74"/>
    <s v="Monrovia"/>
    <s v="利比里亚"/>
    <s v="蒙罗维亚"/>
    <s v="PIL"/>
    <n v="2510"/>
    <n v="4210"/>
    <n v="4210"/>
    <n v="2610"/>
    <n v="4410"/>
    <n v="4410"/>
    <n v="3"/>
    <n v="1"/>
    <s v="外"/>
    <s v="LOME"/>
    <s v="洛美"/>
    <n v="49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1006"/>
    <x v="9"/>
    <x v="74"/>
    <s v="Monrovia"/>
    <s v="利比里亚"/>
    <s v="蒙罗维亚"/>
    <s v="SAF"/>
    <n v="2250"/>
    <n v="4000"/>
    <n v="4000"/>
    <n v="2250"/>
    <n v="4000"/>
    <n v="4000"/>
    <n v="15"/>
    <n v="2"/>
    <s v="洋"/>
    <s v="PORT SAIDE EAST/ALGECIRAS"/>
    <s v="赛德东/阿尔赫西拉斯"/>
    <n v="45"/>
    <d v="2018-07-01T00:00:00"/>
    <d v="2018-07-15T00:00:00"/>
    <s v="AE7/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07"/>
    <x v="9"/>
    <x v="75"/>
    <s v="Nouakchott"/>
    <s v="毛里塔尼亚"/>
    <s v="努瓦克肖特"/>
    <s v="NDS"/>
    <n v="3035"/>
    <n v="5310"/>
    <n v="5310"/>
    <n v="3035"/>
    <n v="5310"/>
    <n v="5310"/>
    <n v="1"/>
    <n v="1"/>
    <s v="洋"/>
    <s v="LUANDA"/>
    <s v="卢安达"/>
    <n v="62"/>
    <d v="2018-06-25T00:00:00"/>
    <d v="2018-06-30T00:00:00"/>
    <m/>
    <m/>
    <m/>
    <m/>
    <m/>
    <m/>
    <m/>
    <m/>
    <m/>
  </r>
  <r>
    <n v="1008"/>
    <x v="9"/>
    <x v="75"/>
    <s v="Nouadhibou"/>
    <s v="毛里塔尼亚"/>
    <s v="努瓦迪布"/>
    <s v="CMA"/>
    <n v="2938"/>
    <n v="4363"/>
    <n v="4363"/>
    <n v="2988"/>
    <n v="4463"/>
    <n v="4463"/>
    <n v="7"/>
    <n v="1"/>
    <s v="洋"/>
    <s v="ESALG"/>
    <s v="阿尔赫西拉斯"/>
    <n v="44"/>
    <d v="2018-07-01T00:00:00"/>
    <d v="2018-07-14T00:00:00"/>
    <s v="FAL1 10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/1469_x000a_特种/冷柜:842/1327"/>
    <s v="安保费20/30"/>
    <m/>
    <m/>
  </r>
  <r>
    <n v="1009"/>
    <x v="9"/>
    <x v="75"/>
    <s v="Nouadhibou"/>
    <s v="毛里塔尼亚"/>
    <s v="努瓦迪布"/>
    <s v="MSC"/>
    <n v="2750"/>
    <n v="5750"/>
    <n v="5750"/>
    <n v="2775"/>
    <n v="5800"/>
    <n v="5800"/>
    <n v="5"/>
    <n v="1"/>
    <s v="外"/>
    <s v="VLC"/>
    <s v="瓦伦西亚"/>
    <n v="55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1010"/>
    <x v="9"/>
    <x v="75"/>
    <s v="Nouadhibou"/>
    <s v="毛里塔尼亚"/>
    <s v="努瓦迪布"/>
    <s v="MSK"/>
    <n v="3000"/>
    <n v="5500"/>
    <n v="5500"/>
    <n v="3000"/>
    <n v="5500"/>
    <n v="5500"/>
    <n v="5"/>
    <n v="1"/>
    <s v="洋"/>
    <s v="ALGECIRAS"/>
    <s v="阿尔赫西拉斯"/>
    <n v="52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11"/>
    <x v="9"/>
    <x v="75"/>
    <s v="Nouadhibou"/>
    <s v="毛里塔尼亚"/>
    <s v="努瓦迪布"/>
    <s v="SAF"/>
    <n v="2950"/>
    <n v="5400"/>
    <n v="5400"/>
    <n v="2950"/>
    <n v="5400"/>
    <n v="5400"/>
    <n v="5"/>
    <n v="1"/>
    <s v="洋"/>
    <s v="ALGECIRAS"/>
    <s v="阿尔赫西拉斯"/>
    <n v="47"/>
    <d v="2018-07-01T00:00:00"/>
    <d v="2018-07-15T00:00:00"/>
    <s v="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12"/>
    <x v="9"/>
    <x v="75"/>
    <s v="Nouakchott"/>
    <s v="毛里塔尼亚"/>
    <s v="努瓦克肖特"/>
    <s v="CMA"/>
    <n v="2438"/>
    <n v="4363"/>
    <n v="4363"/>
    <n v="2488"/>
    <n v="4463"/>
    <n v="4463"/>
    <n v="7"/>
    <n v="1"/>
    <s v="洋"/>
    <s v="ESALG"/>
    <s v="阿尔赫西拉斯"/>
    <n v="36"/>
    <d v="2018-07-01T00:00:00"/>
    <d v="2018-07-14T00:00:00"/>
    <s v="FAL1 10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13"/>
    <x v="9"/>
    <x v="75"/>
    <s v="Nouakchott"/>
    <s v="毛里塔尼亚"/>
    <s v="努瓦克肖特"/>
    <s v="MSC"/>
    <n v="2350"/>
    <n v="4500"/>
    <n v="4100"/>
    <n v="2375"/>
    <n v="4550"/>
    <n v="4150"/>
    <n v="5"/>
    <n v="1"/>
    <s v="外"/>
    <s v="VLC"/>
    <s v="瓦伦西亚"/>
    <s v="53\49"/>
    <d v="2018-06-20T00:00:00"/>
    <d v="2018-06-30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1014"/>
    <x v="9"/>
    <x v="75"/>
    <s v="Nouakchott"/>
    <s v="毛里塔尼亚"/>
    <s v="努瓦克肖特"/>
    <s v="MSK"/>
    <n v="2500"/>
    <n v="4500"/>
    <n v="4500"/>
    <n v="2500"/>
    <n v="4500"/>
    <n v="4500"/>
    <n v="1"/>
    <n v="1"/>
    <s v="洋"/>
    <s v="PORT SAID EAST"/>
    <s v="赛德东"/>
    <n v="44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15"/>
    <x v="9"/>
    <x v="75"/>
    <s v="Nouakchott"/>
    <s v="毛里塔尼亚"/>
    <s v="努瓦克肖特"/>
    <s v="SAF"/>
    <n v="2450"/>
    <n v="4400"/>
    <n v="4400"/>
    <n v="2450"/>
    <n v="4400"/>
    <n v="4400"/>
    <n v="5"/>
    <n v="1"/>
    <s v="洋"/>
    <s v="ALGECIRAS"/>
    <s v="阿尔赫西拉斯"/>
    <n v="44"/>
    <d v="2018-07-01T00:00:00"/>
    <d v="2018-07-15T00:00:00"/>
    <s v="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16"/>
    <x v="9"/>
    <x v="76"/>
    <s v="Luderitz"/>
    <s v="纳米比亚"/>
    <s v="卢德立次"/>
    <s v="MSK"/>
    <n v="2150"/>
    <n v="3500"/>
    <n v="3500"/>
    <n v="2150"/>
    <n v="3500"/>
    <n v="3500"/>
    <n v="2"/>
    <n v="1"/>
    <s v="洋"/>
    <s v="CAPE TOWN"/>
    <s v="开普敦"/>
    <n v="44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17"/>
    <x v="9"/>
    <x v="76"/>
    <s v="Walvis Bay"/>
    <s v="纳米比亚"/>
    <s v="鲸湾"/>
    <s v="CMA"/>
    <n v="2088"/>
    <n v="3663"/>
    <n v="3663"/>
    <n v="2138"/>
    <n v="3763"/>
    <n v="3763"/>
    <n v="4"/>
    <n v="1"/>
    <s v="外五"/>
    <s v="DIR"/>
    <s v="直达"/>
    <n v="32"/>
    <d v="2018-07-01T00:00:00"/>
    <d v="2018-07-14T00:00:00"/>
    <s v="WAX 1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18"/>
    <x v="9"/>
    <x v="76"/>
    <s v="Walvis Bay"/>
    <s v="纳米比亚"/>
    <s v="鲸湾"/>
    <s v="COSCO"/>
    <n v="1660"/>
    <n v="2810"/>
    <n v="2810"/>
    <n v="1685"/>
    <n v="2860"/>
    <n v="2860"/>
    <n v="3"/>
    <n v="1"/>
    <s v="外"/>
    <s v="DIR"/>
    <s v="直达"/>
    <n v="30"/>
    <d v="2018-06-26T00:00:00"/>
    <d v="2018-06-30T00:00:00"/>
    <m/>
    <m/>
    <m/>
    <m/>
    <m/>
    <m/>
    <m/>
    <m/>
    <m/>
  </r>
  <r>
    <n v="1019"/>
    <x v="9"/>
    <x v="76"/>
    <s v="Walvis Bay"/>
    <s v="纳米比亚"/>
    <s v="鲸湾"/>
    <s v="MSC"/>
    <n v="1325"/>
    <n v="2650"/>
    <n v="2650"/>
    <n v="1350"/>
    <n v="2700"/>
    <n v="2700"/>
    <n v="5"/>
    <n v="1"/>
    <s v="外"/>
    <s v="MUPLO"/>
    <s v="路易港"/>
    <n v="34"/>
    <d v="2018-06-20T00:00:00"/>
    <d v="2018-06-30T00:00:00"/>
    <s v="货重超过20T 加收USD100/TUE"/>
    <s v="20'GP ≧18T+USD200"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1020"/>
    <x v="9"/>
    <x v="76"/>
    <s v="Walvis Bay"/>
    <s v="纳米比亚"/>
    <s v="鲸湾"/>
    <s v="MSK"/>
    <n v="1650"/>
    <n v="2800"/>
    <n v="2800"/>
    <n v="1650"/>
    <n v="2800"/>
    <n v="2800"/>
    <n v="4"/>
    <n v="1"/>
    <s v="外"/>
    <s v="DIR"/>
    <s v="直达"/>
    <n v="31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21"/>
    <x v="9"/>
    <x v="76"/>
    <s v="Walvis Bay"/>
    <s v="纳米比亚"/>
    <s v="鲸湾"/>
    <s v="PIL"/>
    <n v="2160"/>
    <n v="3620"/>
    <n v="3620"/>
    <n v="2260"/>
    <n v="3820"/>
    <n v="3820"/>
    <n v="3"/>
    <n v="1"/>
    <s v="外"/>
    <s v="DIR"/>
    <s v="直达"/>
    <n v="28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1022"/>
    <x v="9"/>
    <x v="76"/>
    <s v="Walvis Bay"/>
    <s v="纳米比亚"/>
    <s v="鲸湾"/>
    <s v="SAF"/>
    <n v="1700"/>
    <n v="2900"/>
    <n v="2900"/>
    <n v="1700"/>
    <n v="2900"/>
    <n v="2900"/>
    <n v="4"/>
    <n v="1"/>
    <s v="外"/>
    <s v="DIR"/>
    <s v="直达"/>
    <n v="31"/>
    <d v="2018-07-01T00:00:00"/>
    <d v="2018-07-15T00:00:00"/>
    <s v="FW2"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23"/>
    <x v="9"/>
    <x v="77"/>
    <s v="Apapa"/>
    <s v="尼日利亚"/>
    <s v="阿帕帕"/>
    <s v="CMA"/>
    <n v="2338"/>
    <n v="3863"/>
    <n v="3863"/>
    <n v="2388"/>
    <n v="3963"/>
    <n v="3963"/>
    <n v="4"/>
    <n v="1"/>
    <s v="外4"/>
    <s v="DIR"/>
    <s v="直达"/>
    <n v="33"/>
    <d v="2018-07-01T00:00:00"/>
    <d v="2018-07-14T00:00:00"/>
    <s v="WAX3 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24"/>
    <x v="9"/>
    <x v="77"/>
    <s v="Apapa"/>
    <s v="尼日利亚"/>
    <s v="阿帕帕"/>
    <s v="COSCO"/>
    <n v="1910"/>
    <n v="3210"/>
    <n v="3210"/>
    <n v="1935"/>
    <n v="3260"/>
    <n v="3260"/>
    <n v="2"/>
    <n v="1"/>
    <s v="外"/>
    <s v="DIR"/>
    <s v="直达"/>
    <n v="34"/>
    <d v="2018-06-26T00:00:00"/>
    <d v="2018-06-30T00:00:00"/>
    <m/>
    <s v="20'GP≧18T以上单票确认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s v="第一次订舱需提供CPF 长荣共舱不接危险品"/>
    <m/>
  </r>
  <r>
    <n v="1025"/>
    <x v="9"/>
    <x v="77"/>
    <s v="Apapa"/>
    <s v="尼日利亚"/>
    <s v="阿帕帕"/>
    <s v="HPL"/>
    <n v="2000"/>
    <n v="3200"/>
    <n v="3200"/>
    <n v="2025"/>
    <n v="3250"/>
    <n v="3250"/>
    <n v="6"/>
    <n v="1"/>
    <s v="洋"/>
    <s v="PORT TANGIER"/>
    <s v="丹吉尔"/>
    <n v="39"/>
    <d v="2018-06-15T00:00:00"/>
    <d v="2018-06-30T00:00:00"/>
    <s v="航线代码：MD1,免用箱14天"/>
    <m/>
    <m/>
    <m/>
    <m/>
    <m/>
    <m/>
    <m/>
    <m/>
  </r>
  <r>
    <n v="1026"/>
    <x v="9"/>
    <x v="77"/>
    <s v="Apapa"/>
    <s v="尼日利亚"/>
    <s v="阿帕帕"/>
    <s v="MSC"/>
    <n v="2400"/>
    <n v="4200"/>
    <n v="4200"/>
    <n v="2425"/>
    <n v="4250"/>
    <n v="4250"/>
    <n v="5"/>
    <n v="1"/>
    <s v="外"/>
    <s v="TGLFW"/>
    <s v="洛美"/>
    <n v="50"/>
    <d v="2018-07-01T00:00:00"/>
    <d v="2018-07-15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1027"/>
    <x v="9"/>
    <x v="77"/>
    <s v="Apapa"/>
    <s v="尼日利亚"/>
    <s v="阿帕帕"/>
    <s v="MSK"/>
    <n v="2150"/>
    <n v="3600"/>
    <n v="3600"/>
    <n v="2150"/>
    <n v="3600"/>
    <n v="3600"/>
    <n v="4"/>
    <n v="1"/>
    <s v="外"/>
    <s v="DIR"/>
    <s v="直达"/>
    <n v="36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28"/>
    <x v="9"/>
    <x v="77"/>
    <s v="Apapa"/>
    <s v="尼日利亚"/>
    <s v="阿帕帕"/>
    <s v="ONE"/>
    <n v="2190"/>
    <n v="3565"/>
    <n v="3565"/>
    <n v="2215"/>
    <n v="3615"/>
    <n v="3615"/>
    <n v="2"/>
    <n v="1"/>
    <s v="外"/>
    <s v="DIR"/>
    <s v="直达"/>
    <n v="34"/>
    <d v="2018-07-01T00:00:00"/>
    <d v="2018-07-14T00:00:00"/>
    <m/>
    <m/>
    <s v="化工品需提供：MSDS+化工鉴定书+非危保函_x000a_危险品需提供: MSDS+MDGF危险品申请表+危保证_x000a_卷钢要求：拒接_x000a_SOC需提供：箱证+铭牌+箱号_x000a_"/>
    <s v="普货:280/440_x000a_特种箱/危险品：420/720"/>
    <s v="450/票"/>
    <s v="普货740/1080华东 810/1220华南/北_x000a_特种740/1080  冷：800/1200_x000a_45HQ:1400"/>
    <s v="安保费20/30"/>
    <s v="不接钢制品"/>
    <m/>
  </r>
  <r>
    <n v="1029"/>
    <x v="9"/>
    <x v="77"/>
    <s v="Apapa"/>
    <s v="尼日利亚"/>
    <s v="阿帕帕"/>
    <s v="PIL"/>
    <n v="2160"/>
    <n v="3610"/>
    <n v="3610"/>
    <n v="2260"/>
    <n v="3810"/>
    <n v="3810"/>
    <n v="1"/>
    <n v="1"/>
    <s v="外"/>
    <s v="DIR"/>
    <s v="直达"/>
    <n v="35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1030"/>
    <x v="9"/>
    <x v="77"/>
    <s v="Apapa"/>
    <s v="尼日利亚"/>
    <s v="阿帕帕"/>
    <s v="SAF"/>
    <n v="2100"/>
    <n v="3500"/>
    <n v="3500"/>
    <n v="2100"/>
    <n v="3500"/>
    <n v="3500"/>
    <n v="4"/>
    <n v="1"/>
    <s v="外"/>
    <s v="DIR"/>
    <s v="直达"/>
    <n v="36"/>
    <d v="2018-07-01T00:00:00"/>
    <d v="2018-07-15T00:00:00"/>
    <s v="FW2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31"/>
    <x v="9"/>
    <x v="77"/>
    <s v="Apapa"/>
    <s v="尼日利亚"/>
    <s v="阿帕帕"/>
    <s v="ZIM"/>
    <n v="2060"/>
    <n v="3510"/>
    <n v="3510"/>
    <n v="2085"/>
    <n v="3560"/>
    <n v="3560"/>
    <n v="1"/>
    <n v="1"/>
    <s v="外"/>
    <s v="DIR"/>
    <s v="直达"/>
    <n v="34"/>
    <d v="2018-06-18T00:00:00"/>
    <d v="2018-06-21T00:00:00"/>
    <m/>
    <m/>
    <s v="化工品需提供：化工鉴定书+非危保函_x000a_危险品需提供: MSDS+危险品申请表+危保证(通过以星物流）"/>
    <s v="普货:260/420_x000a_特种箱/危险品：360/605"/>
    <s v="450/票"/>
    <s v="普货:820/1220_x000a_特种/冷柜:950/1380_x000a_45HQ:1650"/>
    <s v="安保费21/32"/>
    <m/>
    <m/>
  </r>
  <r>
    <n v="1032"/>
    <x v="9"/>
    <x v="77"/>
    <s v="Onne"/>
    <s v="尼日利亚"/>
    <s v="奥纳"/>
    <s v="CMA"/>
    <n v="2338"/>
    <n v="3963"/>
    <n v="3963"/>
    <n v="2388"/>
    <n v="4063"/>
    <n v="4063"/>
    <n v="4"/>
    <n v="1"/>
    <s v="外4"/>
    <s v="DIR"/>
    <s v="直达"/>
    <n v="39"/>
    <d v="2018-07-01T00:00:00"/>
    <d v="2018-07-14T00:00:00"/>
    <s v="WAX3 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33"/>
    <x v="9"/>
    <x v="77"/>
    <s v="Onne"/>
    <s v="尼日利亚"/>
    <s v="奥纳"/>
    <s v="COSCO"/>
    <n v="1960"/>
    <n v="3310"/>
    <n v="3310"/>
    <n v="1985"/>
    <n v="3360"/>
    <n v="3360"/>
    <n v="2"/>
    <n v="1"/>
    <s v="外"/>
    <s v="DIR"/>
    <s v="直达"/>
    <n v="41"/>
    <d v="2018-06-26T00:00:00"/>
    <d v="2018-06-30T00:00:00"/>
    <m/>
    <s v="20'GP 18-22.9TON可申请，≧23T以上+$150"/>
    <s v="化工品需提供：化工鉴定书+非危保函_x000a_危险品需提供: MSDS+MDGF危险品申请表+危保证_x000a_卷钢要求：提供装箱照片"/>
    <s v="普货:280/450_x000a_特种箱/危险品：400/690"/>
    <s v="450/票（东南亚/韩国/仁川）_x000a_300/票（波斯湾/红海/印巴/西非/南非/美加/欧地）_x000a_400/票（澳洲）"/>
    <s v="普货:825/1225_x000a_特种/冷柜:950/1400_x000a_45HQ:1645"/>
    <s v="安保费20/30"/>
    <m/>
    <m/>
  </r>
  <r>
    <n v="1034"/>
    <x v="9"/>
    <x v="77"/>
    <s v="Onne"/>
    <s v="尼日利亚"/>
    <s v="奥纳"/>
    <s v="MSK"/>
    <n v="2150"/>
    <n v="3600"/>
    <n v="3600"/>
    <n v="2150"/>
    <n v="3600"/>
    <n v="3600"/>
    <n v="4"/>
    <n v="1"/>
    <s v="外"/>
    <s v="DIR"/>
    <s v="直达"/>
    <n v="41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35"/>
    <x v="9"/>
    <x v="77"/>
    <s v="Onne"/>
    <s v="尼日利亚"/>
    <s v="奥纳"/>
    <s v="PIL"/>
    <n v="2210"/>
    <n v="3610"/>
    <n v="3610"/>
    <n v="2310"/>
    <n v="3810"/>
    <n v="3810"/>
    <n v="3"/>
    <n v="1"/>
    <s v="外"/>
    <s v="SIN"/>
    <s v="新加坡"/>
    <n v="41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1036"/>
    <x v="9"/>
    <x v="77"/>
    <s v="Onne"/>
    <s v="尼日利亚"/>
    <s v="奥纳"/>
    <s v="SAF"/>
    <n v="2100"/>
    <n v="3500"/>
    <n v="3500"/>
    <n v="2100"/>
    <n v="3500"/>
    <n v="3500"/>
    <n v="4"/>
    <n v="1"/>
    <s v="外"/>
    <s v="DIR"/>
    <s v="直达"/>
    <n v="41"/>
    <d v="2018-07-01T00:00:00"/>
    <d v="2018-07-15T00:00:00"/>
    <s v="FW2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37"/>
    <x v="9"/>
    <x v="77"/>
    <s v="Port Harcourt"/>
    <s v="尼日利亚"/>
    <s v="奥纳"/>
    <s v="MSC"/>
    <n v="2200"/>
    <n v="3700"/>
    <n v="3700"/>
    <n v="2225"/>
    <n v="3750"/>
    <n v="3750"/>
    <n v="5"/>
    <n v="1"/>
    <s v="外"/>
    <s v="SIN"/>
    <s v="新加坡"/>
    <n v="35"/>
    <d v="2018-06-20T00:00:00"/>
    <d v="2018-06-30T00:00:00"/>
    <m/>
    <m/>
    <m/>
    <m/>
    <m/>
    <m/>
    <m/>
    <m/>
    <m/>
  </r>
  <r>
    <n v="1038"/>
    <x v="9"/>
    <x v="77"/>
    <s v="Tincan"/>
    <s v="尼日利亚"/>
    <s v="廷坎"/>
    <s v="CMA"/>
    <n v="2338"/>
    <n v="3863"/>
    <n v="3863"/>
    <n v="2388"/>
    <n v="3963"/>
    <n v="3963"/>
    <n v="4"/>
    <n v="1"/>
    <s v="外4"/>
    <s v="DIR"/>
    <s v="直达"/>
    <n v="36"/>
    <d v="2018-07-01T00:00:00"/>
    <d v="2018-07-14T00:00:00"/>
    <s v="WAX3 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39"/>
    <x v="9"/>
    <x v="77"/>
    <s v="Tincan"/>
    <s v="尼日利亚"/>
    <s v="廷坎"/>
    <s v="COSCO"/>
    <n v="1910"/>
    <n v="3210"/>
    <n v="3210"/>
    <n v="1935"/>
    <n v="3260"/>
    <n v="3260"/>
    <n v="13"/>
    <n v="2"/>
    <s v="外"/>
    <s v="DIR"/>
    <s v="直达"/>
    <n v="36"/>
    <d v="2018-06-26T00:00:00"/>
    <d v="2018-06-30T00:00:00"/>
    <m/>
    <s v="20'GP≧18T以上单票确认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s v="第一次订舱需提供CPF 长荣共舱不接危险品"/>
    <m/>
  </r>
  <r>
    <n v="1040"/>
    <x v="9"/>
    <x v="77"/>
    <s v="Tincan"/>
    <s v="尼日利亚"/>
    <s v="廷坎"/>
    <s v="HPL"/>
    <n v="2000"/>
    <n v="3200"/>
    <n v="3200"/>
    <n v="2025"/>
    <n v="3250"/>
    <n v="3250"/>
    <n v="6"/>
    <n v="1"/>
    <s v="洋"/>
    <s v="PORT TANGIER"/>
    <s v="丹吉尔"/>
    <n v="40"/>
    <d v="2018-06-15T00:00:00"/>
    <d v="2018-06-30T00:00:00"/>
    <s v="航线代码：MD1,免用箱14天"/>
    <m/>
    <m/>
    <m/>
    <m/>
    <m/>
    <m/>
    <m/>
    <m/>
  </r>
  <r>
    <n v="1041"/>
    <x v="9"/>
    <x v="77"/>
    <s v="Tincan"/>
    <s v="尼日利亚"/>
    <s v="廷坎"/>
    <s v="MSC"/>
    <n v="2400"/>
    <n v="4200"/>
    <n v="4200"/>
    <n v="2425"/>
    <n v="4250"/>
    <n v="4250"/>
    <n v="5"/>
    <n v="1"/>
    <s v="外"/>
    <s v="TGLFW"/>
    <s v="洛美"/>
    <n v="44"/>
    <d v="2018-07-01T00:00:00"/>
    <d v="2018-07-15T00:00:00"/>
    <m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1042"/>
    <x v="9"/>
    <x v="77"/>
    <s v="Tincan"/>
    <s v="尼日利亚"/>
    <s v="廷坎"/>
    <s v="MSK"/>
    <n v="2150"/>
    <n v="3600"/>
    <n v="3600"/>
    <n v="2150"/>
    <n v="3600"/>
    <n v="3600"/>
    <n v="4"/>
    <n v="1"/>
    <s v="外"/>
    <s v="DIR"/>
    <s v="直达"/>
    <n v="38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43"/>
    <x v="9"/>
    <x v="77"/>
    <s v="Tincan"/>
    <s v="尼日利亚"/>
    <s v="廷坎"/>
    <s v="ONE"/>
    <n v="2190"/>
    <n v="3565"/>
    <n v="3565"/>
    <n v="2215"/>
    <n v="3615"/>
    <n v="3615"/>
    <n v="2"/>
    <n v="1"/>
    <s v="外"/>
    <s v="DIR"/>
    <s v="直达"/>
    <n v="36"/>
    <d v="2018-07-01T00:00:00"/>
    <d v="2018-07-14T00:00:00"/>
    <m/>
    <m/>
    <s v="化工品需提供：MSDS+化工鉴定书+非危保函_x000a_危险品需提供: MSDS+MDGF危险品申请表+危保证_x000a_卷钢要求：拒接_x000a_SOC需提供：箱证+铭牌+箱号_x000a_"/>
    <s v="普货:280/440_x000a_特种箱/危险品：420/720"/>
    <s v="450/票"/>
    <s v="普货740/1080华东 810/1220华南/北_x000a_特种740/1080  冷：800/1200_x000a_45HQ:1400"/>
    <s v="安保费20/30"/>
    <s v="不接钢制品"/>
    <m/>
  </r>
  <r>
    <n v="1044"/>
    <x v="9"/>
    <x v="77"/>
    <s v="Tincan"/>
    <s v="尼日利亚"/>
    <s v="廷坎"/>
    <s v="PIL"/>
    <n v="2160"/>
    <n v="3610"/>
    <n v="3610"/>
    <n v="2260"/>
    <n v="3810"/>
    <n v="3810"/>
    <n v="1"/>
    <n v="1"/>
    <s v="外"/>
    <s v="DIR"/>
    <s v="直达"/>
    <s v="37\39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1045"/>
    <x v="9"/>
    <x v="77"/>
    <s v="Tincan"/>
    <s v="尼日利亚"/>
    <s v="廷坎"/>
    <s v="SAF"/>
    <n v="2100"/>
    <n v="3500"/>
    <n v="3500"/>
    <n v="2100"/>
    <n v="3500"/>
    <n v="3500"/>
    <n v="4"/>
    <n v="1"/>
    <s v="外"/>
    <s v="DIR"/>
    <s v="直达"/>
    <n v="38"/>
    <d v="2018-07-01T00:00:00"/>
    <d v="2018-07-15T00:00:00"/>
    <s v="FW2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46"/>
    <x v="9"/>
    <x v="77"/>
    <s v="Tincan"/>
    <s v="尼日利亚"/>
    <s v="廷坎"/>
    <s v="ZIM"/>
    <n v="2060"/>
    <n v="3510"/>
    <n v="3510"/>
    <n v="2085"/>
    <n v="3560"/>
    <n v="3560"/>
    <n v="1"/>
    <n v="1"/>
    <s v="外"/>
    <s v="DIR"/>
    <s v="直达"/>
    <n v="36"/>
    <d v="2018-06-18T00:00:00"/>
    <d v="2018-06-21T00:00:00"/>
    <m/>
    <m/>
    <s v="化工品需提供：化工鉴定书+非危保函_x000a_危险品需提供: MSDS+危险品申请表+危保证(通过以星物流）"/>
    <s v="普货:260/420_x000a_特种箱/危险品：360/605"/>
    <s v="450/票"/>
    <s v="普货:820/1220_x000a_特种/冷柜:950/1380_x000a_45HQ:1650"/>
    <s v="安保费21/32"/>
    <m/>
    <m/>
  </r>
  <r>
    <n v="1047"/>
    <x v="9"/>
    <x v="77"/>
    <s v="Tincan Five Star"/>
    <s v="尼日利亚"/>
    <s v="廷坎"/>
    <s v="COSCO"/>
    <n v="1910"/>
    <n v="3210"/>
    <n v="3210"/>
    <n v="1935"/>
    <n v="3260"/>
    <n v="3260"/>
    <n v="3"/>
    <n v="1"/>
    <s v="外"/>
    <s v="lome"/>
    <s v="洛美"/>
    <n v="42"/>
    <d v="2018-06-26T00:00:00"/>
    <d v="2018-06-30T00:00:00"/>
    <m/>
    <m/>
    <m/>
    <m/>
    <m/>
    <m/>
    <m/>
    <m/>
    <m/>
  </r>
  <r>
    <n v="1048"/>
    <x v="9"/>
    <x v="78"/>
    <s v="Sao Tome"/>
    <s v="圣多美和普林西比"/>
    <s v="圣多美"/>
    <s v="CMA"/>
    <n v="5938"/>
    <n v="11363"/>
    <n v="11363"/>
    <n v="5988"/>
    <n v="11463"/>
    <n v="11463"/>
    <n v="7"/>
    <n v="1"/>
    <s v="洋"/>
    <s v="ESALG"/>
    <s v="阿尔赫西拉斯"/>
    <n v="87"/>
    <d v="2018-07-01T00:00:00"/>
    <d v="2018-07-14T00:00:00"/>
    <s v="FAL1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49"/>
    <x v="9"/>
    <x v="78"/>
    <s v="Sao Tome"/>
    <s v="圣多美和普林西比"/>
    <s v="圣多美"/>
    <s v="NDS"/>
    <n v="4585"/>
    <n v="8060"/>
    <n v="8060"/>
    <n v="4585"/>
    <n v="8060"/>
    <n v="8060"/>
    <n v="1"/>
    <n v="1"/>
    <s v="洋"/>
    <s v="PNR"/>
    <s v="黑角"/>
    <n v="51"/>
    <d v="2018-06-25T00:00:00"/>
    <d v="2018-06-30T00:00:00"/>
    <m/>
    <m/>
    <s v="电询,化工品需提供：MSDS+化工鉴定书+非危保函_x000a_危险品需提供: MSDS+MDGF危险品申请表+危保证_x000a_卷钢要求：装箱照片+保函"/>
    <s v="普货:270/390_x000a_特种箱/危险品："/>
    <s v="450/票"/>
    <s v="普货:820/1225_x000a_特种/冷柜:920/1325"/>
    <s v="安保费20/30"/>
    <m/>
    <m/>
  </r>
  <r>
    <n v="1050"/>
    <x v="9"/>
    <x v="79"/>
    <s v="Dakar"/>
    <s v="塞内加尔"/>
    <s v="达卡"/>
    <s v="CMA"/>
    <n v="2438"/>
    <n v="4363"/>
    <n v="4363"/>
    <n v="2488"/>
    <n v="4463"/>
    <n v="4463"/>
    <n v="7"/>
    <n v="1"/>
    <s v="洋"/>
    <s v="ESALG"/>
    <s v="阿尔赫西拉斯"/>
    <n v="34"/>
    <d v="2018-07-01T00:00:00"/>
    <d v="2018-07-14T00:00:00"/>
    <s v="FAL1 10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51"/>
    <x v="9"/>
    <x v="79"/>
    <s v="Dakar"/>
    <s v="塞内加尔"/>
    <s v="达卡"/>
    <s v="COSCO"/>
    <n v="2260"/>
    <n v="4310"/>
    <n v="4310"/>
    <n v="2285"/>
    <n v="4360"/>
    <n v="4360"/>
    <n v="7"/>
    <n v="1"/>
    <s v="洋"/>
    <s v="ALG"/>
    <s v="阿尔赫西拉斯"/>
    <n v="36"/>
    <d v="2018-06-26T00:00:00"/>
    <d v="2018-06-30T00:00:00"/>
    <s v="AEU2 ENS USD25/BL"/>
    <m/>
    <m/>
    <m/>
    <m/>
    <m/>
    <m/>
    <m/>
    <m/>
  </r>
  <r>
    <n v="1052"/>
    <x v="9"/>
    <x v="79"/>
    <s v="Dakar"/>
    <s v="塞内加尔"/>
    <s v="达卡"/>
    <s v="HPL"/>
    <n v="2500"/>
    <n v="4200"/>
    <n v="4200"/>
    <n v="2525"/>
    <n v="4250"/>
    <n v="4250"/>
    <n v="6"/>
    <n v="1"/>
    <s v="洋"/>
    <s v="ALG"/>
    <s v="阿尔赫西拉斯"/>
    <n v="55"/>
    <d v="2018-06-15T00:00:00"/>
    <d v="2018-06-30T00:00:00"/>
    <s v="航线代码：FE4,免用箱14天"/>
    <m/>
    <s v="化工品需提供：MSDS+非危保函_x000a_危险品需提供: MSDS+MDGF危险品申请表+危保证+性能结果单_x000a_卷钢要求：电询_x000a_SOC:箱证+保函"/>
    <s v="普货:295/470_x000a_特种箱/危险品：345/580"/>
    <s v="400/票"/>
    <s v="普货:775/1120 _x000a_特：1400/2000 冷：1000/1400_x000a_45HC:1500"/>
    <s v="安保费20/30"/>
    <m/>
    <m/>
  </r>
  <r>
    <n v="1053"/>
    <x v="9"/>
    <x v="79"/>
    <s v="Dakar"/>
    <s v="塞内加尔"/>
    <s v="达卡"/>
    <s v="MSC"/>
    <n v="2450"/>
    <n v="4500"/>
    <n v="4500"/>
    <n v="2475"/>
    <n v="4550"/>
    <n v="4550"/>
    <n v="5"/>
    <n v="1"/>
    <s v="外"/>
    <s v="VLC"/>
    <s v="瓦伦西亚"/>
    <s v="41\37"/>
    <d v="2018-06-20T00:00:00"/>
    <d v="2018-06-30T00:00:00"/>
    <s v="subject to ISPS USD20/cntr SCC USD165/205(can be cc)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1054"/>
    <x v="9"/>
    <x v="79"/>
    <s v="Dakar"/>
    <s v="塞内加尔"/>
    <s v="达卡"/>
    <s v="MSK"/>
    <n v="2500"/>
    <n v="4500"/>
    <n v="4500"/>
    <n v="2500"/>
    <n v="4500"/>
    <n v="4500"/>
    <n v="1"/>
    <n v="1"/>
    <s v="洋"/>
    <s v="PORT SAID EAST"/>
    <s v="赛德东"/>
    <n v="40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55"/>
    <x v="9"/>
    <x v="79"/>
    <s v="Dakar"/>
    <s v="塞内加尔"/>
    <s v="达卡"/>
    <s v="ONE"/>
    <n v="2290"/>
    <n v="4065"/>
    <n v="4065"/>
    <n v="2315"/>
    <n v="4115"/>
    <n v="4115"/>
    <n v="6"/>
    <n v="1"/>
    <s v="洋"/>
    <s v="TANGIER"/>
    <s v="汤加"/>
    <n v="35"/>
    <d v="2018-06-11T00:00:00"/>
    <d v="2018-06-30T00:00:00"/>
    <s v="MD1  ENS USD30+ISPS USD15"/>
    <m/>
    <m/>
    <m/>
    <m/>
    <m/>
    <m/>
    <m/>
    <m/>
  </r>
  <r>
    <n v="1056"/>
    <x v="9"/>
    <x v="79"/>
    <s v="Dakar"/>
    <s v="塞内加尔"/>
    <s v="达卡"/>
    <s v="SAF"/>
    <n v="2450"/>
    <n v="4400"/>
    <n v="4400"/>
    <n v="2450"/>
    <n v="4400"/>
    <n v="4400"/>
    <n v="15"/>
    <n v="2"/>
    <s v="洋"/>
    <s v="PORT SAIDE EAST/ALGECIRAS"/>
    <s v="赛德西/阿尔赫西拉斯"/>
    <e v="#VALUE!"/>
    <d v="2018-07-01T00:00:00"/>
    <d v="2018-07-15T00:00:00"/>
    <s v="AE7/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57"/>
    <x v="9"/>
    <x v="80"/>
    <s v="Freetown"/>
    <s v="塞拉利昂"/>
    <s v="弗里敦"/>
    <s v="CMA"/>
    <n v="2238"/>
    <n v="3963"/>
    <n v="3963"/>
    <n v="2288"/>
    <n v="4063"/>
    <n v="4063"/>
    <n v="7"/>
    <n v="1"/>
    <s v="洋"/>
    <s v="ESALG"/>
    <s v="阿尔赫西拉斯"/>
    <n v="42"/>
    <d v="2018-07-01T00:00:00"/>
    <d v="2018-07-14T00:00:00"/>
    <s v="FAL1 5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58"/>
    <x v="9"/>
    <x v="80"/>
    <s v="Freetown"/>
    <s v="塞拉利昂"/>
    <s v="弗里敦"/>
    <s v="COSCO"/>
    <n v="2360"/>
    <n v="4410"/>
    <n v="4410"/>
    <n v="2350"/>
    <n v="4610"/>
    <n v="4610"/>
    <n v="3"/>
    <n v="1"/>
    <s v="外"/>
    <s v="LOME"/>
    <s v="洛美"/>
    <n v="46"/>
    <d v="2018-06-26T00:00:00"/>
    <d v="2018-06-30T00:00:00"/>
    <m/>
    <m/>
    <m/>
    <m/>
    <m/>
    <m/>
    <m/>
    <m/>
    <m/>
  </r>
  <r>
    <n v="1059"/>
    <x v="9"/>
    <x v="80"/>
    <s v="Freetown"/>
    <s v="塞拉利昂"/>
    <s v="弗里敦"/>
    <s v="MSC"/>
    <n v="2350"/>
    <n v="4500"/>
    <n v="4100"/>
    <n v="2375"/>
    <n v="4550"/>
    <n v="4150"/>
    <n v="5"/>
    <n v="1"/>
    <s v="外"/>
    <s v="TGLFW"/>
    <s v="洛美"/>
    <n v="49"/>
    <d v="2018-06-20T00:00:00"/>
    <d v="2018-06-30T00:00:00"/>
    <s v="Subject to CUS:usd105/Teu,ISPS USD 15/TEU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1060"/>
    <x v="9"/>
    <x v="80"/>
    <s v="Freetown"/>
    <s v="塞拉利昂"/>
    <s v="弗里敦"/>
    <s v="MSK"/>
    <n v="2405"/>
    <n v="4310"/>
    <n v="4310"/>
    <n v="2405"/>
    <n v="4310"/>
    <n v="4310"/>
    <n v="1"/>
    <n v="1"/>
    <s v="洋"/>
    <s v="PORT SAIDE EAST"/>
    <s v="赛德东"/>
    <n v="44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61"/>
    <x v="9"/>
    <x v="80"/>
    <s v="Freetown"/>
    <s v="塞拉利昂"/>
    <s v="弗里敦"/>
    <s v="PIL"/>
    <n v="2510"/>
    <n v="4210"/>
    <n v="4210"/>
    <n v="2610"/>
    <n v="4410"/>
    <n v="4410"/>
    <n v="3"/>
    <n v="1"/>
    <s v="外"/>
    <s v="LOME"/>
    <s v="洛美"/>
    <n v="47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1062"/>
    <x v="9"/>
    <x v="80"/>
    <s v="Freetown"/>
    <s v="塞拉利昂"/>
    <s v="弗里敦"/>
    <s v="SAF"/>
    <n v="2355"/>
    <n v="4210"/>
    <n v="4210"/>
    <n v="2355"/>
    <n v="4210"/>
    <n v="4210"/>
    <n v="15"/>
    <n v="2"/>
    <s v="洋"/>
    <s v="PORT SAIDE EAST/ALGECIRAS"/>
    <s v="赛德东"/>
    <n v="50"/>
    <d v="2018-07-01T00:00:00"/>
    <d v="2018-07-15T00:00:00"/>
    <s v="AE7/AE6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63"/>
    <x v="9"/>
    <x v="81"/>
    <s v="Lome"/>
    <s v="多哥"/>
    <s v="洛美"/>
    <s v="CMA"/>
    <n v="2138"/>
    <n v="3663"/>
    <n v="3663"/>
    <n v="2188"/>
    <n v="3763"/>
    <n v="3763"/>
    <n v="5"/>
    <n v="1"/>
    <s v="外4"/>
    <s v="DIR"/>
    <s v="直达"/>
    <n v="37"/>
    <d v="2018-07-01T00:00:00"/>
    <d v="2018-07-14T00:00:00"/>
    <s v="AFEX 10天免用箱"/>
    <m/>
    <s v="化工品需提供：MSDS+非危保函（特殊品名要鉴定书）_x000a_危险品需提供: MSDS+MDGF危险品申请表+危保证_x000a_卷钢要求：指定仓库监装(达飞物流）"/>
    <s v="普货:260/410_x000a_特种箱/危险品：470/730"/>
    <s v="500/票"/>
    <s v="普货:775/1130_x000a_特种/冷柜:842/1327_x000a_45HQ:1469"/>
    <s v="安保费20/30"/>
    <m/>
    <m/>
  </r>
  <r>
    <n v="1064"/>
    <x v="9"/>
    <x v="81"/>
    <s v="Lome"/>
    <s v="多哥"/>
    <s v="洛美"/>
    <s v="COSCO"/>
    <n v="1910"/>
    <n v="3210"/>
    <n v="3210"/>
    <n v="1935"/>
    <n v="3260"/>
    <n v="3260"/>
    <n v="3"/>
    <n v="1"/>
    <s v="外"/>
    <s v="DIR"/>
    <s v="直达"/>
    <n v="38"/>
    <d v="2018-06-26T00:00:00"/>
    <d v="2018-06-30T00:00:00"/>
    <m/>
    <s v="20'GP≧18T以上单票确认"/>
    <s v="化工品需提供：化工品鉴定书+非危保函_x000a_危险品需提供: 危险品申请表+危包证+MSDS_x000a_卷钢要求：装箱照片+监装"/>
    <s v="普货280/450/550特种箱危险品380/600/825"/>
    <s v="500/票"/>
    <s v="普货:825/1225_x000a_特种/冷柜:900/1400_x000a_45HC:1650"/>
    <s v="安保费20/30"/>
    <s v="第一次订舱需提供CPF 长荣共舱不接危险品"/>
    <m/>
  </r>
  <r>
    <n v="1065"/>
    <x v="9"/>
    <x v="81"/>
    <s v="Lome"/>
    <s v="多哥"/>
    <s v="洛美"/>
    <s v="MSC"/>
    <n v="2400"/>
    <n v="4200"/>
    <n v="4200"/>
    <n v="2425"/>
    <n v="4250"/>
    <n v="4250"/>
    <n v="5"/>
    <n v="1"/>
    <s v="外"/>
    <s v="DIR"/>
    <s v="直达"/>
    <n v="35"/>
    <d v="2018-07-01T00:00:00"/>
    <d v="2018-07-15T00:00:00"/>
    <s v="Subject to DTHC EUR 105/155 for 20/40(can be cc)"/>
    <m/>
    <s v="化工品需提供：化工鉴定书+非危保函_x000a_危险品需提供: MSDS+危险品申请表+危保证_x000a_卷钢要求：指定监装+装箱照片+装箱保函"/>
    <s v="普货:260/410_x000a_特种箱/危险品：330/550"/>
    <s v="450/票"/>
    <s v="普货:770/1150_x000a_特种/冷柜:925/1350"/>
    <s v="安保费20/30"/>
    <m/>
    <m/>
  </r>
  <r>
    <n v="1066"/>
    <x v="9"/>
    <x v="81"/>
    <s v="Lome"/>
    <s v="多哥"/>
    <s v="洛美"/>
    <s v="MSK"/>
    <n v="1950"/>
    <n v="3400"/>
    <n v="3400"/>
    <n v="1950"/>
    <n v="3400"/>
    <n v="3400"/>
    <n v="5"/>
    <n v="1"/>
    <s v="外"/>
    <s v="DIR"/>
    <s v="直达"/>
    <n v="39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67"/>
    <x v="9"/>
    <x v="81"/>
    <s v="Lome"/>
    <s v="多哥"/>
    <s v="洛美"/>
    <s v="PIL"/>
    <n v="2160"/>
    <n v="3610"/>
    <n v="3610"/>
    <n v="2260"/>
    <n v="3810"/>
    <n v="3810"/>
    <n v="3"/>
    <n v="1"/>
    <s v="外"/>
    <s v="DIR"/>
    <s v="直达"/>
    <n v="35"/>
    <d v="2018-07-01T00:00:00"/>
    <d v="2018-07-14T00:00:00"/>
    <m/>
    <m/>
    <s v="化工品需提供：MSDS+非危保函+化工鉴定证书_x000a_危险品需提供: MSDS+危险品申请表+危保证_x000a_卷钢要求：不损箱保函"/>
    <s v="普货:280/400_x000a_特种箱/危险品：360/620"/>
    <s v="500/票"/>
    <s v="普货:835/1220_x000a_特种/冷柜:900/1380"/>
    <s v="安保费20/30"/>
    <m/>
    <m/>
  </r>
  <r>
    <n v="1068"/>
    <x v="9"/>
    <x v="81"/>
    <s v="Lome"/>
    <s v="多哥"/>
    <s v="洛美"/>
    <s v="SAF"/>
    <n v="1900"/>
    <n v="3300"/>
    <n v="3300"/>
    <n v="1900"/>
    <n v="3300"/>
    <n v="3300"/>
    <n v="5"/>
    <n v="1"/>
    <s v="外"/>
    <s v="DIR"/>
    <s v="直达"/>
    <n v="39"/>
    <d v="2018-07-01T00:00:00"/>
    <d v="2018-07-15T00:00:00"/>
    <s v="FW3"/>
    <m/>
    <s v="化工品需提供：MSDS+非危保函_x000a_危险品需提供: MSDS+MDGF危险品申请表+危保证_x000a_卷钢要求：提供装箱照片"/>
    <s v="普货:380/490_x000a_特种箱/危险品：510/720"/>
    <s v="450/票"/>
    <s v="普货:900/1340_x000a_特种/冷柜:1080/1580_x000a_45HQ:1850"/>
    <s v="安保费20/30"/>
    <m/>
    <m/>
  </r>
  <r>
    <n v="1069"/>
    <x v="9"/>
    <x v="81"/>
    <s v="Lome"/>
    <s v="多哥"/>
    <s v="洛美"/>
    <s v="ZIM"/>
    <n v="2060"/>
    <n v="3510"/>
    <n v="3510"/>
    <n v="2085"/>
    <n v="3560"/>
    <n v="3560"/>
    <n v="3"/>
    <n v="1"/>
    <s v="外"/>
    <s v="DIR"/>
    <s v="直达"/>
    <n v="38"/>
    <d v="2018-06-18T00:00:00"/>
    <d v="2018-06-21T00:00:00"/>
    <m/>
    <m/>
    <s v="化工品需提供：化工鉴定书+非危保函_x000a_危险品需提供: MSDS+危险品申请表+危保证(通过以星物流）"/>
    <s v="普货:260/420_x000a_特种箱/危险品：360/605"/>
    <s v="450/票"/>
    <s v="普货:820/1220_x000a_特种/冷柜:950/1380_x000a_45HQ:1650"/>
    <s v="安保费21/32"/>
    <m/>
    <m/>
  </r>
  <r>
    <n v="1070"/>
    <x v="10"/>
    <x v="82"/>
    <s v="Buenos Aires"/>
    <s v="阿根廷"/>
    <s v="布宜诺斯艾利斯"/>
    <s v="CMA"/>
    <m/>
    <m/>
    <m/>
    <n v="1500"/>
    <n v="1600"/>
    <n v="1600"/>
    <n v="6"/>
    <n v="1"/>
    <s v="洋"/>
    <s v="DIR"/>
    <s v="直达"/>
    <n v="39"/>
    <d v="2018-06-18T00:00:00"/>
    <d v="2018-06-30T00:00:00"/>
    <s v="ISPS USD13/BOX SEAS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071"/>
    <x v="10"/>
    <x v="82"/>
    <s v="Buenos Aires"/>
    <s v="阿根廷"/>
    <s v="布宜诺斯艾利斯"/>
    <s v="COSCO"/>
    <m/>
    <m/>
    <m/>
    <n v="2200"/>
    <n v="2300"/>
    <n v="2300"/>
    <n v="7"/>
    <n v="1"/>
    <s v="洋"/>
    <s v="DIR"/>
    <s v="直达"/>
    <n v="39"/>
    <d v="2018-07-01T00:00:00"/>
    <d v="2018-07-14T00:00:00"/>
    <s v="ISPS USD13/BOX"/>
    <s v="小箱货重16吨以下可接"/>
    <m/>
    <m/>
    <m/>
    <m/>
    <m/>
    <m/>
    <m/>
  </r>
  <r>
    <n v="1072"/>
    <x v="10"/>
    <x v="82"/>
    <s v="Buenos Aires"/>
    <s v="阿根廷"/>
    <s v="布宜诺斯艾利斯"/>
    <s v="MSK"/>
    <m/>
    <m/>
    <m/>
    <n v="2725"/>
    <n v="2750"/>
    <n v="2750"/>
    <n v="2"/>
    <n v="1"/>
    <s v="洋"/>
    <s v="DIR"/>
    <s v="直达"/>
    <n v="38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73"/>
    <x v="10"/>
    <x v="82"/>
    <s v="Buenos Aires"/>
    <s v="阿根廷"/>
    <s v="布宜诺斯艾利斯"/>
    <s v="SAF"/>
    <m/>
    <m/>
    <m/>
    <n v="1425"/>
    <n v="1450"/>
    <n v="1450"/>
    <n v="2"/>
    <n v="1"/>
    <s v="洋"/>
    <s v="DIR"/>
    <s v="直达"/>
    <n v="38"/>
    <d v="2018-06-25T00:00:00"/>
    <d v="2018-06-30T00:00:00"/>
    <m/>
    <m/>
    <m/>
    <m/>
    <m/>
    <m/>
    <m/>
    <m/>
    <m/>
  </r>
  <r>
    <n v="1074"/>
    <x v="10"/>
    <x v="82"/>
    <s v="Rosario"/>
    <s v="阿根廷"/>
    <s v="罗萨里奥"/>
    <s v="SAF"/>
    <m/>
    <m/>
    <m/>
    <n v="1925"/>
    <n v="2250"/>
    <n v="2250"/>
    <n v="2"/>
    <n v="1"/>
    <s v="洋"/>
    <s v="UYMON"/>
    <s v="蒙特威迪欧"/>
    <n v="50"/>
    <d v="2018-06-25T00:00:00"/>
    <d v="2018-06-30T00:00:00"/>
    <m/>
    <m/>
    <m/>
    <m/>
    <m/>
    <m/>
    <m/>
    <m/>
    <m/>
  </r>
  <r>
    <n v="1075"/>
    <x v="10"/>
    <x v="82"/>
    <s v="Ushuaia"/>
    <s v="阿根廷"/>
    <s v="乌斯怀亚"/>
    <s v="SAF"/>
    <m/>
    <m/>
    <m/>
    <n v="3625"/>
    <n v="4550"/>
    <n v="4550"/>
    <n v="2"/>
    <n v="1"/>
    <s v="洋"/>
    <s v="ARBUE"/>
    <s v="布宜诺斯艾利斯"/>
    <n v="54"/>
    <d v="2018-06-25T00:00:00"/>
    <d v="2018-06-30T00:00:00"/>
    <m/>
    <m/>
    <m/>
    <m/>
    <m/>
    <m/>
    <m/>
    <m/>
    <m/>
  </r>
  <r>
    <n v="1076"/>
    <x v="10"/>
    <x v="82"/>
    <s v="Zarate"/>
    <s v="阿根廷"/>
    <s v="萨拉特"/>
    <s v="SAF"/>
    <m/>
    <m/>
    <m/>
    <n v="1825"/>
    <n v="1650"/>
    <n v="1650"/>
    <n v="2"/>
    <n v="1"/>
    <s v="洋"/>
    <s v="UYMON"/>
    <s v="蒙特威迪欧"/>
    <n v="49"/>
    <d v="2018-06-25T00:00:00"/>
    <d v="2018-06-30T00:00:00"/>
    <m/>
    <m/>
    <m/>
    <m/>
    <m/>
    <m/>
    <m/>
    <m/>
    <m/>
  </r>
  <r>
    <n v="1077"/>
    <x v="10"/>
    <x v="83"/>
    <s v="Itaguai"/>
    <s v="巴西"/>
    <s v="伊塔瓜伊"/>
    <s v="CMA"/>
    <m/>
    <m/>
    <m/>
    <n v="1500"/>
    <n v="1600"/>
    <n v="1600"/>
    <n v="2"/>
    <n v="1"/>
    <s v="洋"/>
    <s v="DIR"/>
    <s v="直达"/>
    <n v="31"/>
    <d v="2018-06-18T00:00:00"/>
    <d v="2018-06-30T00:00:00"/>
    <s v="ISPS USD13/BOX SEAS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078"/>
    <x v="10"/>
    <x v="83"/>
    <s v="Itaguai"/>
    <s v="巴西"/>
    <s v="伊塔瓜伊"/>
    <s v="COSCO"/>
    <m/>
    <m/>
    <m/>
    <n v="2200"/>
    <n v="2300"/>
    <n v="2300"/>
    <n v="7"/>
    <n v="1"/>
    <s v="洋"/>
    <s v="DIR"/>
    <s v="直达"/>
    <n v="35"/>
    <d v="2018-07-01T00:00:00"/>
    <d v="2018-07-14T00:00:00"/>
    <s v="ISPS USD13/BOX"/>
    <s v="小箱货重16吨以下可接"/>
    <m/>
    <m/>
    <m/>
    <m/>
    <m/>
    <m/>
    <m/>
  </r>
  <r>
    <n v="1079"/>
    <x v="10"/>
    <x v="83"/>
    <s v="Itaguai"/>
    <s v="巴西"/>
    <s v="伊塔瓜伊"/>
    <s v="MSK"/>
    <m/>
    <m/>
    <m/>
    <n v="2825"/>
    <n v="2750"/>
    <n v="2750"/>
    <n v="2"/>
    <n v="1"/>
    <s v="洋"/>
    <s v="BRSSZ"/>
    <s v="桑托斯"/>
    <n v="39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80"/>
    <x v="10"/>
    <x v="83"/>
    <s v="Itaguai"/>
    <s v="巴西"/>
    <s v="伊塔瓜伊"/>
    <s v="SAF"/>
    <m/>
    <m/>
    <m/>
    <n v="1525"/>
    <n v="1450"/>
    <n v="1450"/>
    <n v="2"/>
    <n v="1"/>
    <s v="洋"/>
    <s v="BRSSZ"/>
    <s v="桑托斯"/>
    <n v="39"/>
    <d v="2018-06-25T00:00:00"/>
    <d v="2018-06-30T00:00:00"/>
    <m/>
    <m/>
    <m/>
    <m/>
    <m/>
    <m/>
    <m/>
    <m/>
    <m/>
  </r>
  <r>
    <n v="1081"/>
    <x v="10"/>
    <x v="83"/>
    <s v="Itajai"/>
    <s v="巴西"/>
    <s v="伊塔加"/>
    <s v="MSK"/>
    <m/>
    <m/>
    <m/>
    <n v="2825"/>
    <n v="2750"/>
    <n v="2750"/>
    <n v="6"/>
    <n v="1"/>
    <s v="洋"/>
    <s v="ESALG"/>
    <s v=" 阿尔赫西拉斯 "/>
    <n v="38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82"/>
    <x v="10"/>
    <x v="83"/>
    <s v="Itajai"/>
    <s v="巴西"/>
    <s v="伊塔加"/>
    <s v="SAF"/>
    <m/>
    <m/>
    <m/>
    <n v="1525"/>
    <n v="1450"/>
    <n v="1450"/>
    <n v="6"/>
    <n v="1"/>
    <s v="洋"/>
    <s v="ESALG"/>
    <s v=" 阿尔赫西拉斯 "/>
    <n v="42"/>
    <d v="2018-06-25T00:00:00"/>
    <d v="2018-06-30T00:00:00"/>
    <m/>
    <m/>
    <m/>
    <m/>
    <m/>
    <m/>
    <m/>
    <m/>
    <m/>
  </r>
  <r>
    <n v="1083"/>
    <x v="10"/>
    <x v="83"/>
    <s v="Itapoa"/>
    <s v="巴西"/>
    <s v="伊塔波"/>
    <s v="CMA"/>
    <m/>
    <m/>
    <m/>
    <n v="1500"/>
    <n v="1600"/>
    <n v="1600"/>
    <n v="2"/>
    <n v="1"/>
    <s v="洋"/>
    <s v="DIR"/>
    <s v="直达"/>
    <n v="46"/>
    <d v="2018-06-18T00:00:00"/>
    <d v="2018-06-30T00:00:00"/>
    <s v="ISPS USD13/BOX SEAS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084"/>
    <x v="10"/>
    <x v="83"/>
    <s v="Itapoa"/>
    <s v="巴西"/>
    <s v="伊塔波"/>
    <s v="COSCO"/>
    <m/>
    <m/>
    <m/>
    <n v="2200"/>
    <n v="2300"/>
    <n v="2300"/>
    <n v="7"/>
    <n v="1"/>
    <s v="洋"/>
    <s v="DIR"/>
    <s v="直达"/>
    <n v="46"/>
    <d v="2018-07-01T00:00:00"/>
    <d v="2018-07-14T00:00:00"/>
    <s v="ISPS USD13/BOX ESA"/>
    <s v="小箱货重16吨以下可接"/>
    <m/>
    <m/>
    <m/>
    <m/>
    <m/>
    <m/>
    <m/>
  </r>
  <r>
    <n v="1085"/>
    <x v="10"/>
    <x v="83"/>
    <s v="Manaus"/>
    <s v="巴西"/>
    <s v="玛瑙斯"/>
    <s v="COSCO"/>
    <m/>
    <m/>
    <m/>
    <n v="3800"/>
    <n v="4800"/>
    <n v="4800"/>
    <n v="7"/>
    <n v="1"/>
    <s v="洋"/>
    <s v="BRSSZ"/>
    <s v="桑托斯"/>
    <n v="45"/>
    <d v="2018-07-01T00:00:00"/>
    <d v="2018-07-14T00:00:00"/>
    <s v="ISPS USD13/BOX"/>
    <s v="小箱货重16吨以下可接"/>
    <m/>
    <m/>
    <m/>
    <m/>
    <m/>
    <m/>
    <m/>
  </r>
  <r>
    <n v="1086"/>
    <x v="10"/>
    <x v="83"/>
    <s v="Manaus"/>
    <s v="巴西"/>
    <s v="玛瑙斯"/>
    <s v="SAF"/>
    <m/>
    <m/>
    <m/>
    <n v="2825"/>
    <n v="2850"/>
    <n v="2850"/>
    <n v="3"/>
    <n v="1"/>
    <s v="洋"/>
    <s v="PABAL"/>
    <s v="巴尔博亚"/>
    <n v="40"/>
    <d v="2018-06-25T00:00:00"/>
    <d v="2018-06-30T00:00:00"/>
    <m/>
    <m/>
    <m/>
    <m/>
    <m/>
    <m/>
    <m/>
    <m/>
    <m/>
  </r>
  <r>
    <n v="1087"/>
    <x v="10"/>
    <x v="83"/>
    <s v="Navegantes"/>
    <s v="巴西"/>
    <s v="纳维根特斯"/>
    <s v="CMA"/>
    <m/>
    <m/>
    <m/>
    <n v="1500"/>
    <n v="1600"/>
    <n v="1600"/>
    <n v="6"/>
    <n v="1"/>
    <s v="洋"/>
    <s v="DIR"/>
    <s v="直达"/>
    <s v="45\36"/>
    <d v="2018-06-18T00:00:00"/>
    <d v="2018-06-30T00:00:00"/>
    <s v="ISPS USD13/BOX SEAS2/SEAS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088"/>
    <x v="10"/>
    <x v="83"/>
    <s v="Navegantes"/>
    <s v="巴西"/>
    <s v="纳维根特斯"/>
    <s v="COSCO"/>
    <m/>
    <m/>
    <m/>
    <n v="2175"/>
    <n v="2250"/>
    <n v="2250"/>
    <n v="7"/>
    <n v="1"/>
    <s v="洋"/>
    <s v="DIR"/>
    <s v="直达"/>
    <n v="39"/>
    <d v="2018-07-01T00:00:00"/>
    <d v="2018-07-14T00:00:00"/>
    <s v="ISPS USD13/BOX ESA"/>
    <s v="小箱货重16吨以下可接"/>
    <m/>
    <m/>
    <m/>
    <m/>
    <m/>
    <m/>
    <m/>
  </r>
  <r>
    <n v="1089"/>
    <x v="10"/>
    <x v="83"/>
    <s v="Paranagua"/>
    <s v="巴西"/>
    <s v="帕拉纳瓜"/>
    <s v="CMA"/>
    <m/>
    <m/>
    <m/>
    <n v="1500"/>
    <n v="1600"/>
    <n v="1600"/>
    <n v="6"/>
    <n v="1"/>
    <s v="洋"/>
    <s v="DIR"/>
    <s v="直达"/>
    <n v="34"/>
    <d v="2018-06-18T00:00:00"/>
    <d v="2018-06-30T00:00:00"/>
    <s v="ISPS USD13/BOX SEAS2/SEAS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090"/>
    <x v="10"/>
    <x v="83"/>
    <s v="Paranagua"/>
    <s v="巴西"/>
    <s v="帕拉纳瓜"/>
    <s v="COSCO"/>
    <m/>
    <m/>
    <m/>
    <n v="2175"/>
    <n v="2250"/>
    <n v="2250"/>
    <n v="7"/>
    <n v="1"/>
    <s v="洋"/>
    <s v="DIR"/>
    <s v="直达"/>
    <n v="35"/>
    <d v="2018-07-01T00:00:00"/>
    <d v="2018-07-14T00:00:00"/>
    <s v="ISPS USD13/BOX"/>
    <s v="小箱货重16吨以下可接"/>
    <m/>
    <m/>
    <m/>
    <m/>
    <m/>
    <m/>
    <m/>
  </r>
  <r>
    <n v="1091"/>
    <x v="10"/>
    <x v="83"/>
    <s v="Paranagua"/>
    <s v="巴西"/>
    <s v="帕拉纳瓜"/>
    <s v="MSK"/>
    <m/>
    <m/>
    <m/>
    <n v="2825"/>
    <n v="2750"/>
    <n v="2750"/>
    <n v="2"/>
    <n v="1"/>
    <s v="洋"/>
    <s v="DIR"/>
    <s v="直达"/>
    <n v="35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92"/>
    <x v="10"/>
    <x v="83"/>
    <s v="Paranagua"/>
    <s v="巴西"/>
    <s v="帕拉纳瓜"/>
    <s v="SAF"/>
    <m/>
    <m/>
    <m/>
    <n v="1525"/>
    <n v="1450"/>
    <n v="1450"/>
    <n v="2"/>
    <n v="1"/>
    <s v="洋"/>
    <s v="DIR"/>
    <s v="直达"/>
    <n v="35"/>
    <d v="2018-06-25T00:00:00"/>
    <d v="2018-06-30T00:00:00"/>
    <m/>
    <m/>
    <m/>
    <m/>
    <m/>
    <m/>
    <m/>
    <m/>
    <m/>
  </r>
  <r>
    <n v="1093"/>
    <x v="10"/>
    <x v="83"/>
    <s v="Pecem"/>
    <s v="巴西"/>
    <s v="培森"/>
    <s v="MSK"/>
    <m/>
    <m/>
    <m/>
    <n v="3325"/>
    <n v="3350"/>
    <n v="3350"/>
    <n v="2"/>
    <n v="1"/>
    <s v="洋"/>
    <s v="BRSSZ"/>
    <s v="桑托斯"/>
    <n v="45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094"/>
    <x v="10"/>
    <x v="83"/>
    <s v="Pecem"/>
    <s v="巴西"/>
    <s v="培森"/>
    <s v="SAF"/>
    <m/>
    <m/>
    <m/>
    <n v="2725"/>
    <n v="2750"/>
    <n v="2750"/>
    <n v="2"/>
    <n v="1"/>
    <s v="洋"/>
    <s v="BRSSZ"/>
    <s v="桑托斯"/>
    <n v="45"/>
    <d v="2018-06-25T00:00:00"/>
    <d v="2018-06-30T00:00:00"/>
    <m/>
    <m/>
    <m/>
    <m/>
    <m/>
    <m/>
    <m/>
    <m/>
    <m/>
  </r>
  <r>
    <n v="1095"/>
    <x v="10"/>
    <x v="83"/>
    <s v="Rio De Janeiro"/>
    <s v="巴西"/>
    <s v="里约热内卢"/>
    <s v="CMA"/>
    <m/>
    <m/>
    <m/>
    <n v="1500"/>
    <n v="1600"/>
    <n v="1600"/>
    <n v="6"/>
    <n v="1"/>
    <s v="洋"/>
    <s v="BRSSZ"/>
    <s v="桑托斯"/>
    <n v="41"/>
    <d v="2018-06-18T00:00:00"/>
    <d v="2018-06-30T00:00:00"/>
    <s v="ISPS USD13/BOX SEAS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096"/>
    <x v="10"/>
    <x v="83"/>
    <s v="Rio De Janeiro"/>
    <s v="巴西"/>
    <s v="里约热内卢"/>
    <s v="COSCO"/>
    <m/>
    <m/>
    <m/>
    <n v="2175"/>
    <n v="2250"/>
    <n v="2250"/>
    <n v="7"/>
    <n v="1"/>
    <s v="洋"/>
    <s v="BRSSZ"/>
    <s v="桑托斯"/>
    <n v="37"/>
    <d v="2018-07-01T00:00:00"/>
    <d v="2018-07-14T00:00:00"/>
    <s v="ISPS USD13/BOX"/>
    <s v="小箱货重16吨以下可接"/>
    <m/>
    <m/>
    <m/>
    <m/>
    <m/>
    <m/>
    <m/>
  </r>
  <r>
    <n v="1097"/>
    <x v="10"/>
    <x v="83"/>
    <s v="Rio Grande"/>
    <s v="巴西"/>
    <s v="里奥格兰"/>
    <s v="CMA"/>
    <m/>
    <m/>
    <m/>
    <n v="1500"/>
    <n v="1600"/>
    <n v="1600"/>
    <n v="6"/>
    <n v="1"/>
    <s v="洋"/>
    <s v="DIR"/>
    <s v="直达"/>
    <n v="43"/>
    <d v="2018-06-18T00:00:00"/>
    <d v="2018-06-30T00:00:00"/>
    <s v="ISPS USD13/BOX SEAS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098"/>
    <x v="10"/>
    <x v="83"/>
    <s v="Rio Grande"/>
    <s v="巴西"/>
    <s v="里奥格兰"/>
    <s v="COSCO"/>
    <m/>
    <m/>
    <m/>
    <n v="2175"/>
    <n v="2250"/>
    <n v="2250"/>
    <n v="7"/>
    <n v="1"/>
    <s v="洋"/>
    <s v="UYMON"/>
    <s v="蒙特威迪欧"/>
    <n v="48"/>
    <d v="2018-07-01T00:00:00"/>
    <d v="2018-07-14T00:00:00"/>
    <s v="ISPS USD13/BOX ESA"/>
    <s v="小箱货重16吨以下可接"/>
    <m/>
    <m/>
    <m/>
    <m/>
    <m/>
    <m/>
    <m/>
  </r>
  <r>
    <n v="1099"/>
    <x v="10"/>
    <x v="83"/>
    <s v="Rio Grande"/>
    <s v="巴西"/>
    <s v="里奥格兰"/>
    <s v="MSK"/>
    <m/>
    <m/>
    <m/>
    <n v="2725"/>
    <n v="2750"/>
    <n v="2750"/>
    <n v="2"/>
    <n v="1"/>
    <s v="洋"/>
    <s v="DIR"/>
    <s v="直达"/>
    <n v="43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00"/>
    <x v="10"/>
    <x v="83"/>
    <s v="Rio Grande"/>
    <s v="巴西"/>
    <s v="里奥格兰"/>
    <s v="SAF"/>
    <m/>
    <m/>
    <m/>
    <n v="1425"/>
    <n v="1450"/>
    <n v="1450"/>
    <n v="2"/>
    <n v="1"/>
    <s v="洋"/>
    <s v="DIR"/>
    <s v="直达"/>
    <n v="43"/>
    <d v="2018-06-25T00:00:00"/>
    <d v="2018-06-30T00:00:00"/>
    <m/>
    <m/>
    <m/>
    <m/>
    <m/>
    <m/>
    <m/>
    <m/>
    <m/>
  </r>
  <r>
    <n v="1101"/>
    <x v="10"/>
    <x v="83"/>
    <s v="Salvador"/>
    <s v="巴西"/>
    <s v="萨尔瓦多"/>
    <s v="CMA"/>
    <m/>
    <m/>
    <m/>
    <n v="2750"/>
    <n v="2800"/>
    <n v="2800"/>
    <n v="26"/>
    <n v="2"/>
    <s v="洋"/>
    <s v="BRSSZ"/>
    <s v="桑托斯"/>
    <n v="51"/>
    <d v="2018-06-18T00:00:00"/>
    <d v="2018-06-30T00:00:00"/>
    <s v="ISPS USD13/BOX SEAS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02"/>
    <x v="10"/>
    <x v="83"/>
    <s v="Salvador"/>
    <s v="巴西"/>
    <s v="萨尔瓦多"/>
    <s v="COSCO"/>
    <m/>
    <m/>
    <m/>
    <n v="2900"/>
    <n v="3600"/>
    <n v="3600"/>
    <n v="7"/>
    <n v="1"/>
    <s v="洋"/>
    <s v="BRSSZ"/>
    <s v="桑托斯"/>
    <n v="40"/>
    <d v="2018-07-01T00:00:00"/>
    <d v="2018-07-14T00:00:00"/>
    <s v="ISPS USD13/BOX ESA2"/>
    <s v="小箱货重16吨以下可接"/>
    <m/>
    <m/>
    <m/>
    <m/>
    <m/>
    <m/>
    <m/>
  </r>
  <r>
    <n v="1103"/>
    <x v="10"/>
    <x v="83"/>
    <s v="Salvador"/>
    <s v="巴西"/>
    <s v="萨尔瓦多"/>
    <s v="MSK"/>
    <m/>
    <m/>
    <m/>
    <n v="3325"/>
    <n v="3350"/>
    <n v="3350"/>
    <n v="2"/>
    <n v="1"/>
    <s v="洋"/>
    <s v="ESALG"/>
    <s v=" 阿尔赫西拉斯 "/>
    <n v="47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04"/>
    <x v="10"/>
    <x v="83"/>
    <s v="Salvador"/>
    <s v="巴西"/>
    <s v="萨尔瓦多"/>
    <s v="SAF"/>
    <m/>
    <m/>
    <m/>
    <n v="2725"/>
    <n v="2750"/>
    <n v="2750"/>
    <n v="2"/>
    <n v="1"/>
    <s v="洋"/>
    <s v="ESALG"/>
    <s v=" 阿尔赫西拉斯 "/>
    <n v="47"/>
    <d v="2018-06-25T00:00:00"/>
    <d v="2018-06-30T00:00:00"/>
    <m/>
    <m/>
    <m/>
    <m/>
    <m/>
    <m/>
    <m/>
    <m/>
    <m/>
  </r>
  <r>
    <n v="1105"/>
    <x v="10"/>
    <x v="83"/>
    <s v="Santos"/>
    <s v="巴西"/>
    <s v="桑托斯"/>
    <s v="CMA"/>
    <m/>
    <m/>
    <m/>
    <n v="1500"/>
    <n v="1600"/>
    <n v="1600"/>
    <n v="26"/>
    <n v="2"/>
    <s v="洋"/>
    <s v="DIR"/>
    <s v="直达"/>
    <n v="33"/>
    <d v="2018-06-18T00:00:00"/>
    <d v="2018-06-30T00:00:00"/>
    <s v="ISPS USD13/BOX SEAS2/SEAS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06"/>
    <x v="10"/>
    <x v="83"/>
    <s v="Santos"/>
    <s v="巴西"/>
    <s v="桑托斯"/>
    <s v="COSCO"/>
    <m/>
    <m/>
    <m/>
    <n v="2175"/>
    <n v="2250"/>
    <n v="2250"/>
    <n v="7"/>
    <n v="1"/>
    <s v="洋"/>
    <s v="DIR"/>
    <s v="直达"/>
    <n v="30"/>
    <d v="2018-07-01T00:00:00"/>
    <d v="2018-07-14T00:00:00"/>
    <s v="ISPS USD13/BOX"/>
    <s v="小箱货重16吨以下可接"/>
    <m/>
    <m/>
    <m/>
    <m/>
    <m/>
    <m/>
    <m/>
  </r>
  <r>
    <n v="1107"/>
    <x v="10"/>
    <x v="83"/>
    <s v="Santos"/>
    <s v="巴西"/>
    <s v="桑托斯"/>
    <s v="MSK"/>
    <m/>
    <m/>
    <m/>
    <n v="2725"/>
    <n v="2750"/>
    <n v="2750"/>
    <n v="2"/>
    <n v="1"/>
    <s v="洋"/>
    <s v="DIR"/>
    <s v="直达"/>
    <n v="32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08"/>
    <x v="10"/>
    <x v="83"/>
    <s v="Santos"/>
    <s v="巴西"/>
    <s v="桑托斯"/>
    <s v="SAF"/>
    <m/>
    <m/>
    <m/>
    <n v="1425"/>
    <n v="1450"/>
    <n v="1450"/>
    <n v="2"/>
    <n v="1"/>
    <s v="洋"/>
    <s v="DIR"/>
    <s v="直达"/>
    <n v="32"/>
    <d v="2018-06-25T00:00:00"/>
    <d v="2018-06-30T00:00:00"/>
    <s v="X4C"/>
    <m/>
    <m/>
    <m/>
    <m/>
    <m/>
    <m/>
    <m/>
    <m/>
  </r>
  <r>
    <n v="1109"/>
    <x v="10"/>
    <x v="83"/>
    <s v="Suape"/>
    <s v="巴西"/>
    <s v="苏瓦沛"/>
    <s v="CMA"/>
    <m/>
    <m/>
    <m/>
    <n v="2750"/>
    <n v="2800"/>
    <n v="2800"/>
    <n v="26"/>
    <n v="2"/>
    <s v="洋"/>
    <s v="BRSSZ"/>
    <s v="桑托斯"/>
    <n v="45"/>
    <d v="2018-06-18T00:00:00"/>
    <d v="2018-06-30T00:00:00"/>
    <s v="ISPS USD13/BOX SEAS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10"/>
    <x v="10"/>
    <x v="83"/>
    <s v="Suape"/>
    <s v="巴西"/>
    <s v="苏瓦沛"/>
    <s v="MSK"/>
    <m/>
    <m/>
    <m/>
    <n v="3325"/>
    <n v="3350"/>
    <n v="3350"/>
    <n v="2"/>
    <n v="1"/>
    <s v="洋"/>
    <s v="BRSSZ"/>
    <s v="桑托斯"/>
    <n v="44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11"/>
    <x v="10"/>
    <x v="83"/>
    <s v="Suape"/>
    <s v="巴西"/>
    <s v="苏瓦沛"/>
    <s v="SAF"/>
    <m/>
    <m/>
    <m/>
    <n v="2725"/>
    <n v="2750"/>
    <n v="2750"/>
    <n v="2"/>
    <n v="1"/>
    <s v="洋"/>
    <s v="BRSSZ"/>
    <s v="桑托斯"/>
    <n v="44"/>
    <d v="2018-06-25T00:00:00"/>
    <d v="2018-06-30T00:00:00"/>
    <m/>
    <m/>
    <m/>
    <m/>
    <m/>
    <m/>
    <m/>
    <m/>
    <m/>
  </r>
  <r>
    <n v="1112"/>
    <x v="10"/>
    <x v="83"/>
    <s v="Vitoria"/>
    <s v="巴西"/>
    <s v="维多利亚"/>
    <s v="CMA"/>
    <m/>
    <m/>
    <m/>
    <n v="2350"/>
    <n v="2400"/>
    <n v="2400"/>
    <n v="26"/>
    <n v="2"/>
    <s v="洋"/>
    <s v="BRSSZ"/>
    <s v="桑托斯"/>
    <n v="40"/>
    <d v="2018-06-18T00:00:00"/>
    <d v="2018-06-30T00:00:00"/>
    <s v="ISPS USD13/BOX SEAS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13"/>
    <x v="10"/>
    <x v="83"/>
    <s v="Vitoria"/>
    <s v="巴西"/>
    <s v="维多利亚"/>
    <s v="MSK"/>
    <m/>
    <m/>
    <m/>
    <n v="3725"/>
    <n v="3750"/>
    <n v="3750"/>
    <n v="2"/>
    <n v="1"/>
    <s v="洋"/>
    <s v="PABAL"/>
    <s v="巴尔博亚"/>
    <n v="51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14"/>
    <x v="10"/>
    <x v="83"/>
    <s v="Vitoria"/>
    <s v="巴西"/>
    <s v="维多利亚"/>
    <s v="SAF"/>
    <m/>
    <m/>
    <m/>
    <n v="3725"/>
    <n v="3750"/>
    <n v="3750"/>
    <n v="3"/>
    <n v="1"/>
    <s v="洋"/>
    <s v="PABAL"/>
    <s v="巴尔博亚"/>
    <n v="51"/>
    <d v="2018-06-25T00:00:00"/>
    <d v="2018-06-30T00:00:00"/>
    <m/>
    <m/>
    <m/>
    <m/>
    <m/>
    <m/>
    <m/>
    <m/>
    <m/>
  </r>
  <r>
    <n v="1115"/>
    <x v="10"/>
    <x v="84"/>
    <s v="Asuncion"/>
    <s v="巴拉圭"/>
    <s v="亚松森"/>
    <s v="CMA"/>
    <m/>
    <m/>
    <m/>
    <n v="2500"/>
    <n v="3200"/>
    <n v="3200"/>
    <n v="6"/>
    <n v="1"/>
    <s v="洋"/>
    <s v="UYMON"/>
    <s v="蒙特威迪欧"/>
    <s v="45\49"/>
    <d v="2018-06-18T00:00:00"/>
    <d v="2018-06-30T00:00:00"/>
    <s v="ISPS USD13/BOX SEAS2/SEAS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16"/>
    <x v="10"/>
    <x v="84"/>
    <s v="Asuncion"/>
    <s v="巴拉圭"/>
    <s v="亚松森"/>
    <s v="COSCO"/>
    <m/>
    <m/>
    <m/>
    <n v="3075"/>
    <n v="3875"/>
    <n v="3875"/>
    <n v="7"/>
    <n v="1"/>
    <s v="洋"/>
    <s v="UYMON"/>
    <s v="蒙特威迪欧"/>
    <n v="49"/>
    <d v="2018-07-01T00:00:00"/>
    <d v="2018-07-14T00:00:00"/>
    <s v="ISPS USD13/BOX"/>
    <s v="小箱货重16吨以下可接"/>
    <m/>
    <m/>
    <m/>
    <m/>
    <m/>
    <m/>
    <m/>
  </r>
  <r>
    <n v="1117"/>
    <x v="10"/>
    <x v="84"/>
    <s v="Asuncion"/>
    <s v="巴拉圭"/>
    <s v="亚松森"/>
    <s v="MSK"/>
    <m/>
    <m/>
    <m/>
    <n v="3325"/>
    <n v="3350"/>
    <n v="3350"/>
    <n v="2"/>
    <n v="1"/>
    <s v="洋"/>
    <s v="UYMON"/>
    <s v="蒙特威迪欧"/>
    <n v="57"/>
    <d v="2018-06-15T00:00:00"/>
    <d v="2018-06-30T00:00:00"/>
    <m/>
    <m/>
    <m/>
    <m/>
    <m/>
    <m/>
    <m/>
    <m/>
    <m/>
  </r>
  <r>
    <n v="1118"/>
    <x v="10"/>
    <x v="84"/>
    <s v="Asuncion"/>
    <s v="巴拉圭"/>
    <s v="亚松森"/>
    <s v="SAF"/>
    <m/>
    <m/>
    <m/>
    <n v="2725"/>
    <n v="2750"/>
    <n v="2750"/>
    <n v="2"/>
    <n v="1"/>
    <s v="洋"/>
    <s v="UYMON"/>
    <s v="蒙特威迪欧"/>
    <n v="57"/>
    <d v="2018-06-25T00:00:00"/>
    <d v="2018-06-30T00:00:00"/>
    <m/>
    <m/>
    <m/>
    <m/>
    <m/>
    <m/>
    <m/>
    <m/>
    <m/>
  </r>
  <r>
    <n v="1119"/>
    <x v="10"/>
    <x v="85"/>
    <s v="Montevideo"/>
    <s v="乌拉圭"/>
    <s v="蒙特威迪欧"/>
    <s v="CMA"/>
    <m/>
    <m/>
    <m/>
    <n v="1500"/>
    <n v="1600"/>
    <n v="1600"/>
    <n v="6"/>
    <n v="1"/>
    <s v="洋"/>
    <s v="DIR"/>
    <s v="直达"/>
    <n v="38"/>
    <d v="2018-06-18T00:00:00"/>
    <d v="2018-06-30T00:00:00"/>
    <s v="ISPS USD13/BOX SEAS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20"/>
    <x v="10"/>
    <x v="85"/>
    <s v="Montevideo"/>
    <s v="乌拉圭"/>
    <s v="蒙特威迪欧"/>
    <s v="COSCO"/>
    <m/>
    <m/>
    <m/>
    <n v="2175"/>
    <n v="2250"/>
    <n v="2250"/>
    <n v="7"/>
    <n v="1"/>
    <s v="洋"/>
    <s v="DIR"/>
    <s v="直达"/>
    <n v="34"/>
    <d v="2018-07-01T00:00:00"/>
    <d v="2018-07-14T00:00:00"/>
    <s v="ISPS USD13/BOX"/>
    <s v="小箱货重16吨以下可接"/>
    <m/>
    <m/>
    <m/>
    <m/>
    <m/>
    <m/>
    <m/>
  </r>
  <r>
    <n v="1121"/>
    <x v="10"/>
    <x v="85"/>
    <s v="Montevideo"/>
    <s v="乌拉圭"/>
    <s v="蒙特威迪欧"/>
    <s v="MSK"/>
    <m/>
    <m/>
    <m/>
    <n v="2725"/>
    <n v="2750"/>
    <n v="2750"/>
    <n v="2"/>
    <n v="1"/>
    <s v="洋"/>
    <s v="DIR"/>
    <s v="直达"/>
    <n v="41"/>
    <d v="2018-06-15T00:00:00"/>
    <d v="2018-06-30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22"/>
    <x v="11"/>
    <x v="86"/>
    <s v="Arica"/>
    <s v="智利"/>
    <s v="阿里卡"/>
    <s v="CMA"/>
    <m/>
    <m/>
    <m/>
    <n v="1725"/>
    <n v="1850"/>
    <n v="1850"/>
    <n v="2"/>
    <n v="1"/>
    <s v="洋"/>
    <s v="PECLL"/>
    <s v="卡亚俄"/>
    <n v="40"/>
    <d v="2018-06-15T00:00:00"/>
    <d v="2018-06-30T00:00:00"/>
    <s v="ISPS USD13/BOX ACSA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23"/>
    <x v="11"/>
    <x v="86"/>
    <s v="Arica"/>
    <s v="智利"/>
    <s v="阿里卡"/>
    <s v="COSCO"/>
    <m/>
    <m/>
    <m/>
    <n v="2225"/>
    <n v="2500"/>
    <n v="2500"/>
    <n v="6"/>
    <n v="1"/>
    <s v="洋"/>
    <s v="PECLL"/>
    <s v="卡亚俄"/>
    <n v="40"/>
    <d v="2018-07-01T00:00:00"/>
    <d v="2018-07-14T00:00:00"/>
    <s v="ISPS USD13/BOX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24"/>
    <x v="11"/>
    <x v="86"/>
    <s v="Arica"/>
    <s v="智利"/>
    <s v="阿里卡"/>
    <s v="MSK"/>
    <m/>
    <m/>
    <m/>
    <n v="2325"/>
    <n v="2600"/>
    <n v="2600"/>
    <n v="3"/>
    <n v="1"/>
    <s v="洋"/>
    <s v="PABAL"/>
    <s v="巴尔博亚"/>
    <n v="28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25"/>
    <x v="11"/>
    <x v="86"/>
    <s v="Iquique"/>
    <s v="智利"/>
    <s v="伊基克"/>
    <s v="CMA"/>
    <m/>
    <m/>
    <m/>
    <n v="1725"/>
    <n v="1850"/>
    <n v="1850"/>
    <n v="2"/>
    <n v="1"/>
    <s v="洋"/>
    <s v="DIR"/>
    <s v="直达"/>
    <n v="28"/>
    <d v="2018-06-15T00:00:00"/>
    <d v="2018-06-30T00:00:00"/>
    <s v="ISPS USD13/BOX ACSA1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26"/>
    <x v="11"/>
    <x v="86"/>
    <s v="Iquique"/>
    <s v="智利"/>
    <s v="伊基克"/>
    <s v="COSCO"/>
    <m/>
    <m/>
    <m/>
    <n v="2275"/>
    <n v="2250"/>
    <n v="2250"/>
    <n v="456"/>
    <n v="3"/>
    <s v="洋"/>
    <s v="PECLL"/>
    <s v="卡亚俄"/>
    <n v="28"/>
    <d v="2018-07-01T00:00:00"/>
    <d v="2018-07-14T00:00:00"/>
    <s v="ISPS USD13/BOX WSA/WSA3/WSA4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27"/>
    <x v="11"/>
    <x v="86"/>
    <s v="Iquique"/>
    <s v="智利"/>
    <s v="伊基克"/>
    <s v="MSK"/>
    <m/>
    <m/>
    <m/>
    <n v="2025"/>
    <n v="1950"/>
    <n v="1950"/>
    <n v="3"/>
    <n v="1"/>
    <s v="洋"/>
    <s v="PABAL"/>
    <s v="巴尔博亚"/>
    <n v="41"/>
    <d v="2018-07-01T00:00:00"/>
    <d v="2018-07-14T00:00:00"/>
    <m/>
    <m/>
    <s v="化工品需提供：MSDS_x000a_危险品需提供: MSDS+MDGF危险品申请表+危保证_x000a_卷钢要求：装箱照片_x000a_SOC需提供：箱证+保函"/>
    <s v="普货:295/470_x000a_特种箱/危险品：345/580"/>
    <s v="450/票"/>
    <s v="普货:775/1120_x000a_特：1400/2000   冷：1000/1400_x000a_45HQ:1500"/>
    <s v="安保费20/30"/>
    <m/>
    <m/>
  </r>
  <r>
    <n v="1128"/>
    <x v="11"/>
    <x v="86"/>
    <s v="San Antonio"/>
    <s v="智利"/>
    <s v="圣安东尼奥"/>
    <s v="CMA"/>
    <m/>
    <m/>
    <m/>
    <n v="1625"/>
    <n v="1750"/>
    <n v="1750"/>
    <n v="3"/>
    <n v="1"/>
    <s v="洋"/>
    <s v="DIR"/>
    <s v="直达"/>
    <n v="42"/>
    <d v="2018-06-15T00:00:00"/>
    <d v="2018-06-30T00:00:00"/>
    <s v="ISPS USD13/BOX ACSA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29"/>
    <x v="11"/>
    <x v="86"/>
    <s v="San Antonio"/>
    <s v="智利"/>
    <s v="圣安东尼奥"/>
    <s v="COSCO"/>
    <m/>
    <m/>
    <m/>
    <n v="2125"/>
    <n v="2100"/>
    <n v="2100"/>
    <n v="456"/>
    <n v="3"/>
    <s v="洋"/>
    <s v="DIR"/>
    <s v="直达"/>
    <n v="36"/>
    <d v="2018-07-01T00:00:00"/>
    <d v="2018-07-14T00:00:00"/>
    <s v="ISPS USD13/BOX WSA/WSA3/WSA4"/>
    <m/>
    <m/>
    <m/>
    <m/>
    <m/>
    <m/>
    <m/>
    <m/>
  </r>
  <r>
    <n v="1130"/>
    <x v="11"/>
    <x v="86"/>
    <s v="San Antonio"/>
    <s v="智利"/>
    <s v="圣安东尼奥"/>
    <s v="MSK"/>
    <m/>
    <m/>
    <m/>
    <n v="2025"/>
    <n v="1950"/>
    <n v="1950"/>
    <n v="3"/>
    <n v="1"/>
    <s v="洋"/>
    <s v="PABAL"/>
    <s v="巴尔博亚"/>
    <n v="40"/>
    <d v="2018-07-01T00:00:00"/>
    <d v="2018-07-14T00:00:00"/>
    <m/>
    <m/>
    <s v="化工品需提供：MSDS_x000a_危险品需提供: MSDS+MDGF危险品申请表+危保证_x000a_卷钢要求：装箱照片_x000a_SOC需提供：箱证+保函"/>
    <s v="普货:295/470_x000a_特种箱/危险品：345/580"/>
    <s v="450/票"/>
    <s v="普货:775/1120_x000a_特：1400/2000   冷：1000/1400_x000a_45HQ:1500"/>
    <s v="安保费20/30"/>
    <m/>
    <m/>
  </r>
  <r>
    <n v="1131"/>
    <x v="11"/>
    <x v="86"/>
    <s v="San Antonio"/>
    <s v="智利"/>
    <s v="圣安东尼奥"/>
    <s v="WHL"/>
    <m/>
    <m/>
    <m/>
    <n v="2150"/>
    <n v="2150"/>
    <n v="2150"/>
    <n v="246"/>
    <n v="3"/>
    <s v="洋"/>
    <s v="DIR"/>
    <s v="直达"/>
    <n v="32"/>
    <d v="2018-07-01T00:00:00"/>
    <d v="2018-07-14T00:00:00"/>
    <s v="ASA/WSA"/>
    <m/>
    <m/>
    <m/>
    <m/>
    <m/>
    <m/>
    <m/>
    <m/>
  </r>
  <r>
    <n v="1132"/>
    <x v="11"/>
    <x v="86"/>
    <s v="Valparaiso"/>
    <s v="智利"/>
    <s v="瓦尔帕莱索"/>
    <s v="COSCO"/>
    <m/>
    <m/>
    <m/>
    <n v="2275"/>
    <n v="2250"/>
    <n v="2250"/>
    <n v="456"/>
    <n v="3"/>
    <s v="洋"/>
    <s v="PECLL"/>
    <s v="卡亚俄"/>
    <n v="33"/>
    <d v="2018-07-01T00:00:00"/>
    <d v="2018-07-14T00:00:00"/>
    <s v="ISPS USD13/BOX WSA/WSA3/WSA4"/>
    <m/>
    <m/>
    <m/>
    <m/>
    <m/>
    <m/>
    <m/>
    <m/>
  </r>
  <r>
    <n v="1133"/>
    <x v="11"/>
    <x v="1"/>
    <s v="Buenaventura"/>
    <s v="哥伦比亚"/>
    <s v="布恩奈文图拉"/>
    <s v="CMA"/>
    <m/>
    <m/>
    <m/>
    <n v="1625"/>
    <n v="1750"/>
    <n v="1750"/>
    <n v="26"/>
    <n v="2"/>
    <s v="洋"/>
    <s v="DIR"/>
    <s v="直达"/>
    <s v="34\33"/>
    <d v="2018-06-15T00:00:00"/>
    <d v="2018-06-30T00:00:00"/>
    <s v="ISPS USD13/BOX NEWACSA3/NEWACSA5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34"/>
    <x v="11"/>
    <x v="1"/>
    <s v="Buenaventura"/>
    <s v="哥伦比亚"/>
    <s v="布恩奈文图拉"/>
    <s v="COSCO"/>
    <m/>
    <m/>
    <m/>
    <n v="2125"/>
    <n v="2100"/>
    <n v="2100"/>
    <n v="56"/>
    <n v="2"/>
    <s v="洋"/>
    <s v="DIR"/>
    <s v="直达"/>
    <n v="25"/>
    <d v="2018-07-01T00:00:00"/>
    <d v="2018-07-14T00:00:00"/>
    <s v="ISPS USD13/BOX WSA/WSA2/WSA4"/>
    <m/>
    <m/>
    <m/>
    <m/>
    <m/>
    <m/>
    <m/>
    <m/>
  </r>
  <r>
    <n v="1135"/>
    <x v="11"/>
    <x v="1"/>
    <s v="Buenaventura"/>
    <s v="哥伦比亚"/>
    <s v="布恩奈文图拉"/>
    <s v="MSK"/>
    <m/>
    <m/>
    <m/>
    <n v="2025"/>
    <n v="1950"/>
    <n v="1950"/>
    <n v="3"/>
    <n v="1"/>
    <s v="洋"/>
    <s v="DIR"/>
    <s v="直达"/>
    <n v="34"/>
    <d v="2018-07-01T00:00:00"/>
    <d v="2018-07-14T00:00:00"/>
    <m/>
    <m/>
    <s v="化工品需提供：MSDS_x000a_危险品需提供: MSDS+MDGF危险品申请表+危保证_x000a_卷钢要求：装箱照片_x000a_SOC需提供：箱证+保函"/>
    <s v="普货:295/470_x000a_特种箱/危险品：345/580"/>
    <s v="450/票"/>
    <s v="普货:775/1120_x000a_特：1400/2000   冷：1000/1400_x000a_45HQ:1500"/>
    <s v="安保费20/30"/>
    <m/>
    <m/>
  </r>
  <r>
    <n v="1136"/>
    <x v="11"/>
    <x v="1"/>
    <s v="Buenaventura"/>
    <s v="哥伦比亚"/>
    <s v="布恩奈文图拉"/>
    <s v="WHL"/>
    <m/>
    <m/>
    <m/>
    <n v="2150"/>
    <n v="2150"/>
    <n v="2150"/>
    <n v="45"/>
    <n v="2"/>
    <s v="洋"/>
    <s v="DIR"/>
    <s v="直达"/>
    <n v="25"/>
    <d v="2018-07-01T00:00:00"/>
    <d v="2018-07-14T00:00:00"/>
    <s v="ASA/WSA"/>
    <m/>
    <m/>
    <m/>
    <m/>
    <m/>
    <m/>
    <m/>
    <m/>
  </r>
  <r>
    <n v="1137"/>
    <x v="11"/>
    <x v="2"/>
    <s v="Puerto Caldera"/>
    <s v="哥斯达黎加"/>
    <s v="卡尔德拉"/>
    <s v="CMA"/>
    <m/>
    <m/>
    <m/>
    <n v="1975"/>
    <n v="2050"/>
    <n v="2050"/>
    <n v="26"/>
    <n v="2"/>
    <s v="洋"/>
    <s v="MXZLO"/>
    <s v="曼萨尼约"/>
    <n v="29"/>
    <d v="2018-06-15T00:00:00"/>
    <d v="2018-06-30T00:00:00"/>
    <s v="ISPS USD13/BOX ACSA2/ACSA5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38"/>
    <x v="11"/>
    <x v="2"/>
    <s v="Puerto Caldera"/>
    <s v="哥斯达黎加"/>
    <s v="卡尔德拉"/>
    <s v="COSCO"/>
    <m/>
    <m/>
    <m/>
    <n v="2375"/>
    <n v="2550"/>
    <n v="2550"/>
    <n v="5"/>
    <n v="1"/>
    <s v="洋"/>
    <s v="MXZLO"/>
    <s v="曼萨尼约"/>
    <n v="33"/>
    <d v="2018-07-01T00:00:00"/>
    <d v="2018-07-14T00:00:00"/>
    <s v="ISPS USD13/BOX AMS"/>
    <m/>
    <m/>
    <m/>
    <m/>
    <m/>
    <m/>
    <m/>
    <m/>
  </r>
  <r>
    <n v="1139"/>
    <x v="11"/>
    <x v="2"/>
    <s v="Puerto Caldera"/>
    <s v="哥斯达黎加"/>
    <s v="卡尔德拉"/>
    <s v="MSK"/>
    <m/>
    <m/>
    <m/>
    <n v="2375"/>
    <n v="2550"/>
    <n v="2550"/>
    <n v="3"/>
    <n v="1"/>
    <s v="洋"/>
    <s v="PABAL"/>
    <s v="巴尔博亚"/>
    <n v="30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40"/>
    <x v="11"/>
    <x v="2"/>
    <s v="San Jose"/>
    <s v="哥斯达黎加"/>
    <s v="圣何塞"/>
    <s v="CMA"/>
    <m/>
    <m/>
    <m/>
    <n v="2460"/>
    <n v="2535"/>
    <n v="2535"/>
    <n v="26"/>
    <n v="2"/>
    <s v="洋"/>
    <s v="MXZLO"/>
    <s v="曼萨尼约"/>
    <n v="33"/>
    <d v="2018-06-15T00:00:00"/>
    <d v="2018-06-30T00:00:00"/>
    <s v="ISPS USD13/BOX 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41"/>
    <x v="11"/>
    <x v="2"/>
    <s v="San Jose"/>
    <s v="哥斯达黎加"/>
    <s v="圣何塞"/>
    <s v="COSCO"/>
    <m/>
    <m/>
    <m/>
    <n v="2825"/>
    <n v="3000"/>
    <n v="3000"/>
    <n v="5"/>
    <n v="1"/>
    <s v="洋"/>
    <s v="MXZLO"/>
    <s v="曼萨尼约"/>
    <n v="40"/>
    <d v="2018-07-01T00:00:00"/>
    <d v="2018-07-14T00:00:00"/>
    <s v="ISPS USD13/BOX AMS"/>
    <m/>
    <m/>
    <m/>
    <m/>
    <m/>
    <m/>
    <m/>
    <m/>
  </r>
  <r>
    <n v="1142"/>
    <x v="11"/>
    <x v="2"/>
    <s v="San Jose"/>
    <s v="哥斯达黎加"/>
    <s v="圣何塞"/>
    <s v="MSK"/>
    <m/>
    <m/>
    <m/>
    <n v="2715"/>
    <n v="2890"/>
    <n v="2890"/>
    <n v="3"/>
    <n v="1"/>
    <s v="洋"/>
    <s v="PABAL"/>
    <s v="巴尔博亚"/>
    <n v="3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43"/>
    <x v="11"/>
    <x v="87"/>
    <s v="Guayaquil"/>
    <s v="厄瓜多尔"/>
    <s v="瓜亚基尔"/>
    <s v="CMA"/>
    <m/>
    <m/>
    <m/>
    <n v="1775"/>
    <n v="1900"/>
    <n v="1900"/>
    <n v="5"/>
    <n v="1"/>
    <s v="洋"/>
    <s v="DIR"/>
    <s v="直达"/>
    <n v="37"/>
    <d v="2018-06-15T00:00:00"/>
    <d v="2018-06-30T00:00:00"/>
    <s v="ISPS USD13/BOX ACSA3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44"/>
    <x v="11"/>
    <x v="87"/>
    <s v="Guayaquil"/>
    <s v="厄瓜多尔"/>
    <s v="瓜亚基尔"/>
    <s v="COSCO"/>
    <m/>
    <m/>
    <m/>
    <n v="2225"/>
    <n v="2200"/>
    <n v="2200"/>
    <n v="5"/>
    <n v="1"/>
    <s v="洋"/>
    <s v="DIR"/>
    <s v="直达"/>
    <n v="31"/>
    <d v="2018-07-01T00:00:00"/>
    <d v="2018-07-14T00:00:00"/>
    <s v="ISPS USD13/BOX WSA2"/>
    <m/>
    <m/>
    <m/>
    <m/>
    <m/>
    <m/>
    <m/>
    <m/>
  </r>
  <r>
    <n v="1145"/>
    <x v="11"/>
    <x v="87"/>
    <s v="Guayaquil"/>
    <s v="厄瓜多尔"/>
    <s v="瓜亚基尔"/>
    <s v="MSK"/>
    <m/>
    <m/>
    <m/>
    <n v="2225"/>
    <n v="2200"/>
    <n v="2200"/>
    <n v="3"/>
    <n v="1"/>
    <s v="洋"/>
    <s v="PABAL"/>
    <s v="巴尔博亚"/>
    <n v="32"/>
    <d v="2018-07-01T00:00:00"/>
    <d v="2018-07-14T00:00:00"/>
    <m/>
    <m/>
    <s v="化工品需提供：MSDS_x000a_危险品需提供: MSDS+MDGF危险品申请表+危保证_x000a_卷钢要求：装箱照片_x000a_SOC需提供：箱证+保函"/>
    <s v="普货:295/470_x000a_特种箱/危险品：345/580"/>
    <s v="450/票"/>
    <s v="普货:775/1120_x000a_特：1400/2000   冷：1000/1400_x000a_45HQ:1500"/>
    <s v="安保费20/30"/>
    <m/>
    <m/>
  </r>
  <r>
    <n v="1146"/>
    <x v="11"/>
    <x v="87"/>
    <s v="Guayaquil"/>
    <s v="厄瓜多尔"/>
    <s v="瓜亚基尔"/>
    <s v="WHL"/>
    <m/>
    <m/>
    <m/>
    <n v="2300"/>
    <n v="2300"/>
    <n v="2300"/>
    <n v="5"/>
    <n v="1"/>
    <s v="洋"/>
    <s v="DIR"/>
    <s v="直达"/>
    <n v="29"/>
    <d v="2018-07-01T00:00:00"/>
    <d v="2018-07-14T00:00:00"/>
    <s v="ASA/WSA"/>
    <m/>
    <m/>
    <m/>
    <m/>
    <m/>
    <m/>
    <m/>
    <m/>
  </r>
  <r>
    <n v="1147"/>
    <x v="11"/>
    <x v="88"/>
    <s v="Guatemala City"/>
    <s v="危地马拉"/>
    <s v="危地马拉城"/>
    <s v="CMA"/>
    <m/>
    <m/>
    <m/>
    <n v="2325"/>
    <n v="2400"/>
    <n v="2400"/>
    <n v="1"/>
    <n v="1"/>
    <s v="洋"/>
    <s v="JMKIN"/>
    <s v="金士顿"/>
    <n v="30"/>
    <d v="2018-06-15T00:00:00"/>
    <d v="2018-06-30T00:00:00"/>
    <s v="ISPS USD13/BOX PEX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48"/>
    <x v="11"/>
    <x v="88"/>
    <s v="Guatemala City"/>
    <s v="危地马拉"/>
    <s v="危地马拉城"/>
    <s v="COSCO"/>
    <m/>
    <m/>
    <m/>
    <n v="2895"/>
    <n v="2870"/>
    <n v="2870"/>
    <n v="5"/>
    <n v="1"/>
    <s v="洋"/>
    <s v="GTPQL"/>
    <s v="克萨尔港"/>
    <n v="28"/>
    <d v="2018-07-01T00:00:00"/>
    <d v="2018-07-14T00:00:00"/>
    <s v="ISPS USD13/BOX WSA2"/>
    <m/>
    <s v="现在21TON（货重）"/>
    <m/>
    <m/>
    <m/>
    <m/>
    <m/>
    <m/>
  </r>
  <r>
    <n v="1149"/>
    <x v="11"/>
    <x v="88"/>
    <s v="Guatemala City"/>
    <s v="危地马拉"/>
    <s v="危地马拉城"/>
    <s v="MSK"/>
    <m/>
    <m/>
    <m/>
    <n v="2690"/>
    <n v="2665"/>
    <n v="2665"/>
    <n v="3"/>
    <n v="1"/>
    <s v="洋"/>
    <s v="MXLCS"/>
    <s v="拉扎罗卡德拉斯"/>
    <n v="3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50"/>
    <x v="11"/>
    <x v="88"/>
    <s v="Puerto Quetzal"/>
    <s v="危地马拉"/>
    <s v="克萨尔港"/>
    <s v="CMA"/>
    <m/>
    <m/>
    <m/>
    <n v="1925"/>
    <n v="2000"/>
    <n v="2000"/>
    <n v="26"/>
    <n v="2"/>
    <s v="洋"/>
    <s v="MXZLO"/>
    <s v="曼萨尼约"/>
    <n v="26"/>
    <d v="2018-06-15T00:00:00"/>
    <d v="2018-06-30T00:00:00"/>
    <s v="ISPS USD13/BOX ACSA2/NEWACSA5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51"/>
    <x v="11"/>
    <x v="88"/>
    <s v="Puerto Quetzal"/>
    <s v="危地马拉"/>
    <s v="克萨尔港"/>
    <s v="COSCO"/>
    <m/>
    <m/>
    <m/>
    <n v="2475"/>
    <n v="2450"/>
    <n v="2450"/>
    <n v="5"/>
    <n v="1"/>
    <s v="洋"/>
    <s v="DIR"/>
    <s v="直达"/>
    <n v="22"/>
    <d v="2018-07-01T00:00:00"/>
    <d v="2018-07-14T00:00:00"/>
    <s v="ISPS USD13/BOX WSA2"/>
    <m/>
    <m/>
    <m/>
    <m/>
    <m/>
    <m/>
    <m/>
    <m/>
  </r>
  <r>
    <n v="1152"/>
    <x v="11"/>
    <x v="88"/>
    <s v="Puerto Quetzal"/>
    <s v="危地马拉"/>
    <s v="克萨尔港"/>
    <s v="MSK"/>
    <m/>
    <m/>
    <m/>
    <n v="2475"/>
    <n v="2450"/>
    <n v="2450"/>
    <n v="3"/>
    <n v="1"/>
    <s v="洋"/>
    <s v="MXLCS"/>
    <s v="拉扎罗卡德拉斯"/>
    <n v="28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53"/>
    <x v="11"/>
    <x v="88"/>
    <s v="Puerto Quetzal"/>
    <s v="危地马拉"/>
    <s v="克萨尔港"/>
    <s v="WHL"/>
    <m/>
    <m/>
    <m/>
    <n v="2550"/>
    <n v="2550"/>
    <n v="2550"/>
    <n v="5"/>
    <n v="1"/>
    <s v="洋"/>
    <s v="DIR"/>
    <s v="直达"/>
    <n v="22"/>
    <d v="2018-07-01T00:00:00"/>
    <d v="2018-07-14T00:00:00"/>
    <s v="ASA/WSA"/>
    <m/>
    <m/>
    <m/>
    <m/>
    <m/>
    <m/>
    <m/>
    <m/>
  </r>
  <r>
    <n v="1154"/>
    <x v="11"/>
    <x v="89"/>
    <s v="Puerto Cortes"/>
    <s v="洪都拉斯"/>
    <s v="科特斯"/>
    <s v="MSK"/>
    <m/>
    <m/>
    <m/>
    <n v="2825"/>
    <n v="2700"/>
    <n v="2700"/>
    <n v="3"/>
    <n v="1"/>
    <s v="洋"/>
    <s v="PABAL"/>
    <s v="巴尔博亚"/>
    <n v="3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55"/>
    <x v="11"/>
    <x v="90"/>
    <s v="Corinto"/>
    <s v="尼加拉瓜"/>
    <s v="科林托"/>
    <s v="CMA"/>
    <m/>
    <m/>
    <m/>
    <n v="1975"/>
    <n v="2050"/>
    <n v="2050"/>
    <n v="26"/>
    <n v="2"/>
    <s v="洋"/>
    <s v="MXZLO"/>
    <s v="曼萨尼约"/>
    <n v="28"/>
    <d v="2018-06-15T00:00:00"/>
    <d v="2018-06-30T00:00:00"/>
    <s v="ISPS USD13/BOX ACSA2/ACSA5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56"/>
    <x v="11"/>
    <x v="90"/>
    <s v="Corinto"/>
    <s v="尼加拉瓜"/>
    <s v="科林托"/>
    <s v="COSCO"/>
    <m/>
    <m/>
    <m/>
    <n v="2475"/>
    <n v="2450"/>
    <n v="2450"/>
    <n v="5"/>
    <n v="1"/>
    <s v="洋"/>
    <s v="MXZLO"/>
    <s v="曼萨尼约"/>
    <n v="28"/>
    <d v="2018-07-01T00:00:00"/>
    <d v="2018-07-14T00:00:00"/>
    <s v="ISPS USD13/BOX AMS USD30/Bl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57"/>
    <x v="11"/>
    <x v="90"/>
    <s v="Corinto"/>
    <s v="尼加拉瓜"/>
    <s v="科林托"/>
    <s v="MSK"/>
    <m/>
    <m/>
    <m/>
    <n v="2475"/>
    <n v="2450"/>
    <n v="2450"/>
    <n v="3"/>
    <n v="1"/>
    <s v="洋"/>
    <s v="MXLCS"/>
    <s v="拉扎罗卡德拉斯"/>
    <n v="30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58"/>
    <x v="11"/>
    <x v="90"/>
    <s v="Managua"/>
    <s v="尼加拉瓜"/>
    <s v="马那瓜"/>
    <s v="CMA"/>
    <m/>
    <m/>
    <m/>
    <n v="2375"/>
    <n v="2450"/>
    <n v="2450"/>
    <n v="26"/>
    <n v="2"/>
    <s v="洋"/>
    <s v="MXZLO"/>
    <s v="曼萨尼约"/>
    <n v="32"/>
    <d v="2018-06-15T00:00:00"/>
    <d v="2018-06-30T00:00:00"/>
    <s v="ISPS USD13/BOX ACSA2/ACSA5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59"/>
    <x v="11"/>
    <x v="91"/>
    <s v="Callao"/>
    <s v="秘鲁"/>
    <s v="卡亚俄"/>
    <s v="CMA"/>
    <m/>
    <m/>
    <m/>
    <n v="1625"/>
    <n v="1750"/>
    <n v="1750"/>
    <n v="24"/>
    <n v="2"/>
    <s v="洋"/>
    <s v="DIR"/>
    <s v="直达"/>
    <s v="25\38"/>
    <d v="2018-06-15T00:00:00"/>
    <d v="2018-06-30T00:00:00"/>
    <s v="ISPS USD13/BOX ACSA1/ACSA2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60"/>
    <x v="11"/>
    <x v="91"/>
    <s v="Callao"/>
    <s v="秘鲁"/>
    <s v="卡亚俄"/>
    <s v="COSCO"/>
    <m/>
    <m/>
    <m/>
    <n v="2125"/>
    <n v="2100"/>
    <n v="2100"/>
    <n v="456"/>
    <n v="3"/>
    <s v="洋"/>
    <s v="DIR"/>
    <s v="直达"/>
    <n v="27"/>
    <d v="2018-07-01T00:00:00"/>
    <d v="2018-07-14T00:00:00"/>
    <s v="ISPS USD13/BOX WSA/WSA2/WSA3/WSA4"/>
    <m/>
    <m/>
    <m/>
    <m/>
    <m/>
    <m/>
    <m/>
    <m/>
  </r>
  <r>
    <n v="1161"/>
    <x v="11"/>
    <x v="91"/>
    <s v="Callao"/>
    <s v="秘鲁"/>
    <s v="卡亚俄"/>
    <s v="MSK"/>
    <m/>
    <m/>
    <m/>
    <n v="2025"/>
    <n v="1950"/>
    <n v="1950"/>
    <n v="3"/>
    <n v="1"/>
    <s v="洋"/>
    <s v="DIR"/>
    <s v="直达"/>
    <n v="29"/>
    <d v="2018-07-01T00:00:00"/>
    <d v="2018-07-14T00:00:00"/>
    <m/>
    <m/>
    <s v="化工品需提供：MSDS_x000a_危险品需提供: MSDS+MDGF危险品申请表+危保证_x000a_卷钢要求：装箱照片_x000a_SOC需提供：箱证+保函"/>
    <s v="普货:295/470_x000a_特种箱/危险品：345/580"/>
    <s v="450/票"/>
    <s v="普货:775/1120_x000a_特：1400/2000   冷：1000/1400_x000a_45HQ:1500"/>
    <s v="安保费20/30"/>
    <m/>
    <m/>
  </r>
  <r>
    <n v="1162"/>
    <x v="11"/>
    <x v="91"/>
    <s v="Callao"/>
    <s v="秘鲁"/>
    <s v="卡亚俄"/>
    <s v="WHL"/>
    <m/>
    <m/>
    <m/>
    <n v="2150"/>
    <n v="2150"/>
    <n v="2150"/>
    <n v="2456"/>
    <n v="4"/>
    <s v="洋"/>
    <s v="DIR"/>
    <s v="直达"/>
    <n v="27"/>
    <d v="2018-07-01T00:00:00"/>
    <d v="2018-07-14T00:00:00"/>
    <s v="ASA/WSA"/>
    <m/>
    <m/>
    <m/>
    <m/>
    <m/>
    <m/>
    <m/>
    <m/>
  </r>
  <r>
    <n v="1163"/>
    <x v="11"/>
    <x v="92"/>
    <s v="Acajutla"/>
    <s v="萨尔瓦多"/>
    <s v="阿卡胡特拉"/>
    <s v="CMA"/>
    <m/>
    <m/>
    <m/>
    <n v="1975"/>
    <n v="2050"/>
    <n v="2050"/>
    <n v="26"/>
    <n v="2"/>
    <s v="洋"/>
    <s v="MXZLO"/>
    <s v="曼萨尼约"/>
    <n v="27"/>
    <d v="2018-06-15T00:00:00"/>
    <d v="2018-06-30T00:00:00"/>
    <s v="ISPS USD13/BOX ACSA2/ACSA5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64"/>
    <x v="11"/>
    <x v="92"/>
    <s v="Acajutla"/>
    <s v="萨尔瓦多"/>
    <s v="阿卡胡特拉"/>
    <s v="COSCO"/>
    <m/>
    <m/>
    <m/>
    <n v="2475"/>
    <n v="2450"/>
    <n v="2450"/>
    <n v="5"/>
    <n v="1"/>
    <s v="洋"/>
    <s v="MXZLO"/>
    <s v="曼萨尼约"/>
    <n v="27"/>
    <d v="2018-07-01T00:00:00"/>
    <d v="2018-07-14T00:00:00"/>
    <s v="ISPS USD13/BOX AMS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65"/>
    <x v="11"/>
    <x v="92"/>
    <s v="Acajutla"/>
    <s v="萨尔瓦多"/>
    <s v="阿卡胡特拉"/>
    <s v="MSK"/>
    <m/>
    <m/>
    <m/>
    <n v="2575"/>
    <n v="2450"/>
    <n v="2450"/>
    <n v="3"/>
    <n v="1"/>
    <s v="洋"/>
    <s v="MXLCS"/>
    <s v="拉扎罗卡德拉斯"/>
    <n v="28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  <r>
    <n v="1166"/>
    <x v="11"/>
    <x v="92"/>
    <s v="San Salvador"/>
    <s v="萨尔瓦多"/>
    <s v="圣萨尔瓦多"/>
    <s v="CMA"/>
    <m/>
    <m/>
    <m/>
    <n v="2405"/>
    <n v="2480"/>
    <n v="2480"/>
    <n v="26"/>
    <n v="2"/>
    <s v="洋"/>
    <s v="ESCAR"/>
    <s v="卡塔赫纳"/>
    <n v="31"/>
    <d v="2018-06-15T00:00:00"/>
    <d v="2018-06-30T00:00:00"/>
    <s v="ISPS USD13/BOX"/>
    <m/>
    <s v="化工品需提供：化工鉴定书+非危保函_x000a_危险品需提供: MSDS+危险品申请表+危保证_x000a_卷钢要求：指定监装+装箱照片+装箱保函"/>
    <s v="普货:260/410_x000a_特种箱/危险品：470/730"/>
    <s v="500/票"/>
    <s v="普货:790/1155_x000a_特种/冷柜:860/1355_x000a_45HQ:1500"/>
    <s v="安保费20/30"/>
    <m/>
    <m/>
  </r>
  <r>
    <n v="1167"/>
    <x v="11"/>
    <x v="92"/>
    <s v="San Salvador"/>
    <s v="萨尔瓦多"/>
    <s v="圣萨尔瓦多"/>
    <s v="MSK"/>
    <m/>
    <m/>
    <m/>
    <n v="2975"/>
    <n v="2850"/>
    <n v="2850"/>
    <n v="3"/>
    <n v="1"/>
    <s v="洋"/>
    <s v="MXLCS"/>
    <s v="拉扎罗卡德拉斯"/>
    <n v="35"/>
    <d v="2018-07-01T00:00:00"/>
    <d v="2018-07-14T00:00:00"/>
    <m/>
    <m/>
    <s v="化工品需提供：MSDS_x000a_危险品需提供: MSDS+MDGF危险品申请表+危保证_x000a_卷钢要求：装箱照片_x000a_SOC需提供：箱证+保函"/>
    <s v="普货:410/520_x000a_特种箱/危险品：500/710"/>
    <s v="450/票"/>
    <s v="普货:900/1340_x000a_特种/冷柜:1080/1580_x000a_45HQ:1850"/>
    <s v="安保费20/3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2DF56-54A4-4F0B-9EB7-661274AB0B9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53" firstHeaderRow="1" firstDataRow="1" firstDataCol="1" rowPageCount="1" colPageCount="1"/>
  <pivotFields count="30">
    <pivotField showAll="0"/>
    <pivotField axis="axisPage" multipleItemSelectionAllowed="1" showAll="0">
      <items count="13">
        <item h="1" x="0"/>
        <item x="1"/>
        <item h="1" x="2"/>
        <item h="1" x="3"/>
        <item h="1" x="4"/>
        <item sd="0" x="5"/>
        <item sd="0" x="6"/>
        <item sd="0" x="7"/>
        <item h="1" x="8"/>
        <item sd="0" x="9"/>
        <item h="1" x="10"/>
        <item h="1" x="11"/>
        <item t="default"/>
      </items>
    </pivotField>
    <pivotField axis="axisRow" showAll="0" sortType="descending">
      <items count="94">
        <item x="36"/>
        <item x="61"/>
        <item x="82"/>
        <item x="0"/>
        <item x="28"/>
        <item x="23"/>
        <item x="62"/>
        <item x="83"/>
        <item x="51"/>
        <item x="63"/>
        <item x="64"/>
        <item x="86"/>
        <item x="52"/>
        <item x="1"/>
        <item x="13"/>
        <item x="65"/>
        <item x="66"/>
        <item x="2"/>
        <item x="3"/>
        <item x="14"/>
        <item x="4"/>
        <item x="87"/>
        <item x="37"/>
        <item x="67"/>
        <item x="43"/>
        <item x="68"/>
        <item x="69"/>
        <item x="70"/>
        <item x="88"/>
        <item x="71"/>
        <item x="72"/>
        <item x="5"/>
        <item x="6"/>
        <item x="89"/>
        <item x="24"/>
        <item x="53"/>
        <item x="29"/>
        <item x="30"/>
        <item x="38"/>
        <item x="73"/>
        <item x="7"/>
        <item x="44"/>
        <item x="54"/>
        <item x="15"/>
        <item x="31"/>
        <item x="39"/>
        <item x="74"/>
        <item x="40"/>
        <item x="46"/>
        <item x="16"/>
        <item x="55"/>
        <item x="17"/>
        <item x="75"/>
        <item x="47"/>
        <item x="18"/>
        <item x="27"/>
        <item x="41"/>
        <item x="19"/>
        <item x="56"/>
        <item x="76"/>
        <item x="8"/>
        <item x="90"/>
        <item x="77"/>
        <item x="32"/>
        <item x="25"/>
        <item x="9"/>
        <item x="84"/>
        <item x="91"/>
        <item x="57"/>
        <item x="33"/>
        <item x="48"/>
        <item x="92"/>
        <item x="78"/>
        <item x="34"/>
        <item x="79"/>
        <item x="49"/>
        <item x="80"/>
        <item x="58"/>
        <item x="20"/>
        <item x="50"/>
        <item x="26"/>
        <item x="21"/>
        <item x="10"/>
        <item x="22"/>
        <item x="11"/>
        <item x="59"/>
        <item x="81"/>
        <item x="42"/>
        <item x="35"/>
        <item x="85"/>
        <item x="12"/>
        <item x="60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8">
    <i>
      <x v="79"/>
    </i>
    <i>
      <x v="83"/>
    </i>
    <i>
      <x v="57"/>
    </i>
    <i>
      <x v="22"/>
    </i>
    <i>
      <x v="62"/>
    </i>
    <i>
      <x/>
    </i>
    <i>
      <x v="1"/>
    </i>
    <i>
      <x v="56"/>
    </i>
    <i>
      <x v="48"/>
    </i>
    <i>
      <x v="27"/>
    </i>
    <i>
      <x v="78"/>
    </i>
    <i>
      <x v="47"/>
    </i>
    <i>
      <x v="41"/>
    </i>
    <i>
      <x v="73"/>
    </i>
    <i>
      <x v="43"/>
    </i>
    <i>
      <x v="87"/>
    </i>
    <i>
      <x v="39"/>
    </i>
    <i>
      <x v="81"/>
    </i>
    <i>
      <x v="10"/>
    </i>
    <i>
      <x v="29"/>
    </i>
    <i>
      <x v="19"/>
    </i>
    <i>
      <x v="9"/>
    </i>
    <i>
      <x v="6"/>
    </i>
    <i>
      <x v="52"/>
    </i>
    <i>
      <x v="92"/>
    </i>
    <i>
      <x v="15"/>
    </i>
    <i>
      <x v="74"/>
    </i>
    <i>
      <x v="46"/>
    </i>
    <i>
      <x v="76"/>
    </i>
    <i>
      <x v="59"/>
    </i>
    <i>
      <x v="86"/>
    </i>
    <i>
      <x v="75"/>
    </i>
    <i>
      <x v="25"/>
    </i>
    <i>
      <x v="70"/>
    </i>
    <i>
      <x v="23"/>
    </i>
    <i>
      <x v="16"/>
    </i>
    <i>
      <x v="51"/>
    </i>
    <i>
      <x v="30"/>
    </i>
    <i>
      <x v="53"/>
    </i>
    <i>
      <x v="24"/>
    </i>
    <i>
      <x v="26"/>
    </i>
    <i>
      <x v="14"/>
    </i>
    <i>
      <x v="45"/>
    </i>
    <i>
      <x v="38"/>
    </i>
    <i>
      <x v="72"/>
    </i>
    <i>
      <x v="49"/>
    </i>
    <i>
      <x v="54"/>
    </i>
    <i t="grand">
      <x/>
    </i>
  </rowItems>
  <colItems count="1">
    <i/>
  </colItems>
  <pageFields count="1">
    <pageField fld="1" hier="-1"/>
  </pageFields>
  <dataFields count="1">
    <dataField name="Sum of CNT" fld="14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E7097-5ACD-4712-94E6-E95AC2F1E10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46" firstHeaderRow="1" firstDataRow="1" firstDataCol="1" rowPageCount="1" colPageCount="1"/>
  <pivotFields count="6">
    <pivotField axis="axisPage" multipleItemSelectionAllowed="1" showAll="0">
      <items count="13">
        <item h="1" x="0"/>
        <item x="1"/>
        <item h="1" x="4"/>
        <item h="1" x="5"/>
        <item h="1" x="6"/>
        <item x="3"/>
        <item x="2"/>
        <item h="1" x="7"/>
        <item x="8"/>
        <item h="1" x="9"/>
        <item h="1" x="10"/>
        <item h="1" x="11"/>
        <item t="default"/>
      </items>
    </pivotField>
    <pivotField axis="axisRow" showAll="0">
      <items count="94">
        <item x="32"/>
        <item x="57"/>
        <item x="78"/>
        <item x="0"/>
        <item x="24"/>
        <item x="89"/>
        <item x="58"/>
        <item x="79"/>
        <item x="47"/>
        <item x="59"/>
        <item x="60"/>
        <item x="82"/>
        <item x="48"/>
        <item x="1"/>
        <item x="13"/>
        <item x="61"/>
        <item x="62"/>
        <item x="2"/>
        <item x="3"/>
        <item x="14"/>
        <item x="4"/>
        <item x="83"/>
        <item x="33"/>
        <item x="63"/>
        <item x="39"/>
        <item x="64"/>
        <item x="65"/>
        <item x="66"/>
        <item x="84"/>
        <item x="67"/>
        <item x="68"/>
        <item x="5"/>
        <item x="6"/>
        <item x="85"/>
        <item x="90"/>
        <item x="49"/>
        <item x="25"/>
        <item x="26"/>
        <item x="34"/>
        <item x="69"/>
        <item x="7"/>
        <item x="40"/>
        <item x="50"/>
        <item x="15"/>
        <item x="27"/>
        <item x="35"/>
        <item x="70"/>
        <item x="36"/>
        <item x="42"/>
        <item x="16"/>
        <item x="51"/>
        <item x="17"/>
        <item x="71"/>
        <item x="43"/>
        <item x="18"/>
        <item x="23"/>
        <item x="37"/>
        <item x="19"/>
        <item x="52"/>
        <item x="72"/>
        <item x="8"/>
        <item x="86"/>
        <item x="73"/>
        <item x="28"/>
        <item x="91"/>
        <item x="9"/>
        <item x="80"/>
        <item x="87"/>
        <item x="53"/>
        <item x="29"/>
        <item x="44"/>
        <item x="88"/>
        <item x="74"/>
        <item x="30"/>
        <item x="75"/>
        <item x="45"/>
        <item x="76"/>
        <item x="54"/>
        <item x="20"/>
        <item x="46"/>
        <item x="92"/>
        <item x="21"/>
        <item x="10"/>
        <item x="22"/>
        <item x="11"/>
        <item x="55"/>
        <item x="77"/>
        <item x="38"/>
        <item x="31"/>
        <item x="81"/>
        <item x="12"/>
        <item x="56"/>
        <item x="41"/>
        <item t="default"/>
      </items>
    </pivotField>
    <pivotField showAll="0"/>
    <pivotField showAll="0"/>
    <pivotField showAll="0"/>
    <pivotField dataField="1" showAll="0">
      <items count="24">
        <item x="14"/>
        <item x="3"/>
        <item x="22"/>
        <item x="1"/>
        <item x="2"/>
        <item x="5"/>
        <item x="6"/>
        <item x="15"/>
        <item x="7"/>
        <item x="21"/>
        <item x="18"/>
        <item x="8"/>
        <item x="0"/>
        <item x="16"/>
        <item x="13"/>
        <item x="9"/>
        <item x="10"/>
        <item x="19"/>
        <item x="4"/>
        <item x="20"/>
        <item x="11"/>
        <item x="12"/>
        <item x="17"/>
        <item t="default"/>
      </items>
    </pivotField>
  </pivotFields>
  <rowFields count="1">
    <field x="1"/>
  </rowFields>
  <rowItems count="42">
    <i>
      <x v="1"/>
    </i>
    <i>
      <x v="6"/>
    </i>
    <i>
      <x v="9"/>
    </i>
    <i>
      <x v="10"/>
    </i>
    <i>
      <x v="14"/>
    </i>
    <i>
      <x v="15"/>
    </i>
    <i>
      <x v="16"/>
    </i>
    <i>
      <x v="19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9"/>
    </i>
    <i>
      <x v="41"/>
    </i>
    <i>
      <x v="43"/>
    </i>
    <i>
      <x v="46"/>
    </i>
    <i>
      <x v="48"/>
    </i>
    <i>
      <x v="49"/>
    </i>
    <i>
      <x v="51"/>
    </i>
    <i>
      <x v="52"/>
    </i>
    <i>
      <x v="53"/>
    </i>
    <i>
      <x v="54"/>
    </i>
    <i>
      <x v="57"/>
    </i>
    <i>
      <x v="59"/>
    </i>
    <i>
      <x v="62"/>
    </i>
    <i>
      <x v="70"/>
    </i>
    <i>
      <x v="72"/>
    </i>
    <i>
      <x v="73"/>
    </i>
    <i>
      <x v="74"/>
    </i>
    <i>
      <x v="75"/>
    </i>
    <i>
      <x v="76"/>
    </i>
    <i>
      <x v="78"/>
    </i>
    <i>
      <x v="79"/>
    </i>
    <i>
      <x v="81"/>
    </i>
    <i>
      <x v="83"/>
    </i>
    <i>
      <x v="86"/>
    </i>
    <i>
      <x v="92"/>
    </i>
    <i t="grand">
      <x/>
    </i>
  </rowItems>
  <colItems count="1">
    <i/>
  </colItems>
  <pageFields count="1">
    <pageField fld="0" hier="-1"/>
  </pageFields>
  <dataFields count="1">
    <dataField name="Count of Shipown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D9023-3680-4D4E-B542-EAE40B4804C3}" name="表1_3" displayName="表1_3" ref="A2:AD1169" totalsRowShown="0" headerRowDxfId="90" dataDxfId="89" tableBorderDxfId="88">
  <autoFilter ref="A2:AD1169" xr:uid="{424263B6-8EC7-4BAD-B71F-3894BBE7961C}">
    <filterColumn colId="3">
      <filters>
        <filter val="Durban"/>
      </filters>
    </filterColumn>
  </autoFilter>
  <sortState ref="A511:AD521">
    <sortCondition ref="J2:J1169"/>
  </sortState>
  <tableColumns count="30">
    <tableColumn id="31" xr3:uid="{E62CB2A5-1CC2-4B97-8C4F-4A86C5766852}" name="N" dataDxfId="87"/>
    <tableColumn id="21" xr3:uid="{5D838C99-9161-41FC-A47C-479A1BFAD3C2}" name="Region" dataDxfId="86"/>
    <tableColumn id="1" xr3:uid="{B6523BEC-F6E7-4F7E-9E41-37C4865D8205}" name="Nation_en" dataDxfId="85" dataCellStyle="常规 2 2"/>
    <tableColumn id="2" xr3:uid="{62CCF819-1F6C-4655-9B50-9CDF107645CF}" name="Destination_en" dataDxfId="84" dataCellStyle="常规 2 2 2 2"/>
    <tableColumn id="28" xr3:uid="{2AF139CC-AEAB-442A-A49B-356322D3F188}" name="Nation_cn" dataDxfId="83" dataCellStyle="常规 2 2"/>
    <tableColumn id="29" xr3:uid="{EE671185-8F59-4EA8-A7DF-8B1E2517E07C}" name="Destination_cn" dataDxfId="82" dataCellStyle="常规 2 2"/>
    <tableColumn id="4" xr3:uid="{E9FA6092-A4C5-4C09-9E8A-1A0853B2AD83}" name="Company" dataDxfId="81" dataCellStyle="常规 2 2 2 2"/>
    <tableColumn id="5" xr3:uid="{8ED9015A-AB55-4045-8D4E-9C920186622D}" name="20G" dataDxfId="80"/>
    <tableColumn id="6" xr3:uid="{AA3A9273-D71F-4F47-BA03-0702BE41959E}" name="40G" dataDxfId="79"/>
    <tableColumn id="7" xr3:uid="{8EA303D9-DDB5-4B81-8B95-E204E7F81EED}" name="40H" dataDxfId="78"/>
    <tableColumn id="8" xr3:uid="{619123F2-619D-463A-85AE-5F0FA7F3AE5C}" name="20GP" dataDxfId="77"/>
    <tableColumn id="9" xr3:uid="{D3FED398-E1A9-4A80-8441-9CA56FEA9724}" name="40GP" dataDxfId="76"/>
    <tableColumn id="10" xr3:uid="{E8182D15-4A07-4A03-B401-6FA26E759C4E}" name="40HQ" dataDxfId="75"/>
    <tableColumn id="11" xr3:uid="{2C5B0D49-B9C2-4D0F-B307-7BD6BD7752E4}" name="Day" dataDxfId="74"/>
    <tableColumn id="3" xr3:uid="{217BC797-EB74-4CB9-829E-09111FBD5937}" name="CNT" dataDxfId="73" dataCellStyle="常规 2"/>
    <tableColumn id="12" xr3:uid="{60A9D33B-550E-4F0C-98A5-1A35908448B6}" name="Port" dataDxfId="72"/>
    <tableColumn id="13" xr3:uid="{133F2B3C-EE0E-4F07-80A7-2DBFF854A0DB}" name="Transit_en" dataDxfId="71"/>
    <tableColumn id="14" xr3:uid="{CDB29686-2490-4500-AACF-EB6A491CDE10}" name="Transit_cn" dataDxfId="70"/>
    <tableColumn id="15" xr3:uid="{6E6B34CA-F96F-400E-A118-9DFB2D24D763}" name="航程" dataDxfId="69"/>
    <tableColumn id="16" xr3:uid="{847C5BB1-89F6-406E-AFAE-6091362B8EB6}" name="Valid_from" dataDxfId="68" dataCellStyle="常规 2 2 2 2 2"/>
    <tableColumn id="17" xr3:uid="{8E425264-A1D6-400E-AF2F-8F8C138AF729}" name="Valid_until" dataDxfId="67" dataCellStyle="常规 2 2 2 2 2"/>
    <tableColumn id="18" xr3:uid="{35AE7337-5FC9-4DA9-B23D-BD1B0F54A85C}" name="Internal_notes" dataDxfId="66"/>
    <tableColumn id="19" xr3:uid="{5808E6BC-BDDF-4F93-8DCD-7731778683B4}" name="Limit" dataDxfId="65"/>
    <tableColumn id="20" xr3:uid="{AB8F6E6A-B0F1-4D74-9473-572CD8A7175F}" name="External_notes" dataDxfId="64"/>
    <tableColumn id="22" xr3:uid="{E78035A0-F968-4BBC-8707-4E2F68780411}" name="Charge" dataDxfId="63"/>
    <tableColumn id="23" xr3:uid="{9ADA0A64-5C2E-4411-9154-39BD39270312}" name="DOC" dataDxfId="62"/>
    <tableColumn id="24" xr3:uid="{F780847D-0F8D-4BFE-B48D-6C0BAA5D3350}" name="THC" dataDxfId="61"/>
    <tableColumn id="25" xr3:uid="{BC13D27F-1633-45C2-979A-CDBA0BDAFFF3}" name="其它RMB费用" dataDxfId="60"/>
    <tableColumn id="26" xr3:uid="{315E120B-0EC9-4FC5-B7D5-6468B4901EB0}" name="附加费说明" dataDxfId="59"/>
    <tableColumn id="27" xr3:uid="{A2C489CE-7C1E-404C-A58E-0079B15619D7}" name="Surcharge" dataDxfId="5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AD718-A478-4665-88CC-19EEE2397C67}" name="表1" displayName="表1" ref="A1:F1014" totalsRowShown="0">
  <autoFilter ref="A1:F1014" xr:uid="{D3C024B6-4D0C-4FF2-83D8-F768F5831CFC}"/>
  <tableColumns count="6">
    <tableColumn id="1" xr3:uid="{8D48830D-CB95-4D70-B047-D13F8AE265D0}" name="Region"/>
    <tableColumn id="4" xr3:uid="{78A9F743-BDFA-4103-94A4-0390CF4B7022}" name="Nation_en"/>
    <tableColumn id="3" xr3:uid="{C184B578-9ABB-466C-B0D0-C74ABF09037D}" name="Destination_en"/>
    <tableColumn id="8" xr3:uid="{34BB0B2B-05DE-4B6F-AC9F-318A41DFCE3E}" name="Nation_cn" dataDxfId="57"/>
    <tableColumn id="5" xr3:uid="{E2B8A2CF-46AD-4351-8AF9-56EB909E96DE}" name="Destination_cn"/>
    <tableColumn id="6" xr3:uid="{7473960C-566D-4FC6-8DC9-64E828EBA516}" name="Shipowne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C13CEC-018A-4D74-8FA1-6EE4356D422C}" name="Table3" displayName="Table3" ref="A2:AC113" totalsRowCount="1">
  <autoFilter ref="A2:AC112" xr:uid="{433D3448-6466-4C97-BEE4-283F3B4FD714}"/>
  <tableColumns count="29">
    <tableColumn id="8" xr3:uid="{6C7B39A6-4D5F-4BD2-BF82-3153EF526974}" name="N1" totalsRowLabel="Total" dataDxfId="56" totalsRowDxfId="55"/>
    <tableColumn id="1" xr3:uid="{F1CAEBAE-598C-414C-8A05-1F9189E4BFFB}" name="REGION"/>
    <tableColumn id="7" xr3:uid="{A87F57C9-7039-4D00-8770-60C86A528FDD}" name="N2" dataDxfId="54" totalsRowDxfId="53"/>
    <tableColumn id="2" xr3:uid="{F9BDC5A0-2771-45C5-94F4-28E964C4DC1D}" name="NATION_EN"/>
    <tableColumn id="3" xr3:uid="{E6A7C508-B800-44B7-81B2-8840B8DCBCBF}" name="DESTINATION_EN"/>
    <tableColumn id="4" xr3:uid="{4F085FA0-991E-4481-AC40-19495134A8F1}" name="NATION_CN"/>
    <tableColumn id="5" xr3:uid="{3400780A-8FCD-4CEB-AFD6-4A518066B394}" name="DESTINATION_CN"/>
    <tableColumn id="64" xr3:uid="{F354B5D0-0B65-475B-B992-E336CE8C901E}" name="CNT1" dataDxfId="52"/>
    <tableColumn id="65" xr3:uid="{7184961D-C309-4D2B-A369-DF82D759293B}" name="CNT3" dataDxfId="51"/>
    <tableColumn id="45" xr3:uid="{4414DE9F-C541-41BC-AD85-62F464C9FA08}" name="CNT2" dataDxfId="50"/>
    <tableColumn id="6" xr3:uid="{2110C090-474E-4FAE-B69D-1DE557883C51}" name="CNT22" dataDxfId="49"/>
    <tableColumn id="48" xr3:uid="{4BCAE953-63E1-4102-B11B-9787147D67EA}" name="CMA" totalsRowFunction="count"/>
    <tableColumn id="55" xr3:uid="{C1B45BB0-512C-4F4E-9E2D-EDE723239215}" name="MSK" totalsRowFunction="count"/>
    <tableColumn id="60" xr3:uid="{26665D49-94BF-43A9-A84A-A29ADC23BD1D}" name="SAF" totalsRowFunction="count"/>
    <tableColumn id="54" xr3:uid="{9311F583-BE8F-4335-B80A-8BE1A8628AB7}" name="MSC" totalsRowFunction="count"/>
    <tableColumn id="59" xr3:uid="{CEB795E9-AA1F-44E4-897E-5A19625EA3C1}" name="PIL" totalsRowFunction="count"/>
    <tableColumn id="49" xr3:uid="{3F303E56-8AA8-4AC8-A577-B2B7C844312C}" name="COSCO" totalsRowFunction="count"/>
    <tableColumn id="47" xr3:uid="{51ACF5E1-9F1F-43D5-AFE2-BEFF64B629AC}" name="BLINE" totalsRowFunction="count"/>
    <tableColumn id="56" xr3:uid="{353E5448-27D5-4F6B-8591-9BC5722AEDEB}" name="NDS" totalsRowFunction="count"/>
    <tableColumn id="53" xr3:uid="{DC293AF2-55C7-47CD-AB21-5A820291F9ED}" name="HPL" totalsRowFunction="count"/>
    <tableColumn id="50" xr3:uid="{EDD94E68-2AFC-4240-B050-3B39B11D3233}" name="EMC" totalsRowFunction="count"/>
    <tableColumn id="58" xr3:uid="{1919E4E2-01C7-4CBB-872D-6108FA9C74B7}" name="OOCL" totalsRowFunction="count"/>
    <tableColumn id="57" xr3:uid="{A73D175E-DA39-41CE-A2D6-093E25341570}" name="ONE" totalsRowFunction="count"/>
    <tableColumn id="63" xr3:uid="{BAC135F0-5CAF-4A6F-944A-9DE258E2C5D6}" name="ZIM" totalsRowFunction="count"/>
    <tableColumn id="46" xr3:uid="{1761DAED-AB63-4A0A-B0AB-9524AE23C343}" name="APL" totalsRowFunction="count"/>
    <tableColumn id="62" xr3:uid="{9C71752D-2FCB-4E29-B08A-997B3342D658}" name="YML" totalsRowFunction="count"/>
    <tableColumn id="51" xr3:uid="{04F3BC26-983F-4148-AB33-FAFCA5C6F01E}" name="EMI" totalsRowFunction="count"/>
    <tableColumn id="52" xr3:uid="{289715DE-AF04-4823-BBCF-C5FC47A36EC0}" name="HBS" totalsRowFunction="count"/>
    <tableColumn id="61" xr3:uid="{D552676B-6D0B-4929-8F8D-3E09859A5743}" name="WHL" totalsRowFunction="coun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6C0CB8-5CF1-4E91-87C5-CADB86624543}" name="表1_38" displayName="表1_38" ref="A2:AE275" totalsRowCount="1" headerRowDxfId="48" dataDxfId="47">
  <autoFilter ref="A2:AE274" xr:uid="{0CE5B91C-8793-4BBD-AE6D-D930A6E12F06}">
    <filterColumn colId="1">
      <filters>
        <filter val="04"/>
      </filters>
    </filterColumn>
    <filterColumn colId="2">
      <filters>
        <filter val="East Africa"/>
        <filter val="North Africa"/>
        <filter val="Red Sea"/>
        <filter val="South Africa"/>
        <filter val="West Africa"/>
      </filters>
    </filterColumn>
  </autoFilter>
  <tableColumns count="31">
    <tableColumn id="31" xr3:uid="{46C6BA3D-6416-4633-87E2-9C29E8694412}" name="N1" totalsRowLabel="Total" dataDxfId="46" totalsRowDxfId="45"/>
    <tableColumn id="34" xr3:uid="{3E7FC84D-A7AF-4EDF-B3FF-932B39E05FF9}" name="N2" dataDxfId="44" totalsRowDxfId="43" dataCellStyle="Normal 2 2"/>
    <tableColumn id="21" xr3:uid="{1763B873-4B99-4C68-95F6-A18DD1B3C2B5}" name="Region" dataDxfId="42" totalsRowDxfId="41"/>
    <tableColumn id="35" xr3:uid="{9393F300-0B3E-4E9F-95F6-256944FACD6A}" name="N3" dataDxfId="40" totalsRowDxfId="39" dataCellStyle="Normal 2 2"/>
    <tableColumn id="1" xr3:uid="{12FBD0FE-E6DC-4E08-BD1C-52E853199E0F}" name="Nation_en" dataDxfId="38" totalsRowDxfId="37" dataCellStyle="常规 2 2"/>
    <tableColumn id="2" xr3:uid="{53C25792-81DF-450E-830E-2CF1B3D16EB9}" name="Destination_en" dataDxfId="36" totalsRowDxfId="35" dataCellStyle="常规 2 2 2 2"/>
    <tableColumn id="28" xr3:uid="{DD366D37-27BA-4BCC-B07E-068C20AA46EB}" name="Nation_cn" dataDxfId="34" totalsRowDxfId="33" dataCellStyle="常规 2 2"/>
    <tableColumn id="29" xr3:uid="{BDA7400F-AD7F-40C0-8B56-F5D0743A3E94}" name="Destination_cn" dataDxfId="32" totalsRowDxfId="31" dataCellStyle="常规 2 2"/>
    <tableColumn id="33" xr3:uid="{04250F41-77F7-448A-B60A-C6E63677E096}" name="CNT0" dataDxfId="30" totalsRowDxfId="29" dataCellStyle="常规 2 2"/>
    <tableColumn id="7" xr3:uid="{98280D3A-69A1-430B-95D5-C54339660026}" name="CMA" totalsRowLabel="235" dataDxfId="28" dataCellStyle="Normal 2 2"/>
    <tableColumn id="17" xr3:uid="{65C172CF-2EA5-4557-9DCF-8D20F9E6E7FE}" name="MSK" totalsRowLabel="167" dataDxfId="27" dataCellStyle="Normal 2 2"/>
    <tableColumn id="8" xr3:uid="{4A2424C7-04AE-46F9-99CB-172CA47BFAB7}" name="COSCO" totalsRowLabel="142" dataDxfId="26" dataCellStyle="Normal 2 2"/>
    <tableColumn id="26" xr3:uid="{E21A95D0-F99F-4772-8CAF-95399EDDF3D6}" name="WHL" totalsRowLabel="110" dataDxfId="25" dataCellStyle="Normal 2 2"/>
    <tableColumn id="27" xr3:uid="{CA4B0EE7-10E7-475C-A03C-322662AB3F1E}" name="YML" totalsRowLabel="86" dataDxfId="24" dataCellStyle="Normal 2 2"/>
    <tableColumn id="24" xr3:uid="{72E02FB0-9044-4F8B-BBD7-EE90358A2256}" name="SAF" totalsRowLabel="84" dataDxfId="23" dataCellStyle="Normal 2 2"/>
    <tableColumn id="9" xr3:uid="{5A33649A-93C6-47E3-9C76-4DFF0059C5E1}" name="EMC" totalsRowLabel="78" dataDxfId="22" dataCellStyle="Normal 2 2"/>
    <tableColumn id="16" xr3:uid="{913A36E5-25EB-4105-87FD-25276D2DC4B6}" name="MSC" totalsRowLabel="55" dataDxfId="21" dataCellStyle="Normal 2 2"/>
    <tableColumn id="15" xr3:uid="{1A127BEE-82A6-43F7-9EE9-49D559AD40EB}" name="MCC" totalsRowLabel="48" dataDxfId="20" dataCellStyle="Normal 2 2"/>
    <tableColumn id="22" xr3:uid="{1FF144C4-3539-45C1-9CCE-22360F32F295}" name="PIL" totalsRowLabel="46" dataDxfId="19" dataCellStyle="Normal 2 2"/>
    <tableColumn id="20" xr3:uid="{FB9D5B38-5366-4401-92A4-83EC23D94DEB}" name="OOCL" totalsRowLabel="42" dataDxfId="18" dataCellStyle="Normal 2 2"/>
    <tableColumn id="25" xr3:uid="{2C0235C7-2F2E-4C67-87F0-B695D1B4F46E}" name="SITC" totalsRowLabel="42" dataDxfId="17" dataCellStyle="Normal 2 2"/>
    <tableColumn id="13" xr3:uid="{5C66D6C4-C18E-44F5-B3B1-7BE972255EDA}" name="HPL" totalsRowLabel="35" dataDxfId="16" dataCellStyle="Normal 2 2"/>
    <tableColumn id="23" xr3:uid="{8F5F55EE-9FC7-4FB6-9E63-8F6F7B5FB271}" name="RCL" totalsRowLabel="33" dataDxfId="15" dataCellStyle="Normal 2 2"/>
    <tableColumn id="5" xr3:uid="{A95C9B06-28EF-412E-8E74-E124F0877528}" name="APL" totalsRowLabel="26" dataDxfId="14" dataCellStyle="Normal 2 2"/>
    <tableColumn id="30" xr3:uid="{14C5BED3-9A27-499A-A880-B6A9B8726281}" name="ZIM" totalsRowLabel="24" dataDxfId="13" dataCellStyle="Normal 2 2"/>
    <tableColumn id="6" xr3:uid="{901E16BF-402B-4AF0-9921-D089B24C6468}" name="BLINE" totalsRowLabel="23" dataDxfId="12" dataCellStyle="Normal 2 2"/>
    <tableColumn id="14" xr3:uid="{38376761-752C-428C-8676-067ED920902F}" name="KMTC" totalsRowLabel="20" dataDxfId="11" dataCellStyle="Normal 2 2"/>
    <tableColumn id="18" xr3:uid="{84AB97DA-022C-4974-87F7-96C86865DAFE}" name="NDS" totalsRowLabel="18" dataDxfId="10" dataCellStyle="Normal 2 2"/>
    <tableColumn id="19" xr3:uid="{44ED1F2F-B2D7-4CE2-AD20-6F6928E8E9A6}" name="ONE" totalsRowLabel="16" dataDxfId="9" dataCellStyle="Normal 2 2"/>
    <tableColumn id="10" xr3:uid="{A643C87D-559E-448C-8E5F-4B6858EB4E4A}" name="EMI" totalsRowLabel="16" dataDxfId="8" dataCellStyle="Normal 2 2"/>
    <tableColumn id="12" xr3:uid="{71A0809C-3611-4E30-B834-51EDFA706C02}" name="HBS" totalsRowLabel="3" dataDxfId="7" dataCellStyle="Normal 2 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CA627E-2196-4D1F-92E9-EA94B802D042}" name="Ship_Company" displayName="Ship_Company" ref="A1:E16" totalsRowShown="0" headerRowDxfId="6" headerRowBorderDxfId="5" tableBorderDxfId="4" totalsRowBorderDxfId="3">
  <autoFilter ref="A1:E16" xr:uid="{75B14513-F888-4B0B-B1A5-58BADC0AFE0D}"/>
  <tableColumns count="5">
    <tableColumn id="2" xr3:uid="{66F6E5ED-1700-419C-84EA-972C28F257ED}" name="代码" dataDxfId="2"/>
    <tableColumn id="1" xr3:uid="{DC78A898-07C8-4CC8-8868-03E08BBECBEF}" name="缩写" dataDxfId="1"/>
    <tableColumn id="4" xr3:uid="{CEF6E473-35E0-4D8A-BC0E-CC71518EEF79}" name="全称"/>
    <tableColumn id="3" xr3:uid="{7F45AAF7-EE9C-4E14-B108-AA6DE05975EB}" name="中文名" dataDxfId="0"/>
    <tableColumn id="5" xr3:uid="{E1E7FDB5-C010-422C-9EF3-7DBF53965100}" name="国家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FD773E-F4F3-4F07-A415-8FB3C6A302EB}" name="Table2" displayName="Table2" ref="J1:K99" totalsRowShown="0">
  <autoFilter ref="J1:K99" xr:uid="{668450AF-9BF9-4D31-946D-2521DAAA510D}"/>
  <sortState ref="J2:K99">
    <sortCondition ref="J1:J99"/>
  </sortState>
  <tableColumns count="2">
    <tableColumn id="1" xr3:uid="{045962A8-57FC-44D7-AEB9-C41DD2924D8E}" name="缩写"/>
    <tableColumn id="2" xr3:uid="{821879A7-4265-4E49-AF36-75AE333C2405}" name="中文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1EE0-D2B6-4A3C-A1C6-ECFD5148D11D}">
  <dimension ref="A1:AD1169"/>
  <sheetViews>
    <sheetView tabSelected="1" zoomScaleNormal="100" workbookViewId="0">
      <pane xSplit="7" ySplit="2" topLeftCell="X3" activePane="bottomRight" state="frozen"/>
      <selection pane="topRight" activeCell="E1" sqref="E1"/>
      <selection pane="bottomLeft" activeCell="A3" sqref="A3"/>
      <selection pane="bottomRight" activeCell="X1182" sqref="X1182"/>
    </sheetView>
  </sheetViews>
  <sheetFormatPr defaultColWidth="9" defaultRowHeight="15"/>
  <cols>
    <col min="1" max="1" width="4.7109375" style="34" bestFit="1" customWidth="1"/>
    <col min="2" max="2" width="12.140625" style="34" customWidth="1"/>
    <col min="3" max="3" width="12.7109375" style="34" bestFit="1" customWidth="1"/>
    <col min="4" max="4" width="15.28515625" style="34" customWidth="1"/>
    <col min="5" max="5" width="12.42578125" style="34" customWidth="1"/>
    <col min="6" max="6" width="14" style="34" customWidth="1"/>
    <col min="7" max="7" width="9" style="34" bestFit="1" customWidth="1"/>
    <col min="8" max="13" width="6.7109375" style="207" customWidth="1"/>
    <col min="14" max="15" width="5" style="206" customWidth="1"/>
    <col min="16" max="16" width="7.7109375" style="207" bestFit="1" customWidth="1"/>
    <col min="17" max="17" width="9.85546875" style="34" customWidth="1"/>
    <col min="18" max="18" width="10.85546875" style="34" customWidth="1"/>
    <col min="19" max="19" width="7.140625" style="208" customWidth="1"/>
    <col min="20" max="21" width="10.28515625" style="34" customWidth="1"/>
    <col min="22" max="23" width="21" style="34" customWidth="1"/>
    <col min="24" max="24" width="15.7109375" style="34" customWidth="1"/>
    <col min="25" max="29" width="9" style="34"/>
    <col min="30" max="30" width="15" style="34" customWidth="1"/>
    <col min="31" max="16384" width="9" style="34"/>
  </cols>
  <sheetData>
    <row r="1" spans="1:30">
      <c r="H1" s="313" t="s">
        <v>1567</v>
      </c>
      <c r="I1" s="313"/>
      <c r="J1" s="313"/>
      <c r="K1" s="313" t="s">
        <v>755</v>
      </c>
      <c r="L1" s="313"/>
      <c r="M1" s="313"/>
      <c r="Y1" s="313" t="s">
        <v>1634</v>
      </c>
      <c r="Z1" s="313"/>
      <c r="AA1" s="313"/>
      <c r="AB1" s="313"/>
      <c r="AC1" s="313"/>
      <c r="AD1" s="313"/>
    </row>
    <row r="2" spans="1:30" s="209" customFormat="1" ht="15.75" thickBot="1">
      <c r="A2" s="241" t="s">
        <v>1285</v>
      </c>
      <c r="B2" s="209" t="s">
        <v>1027</v>
      </c>
      <c r="C2" s="209" t="s">
        <v>1028</v>
      </c>
      <c r="D2" s="209" t="s">
        <v>1029</v>
      </c>
      <c r="E2" s="241" t="s">
        <v>1030</v>
      </c>
      <c r="F2" s="241" t="s">
        <v>1031</v>
      </c>
      <c r="G2" s="241" t="s">
        <v>1879</v>
      </c>
      <c r="H2" s="209" t="s">
        <v>1622</v>
      </c>
      <c r="I2" s="209" t="s">
        <v>1623</v>
      </c>
      <c r="J2" s="209" t="s">
        <v>1568</v>
      </c>
      <c r="K2" s="209" t="s">
        <v>756</v>
      </c>
      <c r="L2" s="209" t="s">
        <v>757</v>
      </c>
      <c r="M2" s="209" t="s">
        <v>758</v>
      </c>
      <c r="N2" s="209" t="s">
        <v>1627</v>
      </c>
      <c r="O2" s="307" t="s">
        <v>2044</v>
      </c>
      <c r="P2" s="209" t="s">
        <v>1626</v>
      </c>
      <c r="Q2" s="209" t="s">
        <v>1625</v>
      </c>
      <c r="R2" s="209" t="s">
        <v>1624</v>
      </c>
      <c r="S2" s="209" t="s">
        <v>759</v>
      </c>
      <c r="T2" s="209" t="s">
        <v>1629</v>
      </c>
      <c r="U2" s="209" t="s">
        <v>1628</v>
      </c>
      <c r="V2" s="209" t="s">
        <v>1630</v>
      </c>
      <c r="W2" s="209" t="s">
        <v>1631</v>
      </c>
      <c r="X2" s="209" t="s">
        <v>1632</v>
      </c>
      <c r="Y2" s="209" t="s">
        <v>1633</v>
      </c>
      <c r="Z2" s="209" t="s">
        <v>1049</v>
      </c>
      <c r="AA2" s="209" t="s">
        <v>1050</v>
      </c>
      <c r="AB2" s="209" t="s">
        <v>1051</v>
      </c>
      <c r="AC2" s="209" t="s">
        <v>1052</v>
      </c>
      <c r="AD2" s="209" t="s">
        <v>1635</v>
      </c>
    </row>
    <row r="3" spans="1:30" ht="15.75" hidden="1" thickBot="1">
      <c r="A3" s="295">
        <v>1</v>
      </c>
      <c r="B3" s="238" t="s">
        <v>407</v>
      </c>
      <c r="C3" s="88" t="s">
        <v>700</v>
      </c>
      <c r="D3" s="96" t="s">
        <v>476</v>
      </c>
      <c r="E3" s="199" t="s">
        <v>87</v>
      </c>
      <c r="F3" s="90" t="s">
        <v>277</v>
      </c>
      <c r="G3" s="96" t="s">
        <v>12</v>
      </c>
      <c r="H3" s="127"/>
      <c r="I3" s="127"/>
      <c r="J3" s="127"/>
      <c r="K3" s="138">
        <v>3525</v>
      </c>
      <c r="L3" s="138">
        <v>4050</v>
      </c>
      <c r="M3" s="138">
        <v>4050</v>
      </c>
      <c r="N3" s="129">
        <v>3</v>
      </c>
      <c r="O3" s="129">
        <v>1</v>
      </c>
      <c r="P3" s="134" t="s">
        <v>768</v>
      </c>
      <c r="Q3" s="137" t="s">
        <v>1094</v>
      </c>
      <c r="R3" s="148" t="s">
        <v>1095</v>
      </c>
      <c r="S3" s="36">
        <v>42</v>
      </c>
      <c r="T3" s="10">
        <v>43282</v>
      </c>
      <c r="U3" s="10">
        <v>43295</v>
      </c>
      <c r="V3" s="27"/>
      <c r="W3" s="27"/>
      <c r="X3" s="62" t="s">
        <v>1079</v>
      </c>
      <c r="Y3" s="223" t="s">
        <v>1084</v>
      </c>
      <c r="Z3" s="222" t="s">
        <v>1081</v>
      </c>
      <c r="AA3" s="223" t="s">
        <v>1085</v>
      </c>
      <c r="AB3" s="222" t="s">
        <v>1058</v>
      </c>
      <c r="AC3" s="224"/>
      <c r="AD3" s="67"/>
    </row>
    <row r="4" spans="1:30" ht="15.75" hidden="1" thickBot="1">
      <c r="A4" s="295">
        <v>2</v>
      </c>
      <c r="B4" s="238" t="s">
        <v>407</v>
      </c>
      <c r="C4" s="88" t="s">
        <v>696</v>
      </c>
      <c r="D4" s="96" t="s">
        <v>466</v>
      </c>
      <c r="E4" s="199" t="s">
        <v>73</v>
      </c>
      <c r="F4" s="90" t="s">
        <v>267</v>
      </c>
      <c r="G4" s="96" t="s">
        <v>5</v>
      </c>
      <c r="H4" s="249"/>
      <c r="I4" s="249"/>
      <c r="J4" s="249"/>
      <c r="K4" s="254">
        <v>1975</v>
      </c>
      <c r="L4" s="254">
        <v>2100</v>
      </c>
      <c r="M4" s="254">
        <v>2100</v>
      </c>
      <c r="N4" s="129">
        <v>7</v>
      </c>
      <c r="O4" s="129">
        <v>1</v>
      </c>
      <c r="P4" s="141" t="s">
        <v>768</v>
      </c>
      <c r="Q4" s="137" t="s">
        <v>1092</v>
      </c>
      <c r="R4" s="148" t="s">
        <v>1093</v>
      </c>
      <c r="S4" s="36">
        <v>30</v>
      </c>
      <c r="T4" s="10">
        <v>43266</v>
      </c>
      <c r="U4" s="10">
        <v>43281</v>
      </c>
      <c r="V4" s="27" t="s">
        <v>1091</v>
      </c>
      <c r="W4" s="27"/>
      <c r="X4" s="62" t="s">
        <v>1054</v>
      </c>
      <c r="Y4" s="223" t="s">
        <v>1055</v>
      </c>
      <c r="Z4" s="224" t="s">
        <v>1056</v>
      </c>
      <c r="AA4" s="223" t="s">
        <v>1057</v>
      </c>
      <c r="AB4" s="224" t="s">
        <v>1058</v>
      </c>
      <c r="AC4" s="224"/>
      <c r="AD4" s="67"/>
    </row>
    <row r="5" spans="1:30" ht="15.75" hidden="1" thickBot="1">
      <c r="A5" s="295">
        <v>3</v>
      </c>
      <c r="B5" s="238" t="s">
        <v>407</v>
      </c>
      <c r="C5" s="88" t="s">
        <v>696</v>
      </c>
      <c r="D5" s="96" t="s">
        <v>466</v>
      </c>
      <c r="E5" s="242" t="s">
        <v>73</v>
      </c>
      <c r="F5" s="239" t="s">
        <v>267</v>
      </c>
      <c r="G5" s="100" t="s">
        <v>1</v>
      </c>
      <c r="H5" s="127"/>
      <c r="I5" s="127"/>
      <c r="J5" s="127"/>
      <c r="K5" s="138">
        <v>2425</v>
      </c>
      <c r="L5" s="138">
        <v>2550</v>
      </c>
      <c r="M5" s="138">
        <v>2550</v>
      </c>
      <c r="N5" s="259">
        <v>7</v>
      </c>
      <c r="O5" s="259">
        <v>1</v>
      </c>
      <c r="P5" s="134" t="s">
        <v>768</v>
      </c>
      <c r="Q5" s="135" t="s">
        <v>1097</v>
      </c>
      <c r="R5" s="148" t="s">
        <v>1098</v>
      </c>
      <c r="S5" s="37">
        <v>30</v>
      </c>
      <c r="T5" s="10">
        <v>43282</v>
      </c>
      <c r="U5" s="10">
        <v>43295</v>
      </c>
      <c r="V5" s="27" t="s">
        <v>1105</v>
      </c>
      <c r="W5" s="27"/>
      <c r="X5" s="60"/>
      <c r="Y5" s="224"/>
      <c r="Z5" s="224"/>
      <c r="AA5" s="224"/>
      <c r="AB5" s="224"/>
      <c r="AC5" s="224"/>
      <c r="AD5" s="67"/>
    </row>
    <row r="6" spans="1:30" ht="15.75" hidden="1" thickBot="1">
      <c r="A6" s="295">
        <v>4</v>
      </c>
      <c r="B6" s="238" t="s">
        <v>407</v>
      </c>
      <c r="C6" s="88" t="s">
        <v>696</v>
      </c>
      <c r="D6" s="96" t="s">
        <v>466</v>
      </c>
      <c r="E6" s="242" t="s">
        <v>73</v>
      </c>
      <c r="F6" s="239" t="s">
        <v>267</v>
      </c>
      <c r="G6" s="100" t="s">
        <v>12</v>
      </c>
      <c r="H6" s="127"/>
      <c r="I6" s="127"/>
      <c r="J6" s="127"/>
      <c r="K6" s="138">
        <v>2900</v>
      </c>
      <c r="L6" s="138">
        <v>3180</v>
      </c>
      <c r="M6" s="138">
        <v>3180</v>
      </c>
      <c r="N6" s="259">
        <v>3</v>
      </c>
      <c r="O6" s="259">
        <v>1</v>
      </c>
      <c r="P6" s="134" t="s">
        <v>768</v>
      </c>
      <c r="Q6" s="137" t="s">
        <v>1094</v>
      </c>
      <c r="R6" s="148" t="s">
        <v>1095</v>
      </c>
      <c r="S6" s="36">
        <v>35</v>
      </c>
      <c r="T6" s="10">
        <v>43282</v>
      </c>
      <c r="U6" s="10">
        <v>43295</v>
      </c>
      <c r="V6" s="27"/>
      <c r="W6" s="27"/>
      <c r="X6" s="62" t="s">
        <v>1079</v>
      </c>
      <c r="Y6" s="223" t="s">
        <v>1084</v>
      </c>
      <c r="Z6" s="222" t="s">
        <v>1081</v>
      </c>
      <c r="AA6" s="223" t="s">
        <v>1085</v>
      </c>
      <c r="AB6" s="222" t="s">
        <v>1058</v>
      </c>
      <c r="AC6" s="224"/>
      <c r="AD6" s="67"/>
    </row>
    <row r="7" spans="1:30" ht="16.5" hidden="1" thickBot="1">
      <c r="A7" s="295">
        <v>5</v>
      </c>
      <c r="B7" s="238" t="s">
        <v>407</v>
      </c>
      <c r="C7" s="88" t="s">
        <v>696</v>
      </c>
      <c r="D7" s="96" t="s">
        <v>464</v>
      </c>
      <c r="E7" s="242" t="s">
        <v>73</v>
      </c>
      <c r="F7" s="239" t="s">
        <v>265</v>
      </c>
      <c r="G7" s="100" t="s">
        <v>5</v>
      </c>
      <c r="H7" s="140"/>
      <c r="I7" s="140"/>
      <c r="J7" s="140"/>
      <c r="K7" s="138">
        <v>1975</v>
      </c>
      <c r="L7" s="138">
        <v>2100</v>
      </c>
      <c r="M7" s="138">
        <v>2100</v>
      </c>
      <c r="N7" s="259">
        <v>7</v>
      </c>
      <c r="O7" s="259">
        <v>1</v>
      </c>
      <c r="P7" s="141" t="s">
        <v>768</v>
      </c>
      <c r="Q7" s="137" t="s">
        <v>1033</v>
      </c>
      <c r="R7" s="148" t="s">
        <v>1034</v>
      </c>
      <c r="S7" s="36">
        <v>32</v>
      </c>
      <c r="T7" s="10">
        <v>43266</v>
      </c>
      <c r="U7" s="10">
        <v>43281</v>
      </c>
      <c r="V7" s="27" t="s">
        <v>1068</v>
      </c>
      <c r="W7" s="27"/>
      <c r="X7" s="62" t="s">
        <v>1054</v>
      </c>
      <c r="Y7" s="223" t="s">
        <v>1055</v>
      </c>
      <c r="Z7" s="224" t="s">
        <v>1056</v>
      </c>
      <c r="AA7" s="223" t="s">
        <v>1619</v>
      </c>
      <c r="AB7" s="224" t="s">
        <v>1058</v>
      </c>
      <c r="AC7" s="224"/>
      <c r="AD7" s="67"/>
    </row>
    <row r="8" spans="1:30" ht="15.75" hidden="1" thickBot="1">
      <c r="A8" s="295">
        <v>6</v>
      </c>
      <c r="B8" s="238" t="s">
        <v>407</v>
      </c>
      <c r="C8" s="88" t="s">
        <v>696</v>
      </c>
      <c r="D8" s="96" t="s">
        <v>464</v>
      </c>
      <c r="E8" s="242" t="s">
        <v>73</v>
      </c>
      <c r="F8" s="239" t="s">
        <v>265</v>
      </c>
      <c r="G8" s="100" t="s">
        <v>1</v>
      </c>
      <c r="H8" s="127"/>
      <c r="I8" s="127"/>
      <c r="J8" s="127"/>
      <c r="K8" s="138">
        <v>2325</v>
      </c>
      <c r="L8" s="138">
        <v>2450</v>
      </c>
      <c r="M8" s="138">
        <v>2450</v>
      </c>
      <c r="N8" s="259">
        <v>7</v>
      </c>
      <c r="O8" s="259">
        <v>1</v>
      </c>
      <c r="P8" s="134" t="s">
        <v>768</v>
      </c>
      <c r="Q8" s="135" t="s">
        <v>1033</v>
      </c>
      <c r="R8" s="147" t="s">
        <v>1034</v>
      </c>
      <c r="S8" s="37">
        <v>27</v>
      </c>
      <c r="T8" s="10">
        <v>43282</v>
      </c>
      <c r="U8" s="10">
        <v>43295</v>
      </c>
      <c r="V8" s="27" t="s">
        <v>1543</v>
      </c>
      <c r="W8" s="27"/>
      <c r="X8" s="60"/>
      <c r="Y8" s="224"/>
      <c r="Z8" s="224"/>
      <c r="AA8" s="224"/>
      <c r="AB8" s="224"/>
      <c r="AC8" s="224"/>
      <c r="AD8" s="67"/>
    </row>
    <row r="9" spans="1:30" ht="15.75" hidden="1" thickBot="1">
      <c r="A9" s="295">
        <v>7</v>
      </c>
      <c r="B9" s="238" t="s">
        <v>407</v>
      </c>
      <c r="C9" s="88" t="s">
        <v>696</v>
      </c>
      <c r="D9" s="96" t="s">
        <v>464</v>
      </c>
      <c r="E9" s="242" t="s">
        <v>73</v>
      </c>
      <c r="F9" s="239" t="s">
        <v>265</v>
      </c>
      <c r="G9" s="100" t="s">
        <v>12</v>
      </c>
      <c r="H9" s="127"/>
      <c r="I9" s="127"/>
      <c r="J9" s="127"/>
      <c r="K9" s="138">
        <v>2325</v>
      </c>
      <c r="L9" s="138">
        <v>2450</v>
      </c>
      <c r="M9" s="138">
        <v>2450</v>
      </c>
      <c r="N9" s="259">
        <v>3</v>
      </c>
      <c r="O9" s="259">
        <v>1</v>
      </c>
      <c r="P9" s="134" t="s">
        <v>768</v>
      </c>
      <c r="Q9" s="137" t="s">
        <v>1094</v>
      </c>
      <c r="R9" s="148" t="s">
        <v>1095</v>
      </c>
      <c r="S9" s="36">
        <v>35</v>
      </c>
      <c r="T9" s="10">
        <v>43282</v>
      </c>
      <c r="U9" s="10">
        <v>43295</v>
      </c>
      <c r="V9" s="27"/>
      <c r="W9" s="27"/>
      <c r="X9" s="62" t="s">
        <v>1079</v>
      </c>
      <c r="Y9" s="223" t="s">
        <v>1084</v>
      </c>
      <c r="Z9" s="222" t="s">
        <v>1081</v>
      </c>
      <c r="AA9" s="223" t="s">
        <v>1085</v>
      </c>
      <c r="AB9" s="222" t="s">
        <v>1058</v>
      </c>
      <c r="AC9" s="224"/>
      <c r="AD9" s="67"/>
    </row>
    <row r="10" spans="1:30" ht="15.75" hidden="1" thickBot="1">
      <c r="A10" s="295">
        <v>8</v>
      </c>
      <c r="B10" s="238" t="s">
        <v>407</v>
      </c>
      <c r="C10" s="88" t="s">
        <v>696</v>
      </c>
      <c r="D10" s="96" t="s">
        <v>473</v>
      </c>
      <c r="E10" s="242" t="s">
        <v>73</v>
      </c>
      <c r="F10" s="239" t="s">
        <v>274</v>
      </c>
      <c r="G10" s="100" t="s">
        <v>1</v>
      </c>
      <c r="H10" s="127"/>
      <c r="I10" s="127"/>
      <c r="J10" s="127"/>
      <c r="K10" s="138">
        <v>2425</v>
      </c>
      <c r="L10" s="138">
        <v>2550</v>
      </c>
      <c r="M10" s="138">
        <v>2550</v>
      </c>
      <c r="N10" s="259">
        <v>7</v>
      </c>
      <c r="O10" s="259">
        <v>1</v>
      </c>
      <c r="P10" s="134" t="s">
        <v>768</v>
      </c>
      <c r="Q10" s="135" t="s">
        <v>1097</v>
      </c>
      <c r="R10" s="148" t="s">
        <v>1098</v>
      </c>
      <c r="S10" s="37">
        <v>33</v>
      </c>
      <c r="T10" s="10">
        <v>43282</v>
      </c>
      <c r="U10" s="10">
        <v>43295</v>
      </c>
      <c r="V10" s="27" t="s">
        <v>1543</v>
      </c>
      <c r="W10" s="27"/>
      <c r="X10" s="60"/>
      <c r="Y10" s="224"/>
      <c r="Z10" s="224"/>
      <c r="AA10" s="224"/>
      <c r="AB10" s="224"/>
      <c r="AC10" s="224"/>
      <c r="AD10" s="67"/>
    </row>
    <row r="11" spans="1:30" ht="15.75" hidden="1" thickBot="1">
      <c r="A11" s="295">
        <v>9</v>
      </c>
      <c r="B11" s="238" t="s">
        <v>407</v>
      </c>
      <c r="C11" s="88" t="s">
        <v>696</v>
      </c>
      <c r="D11" s="96" t="s">
        <v>473</v>
      </c>
      <c r="E11" s="242" t="s">
        <v>73</v>
      </c>
      <c r="F11" s="239" t="s">
        <v>274</v>
      </c>
      <c r="G11" s="100" t="s">
        <v>12</v>
      </c>
      <c r="H11" s="127"/>
      <c r="I11" s="127"/>
      <c r="J11" s="127"/>
      <c r="K11" s="138">
        <v>2650</v>
      </c>
      <c r="L11" s="138">
        <v>3150</v>
      </c>
      <c r="M11" s="138">
        <v>3150</v>
      </c>
      <c r="N11" s="259">
        <v>3</v>
      </c>
      <c r="O11" s="259">
        <v>1</v>
      </c>
      <c r="P11" s="134" t="s">
        <v>768</v>
      </c>
      <c r="Q11" s="137" t="s">
        <v>1094</v>
      </c>
      <c r="R11" s="147" t="s">
        <v>1095</v>
      </c>
      <c r="S11" s="36">
        <v>36</v>
      </c>
      <c r="T11" s="10">
        <v>43282</v>
      </c>
      <c r="U11" s="10">
        <v>43295</v>
      </c>
      <c r="V11" s="27"/>
      <c r="W11" s="27"/>
      <c r="X11" s="62" t="s">
        <v>1079</v>
      </c>
      <c r="Y11" s="223" t="s">
        <v>1084</v>
      </c>
      <c r="Z11" s="222" t="s">
        <v>1081</v>
      </c>
      <c r="AA11" s="223" t="s">
        <v>1085</v>
      </c>
      <c r="AB11" s="222" t="s">
        <v>1058</v>
      </c>
      <c r="AC11" s="224"/>
      <c r="AD11" s="67"/>
    </row>
    <row r="12" spans="1:30" ht="15.75" hidden="1" thickBot="1">
      <c r="A12" s="295">
        <v>10</v>
      </c>
      <c r="B12" s="238" t="s">
        <v>407</v>
      </c>
      <c r="C12" s="88" t="s">
        <v>705</v>
      </c>
      <c r="D12" s="96" t="s">
        <v>481</v>
      </c>
      <c r="E12" s="242" t="s">
        <v>80</v>
      </c>
      <c r="F12" s="239" t="s">
        <v>282</v>
      </c>
      <c r="G12" s="100" t="s">
        <v>1</v>
      </c>
      <c r="H12" s="127"/>
      <c r="I12" s="127"/>
      <c r="J12" s="127"/>
      <c r="K12" s="138">
        <v>2425</v>
      </c>
      <c r="L12" s="138">
        <v>2550</v>
      </c>
      <c r="M12" s="138">
        <v>2550</v>
      </c>
      <c r="N12" s="259">
        <v>47</v>
      </c>
      <c r="O12" s="259">
        <v>2</v>
      </c>
      <c r="P12" s="134" t="s">
        <v>768</v>
      </c>
      <c r="Q12" s="135" t="s">
        <v>1103</v>
      </c>
      <c r="R12" s="148" t="s">
        <v>1104</v>
      </c>
      <c r="S12" s="37" t="s">
        <v>1880</v>
      </c>
      <c r="T12" s="10">
        <v>43282</v>
      </c>
      <c r="U12" s="10">
        <v>43295</v>
      </c>
      <c r="V12" s="27" t="s">
        <v>1099</v>
      </c>
      <c r="W12" s="27"/>
      <c r="X12" s="60"/>
      <c r="Y12" s="224"/>
      <c r="Z12" s="224"/>
      <c r="AA12" s="224"/>
      <c r="AB12" s="224"/>
      <c r="AC12" s="224"/>
      <c r="AD12" s="67"/>
    </row>
    <row r="13" spans="1:30" ht="15.75" hidden="1" thickBot="1">
      <c r="A13" s="295">
        <v>11</v>
      </c>
      <c r="B13" s="238" t="s">
        <v>407</v>
      </c>
      <c r="C13" s="88" t="s">
        <v>706</v>
      </c>
      <c r="D13" s="96" t="s">
        <v>482</v>
      </c>
      <c r="E13" s="242" t="s">
        <v>92</v>
      </c>
      <c r="F13" s="239" t="s">
        <v>283</v>
      </c>
      <c r="G13" s="100" t="s">
        <v>1</v>
      </c>
      <c r="H13" s="127"/>
      <c r="I13" s="127"/>
      <c r="J13" s="127"/>
      <c r="K13" s="138">
        <v>3325</v>
      </c>
      <c r="L13" s="138">
        <v>3750</v>
      </c>
      <c r="M13" s="138">
        <v>3750</v>
      </c>
      <c r="N13" s="259">
        <v>7</v>
      </c>
      <c r="O13" s="259">
        <v>1</v>
      </c>
      <c r="P13" s="134" t="s">
        <v>768</v>
      </c>
      <c r="Q13" s="135" t="s">
        <v>1097</v>
      </c>
      <c r="R13" s="148" t="s">
        <v>1098</v>
      </c>
      <c r="S13" s="37">
        <v>45</v>
      </c>
      <c r="T13" s="10">
        <v>43282</v>
      </c>
      <c r="U13" s="10">
        <v>43295</v>
      </c>
      <c r="V13" s="27" t="s">
        <v>1543</v>
      </c>
      <c r="W13" s="27"/>
      <c r="X13" s="60"/>
      <c r="Y13" s="224"/>
      <c r="Z13" s="224"/>
      <c r="AA13" s="224"/>
      <c r="AB13" s="224"/>
      <c r="AC13" s="224"/>
      <c r="AD13" s="67"/>
    </row>
    <row r="14" spans="1:30" ht="16.5" hidden="1" thickBot="1">
      <c r="A14" s="295">
        <v>12</v>
      </c>
      <c r="B14" s="238" t="s">
        <v>407</v>
      </c>
      <c r="C14" s="88" t="s">
        <v>697</v>
      </c>
      <c r="D14" s="96" t="s">
        <v>465</v>
      </c>
      <c r="E14" s="242" t="s">
        <v>84</v>
      </c>
      <c r="F14" s="239" t="s">
        <v>266</v>
      </c>
      <c r="G14" s="100" t="s">
        <v>5</v>
      </c>
      <c r="H14" s="127"/>
      <c r="I14" s="127"/>
      <c r="J14" s="127"/>
      <c r="K14" s="138">
        <v>1975</v>
      </c>
      <c r="L14" s="138">
        <v>2100</v>
      </c>
      <c r="M14" s="138">
        <v>2100</v>
      </c>
      <c r="N14" s="259">
        <v>7</v>
      </c>
      <c r="O14" s="259">
        <v>1</v>
      </c>
      <c r="P14" s="134" t="s">
        <v>768</v>
      </c>
      <c r="Q14" s="137" t="s">
        <v>1033</v>
      </c>
      <c r="R14" s="148" t="s">
        <v>1034</v>
      </c>
      <c r="S14" s="36">
        <v>37</v>
      </c>
      <c r="T14" s="10">
        <v>43266</v>
      </c>
      <c r="U14" s="10">
        <v>43281</v>
      </c>
      <c r="V14" s="27" t="s">
        <v>1091</v>
      </c>
      <c r="W14" s="27"/>
      <c r="X14" s="62" t="s">
        <v>1054</v>
      </c>
      <c r="Y14" s="223" t="s">
        <v>1055</v>
      </c>
      <c r="Z14" s="222" t="s">
        <v>1056</v>
      </c>
      <c r="AA14" s="223" t="s">
        <v>1619</v>
      </c>
      <c r="AB14" s="222" t="s">
        <v>1058</v>
      </c>
      <c r="AC14" s="224"/>
      <c r="AD14" s="67"/>
    </row>
    <row r="15" spans="1:30" ht="15.75" hidden="1" thickBot="1">
      <c r="A15" s="295">
        <v>13</v>
      </c>
      <c r="B15" s="238" t="s">
        <v>407</v>
      </c>
      <c r="C15" s="88" t="s">
        <v>697</v>
      </c>
      <c r="D15" s="96" t="s">
        <v>465</v>
      </c>
      <c r="E15" s="242" t="s">
        <v>84</v>
      </c>
      <c r="F15" s="239" t="s">
        <v>266</v>
      </c>
      <c r="G15" s="100" t="s">
        <v>1</v>
      </c>
      <c r="H15" s="127"/>
      <c r="I15" s="127"/>
      <c r="J15" s="127"/>
      <c r="K15" s="138">
        <v>2325</v>
      </c>
      <c r="L15" s="138">
        <v>2450</v>
      </c>
      <c r="M15" s="138">
        <v>2450</v>
      </c>
      <c r="N15" s="259">
        <v>7</v>
      </c>
      <c r="O15" s="259">
        <v>1</v>
      </c>
      <c r="P15" s="134" t="s">
        <v>768</v>
      </c>
      <c r="Q15" s="135" t="s">
        <v>1033</v>
      </c>
      <c r="R15" s="147" t="s">
        <v>1034</v>
      </c>
      <c r="S15" s="37">
        <v>32</v>
      </c>
      <c r="T15" s="10">
        <v>43282</v>
      </c>
      <c r="U15" s="10">
        <v>43295</v>
      </c>
      <c r="V15" s="27" t="s">
        <v>1543</v>
      </c>
      <c r="W15" s="27"/>
      <c r="X15" s="60"/>
      <c r="Y15" s="224"/>
      <c r="Z15" s="224"/>
      <c r="AA15" s="224"/>
      <c r="AB15" s="224"/>
      <c r="AC15" s="224"/>
      <c r="AD15" s="67"/>
    </row>
    <row r="16" spans="1:30" ht="15.75" hidden="1" thickBot="1">
      <c r="A16" s="295">
        <v>14</v>
      </c>
      <c r="B16" s="238" t="s">
        <v>407</v>
      </c>
      <c r="C16" s="88" t="s">
        <v>697</v>
      </c>
      <c r="D16" s="96" t="s">
        <v>465</v>
      </c>
      <c r="E16" s="242" t="s">
        <v>84</v>
      </c>
      <c r="F16" s="239" t="s">
        <v>266</v>
      </c>
      <c r="G16" s="100" t="s">
        <v>12</v>
      </c>
      <c r="H16" s="127"/>
      <c r="I16" s="127"/>
      <c r="J16" s="127"/>
      <c r="K16" s="138">
        <v>2325</v>
      </c>
      <c r="L16" s="138">
        <v>2450</v>
      </c>
      <c r="M16" s="138">
        <v>2450</v>
      </c>
      <c r="N16" s="259">
        <v>3</v>
      </c>
      <c r="O16" s="259">
        <v>1</v>
      </c>
      <c r="P16" s="134" t="s">
        <v>768</v>
      </c>
      <c r="Q16" s="137" t="s">
        <v>1094</v>
      </c>
      <c r="R16" s="148" t="s">
        <v>1095</v>
      </c>
      <c r="S16" s="36">
        <v>35</v>
      </c>
      <c r="T16" s="10">
        <v>43282</v>
      </c>
      <c r="U16" s="10">
        <v>43295</v>
      </c>
      <c r="V16" s="27"/>
      <c r="W16" s="27"/>
      <c r="X16" s="62" t="s">
        <v>1079</v>
      </c>
      <c r="Y16" s="223" t="s">
        <v>1084</v>
      </c>
      <c r="Z16" s="222" t="s">
        <v>1081</v>
      </c>
      <c r="AA16" s="223" t="s">
        <v>1085</v>
      </c>
      <c r="AB16" s="222" t="s">
        <v>1058</v>
      </c>
      <c r="AC16" s="224"/>
      <c r="AD16" s="67"/>
    </row>
    <row r="17" spans="1:30" ht="16.5" hidden="1" thickBot="1">
      <c r="A17" s="295">
        <v>15</v>
      </c>
      <c r="B17" s="238" t="s">
        <v>407</v>
      </c>
      <c r="C17" s="88" t="s">
        <v>697</v>
      </c>
      <c r="D17" s="96" t="s">
        <v>470</v>
      </c>
      <c r="E17" s="242" t="s">
        <v>84</v>
      </c>
      <c r="F17" s="239" t="s">
        <v>271</v>
      </c>
      <c r="G17" s="100" t="s">
        <v>5</v>
      </c>
      <c r="H17" s="127"/>
      <c r="I17" s="127"/>
      <c r="J17" s="127"/>
      <c r="K17" s="138">
        <v>2125</v>
      </c>
      <c r="L17" s="138">
        <v>2300</v>
      </c>
      <c r="M17" s="138">
        <v>2300</v>
      </c>
      <c r="N17" s="259">
        <v>7</v>
      </c>
      <c r="O17" s="259">
        <v>1</v>
      </c>
      <c r="P17" s="134" t="s">
        <v>768</v>
      </c>
      <c r="Q17" s="137" t="s">
        <v>1089</v>
      </c>
      <c r="R17" s="148" t="s">
        <v>1090</v>
      </c>
      <c r="S17" s="36">
        <v>40</v>
      </c>
      <c r="T17" s="10">
        <v>43266</v>
      </c>
      <c r="U17" s="10">
        <v>43281</v>
      </c>
      <c r="V17" s="27" t="s">
        <v>1091</v>
      </c>
      <c r="W17" s="27"/>
      <c r="X17" s="62" t="s">
        <v>1054</v>
      </c>
      <c r="Y17" s="223" t="s">
        <v>1055</v>
      </c>
      <c r="Z17" s="222" t="s">
        <v>1056</v>
      </c>
      <c r="AA17" s="223" t="s">
        <v>1619</v>
      </c>
      <c r="AB17" s="222" t="s">
        <v>1058</v>
      </c>
      <c r="AC17" s="224"/>
      <c r="AD17" s="67"/>
    </row>
    <row r="18" spans="1:30" ht="15.75" hidden="1" thickBot="1">
      <c r="A18" s="295">
        <v>16</v>
      </c>
      <c r="B18" s="238" t="s">
        <v>407</v>
      </c>
      <c r="C18" s="88" t="s">
        <v>697</v>
      </c>
      <c r="D18" s="96" t="s">
        <v>470</v>
      </c>
      <c r="E18" s="242" t="s">
        <v>84</v>
      </c>
      <c r="F18" s="239" t="s">
        <v>271</v>
      </c>
      <c r="G18" s="100" t="s">
        <v>12</v>
      </c>
      <c r="H18" s="127"/>
      <c r="I18" s="127"/>
      <c r="J18" s="127"/>
      <c r="K18" s="138">
        <v>2950</v>
      </c>
      <c r="L18" s="138">
        <v>3250</v>
      </c>
      <c r="M18" s="138">
        <v>3250</v>
      </c>
      <c r="N18" s="259">
        <v>3</v>
      </c>
      <c r="O18" s="259">
        <v>1</v>
      </c>
      <c r="P18" s="134" t="s">
        <v>768</v>
      </c>
      <c r="Q18" s="137" t="s">
        <v>1094</v>
      </c>
      <c r="R18" s="148" t="s">
        <v>1095</v>
      </c>
      <c r="S18" s="36">
        <v>39</v>
      </c>
      <c r="T18" s="10">
        <v>43282</v>
      </c>
      <c r="U18" s="10">
        <v>43295</v>
      </c>
      <c r="V18" s="27"/>
      <c r="W18" s="27"/>
      <c r="X18" s="62" t="s">
        <v>1079</v>
      </c>
      <c r="Y18" s="223" t="s">
        <v>1084</v>
      </c>
      <c r="Z18" s="222" t="s">
        <v>1081</v>
      </c>
      <c r="AA18" s="223" t="s">
        <v>1085</v>
      </c>
      <c r="AB18" s="222" t="s">
        <v>1058</v>
      </c>
      <c r="AC18" s="224"/>
      <c r="AD18" s="67"/>
    </row>
    <row r="19" spans="1:30" ht="15.75" hidden="1" thickBot="1">
      <c r="A19" s="295">
        <v>17</v>
      </c>
      <c r="B19" s="238" t="s">
        <v>407</v>
      </c>
      <c r="C19" s="88" t="s">
        <v>703</v>
      </c>
      <c r="D19" s="96" t="s">
        <v>479</v>
      </c>
      <c r="E19" s="242" t="s">
        <v>90</v>
      </c>
      <c r="F19" s="239" t="s">
        <v>280</v>
      </c>
      <c r="G19" s="100" t="s">
        <v>12</v>
      </c>
      <c r="H19" s="127"/>
      <c r="I19" s="127"/>
      <c r="J19" s="127"/>
      <c r="K19" s="138">
        <v>2975</v>
      </c>
      <c r="L19" s="138">
        <v>3350</v>
      </c>
      <c r="M19" s="138">
        <v>3350</v>
      </c>
      <c r="N19" s="259">
        <v>3</v>
      </c>
      <c r="O19" s="259">
        <v>1</v>
      </c>
      <c r="P19" s="134" t="s">
        <v>768</v>
      </c>
      <c r="Q19" s="137" t="s">
        <v>1094</v>
      </c>
      <c r="R19" s="148" t="s">
        <v>1095</v>
      </c>
      <c r="S19" s="36">
        <v>45</v>
      </c>
      <c r="T19" s="10">
        <v>43282</v>
      </c>
      <c r="U19" s="10">
        <v>43295</v>
      </c>
      <c r="V19" s="27"/>
      <c r="W19" s="27"/>
      <c r="X19" s="62" t="s">
        <v>1079</v>
      </c>
      <c r="Y19" s="223" t="s">
        <v>1084</v>
      </c>
      <c r="Z19" s="222" t="s">
        <v>1081</v>
      </c>
      <c r="AA19" s="223" t="s">
        <v>1085</v>
      </c>
      <c r="AB19" s="222" t="s">
        <v>1058</v>
      </c>
      <c r="AC19" s="224"/>
      <c r="AD19" s="67"/>
    </row>
    <row r="20" spans="1:30" ht="15.75" hidden="1" thickBot="1">
      <c r="A20" s="295">
        <v>18</v>
      </c>
      <c r="B20" s="238" t="s">
        <v>407</v>
      </c>
      <c r="C20" s="88" t="s">
        <v>704</v>
      </c>
      <c r="D20" s="96" t="s">
        <v>480</v>
      </c>
      <c r="E20" s="242" t="s">
        <v>91</v>
      </c>
      <c r="F20" s="239" t="s">
        <v>281</v>
      </c>
      <c r="G20" s="100" t="s">
        <v>12</v>
      </c>
      <c r="H20" s="127"/>
      <c r="I20" s="127"/>
      <c r="J20" s="127"/>
      <c r="K20" s="138">
        <v>2975</v>
      </c>
      <c r="L20" s="138">
        <v>3100</v>
      </c>
      <c r="M20" s="138">
        <v>3100</v>
      </c>
      <c r="N20" s="259">
        <v>3</v>
      </c>
      <c r="O20" s="259">
        <v>1</v>
      </c>
      <c r="P20" s="134" t="s">
        <v>768</v>
      </c>
      <c r="Q20" s="137" t="s">
        <v>1094</v>
      </c>
      <c r="R20" s="147" t="s">
        <v>1095</v>
      </c>
      <c r="S20" s="36">
        <v>40</v>
      </c>
      <c r="T20" s="10">
        <v>43282</v>
      </c>
      <c r="U20" s="10">
        <v>43295</v>
      </c>
      <c r="V20" s="27"/>
      <c r="W20" s="27"/>
      <c r="X20" s="62" t="s">
        <v>1079</v>
      </c>
      <c r="Y20" s="223" t="s">
        <v>1084</v>
      </c>
      <c r="Z20" s="222" t="s">
        <v>1081</v>
      </c>
      <c r="AA20" s="223" t="s">
        <v>1085</v>
      </c>
      <c r="AB20" s="222" t="s">
        <v>1058</v>
      </c>
      <c r="AC20" s="224"/>
      <c r="AD20" s="67"/>
    </row>
    <row r="21" spans="1:30" ht="16.5" hidden="1" thickBot="1">
      <c r="A21" s="295">
        <v>19</v>
      </c>
      <c r="B21" s="238" t="s">
        <v>407</v>
      </c>
      <c r="C21" s="88" t="s">
        <v>699</v>
      </c>
      <c r="D21" s="96" t="s">
        <v>469</v>
      </c>
      <c r="E21" s="242" t="s">
        <v>86</v>
      </c>
      <c r="F21" s="239" t="s">
        <v>270</v>
      </c>
      <c r="G21" s="100" t="s">
        <v>5</v>
      </c>
      <c r="H21" s="127"/>
      <c r="I21" s="127"/>
      <c r="J21" s="127"/>
      <c r="K21" s="138">
        <v>2025</v>
      </c>
      <c r="L21" s="138">
        <v>2150</v>
      </c>
      <c r="M21" s="138">
        <v>2150</v>
      </c>
      <c r="N21" s="259">
        <v>7</v>
      </c>
      <c r="O21" s="259">
        <v>1</v>
      </c>
      <c r="P21" s="134" t="s">
        <v>768</v>
      </c>
      <c r="Q21" s="137" t="s">
        <v>1033</v>
      </c>
      <c r="R21" s="148" t="s">
        <v>1034</v>
      </c>
      <c r="S21" s="36">
        <v>35</v>
      </c>
      <c r="T21" s="10">
        <v>43266</v>
      </c>
      <c r="U21" s="10">
        <v>43281</v>
      </c>
      <c r="V21" s="27" t="s">
        <v>1091</v>
      </c>
      <c r="W21" s="27"/>
      <c r="X21" s="62" t="s">
        <v>1054</v>
      </c>
      <c r="Y21" s="223" t="s">
        <v>1055</v>
      </c>
      <c r="Z21" s="222" t="s">
        <v>1056</v>
      </c>
      <c r="AA21" s="223" t="s">
        <v>1619</v>
      </c>
      <c r="AB21" s="222" t="s">
        <v>1058</v>
      </c>
      <c r="AC21" s="224"/>
      <c r="AD21" s="67"/>
    </row>
    <row r="22" spans="1:30" ht="15.75" hidden="1" thickBot="1">
      <c r="A22" s="295">
        <v>20</v>
      </c>
      <c r="B22" s="238" t="s">
        <v>407</v>
      </c>
      <c r="C22" s="88" t="s">
        <v>699</v>
      </c>
      <c r="D22" s="96" t="s">
        <v>469</v>
      </c>
      <c r="E22" s="242" t="s">
        <v>86</v>
      </c>
      <c r="F22" s="239" t="s">
        <v>270</v>
      </c>
      <c r="G22" s="100" t="s">
        <v>1</v>
      </c>
      <c r="H22" s="127"/>
      <c r="I22" s="127"/>
      <c r="J22" s="127"/>
      <c r="K22" s="138">
        <v>2325</v>
      </c>
      <c r="L22" s="138">
        <v>2450</v>
      </c>
      <c r="M22" s="138">
        <v>2450</v>
      </c>
      <c r="N22" s="259">
        <v>7</v>
      </c>
      <c r="O22" s="259">
        <v>1</v>
      </c>
      <c r="P22" s="134" t="s">
        <v>768</v>
      </c>
      <c r="Q22" s="135" t="s">
        <v>1033</v>
      </c>
      <c r="R22" s="147" t="s">
        <v>1034</v>
      </c>
      <c r="S22" s="37">
        <v>30</v>
      </c>
      <c r="T22" s="10">
        <v>43282</v>
      </c>
      <c r="U22" s="10">
        <v>43295</v>
      </c>
      <c r="V22" s="27" t="s">
        <v>1543</v>
      </c>
      <c r="W22" s="27"/>
      <c r="X22" s="60"/>
      <c r="Y22" s="224"/>
      <c r="Z22" s="224"/>
      <c r="AA22" s="224"/>
      <c r="AB22" s="224"/>
      <c r="AC22" s="224"/>
      <c r="AD22" s="67"/>
    </row>
    <row r="23" spans="1:30" ht="15.75" hidden="1" thickBot="1">
      <c r="A23" s="295">
        <v>21</v>
      </c>
      <c r="B23" s="238" t="s">
        <v>407</v>
      </c>
      <c r="C23" s="88" t="s">
        <v>699</v>
      </c>
      <c r="D23" s="96" t="s">
        <v>469</v>
      </c>
      <c r="E23" s="242" t="s">
        <v>86</v>
      </c>
      <c r="F23" s="239" t="s">
        <v>270</v>
      </c>
      <c r="G23" s="100" t="s">
        <v>12</v>
      </c>
      <c r="H23" s="127"/>
      <c r="I23" s="127"/>
      <c r="J23" s="127"/>
      <c r="K23" s="138">
        <v>2875</v>
      </c>
      <c r="L23" s="138">
        <v>2950</v>
      </c>
      <c r="M23" s="138">
        <v>2950</v>
      </c>
      <c r="N23" s="259">
        <v>3</v>
      </c>
      <c r="O23" s="259">
        <v>1</v>
      </c>
      <c r="P23" s="134" t="s">
        <v>768</v>
      </c>
      <c r="Q23" s="137" t="s">
        <v>1094</v>
      </c>
      <c r="R23" s="148" t="s">
        <v>1095</v>
      </c>
      <c r="S23" s="36">
        <v>36</v>
      </c>
      <c r="T23" s="10">
        <v>43282</v>
      </c>
      <c r="U23" s="10">
        <v>43295</v>
      </c>
      <c r="V23" s="27"/>
      <c r="W23" s="27"/>
      <c r="X23" s="62" t="s">
        <v>1079</v>
      </c>
      <c r="Y23" s="223" t="s">
        <v>1084</v>
      </c>
      <c r="Z23" s="222" t="s">
        <v>1081</v>
      </c>
      <c r="AA23" s="223" t="s">
        <v>1085</v>
      </c>
      <c r="AB23" s="222" t="s">
        <v>1058</v>
      </c>
      <c r="AC23" s="224"/>
      <c r="AD23" s="67"/>
    </row>
    <row r="24" spans="1:30" ht="15.75" hidden="1" thickBot="1">
      <c r="A24" s="295">
        <v>22</v>
      </c>
      <c r="B24" s="238" t="s">
        <v>407</v>
      </c>
      <c r="C24" s="88" t="s">
        <v>701</v>
      </c>
      <c r="D24" s="96" t="s">
        <v>477</v>
      </c>
      <c r="E24" s="242" t="s">
        <v>88</v>
      </c>
      <c r="F24" s="239" t="s">
        <v>278</v>
      </c>
      <c r="G24" s="100" t="s">
        <v>12</v>
      </c>
      <c r="H24" s="127"/>
      <c r="I24" s="127"/>
      <c r="J24" s="127"/>
      <c r="K24" s="138">
        <v>3525</v>
      </c>
      <c r="L24" s="138">
        <v>4050</v>
      </c>
      <c r="M24" s="138">
        <v>4050</v>
      </c>
      <c r="N24" s="259">
        <v>3</v>
      </c>
      <c r="O24" s="259">
        <v>1</v>
      </c>
      <c r="P24" s="134" t="s">
        <v>768</v>
      </c>
      <c r="Q24" s="137" t="s">
        <v>1094</v>
      </c>
      <c r="R24" s="148" t="s">
        <v>1095</v>
      </c>
      <c r="S24" s="36">
        <v>43</v>
      </c>
      <c r="T24" s="10">
        <v>43282</v>
      </c>
      <c r="U24" s="10">
        <v>43295</v>
      </c>
      <c r="V24" s="27"/>
      <c r="W24" s="27"/>
      <c r="X24" s="62" t="s">
        <v>1079</v>
      </c>
      <c r="Y24" s="223" t="s">
        <v>1084</v>
      </c>
      <c r="Z24" s="222" t="s">
        <v>1081</v>
      </c>
      <c r="AA24" s="223" t="s">
        <v>1085</v>
      </c>
      <c r="AB24" s="222" t="s">
        <v>1058</v>
      </c>
      <c r="AC24" s="224"/>
      <c r="AD24" s="67"/>
    </row>
    <row r="25" spans="1:30" ht="15.75" hidden="1" thickBot="1">
      <c r="A25" s="295">
        <v>23</v>
      </c>
      <c r="B25" s="238" t="s">
        <v>407</v>
      </c>
      <c r="C25" s="88" t="s">
        <v>694</v>
      </c>
      <c r="D25" s="96" t="s">
        <v>472</v>
      </c>
      <c r="E25" s="242" t="s">
        <v>82</v>
      </c>
      <c r="F25" s="239" t="s">
        <v>273</v>
      </c>
      <c r="G25" s="100" t="s">
        <v>12</v>
      </c>
      <c r="H25" s="127"/>
      <c r="I25" s="127"/>
      <c r="J25" s="127"/>
      <c r="K25" s="138">
        <v>2025</v>
      </c>
      <c r="L25" s="138">
        <v>1950</v>
      </c>
      <c r="M25" s="138">
        <v>1950</v>
      </c>
      <c r="N25" s="259">
        <v>3</v>
      </c>
      <c r="O25" s="259">
        <v>1</v>
      </c>
      <c r="P25" s="134" t="s">
        <v>768</v>
      </c>
      <c r="Q25" s="137" t="s">
        <v>1033</v>
      </c>
      <c r="R25" s="148" t="s">
        <v>1034</v>
      </c>
      <c r="S25" s="36">
        <v>21</v>
      </c>
      <c r="T25" s="10">
        <v>43282</v>
      </c>
      <c r="U25" s="10">
        <v>43295</v>
      </c>
      <c r="V25" s="27"/>
      <c r="W25" s="27"/>
      <c r="X25" s="62" t="s">
        <v>1079</v>
      </c>
      <c r="Y25" s="223" t="s">
        <v>1084</v>
      </c>
      <c r="Z25" s="222" t="s">
        <v>1081</v>
      </c>
      <c r="AA25" s="223" t="s">
        <v>1085</v>
      </c>
      <c r="AB25" s="222" t="s">
        <v>1058</v>
      </c>
      <c r="AC25" s="224"/>
      <c r="AD25" s="67"/>
    </row>
    <row r="26" spans="1:30" ht="16.5" hidden="1" thickBot="1">
      <c r="A26" s="295">
        <v>24</v>
      </c>
      <c r="B26" s="238" t="s">
        <v>407</v>
      </c>
      <c r="C26" s="88" t="s">
        <v>694</v>
      </c>
      <c r="D26" s="96" t="s">
        <v>460</v>
      </c>
      <c r="E26" s="242" t="s">
        <v>82</v>
      </c>
      <c r="F26" s="239" t="s">
        <v>262</v>
      </c>
      <c r="G26" s="100" t="s">
        <v>5</v>
      </c>
      <c r="H26" s="127"/>
      <c r="I26" s="127"/>
      <c r="J26" s="127"/>
      <c r="K26" s="138">
        <v>2025</v>
      </c>
      <c r="L26" s="138">
        <v>2100</v>
      </c>
      <c r="M26" s="138">
        <v>2100</v>
      </c>
      <c r="N26" s="259">
        <v>7</v>
      </c>
      <c r="O26" s="259">
        <v>1</v>
      </c>
      <c r="P26" s="134" t="s">
        <v>768</v>
      </c>
      <c r="Q26" s="137" t="s">
        <v>1033</v>
      </c>
      <c r="R26" s="148" t="s">
        <v>1034</v>
      </c>
      <c r="S26" s="36">
        <v>25</v>
      </c>
      <c r="T26" s="10">
        <v>43266</v>
      </c>
      <c r="U26" s="10">
        <v>43281</v>
      </c>
      <c r="V26" s="27" t="s">
        <v>1088</v>
      </c>
      <c r="W26" s="27"/>
      <c r="X26" s="62" t="s">
        <v>1054</v>
      </c>
      <c r="Y26" s="223" t="s">
        <v>1055</v>
      </c>
      <c r="Z26" s="222" t="s">
        <v>1056</v>
      </c>
      <c r="AA26" s="223" t="s">
        <v>1619</v>
      </c>
      <c r="AB26" s="222" t="s">
        <v>1058</v>
      </c>
      <c r="AC26" s="224"/>
      <c r="AD26" s="67"/>
    </row>
    <row r="27" spans="1:30" ht="15.75" hidden="1" thickBot="1">
      <c r="A27" s="295">
        <v>25</v>
      </c>
      <c r="B27" s="238" t="s">
        <v>407</v>
      </c>
      <c r="C27" s="88" t="s">
        <v>694</v>
      </c>
      <c r="D27" s="96" t="s">
        <v>460</v>
      </c>
      <c r="E27" s="242" t="s">
        <v>82</v>
      </c>
      <c r="F27" s="239" t="s">
        <v>262</v>
      </c>
      <c r="G27" s="100" t="s">
        <v>1</v>
      </c>
      <c r="H27" s="127"/>
      <c r="I27" s="127"/>
      <c r="J27" s="127"/>
      <c r="K27" s="138">
        <v>2325</v>
      </c>
      <c r="L27" s="138">
        <v>2350</v>
      </c>
      <c r="M27" s="138">
        <v>2350</v>
      </c>
      <c r="N27" s="259">
        <v>47</v>
      </c>
      <c r="O27" s="259">
        <v>2</v>
      </c>
      <c r="P27" s="134" t="s">
        <v>768</v>
      </c>
      <c r="Q27" s="135" t="s">
        <v>1097</v>
      </c>
      <c r="R27" s="148" t="s">
        <v>1098</v>
      </c>
      <c r="S27" s="36" t="s">
        <v>1881</v>
      </c>
      <c r="T27" s="10">
        <v>43282</v>
      </c>
      <c r="U27" s="10">
        <v>43295</v>
      </c>
      <c r="V27" s="27" t="s">
        <v>1099</v>
      </c>
      <c r="W27" s="27"/>
      <c r="X27" s="60"/>
      <c r="Y27" s="224"/>
      <c r="Z27" s="224"/>
      <c r="AA27" s="224"/>
      <c r="AB27" s="224"/>
      <c r="AC27" s="224"/>
      <c r="AD27" s="67"/>
    </row>
    <row r="28" spans="1:30" ht="15.75" hidden="1" thickBot="1">
      <c r="A28" s="295">
        <v>26</v>
      </c>
      <c r="B28" s="238" t="s">
        <v>407</v>
      </c>
      <c r="C28" s="88" t="s">
        <v>694</v>
      </c>
      <c r="D28" s="96" t="s">
        <v>460</v>
      </c>
      <c r="E28" s="242" t="s">
        <v>82</v>
      </c>
      <c r="F28" s="239" t="s">
        <v>262</v>
      </c>
      <c r="G28" s="100" t="s">
        <v>12</v>
      </c>
      <c r="H28" s="127"/>
      <c r="I28" s="127"/>
      <c r="J28" s="127"/>
      <c r="K28" s="138">
        <v>2375</v>
      </c>
      <c r="L28" s="138">
        <v>2350</v>
      </c>
      <c r="M28" s="138">
        <v>2350</v>
      </c>
      <c r="N28" s="259">
        <v>3</v>
      </c>
      <c r="O28" s="259">
        <v>1</v>
      </c>
      <c r="P28" s="134" t="s">
        <v>768</v>
      </c>
      <c r="Q28" s="137" t="s">
        <v>1094</v>
      </c>
      <c r="R28" s="148" t="s">
        <v>1095</v>
      </c>
      <c r="S28" s="36">
        <v>24</v>
      </c>
      <c r="T28" s="10">
        <v>43282</v>
      </c>
      <c r="U28" s="10">
        <v>43295</v>
      </c>
      <c r="V28" s="27"/>
      <c r="W28" s="27"/>
      <c r="X28" s="62" t="s">
        <v>1079</v>
      </c>
      <c r="Y28" s="223" t="s">
        <v>1084</v>
      </c>
      <c r="Z28" s="222" t="s">
        <v>1081</v>
      </c>
      <c r="AA28" s="223" t="s">
        <v>1085</v>
      </c>
      <c r="AB28" s="222" t="s">
        <v>1058</v>
      </c>
      <c r="AC28" s="224"/>
      <c r="AD28" s="67"/>
    </row>
    <row r="29" spans="1:30" ht="16.5" hidden="1" thickBot="1">
      <c r="A29" s="295">
        <v>27</v>
      </c>
      <c r="B29" s="238" t="s">
        <v>407</v>
      </c>
      <c r="C29" s="88" t="s">
        <v>694</v>
      </c>
      <c r="D29" s="96" t="s">
        <v>461</v>
      </c>
      <c r="E29" s="242" t="s">
        <v>82</v>
      </c>
      <c r="F29" s="239" t="s">
        <v>240</v>
      </c>
      <c r="G29" s="100" t="s">
        <v>5</v>
      </c>
      <c r="H29" s="127"/>
      <c r="I29" s="127"/>
      <c r="J29" s="127"/>
      <c r="K29" s="138">
        <v>2025</v>
      </c>
      <c r="L29" s="138">
        <v>2100</v>
      </c>
      <c r="M29" s="138">
        <v>2100</v>
      </c>
      <c r="N29" s="259">
        <v>67</v>
      </c>
      <c r="O29" s="259">
        <v>2</v>
      </c>
      <c r="P29" s="134" t="s">
        <v>768</v>
      </c>
      <c r="Q29" s="137" t="s">
        <v>1033</v>
      </c>
      <c r="R29" s="148" t="s">
        <v>1034</v>
      </c>
      <c r="S29" s="36">
        <v>25</v>
      </c>
      <c r="T29" s="10">
        <v>43266</v>
      </c>
      <c r="U29" s="10">
        <v>43281</v>
      </c>
      <c r="V29" s="27" t="s">
        <v>1088</v>
      </c>
      <c r="W29" s="27"/>
      <c r="X29" s="62" t="s">
        <v>1054</v>
      </c>
      <c r="Y29" s="223" t="s">
        <v>1055</v>
      </c>
      <c r="Z29" s="222" t="s">
        <v>1056</v>
      </c>
      <c r="AA29" s="223" t="s">
        <v>1619</v>
      </c>
      <c r="AB29" s="222" t="s">
        <v>1058</v>
      </c>
      <c r="AC29" s="224"/>
      <c r="AD29" s="67"/>
    </row>
    <row r="30" spans="1:30" ht="15.75" hidden="1" thickBot="1">
      <c r="A30" s="295">
        <v>28</v>
      </c>
      <c r="B30" s="238" t="s">
        <v>407</v>
      </c>
      <c r="C30" s="88" t="s">
        <v>694</v>
      </c>
      <c r="D30" s="96" t="s">
        <v>461</v>
      </c>
      <c r="E30" s="242" t="s">
        <v>82</v>
      </c>
      <c r="F30" s="239" t="s">
        <v>240</v>
      </c>
      <c r="G30" s="100" t="s">
        <v>1</v>
      </c>
      <c r="H30" s="127"/>
      <c r="I30" s="127"/>
      <c r="J30" s="127"/>
      <c r="K30" s="138">
        <v>2225</v>
      </c>
      <c r="L30" s="138">
        <v>2250</v>
      </c>
      <c r="M30" s="138">
        <v>2250</v>
      </c>
      <c r="N30" s="259">
        <v>7</v>
      </c>
      <c r="O30" s="259">
        <v>1</v>
      </c>
      <c r="P30" s="134" t="s">
        <v>768</v>
      </c>
      <c r="Q30" s="135" t="s">
        <v>1033</v>
      </c>
      <c r="R30" s="147" t="s">
        <v>1034</v>
      </c>
      <c r="S30" s="36">
        <v>26</v>
      </c>
      <c r="T30" s="10">
        <v>43282</v>
      </c>
      <c r="U30" s="10">
        <v>43295</v>
      </c>
      <c r="V30" s="27" t="s">
        <v>1543</v>
      </c>
      <c r="W30" s="27"/>
      <c r="X30" s="60"/>
      <c r="Y30" s="224"/>
      <c r="Z30" s="224"/>
      <c r="AA30" s="224"/>
      <c r="AB30" s="224"/>
      <c r="AC30" s="224"/>
      <c r="AD30" s="67"/>
    </row>
    <row r="31" spans="1:30" ht="15.75" hidden="1" thickBot="1">
      <c r="A31" s="295">
        <v>29</v>
      </c>
      <c r="B31" s="238" t="s">
        <v>407</v>
      </c>
      <c r="C31" s="88" t="s">
        <v>694</v>
      </c>
      <c r="D31" s="96" t="s">
        <v>461</v>
      </c>
      <c r="E31" s="242" t="s">
        <v>82</v>
      </c>
      <c r="F31" s="239" t="s">
        <v>240</v>
      </c>
      <c r="G31" s="100" t="s">
        <v>12</v>
      </c>
      <c r="H31" s="127"/>
      <c r="I31" s="127"/>
      <c r="J31" s="127"/>
      <c r="K31" s="138">
        <v>2275</v>
      </c>
      <c r="L31" s="138">
        <v>2200</v>
      </c>
      <c r="M31" s="138">
        <v>2200</v>
      </c>
      <c r="N31" s="259">
        <v>3</v>
      </c>
      <c r="O31" s="259">
        <v>1</v>
      </c>
      <c r="P31" s="134" t="s">
        <v>768</v>
      </c>
      <c r="Q31" s="137" t="s">
        <v>1094</v>
      </c>
      <c r="R31" s="148" t="s">
        <v>1095</v>
      </c>
      <c r="S31" s="36">
        <v>22</v>
      </c>
      <c r="T31" s="10">
        <v>43282</v>
      </c>
      <c r="U31" s="10">
        <v>43295</v>
      </c>
      <c r="V31" s="27"/>
      <c r="W31" s="27"/>
      <c r="X31" s="62" t="s">
        <v>1079</v>
      </c>
      <c r="Y31" s="223" t="s">
        <v>1084</v>
      </c>
      <c r="Z31" s="222" t="s">
        <v>1081</v>
      </c>
      <c r="AA31" s="223" t="s">
        <v>1085</v>
      </c>
      <c r="AB31" s="222" t="s">
        <v>1058</v>
      </c>
      <c r="AC31" s="224"/>
      <c r="AD31" s="67"/>
    </row>
    <row r="32" spans="1:30" ht="15.75" hidden="1" thickBot="1">
      <c r="A32" s="295">
        <v>30</v>
      </c>
      <c r="B32" s="238" t="s">
        <v>407</v>
      </c>
      <c r="C32" s="88" t="s">
        <v>694</v>
      </c>
      <c r="D32" s="96" t="s">
        <v>471</v>
      </c>
      <c r="E32" s="242" t="s">
        <v>82</v>
      </c>
      <c r="F32" s="239" t="s">
        <v>272</v>
      </c>
      <c r="G32" s="100" t="s">
        <v>1</v>
      </c>
      <c r="H32" s="127"/>
      <c r="I32" s="127"/>
      <c r="J32" s="127"/>
      <c r="K32" s="138">
        <v>2425</v>
      </c>
      <c r="L32" s="138">
        <v>2450</v>
      </c>
      <c r="M32" s="138">
        <v>2450</v>
      </c>
      <c r="N32" s="259">
        <v>4</v>
      </c>
      <c r="O32" s="259">
        <v>1</v>
      </c>
      <c r="P32" s="134" t="s">
        <v>768</v>
      </c>
      <c r="Q32" s="135" t="s">
        <v>1097</v>
      </c>
      <c r="R32" s="148" t="s">
        <v>1098</v>
      </c>
      <c r="S32" s="36">
        <v>27</v>
      </c>
      <c r="T32" s="10">
        <v>43282</v>
      </c>
      <c r="U32" s="10">
        <v>43295</v>
      </c>
      <c r="V32" s="27" t="s">
        <v>1100</v>
      </c>
      <c r="W32" s="27"/>
      <c r="X32" s="60"/>
      <c r="Y32" s="224"/>
      <c r="Z32" s="224"/>
      <c r="AA32" s="224"/>
      <c r="AB32" s="224"/>
      <c r="AC32" s="224"/>
      <c r="AD32" s="67"/>
    </row>
    <row r="33" spans="1:30" ht="15.75" hidden="1" thickBot="1">
      <c r="A33" s="295">
        <v>31</v>
      </c>
      <c r="B33" s="238" t="s">
        <v>407</v>
      </c>
      <c r="C33" s="88" t="s">
        <v>694</v>
      </c>
      <c r="D33" s="96" t="s">
        <v>471</v>
      </c>
      <c r="E33" s="242" t="s">
        <v>82</v>
      </c>
      <c r="F33" s="239" t="s">
        <v>272</v>
      </c>
      <c r="G33" s="100" t="s">
        <v>12</v>
      </c>
      <c r="H33" s="127"/>
      <c r="I33" s="127"/>
      <c r="J33" s="127"/>
      <c r="K33" s="138" t="s">
        <v>1096</v>
      </c>
      <c r="L33" s="138" t="s">
        <v>1096</v>
      </c>
      <c r="M33" s="138" t="s">
        <v>1096</v>
      </c>
      <c r="N33" s="259">
        <v>3</v>
      </c>
      <c r="O33" s="259">
        <v>1</v>
      </c>
      <c r="P33" s="134" t="s">
        <v>768</v>
      </c>
      <c r="Q33" s="137" t="s">
        <v>1094</v>
      </c>
      <c r="R33" s="148" t="s">
        <v>1095</v>
      </c>
      <c r="S33" s="36">
        <v>25</v>
      </c>
      <c r="T33" s="10">
        <v>43282</v>
      </c>
      <c r="U33" s="10">
        <v>43295</v>
      </c>
      <c r="V33" s="27"/>
      <c r="W33" s="27"/>
      <c r="X33" s="62" t="s">
        <v>1079</v>
      </c>
      <c r="Y33" s="223" t="s">
        <v>1084</v>
      </c>
      <c r="Z33" s="222" t="s">
        <v>1081</v>
      </c>
      <c r="AA33" s="223" t="s">
        <v>1085</v>
      </c>
      <c r="AB33" s="222" t="s">
        <v>1058</v>
      </c>
      <c r="AC33" s="224"/>
      <c r="AD33" s="67"/>
    </row>
    <row r="34" spans="1:30" ht="15.75" hidden="1" thickBot="1">
      <c r="A34" s="295">
        <v>32</v>
      </c>
      <c r="B34" s="238" t="s">
        <v>407</v>
      </c>
      <c r="C34" s="88" t="s">
        <v>702</v>
      </c>
      <c r="D34" s="96" t="s">
        <v>478</v>
      </c>
      <c r="E34" s="242" t="s">
        <v>89</v>
      </c>
      <c r="F34" s="239" t="s">
        <v>279</v>
      </c>
      <c r="G34" s="100" t="s">
        <v>12</v>
      </c>
      <c r="H34" s="127"/>
      <c r="I34" s="127"/>
      <c r="J34" s="127"/>
      <c r="K34" s="138">
        <v>2975</v>
      </c>
      <c r="L34" s="138">
        <v>3350</v>
      </c>
      <c r="M34" s="138">
        <v>3350</v>
      </c>
      <c r="N34" s="259">
        <v>3</v>
      </c>
      <c r="O34" s="259">
        <v>1</v>
      </c>
      <c r="P34" s="134" t="s">
        <v>768</v>
      </c>
      <c r="Q34" s="137" t="s">
        <v>1094</v>
      </c>
      <c r="R34" s="148" t="s">
        <v>1095</v>
      </c>
      <c r="S34" s="36">
        <v>40</v>
      </c>
      <c r="T34" s="10">
        <v>43282</v>
      </c>
      <c r="U34" s="10">
        <v>43295</v>
      </c>
      <c r="V34" s="27"/>
      <c r="W34" s="27"/>
      <c r="X34" s="62" t="s">
        <v>1079</v>
      </c>
      <c r="Y34" s="223" t="s">
        <v>1084</v>
      </c>
      <c r="Z34" s="222" t="s">
        <v>1081</v>
      </c>
      <c r="AA34" s="223" t="s">
        <v>1085</v>
      </c>
      <c r="AB34" s="222" t="s">
        <v>1058</v>
      </c>
      <c r="AC34" s="224"/>
      <c r="AD34" s="67"/>
    </row>
    <row r="35" spans="1:30" ht="16.5" hidden="1" thickBot="1">
      <c r="A35" s="295">
        <v>33</v>
      </c>
      <c r="B35" s="238" t="s">
        <v>407</v>
      </c>
      <c r="C35" s="88" t="s">
        <v>698</v>
      </c>
      <c r="D35" s="96" t="s">
        <v>468</v>
      </c>
      <c r="E35" s="242" t="s">
        <v>85</v>
      </c>
      <c r="F35" s="239" t="s">
        <v>269</v>
      </c>
      <c r="G35" s="100" t="s">
        <v>5</v>
      </c>
      <c r="H35" s="127"/>
      <c r="I35" s="127"/>
      <c r="J35" s="127"/>
      <c r="K35" s="138">
        <v>2075</v>
      </c>
      <c r="L35" s="138">
        <v>2250</v>
      </c>
      <c r="M35" s="138">
        <v>2250</v>
      </c>
      <c r="N35" s="259">
        <v>7</v>
      </c>
      <c r="O35" s="259">
        <v>1</v>
      </c>
      <c r="P35" s="134" t="s">
        <v>768</v>
      </c>
      <c r="Q35" s="137" t="s">
        <v>1089</v>
      </c>
      <c r="R35" s="148" t="s">
        <v>1090</v>
      </c>
      <c r="S35" s="36">
        <v>40</v>
      </c>
      <c r="T35" s="10">
        <v>43266</v>
      </c>
      <c r="U35" s="10">
        <v>43281</v>
      </c>
      <c r="V35" s="27" t="s">
        <v>1091</v>
      </c>
      <c r="W35" s="27"/>
      <c r="X35" s="62" t="s">
        <v>1054</v>
      </c>
      <c r="Y35" s="223" t="s">
        <v>1055</v>
      </c>
      <c r="Z35" s="222" t="s">
        <v>1056</v>
      </c>
      <c r="AA35" s="223" t="s">
        <v>1619</v>
      </c>
      <c r="AB35" s="222" t="s">
        <v>1058</v>
      </c>
      <c r="AC35" s="224"/>
      <c r="AD35" s="67"/>
    </row>
    <row r="36" spans="1:30" ht="15.75" hidden="1" thickBot="1">
      <c r="A36" s="295">
        <v>34</v>
      </c>
      <c r="B36" s="238" t="s">
        <v>407</v>
      </c>
      <c r="C36" s="88" t="s">
        <v>698</v>
      </c>
      <c r="D36" s="96" t="s">
        <v>468</v>
      </c>
      <c r="E36" s="242" t="s">
        <v>85</v>
      </c>
      <c r="F36" s="239" t="s">
        <v>269</v>
      </c>
      <c r="G36" s="100" t="s">
        <v>12</v>
      </c>
      <c r="H36" s="127"/>
      <c r="I36" s="127"/>
      <c r="J36" s="127"/>
      <c r="K36" s="138">
        <v>2825</v>
      </c>
      <c r="L36" s="138">
        <v>3100</v>
      </c>
      <c r="M36" s="138">
        <v>3100</v>
      </c>
      <c r="N36" s="259">
        <v>3</v>
      </c>
      <c r="O36" s="259">
        <v>1</v>
      </c>
      <c r="P36" s="134" t="s">
        <v>768</v>
      </c>
      <c r="Q36" s="137" t="s">
        <v>1094</v>
      </c>
      <c r="R36" s="148" t="s">
        <v>1095</v>
      </c>
      <c r="S36" s="36">
        <v>35</v>
      </c>
      <c r="T36" s="10">
        <v>43282</v>
      </c>
      <c r="U36" s="10">
        <v>43295</v>
      </c>
      <c r="V36" s="27"/>
      <c r="W36" s="27"/>
      <c r="X36" s="62" t="s">
        <v>1079</v>
      </c>
      <c r="Y36" s="223" t="s">
        <v>1084</v>
      </c>
      <c r="Z36" s="222" t="s">
        <v>1081</v>
      </c>
      <c r="AA36" s="223" t="s">
        <v>1085</v>
      </c>
      <c r="AB36" s="222" t="s">
        <v>1058</v>
      </c>
      <c r="AC36" s="224"/>
      <c r="AD36" s="67"/>
    </row>
    <row r="37" spans="1:30" ht="16.5" hidden="1" thickBot="1">
      <c r="A37" s="295">
        <v>35</v>
      </c>
      <c r="B37" s="238" t="s">
        <v>407</v>
      </c>
      <c r="C37" s="88" t="s">
        <v>698</v>
      </c>
      <c r="D37" s="96" t="s">
        <v>467</v>
      </c>
      <c r="E37" s="242" t="s">
        <v>85</v>
      </c>
      <c r="F37" s="239" t="s">
        <v>268</v>
      </c>
      <c r="G37" s="100" t="s">
        <v>5</v>
      </c>
      <c r="H37" s="127"/>
      <c r="I37" s="127"/>
      <c r="J37" s="127"/>
      <c r="K37" s="138">
        <v>2025</v>
      </c>
      <c r="L37" s="138">
        <v>2150</v>
      </c>
      <c r="M37" s="138">
        <v>2150</v>
      </c>
      <c r="N37" s="259">
        <v>7</v>
      </c>
      <c r="O37" s="259">
        <v>1</v>
      </c>
      <c r="P37" s="134" t="s">
        <v>768</v>
      </c>
      <c r="Q37" s="137" t="s">
        <v>1089</v>
      </c>
      <c r="R37" s="148" t="s">
        <v>1090</v>
      </c>
      <c r="S37" s="36">
        <v>43</v>
      </c>
      <c r="T37" s="10">
        <v>43266</v>
      </c>
      <c r="U37" s="10">
        <v>43281</v>
      </c>
      <c r="V37" s="27" t="s">
        <v>1091</v>
      </c>
      <c r="W37" s="27"/>
      <c r="X37" s="62" t="s">
        <v>1054</v>
      </c>
      <c r="Y37" s="223" t="s">
        <v>1055</v>
      </c>
      <c r="Z37" s="222" t="s">
        <v>1056</v>
      </c>
      <c r="AA37" s="223" t="s">
        <v>1619</v>
      </c>
      <c r="AB37" s="222" t="s">
        <v>1058</v>
      </c>
      <c r="AC37" s="224"/>
      <c r="AD37" s="67"/>
    </row>
    <row r="38" spans="1:30" ht="15.75" hidden="1" thickBot="1">
      <c r="A38" s="295">
        <v>36</v>
      </c>
      <c r="B38" s="238" t="s">
        <v>407</v>
      </c>
      <c r="C38" s="88" t="s">
        <v>698</v>
      </c>
      <c r="D38" s="96" t="s">
        <v>467</v>
      </c>
      <c r="E38" s="199" t="s">
        <v>85</v>
      </c>
      <c r="F38" s="90" t="s">
        <v>268</v>
      </c>
      <c r="G38" s="96" t="s">
        <v>1</v>
      </c>
      <c r="H38" s="250"/>
      <c r="I38" s="250"/>
      <c r="J38" s="250"/>
      <c r="K38" s="258">
        <v>2325</v>
      </c>
      <c r="L38" s="258">
        <v>2450</v>
      </c>
      <c r="M38" s="258">
        <v>2450</v>
      </c>
      <c r="N38" s="129">
        <v>7</v>
      </c>
      <c r="O38" s="129">
        <v>1</v>
      </c>
      <c r="P38" s="134" t="s">
        <v>768</v>
      </c>
      <c r="Q38" s="135" t="s">
        <v>1097</v>
      </c>
      <c r="R38" s="148" t="s">
        <v>1098</v>
      </c>
      <c r="S38" s="37">
        <v>40</v>
      </c>
      <c r="T38" s="10">
        <v>43282</v>
      </c>
      <c r="U38" s="10">
        <v>43295</v>
      </c>
      <c r="V38" s="27" t="s">
        <v>1543</v>
      </c>
      <c r="W38" s="27"/>
      <c r="X38" s="60"/>
      <c r="Y38" s="224"/>
      <c r="Z38" s="224"/>
      <c r="AA38" s="224"/>
      <c r="AB38" s="224"/>
      <c r="AC38" s="224"/>
      <c r="AD38" s="67"/>
    </row>
    <row r="39" spans="1:30" ht="15.75" hidden="1" thickBot="1">
      <c r="A39" s="295">
        <v>37</v>
      </c>
      <c r="B39" s="238" t="s">
        <v>407</v>
      </c>
      <c r="C39" s="88" t="s">
        <v>695</v>
      </c>
      <c r="D39" s="96" t="s">
        <v>474</v>
      </c>
      <c r="E39" s="199" t="s">
        <v>83</v>
      </c>
      <c r="F39" s="90" t="s">
        <v>275</v>
      </c>
      <c r="G39" s="96" t="s">
        <v>12</v>
      </c>
      <c r="H39" s="127"/>
      <c r="I39" s="127"/>
      <c r="J39" s="127"/>
      <c r="K39" s="138">
        <v>3925</v>
      </c>
      <c r="L39" s="138">
        <v>4550</v>
      </c>
      <c r="M39" s="138">
        <v>4550</v>
      </c>
      <c r="N39" s="129">
        <v>3</v>
      </c>
      <c r="O39" s="129">
        <v>1</v>
      </c>
      <c r="P39" s="134" t="s">
        <v>768</v>
      </c>
      <c r="Q39" s="137" t="s">
        <v>1094</v>
      </c>
      <c r="R39" s="148" t="s">
        <v>1095</v>
      </c>
      <c r="S39" s="36">
        <v>42</v>
      </c>
      <c r="T39" s="10">
        <v>43282</v>
      </c>
      <c r="U39" s="10">
        <v>43295</v>
      </c>
      <c r="V39" s="27" t="s">
        <v>1542</v>
      </c>
      <c r="W39" s="27"/>
      <c r="X39" s="62" t="s">
        <v>1079</v>
      </c>
      <c r="Y39" s="223" t="s">
        <v>1084</v>
      </c>
      <c r="Z39" s="222" t="s">
        <v>1081</v>
      </c>
      <c r="AA39" s="223" t="s">
        <v>1085</v>
      </c>
      <c r="AB39" s="222" t="s">
        <v>1058</v>
      </c>
      <c r="AC39" s="224"/>
      <c r="AD39" s="67"/>
    </row>
    <row r="40" spans="1:30" ht="16.5" hidden="1" thickBot="1">
      <c r="A40" s="295">
        <v>38</v>
      </c>
      <c r="B40" s="238" t="s">
        <v>407</v>
      </c>
      <c r="C40" s="88" t="s">
        <v>695</v>
      </c>
      <c r="D40" s="96" t="s">
        <v>463</v>
      </c>
      <c r="E40" s="199" t="s">
        <v>83</v>
      </c>
      <c r="F40" s="90" t="s">
        <v>264</v>
      </c>
      <c r="G40" s="96" t="s">
        <v>5</v>
      </c>
      <c r="H40" s="127"/>
      <c r="I40" s="127"/>
      <c r="J40" s="127"/>
      <c r="K40" s="138">
        <v>3425</v>
      </c>
      <c r="L40" s="138">
        <v>3900</v>
      </c>
      <c r="M40" s="138">
        <v>3900</v>
      </c>
      <c r="N40" s="129">
        <v>7</v>
      </c>
      <c r="O40" s="129">
        <v>1</v>
      </c>
      <c r="P40" s="134" t="s">
        <v>768</v>
      </c>
      <c r="Q40" s="137" t="s">
        <v>1089</v>
      </c>
      <c r="R40" s="148" t="s">
        <v>1090</v>
      </c>
      <c r="S40" s="36">
        <v>39</v>
      </c>
      <c r="T40" s="10">
        <v>43266</v>
      </c>
      <c r="U40" s="10">
        <v>43281</v>
      </c>
      <c r="V40" s="27" t="s">
        <v>1541</v>
      </c>
      <c r="W40" s="27"/>
      <c r="X40" s="62" t="s">
        <v>1054</v>
      </c>
      <c r="Y40" s="223" t="s">
        <v>1055</v>
      </c>
      <c r="Z40" s="222" t="s">
        <v>1056</v>
      </c>
      <c r="AA40" s="223" t="s">
        <v>1619</v>
      </c>
      <c r="AB40" s="222" t="s">
        <v>1058</v>
      </c>
      <c r="AC40" s="224"/>
      <c r="AD40" s="67"/>
    </row>
    <row r="41" spans="1:30" ht="15.75" hidden="1" thickBot="1">
      <c r="A41" s="295">
        <v>39</v>
      </c>
      <c r="B41" s="238" t="s">
        <v>407</v>
      </c>
      <c r="C41" s="88" t="s">
        <v>695</v>
      </c>
      <c r="D41" s="96" t="s">
        <v>463</v>
      </c>
      <c r="E41" s="199" t="s">
        <v>83</v>
      </c>
      <c r="F41" s="90" t="s">
        <v>264</v>
      </c>
      <c r="G41" s="96" t="s">
        <v>1</v>
      </c>
      <c r="H41" s="127"/>
      <c r="I41" s="127"/>
      <c r="J41" s="127"/>
      <c r="K41" s="138">
        <v>3725</v>
      </c>
      <c r="L41" s="138">
        <v>4250</v>
      </c>
      <c r="M41" s="138">
        <v>4250</v>
      </c>
      <c r="N41" s="129">
        <v>7</v>
      </c>
      <c r="O41" s="129">
        <v>1</v>
      </c>
      <c r="P41" s="134" t="s">
        <v>768</v>
      </c>
      <c r="Q41" s="135" t="s">
        <v>1089</v>
      </c>
      <c r="R41" s="148" t="s">
        <v>1101</v>
      </c>
      <c r="S41" s="37">
        <v>35</v>
      </c>
      <c r="T41" s="10">
        <v>43282</v>
      </c>
      <c r="U41" s="10">
        <v>43295</v>
      </c>
      <c r="V41" s="27" t="s">
        <v>1544</v>
      </c>
      <c r="W41" s="27"/>
      <c r="X41" s="60"/>
      <c r="Y41" s="224"/>
      <c r="Z41" s="224"/>
      <c r="AA41" s="224"/>
      <c r="AB41" s="224"/>
      <c r="AC41" s="224"/>
      <c r="AD41" s="67"/>
    </row>
    <row r="42" spans="1:30" ht="15.75" hidden="1" thickBot="1">
      <c r="A42" s="295">
        <v>40</v>
      </c>
      <c r="B42" s="238" t="s">
        <v>407</v>
      </c>
      <c r="C42" s="88" t="s">
        <v>695</v>
      </c>
      <c r="D42" s="96" t="s">
        <v>463</v>
      </c>
      <c r="E42" s="199" t="s">
        <v>83</v>
      </c>
      <c r="F42" s="90" t="s">
        <v>264</v>
      </c>
      <c r="G42" s="96" t="s">
        <v>12</v>
      </c>
      <c r="H42" s="127"/>
      <c r="I42" s="127"/>
      <c r="J42" s="127"/>
      <c r="K42" s="138">
        <v>3525</v>
      </c>
      <c r="L42" s="138">
        <v>3950</v>
      </c>
      <c r="M42" s="138">
        <v>3950</v>
      </c>
      <c r="N42" s="129">
        <v>3</v>
      </c>
      <c r="O42" s="129">
        <v>1</v>
      </c>
      <c r="P42" s="134" t="s">
        <v>768</v>
      </c>
      <c r="Q42" s="137" t="s">
        <v>1094</v>
      </c>
      <c r="R42" s="148" t="s">
        <v>1095</v>
      </c>
      <c r="S42" s="36">
        <v>38</v>
      </c>
      <c r="T42" s="10">
        <v>43282</v>
      </c>
      <c r="U42" s="10">
        <v>43295</v>
      </c>
      <c r="V42" s="27" t="s">
        <v>1542</v>
      </c>
      <c r="W42" s="27"/>
      <c r="X42" s="62" t="s">
        <v>1079</v>
      </c>
      <c r="Y42" s="223" t="s">
        <v>1084</v>
      </c>
      <c r="Z42" s="222" t="s">
        <v>1081</v>
      </c>
      <c r="AA42" s="223" t="s">
        <v>1085</v>
      </c>
      <c r="AB42" s="222" t="s">
        <v>1058</v>
      </c>
      <c r="AC42" s="224"/>
      <c r="AD42" s="67"/>
    </row>
    <row r="43" spans="1:30" ht="15.75" hidden="1" thickBot="1">
      <c r="A43" s="295">
        <v>41</v>
      </c>
      <c r="B43" s="238" t="s">
        <v>407</v>
      </c>
      <c r="C43" s="88" t="s">
        <v>695</v>
      </c>
      <c r="D43" s="96" t="s">
        <v>475</v>
      </c>
      <c r="E43" s="199" t="s">
        <v>83</v>
      </c>
      <c r="F43" s="90" t="s">
        <v>276</v>
      </c>
      <c r="G43" s="96" t="s">
        <v>12</v>
      </c>
      <c r="H43" s="127"/>
      <c r="I43" s="127"/>
      <c r="J43" s="127"/>
      <c r="K43" s="138">
        <v>4025</v>
      </c>
      <c r="L43" s="138">
        <v>4950</v>
      </c>
      <c r="M43" s="138">
        <v>4950</v>
      </c>
      <c r="N43" s="129">
        <v>3</v>
      </c>
      <c r="O43" s="129">
        <v>1</v>
      </c>
      <c r="P43" s="134" t="s">
        <v>768</v>
      </c>
      <c r="Q43" s="137" t="s">
        <v>1094</v>
      </c>
      <c r="R43" s="148" t="s">
        <v>1095</v>
      </c>
      <c r="S43" s="36">
        <v>43</v>
      </c>
      <c r="T43" s="10">
        <v>43282</v>
      </c>
      <c r="U43" s="10">
        <v>43295</v>
      </c>
      <c r="V43" s="27" t="s">
        <v>1542</v>
      </c>
      <c r="W43" s="27"/>
      <c r="X43" s="62" t="s">
        <v>1079</v>
      </c>
      <c r="Y43" s="223" t="s">
        <v>1084</v>
      </c>
      <c r="Z43" s="222" t="s">
        <v>1081</v>
      </c>
      <c r="AA43" s="223" t="s">
        <v>1085</v>
      </c>
      <c r="AB43" s="222" t="s">
        <v>1058</v>
      </c>
      <c r="AC43" s="224"/>
      <c r="AD43" s="67"/>
    </row>
    <row r="44" spans="1:30" ht="16.5" hidden="1" thickBot="1">
      <c r="A44" s="295">
        <v>42</v>
      </c>
      <c r="B44" s="238" t="s">
        <v>407</v>
      </c>
      <c r="C44" s="88" t="s">
        <v>695</v>
      </c>
      <c r="D44" s="96" t="s">
        <v>462</v>
      </c>
      <c r="E44" s="199" t="s">
        <v>83</v>
      </c>
      <c r="F44" s="90" t="s">
        <v>263</v>
      </c>
      <c r="G44" s="96" t="s">
        <v>5</v>
      </c>
      <c r="H44" s="127"/>
      <c r="I44" s="127"/>
      <c r="J44" s="127"/>
      <c r="K44" s="138">
        <v>3425</v>
      </c>
      <c r="L44" s="138">
        <v>3900</v>
      </c>
      <c r="M44" s="138">
        <v>3900</v>
      </c>
      <c r="N44" s="129">
        <v>7</v>
      </c>
      <c r="O44" s="129">
        <v>1</v>
      </c>
      <c r="P44" s="134" t="s">
        <v>768</v>
      </c>
      <c r="Q44" s="137" t="s">
        <v>1089</v>
      </c>
      <c r="R44" s="148" t="s">
        <v>1090</v>
      </c>
      <c r="S44" s="36">
        <v>39</v>
      </c>
      <c r="T44" s="10">
        <v>43266</v>
      </c>
      <c r="U44" s="10">
        <v>43281</v>
      </c>
      <c r="V44" s="27" t="s">
        <v>1541</v>
      </c>
      <c r="W44" s="27"/>
      <c r="X44" s="62" t="s">
        <v>1054</v>
      </c>
      <c r="Y44" s="223" t="s">
        <v>1055</v>
      </c>
      <c r="Z44" s="222" t="s">
        <v>1056</v>
      </c>
      <c r="AA44" s="223" t="s">
        <v>1619</v>
      </c>
      <c r="AB44" s="222" t="s">
        <v>1058</v>
      </c>
      <c r="AC44" s="224"/>
      <c r="AD44" s="67"/>
    </row>
    <row r="45" spans="1:30" ht="15.75" hidden="1" thickBot="1">
      <c r="A45" s="295">
        <v>43</v>
      </c>
      <c r="B45" s="238" t="s">
        <v>407</v>
      </c>
      <c r="C45" s="88" t="s">
        <v>695</v>
      </c>
      <c r="D45" s="96" t="s">
        <v>462</v>
      </c>
      <c r="E45" s="199" t="s">
        <v>83</v>
      </c>
      <c r="F45" s="90" t="s">
        <v>263</v>
      </c>
      <c r="G45" s="96" t="s">
        <v>1</v>
      </c>
      <c r="H45" s="127"/>
      <c r="I45" s="127"/>
      <c r="J45" s="127"/>
      <c r="K45" s="138">
        <v>3725</v>
      </c>
      <c r="L45" s="138">
        <v>4250</v>
      </c>
      <c r="M45" s="138">
        <v>4250</v>
      </c>
      <c r="N45" s="129">
        <v>7</v>
      </c>
      <c r="O45" s="129">
        <v>1</v>
      </c>
      <c r="P45" s="134" t="s">
        <v>768</v>
      </c>
      <c r="Q45" s="135" t="s">
        <v>1089</v>
      </c>
      <c r="R45" s="148" t="s">
        <v>1101</v>
      </c>
      <c r="S45" s="37">
        <v>37</v>
      </c>
      <c r="T45" s="10">
        <v>43282</v>
      </c>
      <c r="U45" s="10">
        <v>43295</v>
      </c>
      <c r="V45" s="27" t="s">
        <v>1102</v>
      </c>
      <c r="W45" s="27"/>
      <c r="X45" s="60"/>
      <c r="Y45" s="224"/>
      <c r="Z45" s="224"/>
      <c r="AA45" s="224"/>
      <c r="AB45" s="224"/>
      <c r="AC45" s="224"/>
      <c r="AD45" s="67"/>
    </row>
    <row r="46" spans="1:30" ht="15.75" hidden="1" thickBot="1">
      <c r="A46" s="295">
        <v>44</v>
      </c>
      <c r="B46" s="238" t="s">
        <v>407</v>
      </c>
      <c r="C46" s="88" t="s">
        <v>695</v>
      </c>
      <c r="D46" s="96" t="s">
        <v>462</v>
      </c>
      <c r="E46" s="199" t="s">
        <v>83</v>
      </c>
      <c r="F46" s="90" t="s">
        <v>263</v>
      </c>
      <c r="G46" s="96" t="s">
        <v>12</v>
      </c>
      <c r="H46" s="127"/>
      <c r="I46" s="127"/>
      <c r="J46" s="127"/>
      <c r="K46" s="138">
        <v>3525</v>
      </c>
      <c r="L46" s="138">
        <v>3950</v>
      </c>
      <c r="M46" s="138">
        <v>3950</v>
      </c>
      <c r="N46" s="129">
        <v>3</v>
      </c>
      <c r="O46" s="129">
        <v>1</v>
      </c>
      <c r="P46" s="134" t="s">
        <v>768</v>
      </c>
      <c r="Q46" s="137" t="s">
        <v>1094</v>
      </c>
      <c r="R46" s="148" t="s">
        <v>1095</v>
      </c>
      <c r="S46" s="36">
        <v>40</v>
      </c>
      <c r="T46" s="10">
        <v>43282</v>
      </c>
      <c r="U46" s="10">
        <v>43295</v>
      </c>
      <c r="V46" s="27" t="s">
        <v>1542</v>
      </c>
      <c r="W46" s="27"/>
      <c r="X46" s="62" t="s">
        <v>1079</v>
      </c>
      <c r="Y46" s="223" t="s">
        <v>1084</v>
      </c>
      <c r="Z46" s="222" t="s">
        <v>1081</v>
      </c>
      <c r="AA46" s="223" t="s">
        <v>1085</v>
      </c>
      <c r="AB46" s="222" t="s">
        <v>1058</v>
      </c>
      <c r="AC46" s="224"/>
      <c r="AD46" s="67"/>
    </row>
    <row r="47" spans="1:30" ht="15.75" hidden="1" thickBot="1">
      <c r="A47" s="295">
        <v>45</v>
      </c>
      <c r="B47" s="238" t="s">
        <v>405</v>
      </c>
      <c r="C47" s="88" t="s">
        <v>30</v>
      </c>
      <c r="D47" s="96" t="s">
        <v>436</v>
      </c>
      <c r="E47" s="199" t="s">
        <v>101</v>
      </c>
      <c r="F47" s="90" t="s">
        <v>310</v>
      </c>
      <c r="G47" s="96" t="s">
        <v>400</v>
      </c>
      <c r="H47" s="145">
        <v>2050</v>
      </c>
      <c r="I47" s="145">
        <v>4100</v>
      </c>
      <c r="J47" s="145">
        <v>4100</v>
      </c>
      <c r="K47" s="162">
        <v>2050</v>
      </c>
      <c r="L47" s="162">
        <v>4100</v>
      </c>
      <c r="M47" s="162">
        <v>4100</v>
      </c>
      <c r="N47" s="129">
        <v>5</v>
      </c>
      <c r="O47" s="129">
        <v>1</v>
      </c>
      <c r="P47" s="165" t="s">
        <v>760</v>
      </c>
      <c r="Q47" s="146" t="s">
        <v>435</v>
      </c>
      <c r="R47" s="146" t="s">
        <v>309</v>
      </c>
      <c r="S47" s="36">
        <v>43</v>
      </c>
      <c r="T47" s="10">
        <v>43283</v>
      </c>
      <c r="U47" s="10">
        <v>43289</v>
      </c>
      <c r="V47" s="29" t="s">
        <v>1301</v>
      </c>
      <c r="W47" s="29" t="s">
        <v>1302</v>
      </c>
      <c r="X47" s="31"/>
      <c r="Y47" s="219"/>
      <c r="Z47" s="219"/>
      <c r="AA47" s="219"/>
      <c r="AB47" s="219"/>
      <c r="AC47" s="219"/>
      <c r="AD47" s="219"/>
    </row>
    <row r="48" spans="1:30" ht="15.75" hidden="1" thickBot="1">
      <c r="A48" s="295">
        <v>46</v>
      </c>
      <c r="B48" s="238" t="s">
        <v>405</v>
      </c>
      <c r="C48" s="88" t="s">
        <v>30</v>
      </c>
      <c r="D48" s="96" t="s">
        <v>436</v>
      </c>
      <c r="E48" s="199" t="s">
        <v>101</v>
      </c>
      <c r="F48" s="90" t="s">
        <v>310</v>
      </c>
      <c r="G48" s="96" t="s">
        <v>5</v>
      </c>
      <c r="H48" s="145">
        <v>2538</v>
      </c>
      <c r="I48" s="145">
        <v>5063</v>
      </c>
      <c r="J48" s="145">
        <v>5063</v>
      </c>
      <c r="K48" s="162">
        <v>2613</v>
      </c>
      <c r="L48" s="162">
        <v>5213</v>
      </c>
      <c r="M48" s="162">
        <v>5213</v>
      </c>
      <c r="N48" s="129">
        <v>2</v>
      </c>
      <c r="O48" s="129">
        <v>1</v>
      </c>
      <c r="P48" s="163" t="s">
        <v>768</v>
      </c>
      <c r="Q48" s="146" t="s">
        <v>1321</v>
      </c>
      <c r="R48" s="146" t="s">
        <v>1322</v>
      </c>
      <c r="S48" s="36">
        <v>40</v>
      </c>
      <c r="T48" s="10">
        <v>43266</v>
      </c>
      <c r="U48" s="10">
        <v>43281</v>
      </c>
      <c r="V48" s="29" t="s">
        <v>1323</v>
      </c>
      <c r="W48" s="29" t="s">
        <v>1324</v>
      </c>
      <c r="X48" s="31" t="s">
        <v>1248</v>
      </c>
      <c r="Y48" s="219" t="s">
        <v>1055</v>
      </c>
      <c r="Z48" s="219" t="s">
        <v>1056</v>
      </c>
      <c r="AA48" s="219" t="s">
        <v>1263</v>
      </c>
      <c r="AB48" s="219" t="s">
        <v>1058</v>
      </c>
      <c r="AC48" s="219"/>
      <c r="AD48" s="219" t="s">
        <v>1313</v>
      </c>
    </row>
    <row r="49" spans="1:30" ht="15.75" hidden="1" thickBot="1">
      <c r="A49" s="295">
        <v>47</v>
      </c>
      <c r="B49" s="238" t="s">
        <v>405</v>
      </c>
      <c r="C49" s="88" t="s">
        <v>30</v>
      </c>
      <c r="D49" s="96" t="s">
        <v>435</v>
      </c>
      <c r="E49" s="199" t="s">
        <v>101</v>
      </c>
      <c r="F49" s="90" t="s">
        <v>309</v>
      </c>
      <c r="G49" s="96" t="s">
        <v>5</v>
      </c>
      <c r="H49" s="145">
        <v>2438</v>
      </c>
      <c r="I49" s="145">
        <v>4863</v>
      </c>
      <c r="J49" s="145">
        <v>4863</v>
      </c>
      <c r="K49" s="162">
        <v>2513</v>
      </c>
      <c r="L49" s="162">
        <v>5013</v>
      </c>
      <c r="M49" s="162">
        <v>5013</v>
      </c>
      <c r="N49" s="129">
        <v>2</v>
      </c>
      <c r="O49" s="129">
        <v>1</v>
      </c>
      <c r="P49" s="163" t="s">
        <v>768</v>
      </c>
      <c r="Q49" s="146" t="s">
        <v>1321</v>
      </c>
      <c r="R49" s="146" t="s">
        <v>1322</v>
      </c>
      <c r="S49" s="36">
        <v>40</v>
      </c>
      <c r="T49" s="10">
        <v>43266</v>
      </c>
      <c r="U49" s="10">
        <v>43281</v>
      </c>
      <c r="V49" s="29" t="s">
        <v>1323</v>
      </c>
      <c r="W49" s="29"/>
      <c r="X49" s="31" t="s">
        <v>1248</v>
      </c>
      <c r="Y49" s="219" t="s">
        <v>1055</v>
      </c>
      <c r="Z49" s="219" t="s">
        <v>1056</v>
      </c>
      <c r="AA49" s="219" t="s">
        <v>1263</v>
      </c>
      <c r="AB49" s="219" t="s">
        <v>1058</v>
      </c>
      <c r="AC49" s="219"/>
      <c r="AD49" s="219" t="s">
        <v>1313</v>
      </c>
    </row>
    <row r="50" spans="1:30" ht="15.75" hidden="1" thickBot="1">
      <c r="A50" s="295">
        <v>48</v>
      </c>
      <c r="B50" s="238" t="s">
        <v>405</v>
      </c>
      <c r="C50" s="88" t="s">
        <v>25</v>
      </c>
      <c r="D50" s="96" t="s">
        <v>25</v>
      </c>
      <c r="E50" s="199" t="s">
        <v>69</v>
      </c>
      <c r="F50" s="90" t="s">
        <v>69</v>
      </c>
      <c r="G50" s="96" t="s">
        <v>12</v>
      </c>
      <c r="H50" s="145">
        <v>1000</v>
      </c>
      <c r="I50" s="145">
        <v>1700</v>
      </c>
      <c r="J50" s="145">
        <v>1700</v>
      </c>
      <c r="K50" s="162">
        <v>1025</v>
      </c>
      <c r="L50" s="162">
        <v>1750</v>
      </c>
      <c r="M50" s="162">
        <v>1750</v>
      </c>
      <c r="N50" s="152">
        <v>7</v>
      </c>
      <c r="O50" s="152">
        <v>1</v>
      </c>
      <c r="P50" s="163" t="s">
        <v>768</v>
      </c>
      <c r="Q50" s="146" t="s">
        <v>791</v>
      </c>
      <c r="R50" s="164" t="s">
        <v>1306</v>
      </c>
      <c r="S50" s="39">
        <v>28</v>
      </c>
      <c r="T50" s="10">
        <v>43252</v>
      </c>
      <c r="U50" s="10">
        <v>43281</v>
      </c>
      <c r="V50" s="29"/>
      <c r="W50" s="29"/>
      <c r="X50" s="31" t="s">
        <v>1079</v>
      </c>
      <c r="Y50" s="219" t="s">
        <v>1084</v>
      </c>
      <c r="Z50" s="219" t="s">
        <v>1081</v>
      </c>
      <c r="AA50" s="219" t="s">
        <v>1085</v>
      </c>
      <c r="AB50" s="219" t="s">
        <v>1058</v>
      </c>
      <c r="AC50" s="219"/>
      <c r="AD50" s="219"/>
    </row>
    <row r="51" spans="1:30" ht="15.75" hidden="1" thickBot="1">
      <c r="A51" s="295">
        <v>49</v>
      </c>
      <c r="B51" s="238" t="s">
        <v>405</v>
      </c>
      <c r="C51" s="88" t="s">
        <v>25</v>
      </c>
      <c r="D51" s="96" t="s">
        <v>25</v>
      </c>
      <c r="E51" s="199" t="s">
        <v>69</v>
      </c>
      <c r="F51" s="90" t="s">
        <v>69</v>
      </c>
      <c r="G51" s="96" t="s">
        <v>22</v>
      </c>
      <c r="H51" s="145">
        <v>975</v>
      </c>
      <c r="I51" s="145">
        <v>1650</v>
      </c>
      <c r="J51" s="145">
        <v>1650</v>
      </c>
      <c r="K51" s="162">
        <v>1000</v>
      </c>
      <c r="L51" s="162">
        <v>1700</v>
      </c>
      <c r="M51" s="162">
        <v>1700</v>
      </c>
      <c r="N51" s="152">
        <v>2</v>
      </c>
      <c r="O51" s="152">
        <v>1</v>
      </c>
      <c r="P51" s="163" t="s">
        <v>768</v>
      </c>
      <c r="Q51" s="146" t="s">
        <v>791</v>
      </c>
      <c r="R51" s="164" t="s">
        <v>1306</v>
      </c>
      <c r="S51" s="39">
        <v>28</v>
      </c>
      <c r="T51" s="10">
        <v>43252</v>
      </c>
      <c r="U51" s="10">
        <v>43265</v>
      </c>
      <c r="V51" s="29" t="s">
        <v>1307</v>
      </c>
      <c r="W51" s="29"/>
      <c r="X51" s="31" t="s">
        <v>1288</v>
      </c>
      <c r="Y51" s="219" t="s">
        <v>1289</v>
      </c>
      <c r="Z51" s="219" t="s">
        <v>1081</v>
      </c>
      <c r="AA51" s="219" t="s">
        <v>1085</v>
      </c>
      <c r="AB51" s="219" t="s">
        <v>1058</v>
      </c>
      <c r="AC51" s="219"/>
      <c r="AD51" s="219"/>
    </row>
    <row r="52" spans="1:30" ht="15.75" hidden="1" thickBot="1">
      <c r="A52" s="295">
        <v>50</v>
      </c>
      <c r="B52" s="238" t="s">
        <v>405</v>
      </c>
      <c r="C52" s="88" t="s">
        <v>23</v>
      </c>
      <c r="D52" s="96" t="s">
        <v>425</v>
      </c>
      <c r="E52" s="199" t="s">
        <v>97</v>
      </c>
      <c r="F52" s="90" t="s">
        <v>301</v>
      </c>
      <c r="G52" s="96" t="s">
        <v>400</v>
      </c>
      <c r="H52" s="145">
        <v>1025</v>
      </c>
      <c r="I52" s="145"/>
      <c r="J52" s="145"/>
      <c r="K52" s="162">
        <v>1025</v>
      </c>
      <c r="L52" s="162">
        <v>20</v>
      </c>
      <c r="M52" s="162">
        <v>20</v>
      </c>
      <c r="N52" s="152">
        <v>4</v>
      </c>
      <c r="O52" s="152">
        <v>1</v>
      </c>
      <c r="P52" s="163" t="s">
        <v>760</v>
      </c>
      <c r="Q52" s="146" t="s">
        <v>1270</v>
      </c>
      <c r="R52" s="164" t="s">
        <v>1271</v>
      </c>
      <c r="S52" s="39">
        <v>30</v>
      </c>
      <c r="T52" s="10">
        <v>43283</v>
      </c>
      <c r="U52" s="10">
        <v>43289</v>
      </c>
      <c r="V52" s="29"/>
      <c r="W52" s="29"/>
      <c r="X52" s="31" t="s">
        <v>1272</v>
      </c>
      <c r="Y52" s="219" t="s">
        <v>1273</v>
      </c>
      <c r="Z52" s="219" t="s">
        <v>1056</v>
      </c>
      <c r="AA52" s="219" t="s">
        <v>1274</v>
      </c>
      <c r="AB52" s="219" t="s">
        <v>1058</v>
      </c>
      <c r="AC52" s="219"/>
      <c r="AD52" s="219"/>
    </row>
    <row r="53" spans="1:30" ht="15.75" hidden="1" thickBot="1">
      <c r="A53" s="295">
        <v>51</v>
      </c>
      <c r="B53" s="238" t="s">
        <v>405</v>
      </c>
      <c r="C53" s="88" t="s">
        <v>23</v>
      </c>
      <c r="D53" s="96" t="s">
        <v>425</v>
      </c>
      <c r="E53" s="199" t="s">
        <v>97</v>
      </c>
      <c r="F53" s="90" t="s">
        <v>301</v>
      </c>
      <c r="G53" s="96" t="s">
        <v>5</v>
      </c>
      <c r="H53" s="145">
        <v>1100</v>
      </c>
      <c r="I53" s="145">
        <v>1800</v>
      </c>
      <c r="J53" s="145">
        <v>1800</v>
      </c>
      <c r="K53" s="162">
        <v>1150</v>
      </c>
      <c r="L53" s="162">
        <v>1900</v>
      </c>
      <c r="M53" s="162">
        <v>1900</v>
      </c>
      <c r="N53" s="152">
        <v>3457</v>
      </c>
      <c r="O53" s="152">
        <v>4</v>
      </c>
      <c r="P53" s="163" t="s">
        <v>1621</v>
      </c>
      <c r="Q53" s="146" t="s">
        <v>1260</v>
      </c>
      <c r="R53" s="146" t="s">
        <v>1261</v>
      </c>
      <c r="S53" s="39">
        <v>25</v>
      </c>
      <c r="T53" s="10">
        <v>43275</v>
      </c>
      <c r="U53" s="10">
        <v>43281</v>
      </c>
      <c r="V53" s="29" t="s">
        <v>1262</v>
      </c>
      <c r="W53" s="29"/>
      <c r="X53" s="31" t="s">
        <v>1248</v>
      </c>
      <c r="Y53" s="219" t="s">
        <v>1055</v>
      </c>
      <c r="Z53" s="219" t="s">
        <v>1056</v>
      </c>
      <c r="AA53" s="219" t="s">
        <v>1263</v>
      </c>
      <c r="AB53" s="219" t="s">
        <v>1058</v>
      </c>
      <c r="AC53" s="219"/>
      <c r="AD53" s="219"/>
    </row>
    <row r="54" spans="1:30" ht="15.75" hidden="1" thickBot="1">
      <c r="A54" s="295">
        <v>52</v>
      </c>
      <c r="B54" s="238" t="s">
        <v>405</v>
      </c>
      <c r="C54" s="88" t="s">
        <v>23</v>
      </c>
      <c r="D54" s="96" t="s">
        <v>425</v>
      </c>
      <c r="E54" s="199" t="s">
        <v>97</v>
      </c>
      <c r="F54" s="90" t="s">
        <v>301</v>
      </c>
      <c r="G54" s="96" t="s">
        <v>1</v>
      </c>
      <c r="H54" s="145">
        <v>1159</v>
      </c>
      <c r="I54" s="145">
        <v>2009</v>
      </c>
      <c r="J54" s="145">
        <v>2009</v>
      </c>
      <c r="K54" s="162">
        <v>1159</v>
      </c>
      <c r="L54" s="162">
        <v>2009</v>
      </c>
      <c r="M54" s="162">
        <v>2009</v>
      </c>
      <c r="N54" s="152">
        <v>3</v>
      </c>
      <c r="O54" s="152">
        <v>1</v>
      </c>
      <c r="P54" s="163" t="s">
        <v>760</v>
      </c>
      <c r="Q54" s="146" t="s">
        <v>769</v>
      </c>
      <c r="R54" s="146" t="s">
        <v>770</v>
      </c>
      <c r="S54" s="39">
        <v>23</v>
      </c>
      <c r="T54" s="10">
        <v>43272</v>
      </c>
      <c r="U54" s="10">
        <v>43281</v>
      </c>
      <c r="V54" s="29" t="s">
        <v>1264</v>
      </c>
      <c r="W54" s="29" t="s">
        <v>1265</v>
      </c>
      <c r="X54" s="31" t="s">
        <v>1266</v>
      </c>
      <c r="Y54" s="219" t="s">
        <v>1267</v>
      </c>
      <c r="Z54" s="219" t="s">
        <v>1056</v>
      </c>
      <c r="AA54" s="219" t="s">
        <v>1268</v>
      </c>
      <c r="AB54" s="219" t="s">
        <v>1058</v>
      </c>
      <c r="AC54" s="219" t="s">
        <v>1269</v>
      </c>
      <c r="AD54" s="219"/>
    </row>
    <row r="55" spans="1:30" ht="15.75" hidden="1" thickBot="1">
      <c r="A55" s="295">
        <v>53</v>
      </c>
      <c r="B55" s="238" t="s">
        <v>405</v>
      </c>
      <c r="C55" s="88" t="s">
        <v>23</v>
      </c>
      <c r="D55" s="96" t="s">
        <v>425</v>
      </c>
      <c r="E55" s="199" t="s">
        <v>97</v>
      </c>
      <c r="F55" s="90" t="s">
        <v>301</v>
      </c>
      <c r="G55" s="96" t="s">
        <v>44</v>
      </c>
      <c r="H55" s="145">
        <v>1050</v>
      </c>
      <c r="I55" s="145">
        <v>1800</v>
      </c>
      <c r="J55" s="145">
        <v>1800</v>
      </c>
      <c r="K55" s="162">
        <v>1300</v>
      </c>
      <c r="L55" s="162">
        <v>2200</v>
      </c>
      <c r="M55" s="162">
        <v>2200</v>
      </c>
      <c r="N55" s="152">
        <v>4</v>
      </c>
      <c r="O55" s="152">
        <v>1</v>
      </c>
      <c r="P55" s="163" t="s">
        <v>760</v>
      </c>
      <c r="Q55" s="146" t="s">
        <v>1270</v>
      </c>
      <c r="R55" s="164" t="s">
        <v>1271</v>
      </c>
      <c r="S55" s="39">
        <v>30</v>
      </c>
      <c r="T55" s="10">
        <v>43286</v>
      </c>
      <c r="U55" s="10">
        <v>43287</v>
      </c>
      <c r="V55" s="29"/>
      <c r="W55" s="29"/>
      <c r="X55" s="31" t="s">
        <v>1272</v>
      </c>
      <c r="Y55" s="219" t="s">
        <v>1273</v>
      </c>
      <c r="Z55" s="219" t="s">
        <v>1056</v>
      </c>
      <c r="AA55" s="219" t="s">
        <v>1274</v>
      </c>
      <c r="AB55" s="219" t="s">
        <v>1058</v>
      </c>
      <c r="AC55" s="219"/>
      <c r="AD55" s="219"/>
    </row>
    <row r="56" spans="1:30" ht="15.75" hidden="1" thickBot="1">
      <c r="A56" s="295">
        <v>54</v>
      </c>
      <c r="B56" s="238" t="s">
        <v>405</v>
      </c>
      <c r="C56" s="88" t="s">
        <v>23</v>
      </c>
      <c r="D56" s="96" t="s">
        <v>425</v>
      </c>
      <c r="E56" s="199" t="s">
        <v>97</v>
      </c>
      <c r="F56" s="90" t="s">
        <v>301</v>
      </c>
      <c r="G56" s="96" t="s">
        <v>18</v>
      </c>
      <c r="H56" s="145">
        <v>1075</v>
      </c>
      <c r="I56" s="145">
        <v>1650</v>
      </c>
      <c r="J56" s="145">
        <v>1650</v>
      </c>
      <c r="K56" s="162">
        <v>1100</v>
      </c>
      <c r="L56" s="162">
        <v>1700</v>
      </c>
      <c r="M56" s="162">
        <v>1700</v>
      </c>
      <c r="N56" s="152">
        <v>4</v>
      </c>
      <c r="O56" s="152">
        <v>1</v>
      </c>
      <c r="P56" s="163" t="s">
        <v>760</v>
      </c>
      <c r="Q56" s="146" t="s">
        <v>789</v>
      </c>
      <c r="R56" s="146" t="s">
        <v>162</v>
      </c>
      <c r="S56" s="39">
        <v>32</v>
      </c>
      <c r="T56" s="10">
        <v>43282</v>
      </c>
      <c r="U56" s="10">
        <v>43287</v>
      </c>
      <c r="V56" s="29"/>
      <c r="W56" s="29"/>
      <c r="X56" s="31" t="s">
        <v>1275</v>
      </c>
      <c r="Y56" s="219" t="s">
        <v>1276</v>
      </c>
      <c r="Z56" s="219" t="s">
        <v>1081</v>
      </c>
      <c r="AA56" s="219" t="s">
        <v>1277</v>
      </c>
      <c r="AB56" s="219" t="s">
        <v>1058</v>
      </c>
      <c r="AC56" s="219"/>
      <c r="AD56" s="219"/>
    </row>
    <row r="57" spans="1:30" ht="15.75" hidden="1" thickBot="1">
      <c r="A57" s="295">
        <v>55</v>
      </c>
      <c r="B57" s="238" t="s">
        <v>405</v>
      </c>
      <c r="C57" s="88" t="s">
        <v>23</v>
      </c>
      <c r="D57" s="96" t="s">
        <v>425</v>
      </c>
      <c r="E57" s="199" t="s">
        <v>97</v>
      </c>
      <c r="F57" s="90" t="s">
        <v>301</v>
      </c>
      <c r="G57" s="96" t="s">
        <v>4</v>
      </c>
      <c r="H57" s="145">
        <v>1025</v>
      </c>
      <c r="I57" s="145">
        <v>1450</v>
      </c>
      <c r="J57" s="145">
        <v>1450</v>
      </c>
      <c r="K57" s="162">
        <v>1025</v>
      </c>
      <c r="L57" s="162">
        <v>1450</v>
      </c>
      <c r="M57" s="162">
        <v>1450</v>
      </c>
      <c r="N57" s="152">
        <v>1</v>
      </c>
      <c r="O57" s="152">
        <v>1</v>
      </c>
      <c r="P57" s="163" t="s">
        <v>768</v>
      </c>
      <c r="Q57" s="146" t="s">
        <v>1241</v>
      </c>
      <c r="R57" s="146" t="s">
        <v>1286</v>
      </c>
      <c r="S57" s="39">
        <v>33</v>
      </c>
      <c r="T57" s="10">
        <v>43282</v>
      </c>
      <c r="U57" s="10">
        <v>43296</v>
      </c>
      <c r="V57" s="29"/>
      <c r="W57" s="29"/>
      <c r="X57" s="31"/>
      <c r="Y57" s="219"/>
      <c r="Z57" s="219"/>
      <c r="AA57" s="219"/>
      <c r="AB57" s="219"/>
      <c r="AC57" s="219"/>
      <c r="AD57" s="219"/>
    </row>
    <row r="58" spans="1:30" ht="15.75" hidden="1" thickBot="1">
      <c r="A58" s="295">
        <v>56</v>
      </c>
      <c r="B58" s="238" t="s">
        <v>405</v>
      </c>
      <c r="C58" s="88" t="s">
        <v>23</v>
      </c>
      <c r="D58" s="96" t="s">
        <v>425</v>
      </c>
      <c r="E58" s="199" t="s">
        <v>97</v>
      </c>
      <c r="F58" s="90" t="s">
        <v>301</v>
      </c>
      <c r="G58" s="96" t="s">
        <v>397</v>
      </c>
      <c r="H58" s="145">
        <v>1031</v>
      </c>
      <c r="I58" s="145">
        <v>1406</v>
      </c>
      <c r="J58" s="145">
        <v>1406</v>
      </c>
      <c r="K58" s="162">
        <v>1056</v>
      </c>
      <c r="L58" s="162">
        <v>1456</v>
      </c>
      <c r="M58" s="162">
        <v>1456</v>
      </c>
      <c r="N58" s="152">
        <v>5</v>
      </c>
      <c r="O58" s="152">
        <v>1</v>
      </c>
      <c r="P58" s="165" t="s">
        <v>768</v>
      </c>
      <c r="Q58" s="146" t="s">
        <v>1241</v>
      </c>
      <c r="R58" s="146" t="s">
        <v>1278</v>
      </c>
      <c r="S58" s="39">
        <v>38</v>
      </c>
      <c r="T58" s="10">
        <v>43271</v>
      </c>
      <c r="U58" s="10">
        <v>43281</v>
      </c>
      <c r="V58" s="29"/>
      <c r="W58" s="29"/>
      <c r="X58" s="31" t="s">
        <v>1054</v>
      </c>
      <c r="Y58" s="219" t="s">
        <v>1279</v>
      </c>
      <c r="Z58" s="219" t="s">
        <v>1081</v>
      </c>
      <c r="AA58" s="219" t="s">
        <v>1280</v>
      </c>
      <c r="AB58" s="219" t="s">
        <v>1058</v>
      </c>
      <c r="AC58" s="219"/>
      <c r="AD58" s="219"/>
    </row>
    <row r="59" spans="1:30" ht="15.75" hidden="1" thickBot="1">
      <c r="A59" s="295">
        <v>57</v>
      </c>
      <c r="B59" s="238" t="s">
        <v>405</v>
      </c>
      <c r="C59" s="88" t="s">
        <v>23</v>
      </c>
      <c r="D59" s="96" t="s">
        <v>425</v>
      </c>
      <c r="E59" s="199" t="s">
        <v>97</v>
      </c>
      <c r="F59" s="90" t="s">
        <v>301</v>
      </c>
      <c r="G59" s="96" t="s">
        <v>12</v>
      </c>
      <c r="H59" s="145">
        <v>1050</v>
      </c>
      <c r="I59" s="145">
        <v>1900</v>
      </c>
      <c r="J59" s="145">
        <v>1900</v>
      </c>
      <c r="K59" s="162">
        <v>1075</v>
      </c>
      <c r="L59" s="162">
        <v>1950</v>
      </c>
      <c r="M59" s="162">
        <v>1950</v>
      </c>
      <c r="N59" s="152">
        <v>5</v>
      </c>
      <c r="O59" s="152">
        <v>1</v>
      </c>
      <c r="P59" s="163" t="s">
        <v>768</v>
      </c>
      <c r="Q59" s="146" t="s">
        <v>782</v>
      </c>
      <c r="R59" s="146" t="s">
        <v>176</v>
      </c>
      <c r="S59" s="39">
        <v>23</v>
      </c>
      <c r="T59" s="10">
        <v>43282</v>
      </c>
      <c r="U59" s="10">
        <v>43295</v>
      </c>
      <c r="V59" s="29"/>
      <c r="W59" s="29"/>
      <c r="X59" s="31" t="s">
        <v>1079</v>
      </c>
      <c r="Y59" s="219" t="s">
        <v>1084</v>
      </c>
      <c r="Z59" s="219" t="s">
        <v>1081</v>
      </c>
      <c r="AA59" s="219" t="s">
        <v>1085</v>
      </c>
      <c r="AB59" s="219" t="s">
        <v>1058</v>
      </c>
      <c r="AC59" s="219"/>
      <c r="AD59" s="219"/>
    </row>
    <row r="60" spans="1:30" ht="15.75" hidden="1" thickBot="1">
      <c r="A60" s="295">
        <v>58</v>
      </c>
      <c r="B60" s="238" t="s">
        <v>405</v>
      </c>
      <c r="C60" s="88" t="s">
        <v>23</v>
      </c>
      <c r="D60" s="96" t="s">
        <v>425</v>
      </c>
      <c r="E60" s="199" t="s">
        <v>97</v>
      </c>
      <c r="F60" s="90" t="s">
        <v>301</v>
      </c>
      <c r="G60" s="96" t="s">
        <v>3</v>
      </c>
      <c r="H60" s="145">
        <v>825</v>
      </c>
      <c r="I60" s="145">
        <v>1400</v>
      </c>
      <c r="J60" s="145">
        <v>1400</v>
      </c>
      <c r="K60" s="162">
        <v>850</v>
      </c>
      <c r="L60" s="162">
        <v>1450</v>
      </c>
      <c r="M60" s="162">
        <v>1450</v>
      </c>
      <c r="N60" s="152">
        <v>2</v>
      </c>
      <c r="O60" s="152">
        <v>1</v>
      </c>
      <c r="P60" s="163" t="s">
        <v>760</v>
      </c>
      <c r="Q60" s="146" t="s">
        <v>1192</v>
      </c>
      <c r="R60" s="146" t="s">
        <v>1202</v>
      </c>
      <c r="S60" s="39">
        <v>25</v>
      </c>
      <c r="T60" s="10">
        <v>43282</v>
      </c>
      <c r="U60" s="10">
        <v>43295</v>
      </c>
      <c r="V60" s="29"/>
      <c r="W60" s="29" t="s">
        <v>1284</v>
      </c>
      <c r="X60" s="31"/>
      <c r="Y60" s="219"/>
      <c r="Z60" s="219"/>
      <c r="AA60" s="219"/>
      <c r="AB60" s="219"/>
      <c r="AC60" s="219"/>
      <c r="AD60" s="219"/>
    </row>
    <row r="61" spans="1:30" ht="15.75" hidden="1" thickBot="1">
      <c r="A61" s="295">
        <v>59</v>
      </c>
      <c r="B61" s="238" t="s">
        <v>405</v>
      </c>
      <c r="C61" s="88" t="s">
        <v>23</v>
      </c>
      <c r="D61" s="96" t="s">
        <v>425</v>
      </c>
      <c r="E61" s="199" t="s">
        <v>97</v>
      </c>
      <c r="F61" s="90" t="s">
        <v>301</v>
      </c>
      <c r="G61" s="96" t="s">
        <v>20</v>
      </c>
      <c r="H61" s="145">
        <v>1134</v>
      </c>
      <c r="I61" s="145">
        <v>1959</v>
      </c>
      <c r="J61" s="145">
        <v>1959</v>
      </c>
      <c r="K61" s="162">
        <v>1259</v>
      </c>
      <c r="L61" s="162">
        <v>2209</v>
      </c>
      <c r="M61" s="162">
        <v>2209</v>
      </c>
      <c r="N61" s="152">
        <v>3</v>
      </c>
      <c r="O61" s="152">
        <v>1</v>
      </c>
      <c r="P61" s="163" t="s">
        <v>760</v>
      </c>
      <c r="Q61" s="146" t="s">
        <v>769</v>
      </c>
      <c r="R61" s="146" t="s">
        <v>770</v>
      </c>
      <c r="S61" s="39">
        <v>22</v>
      </c>
      <c r="T61" s="10">
        <v>43276</v>
      </c>
      <c r="U61" s="10">
        <v>43295</v>
      </c>
      <c r="V61" s="29"/>
      <c r="W61" s="29"/>
      <c r="X61" s="31" t="s">
        <v>1281</v>
      </c>
      <c r="Y61" s="219" t="s">
        <v>1282</v>
      </c>
      <c r="Z61" s="219" t="s">
        <v>1056</v>
      </c>
      <c r="AA61" s="219" t="s">
        <v>1283</v>
      </c>
      <c r="AB61" s="219" t="s">
        <v>1058</v>
      </c>
      <c r="AC61" s="219"/>
      <c r="AD61" s="219"/>
    </row>
    <row r="62" spans="1:30" ht="15.75" hidden="1" thickBot="1">
      <c r="A62" s="295">
        <v>60</v>
      </c>
      <c r="B62" s="238" t="s">
        <v>405</v>
      </c>
      <c r="C62" s="88" t="s">
        <v>23</v>
      </c>
      <c r="D62" s="96" t="s">
        <v>425</v>
      </c>
      <c r="E62" s="199" t="s">
        <v>97</v>
      </c>
      <c r="F62" s="90" t="s">
        <v>301</v>
      </c>
      <c r="G62" s="96" t="s">
        <v>22</v>
      </c>
      <c r="H62" s="145">
        <v>1025</v>
      </c>
      <c r="I62" s="145">
        <v>1850</v>
      </c>
      <c r="J62" s="145">
        <v>1850</v>
      </c>
      <c r="K62" s="162">
        <v>1050</v>
      </c>
      <c r="L62" s="162">
        <v>1900</v>
      </c>
      <c r="M62" s="162">
        <v>1900</v>
      </c>
      <c r="N62" s="152">
        <v>4</v>
      </c>
      <c r="O62" s="152">
        <v>1</v>
      </c>
      <c r="P62" s="163" t="s">
        <v>768</v>
      </c>
      <c r="Q62" s="146" t="s">
        <v>782</v>
      </c>
      <c r="R62" s="146" t="s">
        <v>176</v>
      </c>
      <c r="S62" s="39">
        <v>23</v>
      </c>
      <c r="T62" s="10">
        <v>43252</v>
      </c>
      <c r="U62" s="10">
        <v>43265</v>
      </c>
      <c r="V62" s="29" t="s">
        <v>1287</v>
      </c>
      <c r="W62" s="29"/>
      <c r="X62" s="31" t="s">
        <v>1288</v>
      </c>
      <c r="Y62" s="219" t="s">
        <v>1289</v>
      </c>
      <c r="Z62" s="219" t="s">
        <v>1081</v>
      </c>
      <c r="AA62" s="219" t="s">
        <v>1085</v>
      </c>
      <c r="AB62" s="219" t="s">
        <v>1058</v>
      </c>
      <c r="AC62" s="219"/>
      <c r="AD62" s="219"/>
    </row>
    <row r="63" spans="1:30" ht="15.75" hidden="1" thickBot="1">
      <c r="A63" s="295">
        <v>61</v>
      </c>
      <c r="B63" s="238" t="s">
        <v>405</v>
      </c>
      <c r="C63" s="88" t="s">
        <v>687</v>
      </c>
      <c r="D63" s="96" t="s">
        <v>438</v>
      </c>
      <c r="E63" s="199" t="s">
        <v>102</v>
      </c>
      <c r="F63" s="90" t="s">
        <v>311</v>
      </c>
      <c r="G63" s="96" t="s">
        <v>400</v>
      </c>
      <c r="H63" s="145">
        <v>4600</v>
      </c>
      <c r="I63" s="145">
        <v>5500</v>
      </c>
      <c r="J63" s="145">
        <v>5500</v>
      </c>
      <c r="K63" s="162">
        <v>4600</v>
      </c>
      <c r="L63" s="162">
        <v>5500</v>
      </c>
      <c r="M63" s="162">
        <v>5500</v>
      </c>
      <c r="N63" s="129">
        <v>5</v>
      </c>
      <c r="O63" s="129">
        <v>1</v>
      </c>
      <c r="P63" s="165" t="s">
        <v>760</v>
      </c>
      <c r="Q63" s="146" t="s">
        <v>1320</v>
      </c>
      <c r="R63" s="146" t="s">
        <v>1326</v>
      </c>
      <c r="S63" s="39">
        <v>55</v>
      </c>
      <c r="T63" s="10">
        <v>43283</v>
      </c>
      <c r="U63" s="10">
        <v>43289</v>
      </c>
      <c r="V63" s="29" t="s">
        <v>1301</v>
      </c>
      <c r="W63" s="29" t="s">
        <v>1302</v>
      </c>
      <c r="X63" s="31"/>
      <c r="Y63" s="219"/>
      <c r="Z63" s="219"/>
      <c r="AA63" s="219"/>
      <c r="AB63" s="219"/>
      <c r="AC63" s="219"/>
      <c r="AD63" s="219"/>
    </row>
    <row r="64" spans="1:30" ht="15.75" hidden="1" thickBot="1">
      <c r="A64" s="295">
        <v>62</v>
      </c>
      <c r="B64" s="238" t="s">
        <v>405</v>
      </c>
      <c r="C64" s="88" t="s">
        <v>687</v>
      </c>
      <c r="D64" s="96" t="s">
        <v>439</v>
      </c>
      <c r="E64" s="199" t="s">
        <v>102</v>
      </c>
      <c r="F64" s="90" t="s">
        <v>311</v>
      </c>
      <c r="G64" s="96" t="s">
        <v>400</v>
      </c>
      <c r="H64" s="145">
        <v>5050</v>
      </c>
      <c r="I64" s="145">
        <v>6600</v>
      </c>
      <c r="J64" s="145">
        <v>6600</v>
      </c>
      <c r="K64" s="162">
        <v>5050</v>
      </c>
      <c r="L64" s="162">
        <v>6600</v>
      </c>
      <c r="M64" s="162">
        <v>6600</v>
      </c>
      <c r="N64" s="129">
        <v>5</v>
      </c>
      <c r="O64" s="129">
        <v>1</v>
      </c>
      <c r="P64" s="165" t="s">
        <v>760</v>
      </c>
      <c r="Q64" s="146" t="s">
        <v>1320</v>
      </c>
      <c r="R64" s="146" t="s">
        <v>1326</v>
      </c>
      <c r="S64" s="39">
        <v>60</v>
      </c>
      <c r="T64" s="10">
        <v>43283</v>
      </c>
      <c r="U64" s="10">
        <v>43289</v>
      </c>
      <c r="V64" s="29" t="s">
        <v>1301</v>
      </c>
      <c r="W64" s="29" t="s">
        <v>1302</v>
      </c>
      <c r="X64" s="31"/>
      <c r="Y64" s="219"/>
      <c r="Z64" s="219"/>
      <c r="AA64" s="219"/>
      <c r="AB64" s="219"/>
      <c r="AC64" s="219"/>
      <c r="AD64" s="219"/>
    </row>
    <row r="65" spans="1:30" ht="15.75" hidden="1" thickBot="1">
      <c r="A65" s="295">
        <v>63</v>
      </c>
      <c r="B65" s="238" t="s">
        <v>405</v>
      </c>
      <c r="C65" s="88" t="s">
        <v>686</v>
      </c>
      <c r="D65" s="96" t="s">
        <v>437</v>
      </c>
      <c r="E65" s="199" t="s">
        <v>64</v>
      </c>
      <c r="F65" s="90" t="s">
        <v>221</v>
      </c>
      <c r="G65" s="96" t="s">
        <v>400</v>
      </c>
      <c r="H65" s="145">
        <v>1425</v>
      </c>
      <c r="I65" s="145">
        <v>2525</v>
      </c>
      <c r="J65" s="145">
        <v>2525</v>
      </c>
      <c r="K65" s="162">
        <v>1425</v>
      </c>
      <c r="L65" s="162">
        <v>2525</v>
      </c>
      <c r="M65" s="162">
        <v>2525</v>
      </c>
      <c r="N65" s="129">
        <v>3</v>
      </c>
      <c r="O65" s="129">
        <v>1</v>
      </c>
      <c r="P65" s="165" t="s">
        <v>760</v>
      </c>
      <c r="Q65" s="164" t="s">
        <v>789</v>
      </c>
      <c r="R65" s="164" t="s">
        <v>162</v>
      </c>
      <c r="S65" s="36">
        <v>20</v>
      </c>
      <c r="T65" s="10">
        <v>43283</v>
      </c>
      <c r="U65" s="10">
        <v>43289</v>
      </c>
      <c r="V65" s="29" t="s">
        <v>1301</v>
      </c>
      <c r="W65" s="29" t="s">
        <v>1302</v>
      </c>
      <c r="X65" s="31"/>
      <c r="Y65" s="219"/>
      <c r="Z65" s="219"/>
      <c r="AA65" s="219"/>
      <c r="AB65" s="219"/>
      <c r="AC65" s="219"/>
      <c r="AD65" s="219"/>
    </row>
    <row r="66" spans="1:30" ht="15.75" hidden="1" thickBot="1">
      <c r="A66" s="295">
        <v>64</v>
      </c>
      <c r="B66" s="238" t="s">
        <v>405</v>
      </c>
      <c r="C66" s="88" t="s">
        <v>686</v>
      </c>
      <c r="D66" s="96" t="s">
        <v>437</v>
      </c>
      <c r="E66" s="199" t="s">
        <v>64</v>
      </c>
      <c r="F66" s="90" t="s">
        <v>221</v>
      </c>
      <c r="G66" s="96" t="s">
        <v>5</v>
      </c>
      <c r="H66" s="145">
        <v>1775</v>
      </c>
      <c r="I66" s="145">
        <v>2900</v>
      </c>
      <c r="J66" s="145">
        <v>2900</v>
      </c>
      <c r="K66" s="162">
        <v>1800</v>
      </c>
      <c r="L66" s="162">
        <v>2950</v>
      </c>
      <c r="M66" s="162">
        <v>2950</v>
      </c>
      <c r="N66" s="152">
        <v>3457</v>
      </c>
      <c r="O66" s="152">
        <v>4</v>
      </c>
      <c r="P66" s="163" t="s">
        <v>1621</v>
      </c>
      <c r="Q66" s="146" t="s">
        <v>1260</v>
      </c>
      <c r="R66" s="146" t="s">
        <v>1261</v>
      </c>
      <c r="S66" s="36">
        <v>23</v>
      </c>
      <c r="T66" s="10">
        <v>43266</v>
      </c>
      <c r="U66" s="10">
        <v>43281</v>
      </c>
      <c r="V66" s="29" t="s">
        <v>1296</v>
      </c>
      <c r="W66" s="29"/>
      <c r="X66" s="31" t="s">
        <v>1248</v>
      </c>
      <c r="Y66" s="219" t="s">
        <v>1055</v>
      </c>
      <c r="Z66" s="219" t="s">
        <v>1056</v>
      </c>
      <c r="AA66" s="219" t="s">
        <v>1263</v>
      </c>
      <c r="AB66" s="219" t="s">
        <v>1058</v>
      </c>
      <c r="AC66" s="219"/>
      <c r="AD66" s="219" t="s">
        <v>1313</v>
      </c>
    </row>
    <row r="67" spans="1:30" ht="15.75" hidden="1" thickBot="1">
      <c r="A67" s="295">
        <v>65</v>
      </c>
      <c r="B67" s="238" t="s">
        <v>405</v>
      </c>
      <c r="C67" s="88" t="s">
        <v>29</v>
      </c>
      <c r="D67" s="96" t="s">
        <v>434</v>
      </c>
      <c r="E67" s="199" t="s">
        <v>100</v>
      </c>
      <c r="F67" s="90" t="s">
        <v>308</v>
      </c>
      <c r="G67" s="96" t="s">
        <v>5</v>
      </c>
      <c r="H67" s="145">
        <v>1838</v>
      </c>
      <c r="I67" s="145">
        <v>3613</v>
      </c>
      <c r="J67" s="145">
        <v>3613</v>
      </c>
      <c r="K67" s="162">
        <v>1913</v>
      </c>
      <c r="L67" s="162">
        <v>3763</v>
      </c>
      <c r="M67" s="162">
        <v>3763</v>
      </c>
      <c r="N67" s="129">
        <v>2</v>
      </c>
      <c r="O67" s="129">
        <v>1</v>
      </c>
      <c r="P67" s="163" t="s">
        <v>768</v>
      </c>
      <c r="Q67" s="146" t="s">
        <v>1321</v>
      </c>
      <c r="R67" s="146" t="s">
        <v>1322</v>
      </c>
      <c r="S67" s="36">
        <v>35</v>
      </c>
      <c r="T67" s="10">
        <v>43266</v>
      </c>
      <c r="U67" s="10">
        <v>43281</v>
      </c>
      <c r="V67" s="29" t="s">
        <v>1323</v>
      </c>
      <c r="W67" s="29" t="s">
        <v>1324</v>
      </c>
      <c r="X67" s="31" t="s">
        <v>1248</v>
      </c>
      <c r="Y67" s="219" t="s">
        <v>1055</v>
      </c>
      <c r="Z67" s="219" t="s">
        <v>1056</v>
      </c>
      <c r="AA67" s="219" t="s">
        <v>1263</v>
      </c>
      <c r="AB67" s="219" t="s">
        <v>1058</v>
      </c>
      <c r="AC67" s="219"/>
      <c r="AD67" s="219" t="s">
        <v>1313</v>
      </c>
    </row>
    <row r="68" spans="1:30" ht="15.75" hidden="1" thickBot="1">
      <c r="A68" s="295">
        <v>66</v>
      </c>
      <c r="B68" s="238" t="s">
        <v>405</v>
      </c>
      <c r="C68" s="88" t="s">
        <v>29</v>
      </c>
      <c r="D68" s="96" t="s">
        <v>434</v>
      </c>
      <c r="E68" s="199" t="s">
        <v>100</v>
      </c>
      <c r="F68" s="90" t="s">
        <v>308</v>
      </c>
      <c r="G68" s="96" t="s">
        <v>397</v>
      </c>
      <c r="H68" s="145">
        <v>1525</v>
      </c>
      <c r="I68" s="145">
        <v>3050</v>
      </c>
      <c r="J68" s="145">
        <v>3150</v>
      </c>
      <c r="K68" s="162">
        <v>1550</v>
      </c>
      <c r="L68" s="162">
        <v>3100</v>
      </c>
      <c r="M68" s="162">
        <v>3200</v>
      </c>
      <c r="N68" s="152">
        <v>5</v>
      </c>
      <c r="O68" s="152">
        <v>1</v>
      </c>
      <c r="P68" s="165" t="s">
        <v>768</v>
      </c>
      <c r="Q68" s="164" t="s">
        <v>1325</v>
      </c>
      <c r="R68" s="164" t="s">
        <v>318</v>
      </c>
      <c r="S68" s="36">
        <v>28</v>
      </c>
      <c r="T68" s="10">
        <v>43271</v>
      </c>
      <c r="U68" s="10">
        <v>43281</v>
      </c>
      <c r="V68" s="29"/>
      <c r="W68" s="29" t="s">
        <v>1314</v>
      </c>
      <c r="X68" s="31" t="s">
        <v>1054</v>
      </c>
      <c r="Y68" s="219" t="s">
        <v>1279</v>
      </c>
      <c r="Z68" s="219" t="s">
        <v>1081</v>
      </c>
      <c r="AA68" s="219" t="s">
        <v>1280</v>
      </c>
      <c r="AB68" s="219" t="s">
        <v>1058</v>
      </c>
      <c r="AC68" s="219"/>
      <c r="AD68" s="219" t="s">
        <v>1315</v>
      </c>
    </row>
    <row r="69" spans="1:30" ht="15.75" hidden="1" thickBot="1">
      <c r="A69" s="295">
        <v>67</v>
      </c>
      <c r="B69" s="238" t="s">
        <v>405</v>
      </c>
      <c r="C69" s="88" t="s">
        <v>28</v>
      </c>
      <c r="D69" s="96" t="s">
        <v>432</v>
      </c>
      <c r="E69" s="199" t="s">
        <v>99</v>
      </c>
      <c r="F69" s="90" t="s">
        <v>307</v>
      </c>
      <c r="G69" s="96" t="s">
        <v>400</v>
      </c>
      <c r="H69" s="145">
        <v>2200</v>
      </c>
      <c r="I69" s="145">
        <v>4400</v>
      </c>
      <c r="J69" s="145">
        <v>4400</v>
      </c>
      <c r="K69" s="162">
        <v>2200</v>
      </c>
      <c r="L69" s="162">
        <v>4400</v>
      </c>
      <c r="M69" s="162">
        <v>4400</v>
      </c>
      <c r="N69" s="129">
        <v>5</v>
      </c>
      <c r="O69" s="129">
        <v>1</v>
      </c>
      <c r="P69" s="165" t="s">
        <v>760</v>
      </c>
      <c r="Q69" s="164" t="s">
        <v>1126</v>
      </c>
      <c r="R69" s="164" t="s">
        <v>192</v>
      </c>
      <c r="S69" s="36">
        <v>45</v>
      </c>
      <c r="T69" s="10">
        <v>43283</v>
      </c>
      <c r="U69" s="10">
        <v>43289</v>
      </c>
      <c r="V69" s="29" t="s">
        <v>1301</v>
      </c>
      <c r="W69" s="29" t="s">
        <v>1302</v>
      </c>
      <c r="X69" s="31"/>
      <c r="Y69" s="219"/>
      <c r="Z69" s="219"/>
      <c r="AA69" s="219"/>
      <c r="AB69" s="219"/>
      <c r="AC69" s="219"/>
      <c r="AD69" s="219"/>
    </row>
    <row r="70" spans="1:30" ht="15.75" hidden="1" thickBot="1">
      <c r="A70" s="295">
        <v>68</v>
      </c>
      <c r="B70" s="238" t="s">
        <v>405</v>
      </c>
      <c r="C70" s="88" t="s">
        <v>28</v>
      </c>
      <c r="D70" s="96" t="s">
        <v>432</v>
      </c>
      <c r="E70" s="199" t="s">
        <v>99</v>
      </c>
      <c r="F70" s="90" t="s">
        <v>307</v>
      </c>
      <c r="G70" s="96" t="s">
        <v>20</v>
      </c>
      <c r="H70" s="145">
        <v>2710</v>
      </c>
      <c r="I70" s="145">
        <v>5410</v>
      </c>
      <c r="J70" s="145">
        <v>5410</v>
      </c>
      <c r="K70" s="162">
        <v>2760</v>
      </c>
      <c r="L70" s="162">
        <v>5510</v>
      </c>
      <c r="M70" s="162">
        <v>5510</v>
      </c>
      <c r="N70" s="129">
        <v>3</v>
      </c>
      <c r="O70" s="129">
        <v>1</v>
      </c>
      <c r="P70" s="165" t="s">
        <v>760</v>
      </c>
      <c r="Q70" s="146" t="s">
        <v>1318</v>
      </c>
      <c r="R70" s="146" t="s">
        <v>301</v>
      </c>
      <c r="S70" s="36">
        <v>42</v>
      </c>
      <c r="T70" s="10">
        <v>43266</v>
      </c>
      <c r="U70" s="10">
        <v>43295</v>
      </c>
      <c r="V70" s="29"/>
      <c r="W70" s="29"/>
      <c r="X70" s="31" t="s">
        <v>1281</v>
      </c>
      <c r="Y70" s="219" t="s">
        <v>1282</v>
      </c>
      <c r="Z70" s="219" t="s">
        <v>1056</v>
      </c>
      <c r="AA70" s="219" t="s">
        <v>1283</v>
      </c>
      <c r="AB70" s="219" t="s">
        <v>1058</v>
      </c>
      <c r="AC70" s="219"/>
      <c r="AD70" s="219" t="s">
        <v>1319</v>
      </c>
    </row>
    <row r="71" spans="1:30" ht="15.75" hidden="1" thickBot="1">
      <c r="A71" s="295">
        <v>69</v>
      </c>
      <c r="B71" s="238" t="s">
        <v>405</v>
      </c>
      <c r="C71" s="88" t="s">
        <v>28</v>
      </c>
      <c r="D71" s="96" t="s">
        <v>433</v>
      </c>
      <c r="E71" s="199" t="s">
        <v>99</v>
      </c>
      <c r="F71" s="90" t="s">
        <v>307</v>
      </c>
      <c r="G71" s="96" t="s">
        <v>400</v>
      </c>
      <c r="H71" s="145">
        <v>2250</v>
      </c>
      <c r="I71" s="145">
        <v>4500</v>
      </c>
      <c r="J71" s="145">
        <v>4500</v>
      </c>
      <c r="K71" s="162">
        <v>2250</v>
      </c>
      <c r="L71" s="162">
        <v>4500</v>
      </c>
      <c r="M71" s="162">
        <v>4500</v>
      </c>
      <c r="N71" s="129">
        <v>5</v>
      </c>
      <c r="O71" s="129">
        <v>1</v>
      </c>
      <c r="P71" s="165" t="s">
        <v>760</v>
      </c>
      <c r="Q71" s="146" t="s">
        <v>435</v>
      </c>
      <c r="R71" s="146" t="s">
        <v>309</v>
      </c>
      <c r="S71" s="36">
        <v>44</v>
      </c>
      <c r="T71" s="10">
        <v>43283</v>
      </c>
      <c r="U71" s="10">
        <v>43289</v>
      </c>
      <c r="V71" s="29" t="s">
        <v>1301</v>
      </c>
      <c r="W71" s="29" t="s">
        <v>1302</v>
      </c>
      <c r="X71" s="31"/>
      <c r="Y71" s="219"/>
      <c r="Z71" s="219"/>
      <c r="AA71" s="219"/>
      <c r="AB71" s="219"/>
      <c r="AC71" s="219"/>
      <c r="AD71" s="219"/>
    </row>
    <row r="72" spans="1:30" ht="15.75" hidden="1" thickBot="1">
      <c r="A72" s="295">
        <v>70</v>
      </c>
      <c r="B72" s="238" t="s">
        <v>405</v>
      </c>
      <c r="C72" s="88" t="s">
        <v>27</v>
      </c>
      <c r="D72" s="96" t="s">
        <v>431</v>
      </c>
      <c r="E72" s="199" t="s">
        <v>71</v>
      </c>
      <c r="F72" s="90" t="s">
        <v>238</v>
      </c>
      <c r="G72" s="96" t="s">
        <v>400</v>
      </c>
      <c r="H72" s="145">
        <v>1875</v>
      </c>
      <c r="I72" s="145">
        <v>3325</v>
      </c>
      <c r="J72" s="145">
        <v>3325</v>
      </c>
      <c r="K72" s="162">
        <v>1875</v>
      </c>
      <c r="L72" s="162">
        <v>3325</v>
      </c>
      <c r="M72" s="162">
        <v>3325</v>
      </c>
      <c r="N72" s="129">
        <v>5</v>
      </c>
      <c r="O72" s="129">
        <v>1</v>
      </c>
      <c r="P72" s="165" t="s">
        <v>760</v>
      </c>
      <c r="Q72" s="164" t="s">
        <v>1126</v>
      </c>
      <c r="R72" s="164" t="s">
        <v>192</v>
      </c>
      <c r="S72" s="36">
        <v>35</v>
      </c>
      <c r="T72" s="10">
        <v>43283</v>
      </c>
      <c r="U72" s="10">
        <v>43289</v>
      </c>
      <c r="V72" s="29" t="s">
        <v>1301</v>
      </c>
      <c r="W72" s="29" t="s">
        <v>1302</v>
      </c>
      <c r="X72" s="31"/>
      <c r="Y72" s="219"/>
      <c r="Z72" s="219"/>
      <c r="AA72" s="219"/>
      <c r="AB72" s="219"/>
      <c r="AC72" s="219"/>
      <c r="AD72" s="219"/>
    </row>
    <row r="73" spans="1:30" ht="15.75" hidden="1" thickBot="1">
      <c r="A73" s="295">
        <v>71</v>
      </c>
      <c r="B73" s="238" t="s">
        <v>405</v>
      </c>
      <c r="C73" s="88" t="s">
        <v>27</v>
      </c>
      <c r="D73" s="96" t="s">
        <v>431</v>
      </c>
      <c r="E73" s="199" t="s">
        <v>71</v>
      </c>
      <c r="F73" s="90" t="s">
        <v>238</v>
      </c>
      <c r="G73" s="96" t="s">
        <v>397</v>
      </c>
      <c r="H73" s="145">
        <v>1575</v>
      </c>
      <c r="I73" s="145">
        <v>3150</v>
      </c>
      <c r="J73" s="145">
        <v>3150</v>
      </c>
      <c r="K73" s="162">
        <v>1600</v>
      </c>
      <c r="L73" s="162">
        <v>3200</v>
      </c>
      <c r="M73" s="162">
        <v>3200</v>
      </c>
      <c r="N73" s="152">
        <v>5</v>
      </c>
      <c r="O73" s="152">
        <v>1</v>
      </c>
      <c r="P73" s="165" t="s">
        <v>768</v>
      </c>
      <c r="Q73" s="164" t="s">
        <v>1126</v>
      </c>
      <c r="R73" s="164" t="s">
        <v>192</v>
      </c>
      <c r="S73" s="36">
        <v>40</v>
      </c>
      <c r="T73" s="10">
        <v>43271</v>
      </c>
      <c r="U73" s="10">
        <v>43281</v>
      </c>
      <c r="V73" s="29"/>
      <c r="W73" s="29" t="s">
        <v>1314</v>
      </c>
      <c r="X73" s="31" t="s">
        <v>1054</v>
      </c>
      <c r="Y73" s="219" t="s">
        <v>1279</v>
      </c>
      <c r="Z73" s="219" t="s">
        <v>1081</v>
      </c>
      <c r="AA73" s="219" t="s">
        <v>1280</v>
      </c>
      <c r="AB73" s="219" t="s">
        <v>1058</v>
      </c>
      <c r="AC73" s="219"/>
      <c r="AD73" s="219" t="s">
        <v>1315</v>
      </c>
    </row>
    <row r="74" spans="1:30" ht="15.75" hidden="1" thickBot="1">
      <c r="A74" s="295">
        <v>72</v>
      </c>
      <c r="B74" s="238" t="s">
        <v>405</v>
      </c>
      <c r="C74" s="88" t="s">
        <v>27</v>
      </c>
      <c r="D74" s="96" t="s">
        <v>431</v>
      </c>
      <c r="E74" s="199" t="s">
        <v>71</v>
      </c>
      <c r="F74" s="90" t="s">
        <v>238</v>
      </c>
      <c r="G74" s="96" t="s">
        <v>12</v>
      </c>
      <c r="H74" s="145">
        <v>1050</v>
      </c>
      <c r="I74" s="145">
        <v>1900</v>
      </c>
      <c r="J74" s="145">
        <v>1900</v>
      </c>
      <c r="K74" s="162">
        <v>1075</v>
      </c>
      <c r="L74" s="162">
        <v>1950</v>
      </c>
      <c r="M74" s="162">
        <v>1950</v>
      </c>
      <c r="N74" s="152">
        <v>7</v>
      </c>
      <c r="O74" s="152">
        <v>1</v>
      </c>
      <c r="P74" s="163" t="s">
        <v>768</v>
      </c>
      <c r="Q74" s="146" t="s">
        <v>1316</v>
      </c>
      <c r="R74" s="146" t="s">
        <v>1299</v>
      </c>
      <c r="S74" s="39">
        <v>31</v>
      </c>
      <c r="T74" s="10">
        <v>43276</v>
      </c>
      <c r="U74" s="10">
        <v>43281</v>
      </c>
      <c r="V74" s="29"/>
      <c r="W74" s="29"/>
      <c r="X74" s="31" t="s">
        <v>1079</v>
      </c>
      <c r="Y74" s="219" t="s">
        <v>1084</v>
      </c>
      <c r="Z74" s="219" t="s">
        <v>1081</v>
      </c>
      <c r="AA74" s="219" t="s">
        <v>1085</v>
      </c>
      <c r="AB74" s="219" t="s">
        <v>1058</v>
      </c>
      <c r="AC74" s="219"/>
      <c r="AD74" s="219"/>
    </row>
    <row r="75" spans="1:30" ht="15.75" hidden="1" thickBot="1">
      <c r="A75" s="295">
        <v>73</v>
      </c>
      <c r="B75" s="238" t="s">
        <v>405</v>
      </c>
      <c r="C75" s="88" t="s">
        <v>27</v>
      </c>
      <c r="D75" s="96" t="s">
        <v>431</v>
      </c>
      <c r="E75" s="199" t="s">
        <v>71</v>
      </c>
      <c r="F75" s="90" t="s">
        <v>238</v>
      </c>
      <c r="G75" s="96" t="s">
        <v>22</v>
      </c>
      <c r="H75" s="145">
        <v>1025</v>
      </c>
      <c r="I75" s="145">
        <v>1850</v>
      </c>
      <c r="J75" s="145">
        <v>1850</v>
      </c>
      <c r="K75" s="162">
        <v>1050</v>
      </c>
      <c r="L75" s="162">
        <v>1900</v>
      </c>
      <c r="M75" s="162">
        <v>1900</v>
      </c>
      <c r="N75" s="152">
        <v>7</v>
      </c>
      <c r="O75" s="152">
        <v>1</v>
      </c>
      <c r="P75" s="163" t="s">
        <v>768</v>
      </c>
      <c r="Q75" s="146" t="s">
        <v>1316</v>
      </c>
      <c r="R75" s="146" t="s">
        <v>1299</v>
      </c>
      <c r="S75" s="39">
        <v>31</v>
      </c>
      <c r="T75" s="10">
        <v>43252</v>
      </c>
      <c r="U75" s="10">
        <v>43265</v>
      </c>
      <c r="V75" s="29" t="s">
        <v>1317</v>
      </c>
      <c r="W75" s="29"/>
      <c r="X75" s="31" t="s">
        <v>1288</v>
      </c>
      <c r="Y75" s="219" t="s">
        <v>1289</v>
      </c>
      <c r="Z75" s="219" t="s">
        <v>1081</v>
      </c>
      <c r="AA75" s="219" t="s">
        <v>1085</v>
      </c>
      <c r="AB75" s="219" t="s">
        <v>1058</v>
      </c>
      <c r="AC75" s="219"/>
      <c r="AD75" s="219"/>
    </row>
    <row r="76" spans="1:30" ht="15.75" hidden="1" thickBot="1">
      <c r="A76" s="295">
        <v>74</v>
      </c>
      <c r="B76" s="238" t="s">
        <v>405</v>
      </c>
      <c r="C76" s="88" t="s">
        <v>27</v>
      </c>
      <c r="D76" s="96" t="s">
        <v>430</v>
      </c>
      <c r="E76" s="199" t="s">
        <v>71</v>
      </c>
      <c r="F76" s="90" t="s">
        <v>306</v>
      </c>
      <c r="G76" s="96" t="s">
        <v>397</v>
      </c>
      <c r="H76" s="145">
        <v>1575</v>
      </c>
      <c r="I76" s="145">
        <v>3150</v>
      </c>
      <c r="J76" s="145">
        <v>3150</v>
      </c>
      <c r="K76" s="162">
        <v>1600</v>
      </c>
      <c r="L76" s="162">
        <v>3200</v>
      </c>
      <c r="M76" s="162">
        <v>3200</v>
      </c>
      <c r="N76" s="152">
        <v>5</v>
      </c>
      <c r="O76" s="152">
        <v>1</v>
      </c>
      <c r="P76" s="165" t="s">
        <v>768</v>
      </c>
      <c r="Q76" s="164" t="s">
        <v>1126</v>
      </c>
      <c r="R76" s="164" t="s">
        <v>192</v>
      </c>
      <c r="S76" s="36">
        <v>40</v>
      </c>
      <c r="T76" s="10">
        <v>43271</v>
      </c>
      <c r="U76" s="10">
        <v>43281</v>
      </c>
      <c r="V76" s="29"/>
      <c r="W76" s="29" t="s">
        <v>1314</v>
      </c>
      <c r="X76" s="31" t="s">
        <v>1054</v>
      </c>
      <c r="Y76" s="219" t="s">
        <v>1279</v>
      </c>
      <c r="Z76" s="219" t="s">
        <v>1081</v>
      </c>
      <c r="AA76" s="219" t="s">
        <v>1280</v>
      </c>
      <c r="AB76" s="219" t="s">
        <v>1058</v>
      </c>
      <c r="AC76" s="219"/>
      <c r="AD76" s="219" t="s">
        <v>1315</v>
      </c>
    </row>
    <row r="77" spans="1:30" ht="15.75" hidden="1" thickBot="1">
      <c r="A77" s="295">
        <v>75</v>
      </c>
      <c r="B77" s="238" t="s">
        <v>405</v>
      </c>
      <c r="C77" s="88" t="s">
        <v>27</v>
      </c>
      <c r="D77" s="96" t="s">
        <v>429</v>
      </c>
      <c r="E77" s="199" t="s">
        <v>71</v>
      </c>
      <c r="F77" s="90" t="s">
        <v>305</v>
      </c>
      <c r="G77" s="96" t="s">
        <v>400</v>
      </c>
      <c r="H77" s="145">
        <v>1875</v>
      </c>
      <c r="I77" s="145">
        <v>3325</v>
      </c>
      <c r="J77" s="145">
        <v>3325</v>
      </c>
      <c r="K77" s="162">
        <v>1875</v>
      </c>
      <c r="L77" s="162">
        <v>3325</v>
      </c>
      <c r="M77" s="162">
        <v>3325</v>
      </c>
      <c r="N77" s="129">
        <v>5</v>
      </c>
      <c r="O77" s="129">
        <v>1</v>
      </c>
      <c r="P77" s="165" t="s">
        <v>760</v>
      </c>
      <c r="Q77" s="146" t="s">
        <v>1126</v>
      </c>
      <c r="R77" s="164" t="s">
        <v>192</v>
      </c>
      <c r="S77" s="36">
        <v>35</v>
      </c>
      <c r="T77" s="10">
        <v>43283</v>
      </c>
      <c r="U77" s="10">
        <v>43289</v>
      </c>
      <c r="V77" s="29" t="s">
        <v>1301</v>
      </c>
      <c r="W77" s="29" t="s">
        <v>1302</v>
      </c>
      <c r="X77" s="31"/>
      <c r="Y77" s="219"/>
      <c r="Z77" s="219"/>
      <c r="AA77" s="219"/>
      <c r="AB77" s="219"/>
      <c r="AC77" s="219"/>
      <c r="AD77" s="219"/>
    </row>
    <row r="78" spans="1:30" ht="15.75" hidden="1" thickBot="1">
      <c r="A78" s="295">
        <v>76</v>
      </c>
      <c r="B78" s="238" t="s">
        <v>405</v>
      </c>
      <c r="C78" s="88" t="s">
        <v>27</v>
      </c>
      <c r="D78" s="96" t="s">
        <v>429</v>
      </c>
      <c r="E78" s="199" t="s">
        <v>71</v>
      </c>
      <c r="F78" s="90" t="s">
        <v>305</v>
      </c>
      <c r="G78" s="96" t="s">
        <v>5</v>
      </c>
      <c r="H78" s="145">
        <v>1788</v>
      </c>
      <c r="I78" s="145">
        <v>3563</v>
      </c>
      <c r="J78" s="145">
        <v>3563</v>
      </c>
      <c r="K78" s="162">
        <v>1813</v>
      </c>
      <c r="L78" s="162">
        <v>3613</v>
      </c>
      <c r="M78" s="162">
        <v>3613</v>
      </c>
      <c r="N78" s="152">
        <v>3457</v>
      </c>
      <c r="O78" s="152">
        <v>4</v>
      </c>
      <c r="P78" s="163" t="s">
        <v>1621</v>
      </c>
      <c r="Q78" s="146" t="s">
        <v>1260</v>
      </c>
      <c r="R78" s="146" t="s">
        <v>1261</v>
      </c>
      <c r="S78" s="36">
        <v>33</v>
      </c>
      <c r="T78" s="10">
        <v>43266</v>
      </c>
      <c r="U78" s="10">
        <v>43281</v>
      </c>
      <c r="V78" s="29" t="s">
        <v>1312</v>
      </c>
      <c r="W78" s="29"/>
      <c r="X78" s="31" t="s">
        <v>1248</v>
      </c>
      <c r="Y78" s="219" t="s">
        <v>1055</v>
      </c>
      <c r="Z78" s="219" t="s">
        <v>1056</v>
      </c>
      <c r="AA78" s="219" t="s">
        <v>1263</v>
      </c>
      <c r="AB78" s="219" t="s">
        <v>1058</v>
      </c>
      <c r="AC78" s="219"/>
      <c r="AD78" s="219" t="s">
        <v>1313</v>
      </c>
    </row>
    <row r="79" spans="1:30" ht="15.75" hidden="1" thickBot="1">
      <c r="A79" s="295">
        <v>77</v>
      </c>
      <c r="B79" s="238" t="s">
        <v>405</v>
      </c>
      <c r="C79" s="88" t="s">
        <v>27</v>
      </c>
      <c r="D79" s="96" t="s">
        <v>429</v>
      </c>
      <c r="E79" s="199" t="s">
        <v>71</v>
      </c>
      <c r="F79" s="90" t="s">
        <v>305</v>
      </c>
      <c r="G79" s="96" t="s">
        <v>397</v>
      </c>
      <c r="H79" s="145">
        <v>1875</v>
      </c>
      <c r="I79" s="145">
        <v>3400</v>
      </c>
      <c r="J79" s="145">
        <v>3400</v>
      </c>
      <c r="K79" s="162">
        <v>1900</v>
      </c>
      <c r="L79" s="162">
        <v>3450</v>
      </c>
      <c r="M79" s="162">
        <v>3450</v>
      </c>
      <c r="N79" s="152">
        <v>5</v>
      </c>
      <c r="O79" s="152">
        <v>1</v>
      </c>
      <c r="P79" s="165" t="s">
        <v>768</v>
      </c>
      <c r="Q79" s="164" t="s">
        <v>1126</v>
      </c>
      <c r="R79" s="164" t="s">
        <v>192</v>
      </c>
      <c r="S79" s="36">
        <v>40</v>
      </c>
      <c r="T79" s="10">
        <v>43271</v>
      </c>
      <c r="U79" s="10">
        <v>43281</v>
      </c>
      <c r="V79" s="29"/>
      <c r="W79" s="29" t="s">
        <v>1314</v>
      </c>
      <c r="X79" s="31" t="s">
        <v>1054</v>
      </c>
      <c r="Y79" s="219" t="s">
        <v>1279</v>
      </c>
      <c r="Z79" s="219" t="s">
        <v>1081</v>
      </c>
      <c r="AA79" s="219" t="s">
        <v>1280</v>
      </c>
      <c r="AB79" s="219" t="s">
        <v>1058</v>
      </c>
      <c r="AC79" s="219"/>
      <c r="AD79" s="219" t="s">
        <v>1315</v>
      </c>
    </row>
    <row r="80" spans="1:30" ht="15.75" hidden="1" thickBot="1">
      <c r="A80" s="295">
        <v>78</v>
      </c>
      <c r="B80" s="238" t="s">
        <v>405</v>
      </c>
      <c r="C80" s="88" t="s">
        <v>26</v>
      </c>
      <c r="D80" s="96" t="s">
        <v>746</v>
      </c>
      <c r="E80" s="199" t="s">
        <v>70</v>
      </c>
      <c r="F80" s="90" t="s">
        <v>237</v>
      </c>
      <c r="G80" s="96" t="s">
        <v>12</v>
      </c>
      <c r="H80" s="145">
        <v>1000</v>
      </c>
      <c r="I80" s="145">
        <v>1700</v>
      </c>
      <c r="J80" s="145">
        <v>1700</v>
      </c>
      <c r="K80" s="162">
        <v>1025</v>
      </c>
      <c r="L80" s="162">
        <v>1750</v>
      </c>
      <c r="M80" s="162">
        <v>1750</v>
      </c>
      <c r="N80" s="152">
        <v>7</v>
      </c>
      <c r="O80" s="152">
        <v>1</v>
      </c>
      <c r="P80" s="163" t="s">
        <v>768</v>
      </c>
      <c r="Q80" s="146" t="s">
        <v>791</v>
      </c>
      <c r="R80" s="164" t="s">
        <v>1306</v>
      </c>
      <c r="S80" s="39">
        <v>33</v>
      </c>
      <c r="T80" s="10">
        <v>43252</v>
      </c>
      <c r="U80" s="10">
        <v>43281</v>
      </c>
      <c r="V80" s="29" t="s">
        <v>1308</v>
      </c>
      <c r="W80" s="29"/>
      <c r="X80" s="31" t="s">
        <v>1309</v>
      </c>
      <c r="Y80" s="219" t="s">
        <v>1084</v>
      </c>
      <c r="Z80" s="219" t="s">
        <v>1081</v>
      </c>
      <c r="AA80" s="219" t="s">
        <v>1085</v>
      </c>
      <c r="AB80" s="219" t="s">
        <v>1058</v>
      </c>
      <c r="AC80" s="219"/>
      <c r="AD80" s="219"/>
    </row>
    <row r="81" spans="1:30" ht="15.75" hidden="1" thickBot="1">
      <c r="A81" s="295">
        <v>79</v>
      </c>
      <c r="B81" s="238" t="s">
        <v>405</v>
      </c>
      <c r="C81" s="88" t="s">
        <v>26</v>
      </c>
      <c r="D81" s="96" t="s">
        <v>746</v>
      </c>
      <c r="E81" s="199" t="s">
        <v>70</v>
      </c>
      <c r="F81" s="90" t="s">
        <v>237</v>
      </c>
      <c r="G81" s="96" t="s">
        <v>22</v>
      </c>
      <c r="H81" s="145">
        <v>1050</v>
      </c>
      <c r="I81" s="145">
        <v>1625</v>
      </c>
      <c r="J81" s="145">
        <v>1625</v>
      </c>
      <c r="K81" s="162">
        <v>1075</v>
      </c>
      <c r="L81" s="162">
        <v>1675</v>
      </c>
      <c r="M81" s="162">
        <v>1675</v>
      </c>
      <c r="N81" s="152">
        <v>2</v>
      </c>
      <c r="O81" s="152">
        <v>1</v>
      </c>
      <c r="P81" s="163" t="s">
        <v>768</v>
      </c>
      <c r="Q81" s="146" t="s">
        <v>791</v>
      </c>
      <c r="R81" s="164" t="s">
        <v>1306</v>
      </c>
      <c r="S81" s="39">
        <v>33</v>
      </c>
      <c r="T81" s="10">
        <v>43252</v>
      </c>
      <c r="U81" s="10">
        <v>43265</v>
      </c>
      <c r="V81" s="29" t="s">
        <v>1310</v>
      </c>
      <c r="W81" s="29"/>
      <c r="X81" s="31" t="s">
        <v>1311</v>
      </c>
      <c r="Y81" s="219" t="s">
        <v>1289</v>
      </c>
      <c r="Z81" s="219" t="s">
        <v>1081</v>
      </c>
      <c r="AA81" s="219" t="s">
        <v>1085</v>
      </c>
      <c r="AB81" s="219" t="s">
        <v>1058</v>
      </c>
      <c r="AC81" s="219"/>
      <c r="AD81" s="219"/>
    </row>
    <row r="82" spans="1:30" ht="15.75" hidden="1" thickBot="1">
      <c r="A82" s="295">
        <v>80</v>
      </c>
      <c r="B82" s="238" t="s">
        <v>405</v>
      </c>
      <c r="C82" s="88" t="s">
        <v>24</v>
      </c>
      <c r="D82" s="96" t="s">
        <v>426</v>
      </c>
      <c r="E82" s="199" t="s">
        <v>98</v>
      </c>
      <c r="F82" s="90" t="s">
        <v>302</v>
      </c>
      <c r="G82" s="96" t="s">
        <v>5</v>
      </c>
      <c r="H82" s="145">
        <v>1200</v>
      </c>
      <c r="I82" s="145">
        <v>1900</v>
      </c>
      <c r="J82" s="145">
        <v>1900</v>
      </c>
      <c r="K82" s="162">
        <v>1250</v>
      </c>
      <c r="L82" s="162">
        <v>2000</v>
      </c>
      <c r="M82" s="162">
        <v>2000</v>
      </c>
      <c r="N82" s="152">
        <v>3457</v>
      </c>
      <c r="O82" s="152">
        <v>4</v>
      </c>
      <c r="P82" s="163" t="s">
        <v>1621</v>
      </c>
      <c r="Q82" s="146" t="s">
        <v>1260</v>
      </c>
      <c r="R82" s="146" t="s">
        <v>1261</v>
      </c>
      <c r="S82" s="39">
        <v>25</v>
      </c>
      <c r="T82" s="10">
        <v>43275</v>
      </c>
      <c r="U82" s="10">
        <v>43281</v>
      </c>
      <c r="V82" s="29" t="s">
        <v>1262</v>
      </c>
      <c r="W82" s="29"/>
      <c r="X82" s="31" t="s">
        <v>1248</v>
      </c>
      <c r="Y82" s="219" t="s">
        <v>1055</v>
      </c>
      <c r="Z82" s="219" t="s">
        <v>1056</v>
      </c>
      <c r="AA82" s="219" t="s">
        <v>1263</v>
      </c>
      <c r="AB82" s="219" t="s">
        <v>1058</v>
      </c>
      <c r="AC82" s="219"/>
      <c r="AD82" s="219"/>
    </row>
    <row r="83" spans="1:30" ht="15.75" hidden="1" thickBot="1">
      <c r="A83" s="295">
        <v>81</v>
      </c>
      <c r="B83" s="238" t="s">
        <v>405</v>
      </c>
      <c r="C83" s="88" t="s">
        <v>24</v>
      </c>
      <c r="D83" s="96" t="s">
        <v>426</v>
      </c>
      <c r="E83" s="199" t="s">
        <v>98</v>
      </c>
      <c r="F83" s="90" t="s">
        <v>302</v>
      </c>
      <c r="G83" s="96" t="s">
        <v>1</v>
      </c>
      <c r="H83" s="145">
        <v>1159</v>
      </c>
      <c r="I83" s="145">
        <v>2009</v>
      </c>
      <c r="J83" s="145">
        <v>2009</v>
      </c>
      <c r="K83" s="162">
        <v>1159</v>
      </c>
      <c r="L83" s="162">
        <v>2009</v>
      </c>
      <c r="M83" s="162">
        <v>2009</v>
      </c>
      <c r="N83" s="152">
        <v>36</v>
      </c>
      <c r="O83" s="152">
        <v>2</v>
      </c>
      <c r="P83" s="163" t="s">
        <v>760</v>
      </c>
      <c r="Q83" s="146" t="s">
        <v>1291</v>
      </c>
      <c r="R83" s="146" t="s">
        <v>1292</v>
      </c>
      <c r="S83" s="39" t="s">
        <v>1882</v>
      </c>
      <c r="T83" s="10">
        <v>43272</v>
      </c>
      <c r="U83" s="10">
        <v>43281</v>
      </c>
      <c r="V83" s="29" t="s">
        <v>1293</v>
      </c>
      <c r="W83" s="29" t="s">
        <v>1265</v>
      </c>
      <c r="X83" s="31" t="s">
        <v>1266</v>
      </c>
      <c r="Y83" s="219" t="s">
        <v>1267</v>
      </c>
      <c r="Z83" s="219" t="s">
        <v>1056</v>
      </c>
      <c r="AA83" s="219" t="s">
        <v>1268</v>
      </c>
      <c r="AB83" s="219" t="s">
        <v>1058</v>
      </c>
      <c r="AC83" s="219" t="s">
        <v>1269</v>
      </c>
      <c r="AD83" s="219"/>
    </row>
    <row r="84" spans="1:30" ht="15.75" hidden="1" thickBot="1">
      <c r="A84" s="295">
        <v>82</v>
      </c>
      <c r="B84" s="238" t="s">
        <v>405</v>
      </c>
      <c r="C84" s="88" t="s">
        <v>24</v>
      </c>
      <c r="D84" s="96" t="s">
        <v>426</v>
      </c>
      <c r="E84" s="199" t="s">
        <v>98</v>
      </c>
      <c r="F84" s="90" t="s">
        <v>302</v>
      </c>
      <c r="G84" s="96" t="s">
        <v>44</v>
      </c>
      <c r="H84" s="145">
        <v>1050</v>
      </c>
      <c r="I84" s="145">
        <v>1800</v>
      </c>
      <c r="J84" s="145">
        <v>1800</v>
      </c>
      <c r="K84" s="162">
        <v>1300</v>
      </c>
      <c r="L84" s="162">
        <v>2200</v>
      </c>
      <c r="M84" s="162">
        <v>2200</v>
      </c>
      <c r="N84" s="152">
        <v>4</v>
      </c>
      <c r="O84" s="152">
        <v>1</v>
      </c>
      <c r="P84" s="163" t="s">
        <v>760</v>
      </c>
      <c r="Q84" s="146" t="s">
        <v>1294</v>
      </c>
      <c r="R84" s="164" t="s">
        <v>1295</v>
      </c>
      <c r="S84" s="39">
        <v>35</v>
      </c>
      <c r="T84" s="10">
        <v>43286</v>
      </c>
      <c r="U84" s="10">
        <v>43287</v>
      </c>
      <c r="V84" s="29"/>
      <c r="W84" s="29"/>
      <c r="X84" s="31" t="s">
        <v>1272</v>
      </c>
      <c r="Y84" s="219" t="s">
        <v>1273</v>
      </c>
      <c r="Z84" s="219" t="s">
        <v>1056</v>
      </c>
      <c r="AA84" s="219" t="s">
        <v>1274</v>
      </c>
      <c r="AB84" s="219" t="s">
        <v>1058</v>
      </c>
      <c r="AC84" s="219"/>
      <c r="AD84" s="219"/>
    </row>
    <row r="85" spans="1:30" ht="15.75" hidden="1" thickBot="1">
      <c r="A85" s="295">
        <v>83</v>
      </c>
      <c r="B85" s="238" t="s">
        <v>405</v>
      </c>
      <c r="C85" s="88" t="s">
        <v>24</v>
      </c>
      <c r="D85" s="96" t="s">
        <v>426</v>
      </c>
      <c r="E85" s="199" t="s">
        <v>98</v>
      </c>
      <c r="F85" s="90" t="s">
        <v>302</v>
      </c>
      <c r="G85" s="96" t="s">
        <v>18</v>
      </c>
      <c r="H85" s="145">
        <v>1125</v>
      </c>
      <c r="I85" s="145">
        <v>1750</v>
      </c>
      <c r="J85" s="145">
        <v>1750</v>
      </c>
      <c r="K85" s="162">
        <v>1150</v>
      </c>
      <c r="L85" s="162">
        <v>1800</v>
      </c>
      <c r="M85" s="162">
        <v>1800</v>
      </c>
      <c r="N85" s="152">
        <v>4</v>
      </c>
      <c r="O85" s="152">
        <v>1</v>
      </c>
      <c r="P85" s="163" t="s">
        <v>760</v>
      </c>
      <c r="Q85" s="146" t="s">
        <v>789</v>
      </c>
      <c r="R85" s="146" t="s">
        <v>162</v>
      </c>
      <c r="S85" s="39">
        <v>32</v>
      </c>
      <c r="T85" s="10">
        <v>43282</v>
      </c>
      <c r="U85" s="10">
        <v>43287</v>
      </c>
      <c r="V85" s="29"/>
      <c r="W85" s="29"/>
      <c r="X85" s="31" t="s">
        <v>1275</v>
      </c>
      <c r="Y85" s="219" t="s">
        <v>1276</v>
      </c>
      <c r="Z85" s="219" t="s">
        <v>1081</v>
      </c>
      <c r="AA85" s="219" t="s">
        <v>1277</v>
      </c>
      <c r="AB85" s="219" t="s">
        <v>1058</v>
      </c>
      <c r="AC85" s="219"/>
      <c r="AD85" s="219"/>
    </row>
    <row r="86" spans="1:30" ht="15.75" hidden="1" thickBot="1">
      <c r="A86" s="295">
        <v>84</v>
      </c>
      <c r="B86" s="238" t="s">
        <v>405</v>
      </c>
      <c r="C86" s="88" t="s">
        <v>24</v>
      </c>
      <c r="D86" s="96" t="s">
        <v>426</v>
      </c>
      <c r="E86" s="199" t="s">
        <v>98</v>
      </c>
      <c r="F86" s="90" t="s">
        <v>302</v>
      </c>
      <c r="G86" s="96" t="s">
        <v>4</v>
      </c>
      <c r="H86" s="145">
        <v>1025</v>
      </c>
      <c r="I86" s="145">
        <v>1450</v>
      </c>
      <c r="J86" s="145">
        <v>1450</v>
      </c>
      <c r="K86" s="162">
        <v>1025</v>
      </c>
      <c r="L86" s="162">
        <v>1450</v>
      </c>
      <c r="M86" s="162">
        <v>1450</v>
      </c>
      <c r="N86" s="152">
        <v>1</v>
      </c>
      <c r="O86" s="152">
        <v>1</v>
      </c>
      <c r="P86" s="163" t="s">
        <v>768</v>
      </c>
      <c r="Q86" s="146" t="s">
        <v>1241</v>
      </c>
      <c r="R86" s="146" t="s">
        <v>1286</v>
      </c>
      <c r="S86" s="39">
        <v>37</v>
      </c>
      <c r="T86" s="10">
        <v>43282</v>
      </c>
      <c r="U86" s="10">
        <v>43296</v>
      </c>
      <c r="V86" s="29"/>
      <c r="W86" s="29"/>
      <c r="X86" s="31"/>
      <c r="Y86" s="219"/>
      <c r="Z86" s="219"/>
      <c r="AA86" s="219"/>
      <c r="AB86" s="219"/>
      <c r="AC86" s="219"/>
      <c r="AD86" s="219"/>
    </row>
    <row r="87" spans="1:30" ht="15.75" hidden="1" thickBot="1">
      <c r="A87" s="295">
        <v>85</v>
      </c>
      <c r="B87" s="238" t="s">
        <v>405</v>
      </c>
      <c r="C87" s="88" t="s">
        <v>24</v>
      </c>
      <c r="D87" s="96" t="s">
        <v>426</v>
      </c>
      <c r="E87" s="199" t="s">
        <v>98</v>
      </c>
      <c r="F87" s="90" t="s">
        <v>302</v>
      </c>
      <c r="G87" s="96" t="s">
        <v>397</v>
      </c>
      <c r="H87" s="145">
        <v>1000</v>
      </c>
      <c r="I87" s="145">
        <v>1400</v>
      </c>
      <c r="J87" s="145">
        <v>1400</v>
      </c>
      <c r="K87" s="162">
        <v>1025</v>
      </c>
      <c r="L87" s="162">
        <v>1450</v>
      </c>
      <c r="M87" s="162">
        <v>1450</v>
      </c>
      <c r="N87" s="152">
        <v>5</v>
      </c>
      <c r="O87" s="152">
        <v>1</v>
      </c>
      <c r="P87" s="165" t="s">
        <v>768</v>
      </c>
      <c r="Q87" s="146" t="s">
        <v>1241</v>
      </c>
      <c r="R87" s="146" t="s">
        <v>1278</v>
      </c>
      <c r="S87" s="39">
        <v>37</v>
      </c>
      <c r="T87" s="10">
        <v>43271</v>
      </c>
      <c r="U87" s="10">
        <v>43281</v>
      </c>
      <c r="V87" s="29"/>
      <c r="W87" s="29"/>
      <c r="X87" s="31" t="s">
        <v>1054</v>
      </c>
      <c r="Y87" s="219" t="s">
        <v>1279</v>
      </c>
      <c r="Z87" s="219" t="s">
        <v>1081</v>
      </c>
      <c r="AA87" s="219" t="s">
        <v>1280</v>
      </c>
      <c r="AB87" s="219" t="s">
        <v>1058</v>
      </c>
      <c r="AC87" s="219"/>
      <c r="AD87" s="219"/>
    </row>
    <row r="88" spans="1:30" ht="15.75" hidden="1" thickBot="1">
      <c r="A88" s="295">
        <v>86</v>
      </c>
      <c r="B88" s="238" t="s">
        <v>405</v>
      </c>
      <c r="C88" s="88" t="s">
        <v>24</v>
      </c>
      <c r="D88" s="96" t="s">
        <v>426</v>
      </c>
      <c r="E88" s="199" t="s">
        <v>98</v>
      </c>
      <c r="F88" s="90" t="s">
        <v>302</v>
      </c>
      <c r="G88" s="96" t="s">
        <v>12</v>
      </c>
      <c r="H88" s="145">
        <v>1050</v>
      </c>
      <c r="I88" s="145">
        <v>1900</v>
      </c>
      <c r="J88" s="145">
        <v>1900</v>
      </c>
      <c r="K88" s="162">
        <v>1075</v>
      </c>
      <c r="L88" s="162">
        <v>1950</v>
      </c>
      <c r="M88" s="162">
        <v>1950</v>
      </c>
      <c r="N88" s="152">
        <v>5</v>
      </c>
      <c r="O88" s="152">
        <v>1</v>
      </c>
      <c r="P88" s="163" t="s">
        <v>768</v>
      </c>
      <c r="Q88" s="146" t="s">
        <v>782</v>
      </c>
      <c r="R88" s="146" t="s">
        <v>176</v>
      </c>
      <c r="S88" s="237" t="s">
        <v>1933</v>
      </c>
      <c r="T88" s="10">
        <v>43282</v>
      </c>
      <c r="U88" s="10">
        <v>43295</v>
      </c>
      <c r="V88" s="29"/>
      <c r="W88" s="29"/>
      <c r="X88" s="31" t="s">
        <v>1079</v>
      </c>
      <c r="Y88" s="219" t="s">
        <v>1084</v>
      </c>
      <c r="Z88" s="219" t="s">
        <v>1081</v>
      </c>
      <c r="AA88" s="219" t="s">
        <v>1085</v>
      </c>
      <c r="AB88" s="219" t="s">
        <v>1058</v>
      </c>
      <c r="AC88" s="219"/>
      <c r="AD88" s="219"/>
    </row>
    <row r="89" spans="1:30" ht="15.75" hidden="1" thickBot="1">
      <c r="A89" s="295">
        <v>87</v>
      </c>
      <c r="B89" s="238" t="s">
        <v>405</v>
      </c>
      <c r="C89" s="88" t="s">
        <v>24</v>
      </c>
      <c r="D89" s="96" t="s">
        <v>426</v>
      </c>
      <c r="E89" s="199" t="s">
        <v>98</v>
      </c>
      <c r="F89" s="90" t="s">
        <v>302</v>
      </c>
      <c r="G89" s="96" t="s">
        <v>3</v>
      </c>
      <c r="H89" s="145">
        <v>1025</v>
      </c>
      <c r="I89" s="145">
        <v>1700</v>
      </c>
      <c r="J89" s="145">
        <v>1700</v>
      </c>
      <c r="K89" s="162">
        <v>1050</v>
      </c>
      <c r="L89" s="162">
        <v>1750</v>
      </c>
      <c r="M89" s="162">
        <v>1750</v>
      </c>
      <c r="N89" s="152">
        <v>2</v>
      </c>
      <c r="O89" s="152">
        <v>1</v>
      </c>
      <c r="P89" s="163" t="s">
        <v>760</v>
      </c>
      <c r="Q89" s="146" t="s">
        <v>1192</v>
      </c>
      <c r="R89" s="146" t="s">
        <v>1202</v>
      </c>
      <c r="S89" s="39">
        <v>28</v>
      </c>
      <c r="T89" s="10">
        <v>43282</v>
      </c>
      <c r="U89" s="10">
        <v>43295</v>
      </c>
      <c r="V89" s="29"/>
      <c r="W89" s="29" t="s">
        <v>1284</v>
      </c>
      <c r="X89" s="31"/>
      <c r="Y89" s="219"/>
      <c r="Z89" s="219"/>
      <c r="AA89" s="219"/>
      <c r="AB89" s="219"/>
      <c r="AC89" s="219"/>
      <c r="AD89" s="219"/>
    </row>
    <row r="90" spans="1:30" ht="15.75" hidden="1" thickBot="1">
      <c r="A90" s="295">
        <v>88</v>
      </c>
      <c r="B90" s="238" t="s">
        <v>405</v>
      </c>
      <c r="C90" s="88" t="s">
        <v>24</v>
      </c>
      <c r="D90" s="96" t="s">
        <v>426</v>
      </c>
      <c r="E90" s="199" t="s">
        <v>98</v>
      </c>
      <c r="F90" s="90" t="s">
        <v>302</v>
      </c>
      <c r="G90" s="96" t="s">
        <v>20</v>
      </c>
      <c r="H90" s="145">
        <v>1125</v>
      </c>
      <c r="I90" s="145">
        <v>1950</v>
      </c>
      <c r="J90" s="145">
        <v>1950</v>
      </c>
      <c r="K90" s="162">
        <v>1250</v>
      </c>
      <c r="L90" s="162">
        <v>2200</v>
      </c>
      <c r="M90" s="162">
        <v>2200</v>
      </c>
      <c r="N90" s="152">
        <v>3</v>
      </c>
      <c r="O90" s="152">
        <v>1</v>
      </c>
      <c r="P90" s="163" t="s">
        <v>760</v>
      </c>
      <c r="Q90" s="146" t="s">
        <v>769</v>
      </c>
      <c r="R90" s="146" t="s">
        <v>770</v>
      </c>
      <c r="S90" s="39">
        <v>25</v>
      </c>
      <c r="T90" s="10">
        <v>43276</v>
      </c>
      <c r="U90" s="10">
        <v>43295</v>
      </c>
      <c r="V90" s="29"/>
      <c r="W90" s="29"/>
      <c r="X90" s="31" t="s">
        <v>1281</v>
      </c>
      <c r="Y90" s="219" t="s">
        <v>1282</v>
      </c>
      <c r="Z90" s="219" t="s">
        <v>1056</v>
      </c>
      <c r="AA90" s="219" t="s">
        <v>1283</v>
      </c>
      <c r="AB90" s="219" t="s">
        <v>1058</v>
      </c>
      <c r="AC90" s="219"/>
      <c r="AD90" s="219"/>
    </row>
    <row r="91" spans="1:30" ht="15.75" hidden="1" thickBot="1">
      <c r="A91" s="295">
        <v>89</v>
      </c>
      <c r="B91" s="238" t="s">
        <v>405</v>
      </c>
      <c r="C91" s="88" t="s">
        <v>24</v>
      </c>
      <c r="D91" s="96" t="s">
        <v>426</v>
      </c>
      <c r="E91" s="199" t="s">
        <v>98</v>
      </c>
      <c r="F91" s="90" t="s">
        <v>302</v>
      </c>
      <c r="G91" s="96" t="s">
        <v>22</v>
      </c>
      <c r="H91" s="145">
        <v>1025</v>
      </c>
      <c r="I91" s="145">
        <v>1850</v>
      </c>
      <c r="J91" s="145">
        <v>1850</v>
      </c>
      <c r="K91" s="162">
        <v>1050</v>
      </c>
      <c r="L91" s="162">
        <v>1900</v>
      </c>
      <c r="M91" s="162">
        <v>1900</v>
      </c>
      <c r="N91" s="152">
        <v>4</v>
      </c>
      <c r="O91" s="152">
        <v>1</v>
      </c>
      <c r="P91" s="163" t="s">
        <v>768</v>
      </c>
      <c r="Q91" s="146" t="s">
        <v>782</v>
      </c>
      <c r="R91" s="146" t="s">
        <v>176</v>
      </c>
      <c r="S91" s="237" t="s">
        <v>1933</v>
      </c>
      <c r="T91" s="10">
        <v>43252</v>
      </c>
      <c r="U91" s="10">
        <v>43265</v>
      </c>
      <c r="V91" s="29" t="s">
        <v>1287</v>
      </c>
      <c r="W91" s="29"/>
      <c r="X91" s="31" t="s">
        <v>1288</v>
      </c>
      <c r="Y91" s="219" t="s">
        <v>1289</v>
      </c>
      <c r="Z91" s="219" t="s">
        <v>1081</v>
      </c>
      <c r="AA91" s="219" t="s">
        <v>1085</v>
      </c>
      <c r="AB91" s="219" t="s">
        <v>1058</v>
      </c>
      <c r="AC91" s="219"/>
      <c r="AD91" s="219"/>
    </row>
    <row r="92" spans="1:30" ht="15.75" hidden="1" thickBot="1">
      <c r="A92" s="295">
        <v>90</v>
      </c>
      <c r="B92" s="238" t="s">
        <v>405</v>
      </c>
      <c r="C92" s="88" t="s">
        <v>24</v>
      </c>
      <c r="D92" s="96" t="s">
        <v>428</v>
      </c>
      <c r="E92" s="199" t="s">
        <v>98</v>
      </c>
      <c r="F92" s="90" t="s">
        <v>304</v>
      </c>
      <c r="G92" s="96" t="s">
        <v>5</v>
      </c>
      <c r="H92" s="145">
        <v>1838</v>
      </c>
      <c r="I92" s="145">
        <v>2613</v>
      </c>
      <c r="J92" s="145">
        <v>2613</v>
      </c>
      <c r="K92" s="162">
        <v>1850</v>
      </c>
      <c r="L92" s="162">
        <v>2650</v>
      </c>
      <c r="M92" s="162">
        <v>2650</v>
      </c>
      <c r="N92" s="152">
        <v>3457</v>
      </c>
      <c r="O92" s="152">
        <v>4</v>
      </c>
      <c r="P92" s="163" t="s">
        <v>1621</v>
      </c>
      <c r="Q92" s="146" t="s">
        <v>1260</v>
      </c>
      <c r="R92" s="146" t="s">
        <v>1261</v>
      </c>
      <c r="S92" s="39">
        <v>31</v>
      </c>
      <c r="T92" s="10">
        <v>43275</v>
      </c>
      <c r="U92" s="10">
        <v>43281</v>
      </c>
      <c r="V92" s="29" t="s">
        <v>1296</v>
      </c>
      <c r="W92" s="29"/>
      <c r="X92" s="31" t="s">
        <v>1248</v>
      </c>
      <c r="Y92" s="219" t="s">
        <v>1055</v>
      </c>
      <c r="Z92" s="219" t="s">
        <v>1056</v>
      </c>
      <c r="AA92" s="219" t="s">
        <v>1263</v>
      </c>
      <c r="AB92" s="219" t="s">
        <v>1058</v>
      </c>
      <c r="AC92" s="219"/>
      <c r="AD92" s="219"/>
    </row>
    <row r="93" spans="1:30" ht="15.75" hidden="1" thickBot="1">
      <c r="A93" s="295">
        <v>91</v>
      </c>
      <c r="B93" s="238" t="s">
        <v>405</v>
      </c>
      <c r="C93" s="88" t="s">
        <v>24</v>
      </c>
      <c r="D93" s="96" t="s">
        <v>428</v>
      </c>
      <c r="E93" s="199" t="s">
        <v>98</v>
      </c>
      <c r="F93" s="90" t="s">
        <v>304</v>
      </c>
      <c r="G93" s="96" t="s">
        <v>397</v>
      </c>
      <c r="H93" s="145">
        <v>1575</v>
      </c>
      <c r="I93" s="145">
        <v>2550</v>
      </c>
      <c r="J93" s="145">
        <v>2550</v>
      </c>
      <c r="K93" s="162">
        <v>1600</v>
      </c>
      <c r="L93" s="162">
        <v>2600</v>
      </c>
      <c r="M93" s="162">
        <v>2600</v>
      </c>
      <c r="N93" s="152">
        <v>5</v>
      </c>
      <c r="O93" s="152">
        <v>1</v>
      </c>
      <c r="P93" s="165" t="s">
        <v>768</v>
      </c>
      <c r="Q93" s="146" t="s">
        <v>1298</v>
      </c>
      <c r="R93" s="146" t="s">
        <v>1299</v>
      </c>
      <c r="S93" s="39">
        <v>39</v>
      </c>
      <c r="T93" s="10">
        <v>43271</v>
      </c>
      <c r="U93" s="10">
        <v>43281</v>
      </c>
      <c r="V93" s="29"/>
      <c r="W93" s="29"/>
      <c r="X93" s="31" t="s">
        <v>1054</v>
      </c>
      <c r="Y93" s="219" t="s">
        <v>1279</v>
      </c>
      <c r="Z93" s="219" t="s">
        <v>1081</v>
      </c>
      <c r="AA93" s="219" t="s">
        <v>1280</v>
      </c>
      <c r="AB93" s="219" t="s">
        <v>1058</v>
      </c>
      <c r="AC93" s="219"/>
      <c r="AD93" s="219"/>
    </row>
    <row r="94" spans="1:30" ht="15.75" hidden="1" thickBot="1">
      <c r="A94" s="295">
        <v>92</v>
      </c>
      <c r="B94" s="238" t="s">
        <v>405</v>
      </c>
      <c r="C94" s="88" t="s">
        <v>24</v>
      </c>
      <c r="D94" s="96" t="s">
        <v>428</v>
      </c>
      <c r="E94" s="199" t="s">
        <v>98</v>
      </c>
      <c r="F94" s="90" t="s">
        <v>304</v>
      </c>
      <c r="G94" s="96" t="s">
        <v>12</v>
      </c>
      <c r="H94" s="145">
        <v>2250</v>
      </c>
      <c r="I94" s="145">
        <v>1900</v>
      </c>
      <c r="J94" s="145">
        <v>1900</v>
      </c>
      <c r="K94" s="162">
        <v>2275</v>
      </c>
      <c r="L94" s="162">
        <v>1950</v>
      </c>
      <c r="M94" s="162">
        <v>1950</v>
      </c>
      <c r="N94" s="152">
        <v>5</v>
      </c>
      <c r="O94" s="152">
        <v>1</v>
      </c>
      <c r="P94" s="163" t="s">
        <v>768</v>
      </c>
      <c r="Q94" s="146" t="s">
        <v>1290</v>
      </c>
      <c r="R94" s="164" t="s">
        <v>1305</v>
      </c>
      <c r="S94" s="39">
        <v>35</v>
      </c>
      <c r="T94" s="10">
        <v>43276</v>
      </c>
      <c r="U94" s="10">
        <v>43281</v>
      </c>
      <c r="V94" s="29"/>
      <c r="W94" s="29"/>
      <c r="X94" s="31" t="s">
        <v>1079</v>
      </c>
      <c r="Y94" s="219" t="s">
        <v>1084</v>
      </c>
      <c r="Z94" s="219" t="s">
        <v>1081</v>
      </c>
      <c r="AA94" s="219" t="s">
        <v>1085</v>
      </c>
      <c r="AB94" s="219" t="s">
        <v>1058</v>
      </c>
      <c r="AC94" s="219"/>
      <c r="AD94" s="219"/>
    </row>
    <row r="95" spans="1:30" ht="15.75" hidden="1" thickBot="1">
      <c r="A95" s="295">
        <v>93</v>
      </c>
      <c r="B95" s="238" t="s">
        <v>405</v>
      </c>
      <c r="C95" s="88" t="s">
        <v>24</v>
      </c>
      <c r="D95" s="96" t="s">
        <v>428</v>
      </c>
      <c r="E95" s="199" t="s">
        <v>98</v>
      </c>
      <c r="F95" s="90" t="s">
        <v>304</v>
      </c>
      <c r="G95" s="96" t="s">
        <v>22</v>
      </c>
      <c r="H95" s="145">
        <v>2225</v>
      </c>
      <c r="I95" s="145">
        <v>1850</v>
      </c>
      <c r="J95" s="145">
        <v>1850</v>
      </c>
      <c r="K95" s="162">
        <v>2250</v>
      </c>
      <c r="L95" s="162">
        <v>1900</v>
      </c>
      <c r="M95" s="162">
        <v>1900</v>
      </c>
      <c r="N95" s="152">
        <v>4</v>
      </c>
      <c r="O95" s="152">
        <v>1</v>
      </c>
      <c r="P95" s="163" t="s">
        <v>768</v>
      </c>
      <c r="Q95" s="146" t="s">
        <v>1290</v>
      </c>
      <c r="R95" s="164" t="s">
        <v>1305</v>
      </c>
      <c r="S95" s="39">
        <v>35</v>
      </c>
      <c r="T95" s="10">
        <v>43252</v>
      </c>
      <c r="U95" s="10">
        <v>43265</v>
      </c>
      <c r="V95" s="29" t="s">
        <v>1304</v>
      </c>
      <c r="W95" s="29"/>
      <c r="X95" s="31" t="s">
        <v>1288</v>
      </c>
      <c r="Y95" s="219" t="s">
        <v>1289</v>
      </c>
      <c r="Z95" s="219" t="s">
        <v>1081</v>
      </c>
      <c r="AA95" s="219" t="s">
        <v>1085</v>
      </c>
      <c r="AB95" s="219" t="s">
        <v>1058</v>
      </c>
      <c r="AC95" s="219"/>
      <c r="AD95" s="219"/>
    </row>
    <row r="96" spans="1:30" ht="15.75" hidden="1" thickBot="1">
      <c r="A96" s="295">
        <v>94</v>
      </c>
      <c r="B96" s="238" t="s">
        <v>405</v>
      </c>
      <c r="C96" s="88" t="s">
        <v>24</v>
      </c>
      <c r="D96" s="96" t="s">
        <v>427</v>
      </c>
      <c r="E96" s="199" t="s">
        <v>98</v>
      </c>
      <c r="F96" s="90" t="s">
        <v>303</v>
      </c>
      <c r="G96" s="96" t="s">
        <v>400</v>
      </c>
      <c r="H96" s="145">
        <v>1600</v>
      </c>
      <c r="I96" s="145">
        <v>2850</v>
      </c>
      <c r="J96" s="145">
        <v>2850</v>
      </c>
      <c r="K96" s="162">
        <v>1600</v>
      </c>
      <c r="L96" s="162">
        <v>2850</v>
      </c>
      <c r="M96" s="162">
        <v>2850</v>
      </c>
      <c r="N96" s="129">
        <v>5</v>
      </c>
      <c r="O96" s="129">
        <v>1</v>
      </c>
      <c r="P96" s="165" t="s">
        <v>760</v>
      </c>
      <c r="Q96" s="146" t="s">
        <v>1126</v>
      </c>
      <c r="R96" s="146" t="s">
        <v>192</v>
      </c>
      <c r="S96" s="39">
        <v>34</v>
      </c>
      <c r="T96" s="10">
        <v>43283</v>
      </c>
      <c r="U96" s="10">
        <v>43289</v>
      </c>
      <c r="V96" s="29" t="s">
        <v>1301</v>
      </c>
      <c r="W96" s="29" t="s">
        <v>1302</v>
      </c>
      <c r="X96" s="31"/>
      <c r="Y96" s="219"/>
      <c r="Z96" s="219"/>
      <c r="AA96" s="219"/>
      <c r="AB96" s="219"/>
      <c r="AC96" s="219"/>
      <c r="AD96" s="219"/>
    </row>
    <row r="97" spans="1:30" ht="15.75" hidden="1" thickBot="1">
      <c r="A97" s="295">
        <v>95</v>
      </c>
      <c r="B97" s="238" t="s">
        <v>405</v>
      </c>
      <c r="C97" s="88" t="s">
        <v>24</v>
      </c>
      <c r="D97" s="96" t="s">
        <v>427</v>
      </c>
      <c r="E97" s="199" t="s">
        <v>98</v>
      </c>
      <c r="F97" s="90" t="s">
        <v>303</v>
      </c>
      <c r="G97" s="96" t="s">
        <v>5</v>
      </c>
      <c r="H97" s="145">
        <v>1975</v>
      </c>
      <c r="I97" s="145">
        <v>3400</v>
      </c>
      <c r="J97" s="145">
        <v>3400</v>
      </c>
      <c r="K97" s="162">
        <v>2000</v>
      </c>
      <c r="L97" s="162">
        <v>3450</v>
      </c>
      <c r="M97" s="162">
        <v>3450</v>
      </c>
      <c r="N97" s="152">
        <v>3457</v>
      </c>
      <c r="O97" s="152">
        <v>4</v>
      </c>
      <c r="P97" s="163" t="s">
        <v>1621</v>
      </c>
      <c r="Q97" s="146" t="s">
        <v>1260</v>
      </c>
      <c r="R97" s="146" t="s">
        <v>1261</v>
      </c>
      <c r="S97" s="39">
        <v>33</v>
      </c>
      <c r="T97" s="10">
        <v>43275</v>
      </c>
      <c r="U97" s="10">
        <v>43281</v>
      </c>
      <c r="V97" s="29" t="s">
        <v>1296</v>
      </c>
      <c r="W97" s="29"/>
      <c r="X97" s="31" t="s">
        <v>1248</v>
      </c>
      <c r="Y97" s="219" t="s">
        <v>1055</v>
      </c>
      <c r="Z97" s="219" t="s">
        <v>1056</v>
      </c>
      <c r="AA97" s="219" t="s">
        <v>1263</v>
      </c>
      <c r="AB97" s="219" t="s">
        <v>1058</v>
      </c>
      <c r="AC97" s="219"/>
      <c r="AD97" s="219"/>
    </row>
    <row r="98" spans="1:30" ht="15.75" hidden="1" thickBot="1">
      <c r="A98" s="295">
        <v>96</v>
      </c>
      <c r="B98" s="238" t="s">
        <v>405</v>
      </c>
      <c r="C98" s="88" t="s">
        <v>24</v>
      </c>
      <c r="D98" s="96" t="s">
        <v>427</v>
      </c>
      <c r="E98" s="199" t="s">
        <v>98</v>
      </c>
      <c r="F98" s="90" t="s">
        <v>303</v>
      </c>
      <c r="G98" s="96" t="s">
        <v>18</v>
      </c>
      <c r="H98" s="145" t="s">
        <v>1297</v>
      </c>
      <c r="I98" s="145" t="s">
        <v>1297</v>
      </c>
      <c r="J98" s="145" t="s">
        <v>1297</v>
      </c>
      <c r="K98" s="162" t="s">
        <v>1297</v>
      </c>
      <c r="L98" s="162" t="s">
        <v>1297</v>
      </c>
      <c r="M98" s="162" t="s">
        <v>1297</v>
      </c>
      <c r="N98" s="152">
        <v>3</v>
      </c>
      <c r="O98" s="152">
        <v>1</v>
      </c>
      <c r="P98" s="163" t="s">
        <v>760</v>
      </c>
      <c r="Q98" s="146" t="s">
        <v>789</v>
      </c>
      <c r="R98" s="146" t="s">
        <v>162</v>
      </c>
      <c r="S98" s="39">
        <v>36</v>
      </c>
      <c r="T98" s="10">
        <v>43199</v>
      </c>
      <c r="U98" s="10">
        <v>43226</v>
      </c>
      <c r="V98" s="29"/>
      <c r="W98" s="29"/>
      <c r="X98" s="31" t="s">
        <v>1275</v>
      </c>
      <c r="Y98" s="219" t="s">
        <v>1276</v>
      </c>
      <c r="Z98" s="219" t="s">
        <v>1081</v>
      </c>
      <c r="AA98" s="219" t="s">
        <v>1277</v>
      </c>
      <c r="AB98" s="219" t="s">
        <v>1058</v>
      </c>
      <c r="AC98" s="219"/>
      <c r="AD98" s="219"/>
    </row>
    <row r="99" spans="1:30" ht="15.75" hidden="1" thickBot="1">
      <c r="A99" s="295">
        <v>97</v>
      </c>
      <c r="B99" s="238" t="s">
        <v>405</v>
      </c>
      <c r="C99" s="88" t="s">
        <v>24</v>
      </c>
      <c r="D99" s="96" t="s">
        <v>427</v>
      </c>
      <c r="E99" s="199" t="s">
        <v>98</v>
      </c>
      <c r="F99" s="90" t="s">
        <v>303</v>
      </c>
      <c r="G99" s="96" t="s">
        <v>397</v>
      </c>
      <c r="H99" s="145">
        <v>1575</v>
      </c>
      <c r="I99" s="145">
        <v>2550</v>
      </c>
      <c r="J99" s="145">
        <v>2550</v>
      </c>
      <c r="K99" s="162">
        <v>1600</v>
      </c>
      <c r="L99" s="162">
        <v>2600</v>
      </c>
      <c r="M99" s="162">
        <v>2600</v>
      </c>
      <c r="N99" s="152">
        <v>5</v>
      </c>
      <c r="O99" s="152">
        <v>1</v>
      </c>
      <c r="P99" s="165" t="s">
        <v>768</v>
      </c>
      <c r="Q99" s="146" t="s">
        <v>1298</v>
      </c>
      <c r="R99" s="146" t="s">
        <v>1299</v>
      </c>
      <c r="S99" s="39">
        <v>38</v>
      </c>
      <c r="T99" s="10">
        <v>43271</v>
      </c>
      <c r="U99" s="10">
        <v>43281</v>
      </c>
      <c r="V99" s="29"/>
      <c r="W99" s="29"/>
      <c r="X99" s="31" t="s">
        <v>1054</v>
      </c>
      <c r="Y99" s="219" t="s">
        <v>1279</v>
      </c>
      <c r="Z99" s="219" t="s">
        <v>1081</v>
      </c>
      <c r="AA99" s="219" t="s">
        <v>1280</v>
      </c>
      <c r="AB99" s="219" t="s">
        <v>1058</v>
      </c>
      <c r="AC99" s="219"/>
      <c r="AD99" s="219"/>
    </row>
    <row r="100" spans="1:30" ht="15.75" hidden="1" thickBot="1">
      <c r="A100" s="295">
        <v>98</v>
      </c>
      <c r="B100" s="238" t="s">
        <v>405</v>
      </c>
      <c r="C100" s="88" t="s">
        <v>24</v>
      </c>
      <c r="D100" s="96" t="s">
        <v>427</v>
      </c>
      <c r="E100" s="199" t="s">
        <v>98</v>
      </c>
      <c r="F100" s="90" t="s">
        <v>303</v>
      </c>
      <c r="G100" s="96" t="s">
        <v>12</v>
      </c>
      <c r="H100" s="145">
        <v>1750</v>
      </c>
      <c r="I100" s="145">
        <v>3200</v>
      </c>
      <c r="J100" s="145">
        <v>3200</v>
      </c>
      <c r="K100" s="162">
        <v>1775</v>
      </c>
      <c r="L100" s="162">
        <v>3250</v>
      </c>
      <c r="M100" s="162">
        <v>3250</v>
      </c>
      <c r="N100" s="152">
        <v>5</v>
      </c>
      <c r="O100" s="152">
        <v>1</v>
      </c>
      <c r="P100" s="163" t="s">
        <v>768</v>
      </c>
      <c r="Q100" s="146" t="s">
        <v>1303</v>
      </c>
      <c r="R100" s="164" t="s">
        <v>301</v>
      </c>
      <c r="S100" s="39">
        <v>37</v>
      </c>
      <c r="T100" s="10">
        <v>43276</v>
      </c>
      <c r="U100" s="10">
        <v>43281</v>
      </c>
      <c r="V100" s="29"/>
      <c r="W100" s="29"/>
      <c r="X100" s="31" t="s">
        <v>1079</v>
      </c>
      <c r="Y100" s="219" t="s">
        <v>1084</v>
      </c>
      <c r="Z100" s="219" t="s">
        <v>1081</v>
      </c>
      <c r="AA100" s="219" t="s">
        <v>1085</v>
      </c>
      <c r="AB100" s="219" t="s">
        <v>1058</v>
      </c>
      <c r="AC100" s="219"/>
      <c r="AD100" s="219"/>
    </row>
    <row r="101" spans="1:30" ht="15.75" hidden="1" thickBot="1">
      <c r="A101" s="295">
        <v>99</v>
      </c>
      <c r="B101" s="238" t="s">
        <v>405</v>
      </c>
      <c r="C101" s="88" t="s">
        <v>24</v>
      </c>
      <c r="D101" s="96" t="s">
        <v>427</v>
      </c>
      <c r="E101" s="199" t="s">
        <v>98</v>
      </c>
      <c r="F101" s="90" t="s">
        <v>303</v>
      </c>
      <c r="G101" s="96" t="s">
        <v>20</v>
      </c>
      <c r="H101" s="145">
        <v>1850</v>
      </c>
      <c r="I101" s="145">
        <v>3200</v>
      </c>
      <c r="J101" s="145">
        <v>3200</v>
      </c>
      <c r="K101" s="162">
        <v>1950</v>
      </c>
      <c r="L101" s="162">
        <v>3400</v>
      </c>
      <c r="M101" s="162">
        <v>3400</v>
      </c>
      <c r="N101" s="152">
        <v>3</v>
      </c>
      <c r="O101" s="152">
        <v>1</v>
      </c>
      <c r="P101" s="163" t="s">
        <v>760</v>
      </c>
      <c r="Q101" s="146" t="s">
        <v>1300</v>
      </c>
      <c r="R101" s="146" t="s">
        <v>301</v>
      </c>
      <c r="S101" s="39">
        <v>30</v>
      </c>
      <c r="T101" s="10">
        <v>43276</v>
      </c>
      <c r="U101" s="10">
        <v>43295</v>
      </c>
      <c r="V101" s="29"/>
      <c r="W101" s="29"/>
      <c r="X101" s="31" t="s">
        <v>1281</v>
      </c>
      <c r="Y101" s="219" t="s">
        <v>1282</v>
      </c>
      <c r="Z101" s="219" t="s">
        <v>1056</v>
      </c>
      <c r="AA101" s="219" t="s">
        <v>1283</v>
      </c>
      <c r="AB101" s="219" t="s">
        <v>1058</v>
      </c>
      <c r="AC101" s="219"/>
      <c r="AD101" s="219"/>
    </row>
    <row r="102" spans="1:30" ht="15.75" hidden="1" thickBot="1">
      <c r="A102" s="295">
        <v>100</v>
      </c>
      <c r="B102" s="238" t="s">
        <v>405</v>
      </c>
      <c r="C102" s="88" t="s">
        <v>24</v>
      </c>
      <c r="D102" s="96" t="s">
        <v>427</v>
      </c>
      <c r="E102" s="199" t="s">
        <v>98</v>
      </c>
      <c r="F102" s="90" t="s">
        <v>303</v>
      </c>
      <c r="G102" s="96" t="s">
        <v>22</v>
      </c>
      <c r="H102" s="145">
        <v>1725</v>
      </c>
      <c r="I102" s="145">
        <v>3150</v>
      </c>
      <c r="J102" s="145">
        <v>3150</v>
      </c>
      <c r="K102" s="162">
        <v>1750</v>
      </c>
      <c r="L102" s="162">
        <v>3200</v>
      </c>
      <c r="M102" s="162">
        <v>3200</v>
      </c>
      <c r="N102" s="152">
        <v>4</v>
      </c>
      <c r="O102" s="152">
        <v>1</v>
      </c>
      <c r="P102" s="163" t="s">
        <v>768</v>
      </c>
      <c r="Q102" s="146" t="s">
        <v>1303</v>
      </c>
      <c r="R102" s="164" t="s">
        <v>301</v>
      </c>
      <c r="S102" s="39">
        <v>37</v>
      </c>
      <c r="T102" s="10">
        <v>43252</v>
      </c>
      <c r="U102" s="10">
        <v>43265</v>
      </c>
      <c r="V102" s="29" t="s">
        <v>1304</v>
      </c>
      <c r="W102" s="29"/>
      <c r="X102" s="31" t="s">
        <v>1288</v>
      </c>
      <c r="Y102" s="219" t="s">
        <v>1289</v>
      </c>
      <c r="Z102" s="219" t="s">
        <v>1081</v>
      </c>
      <c r="AA102" s="219" t="s">
        <v>1085</v>
      </c>
      <c r="AB102" s="219" t="s">
        <v>1058</v>
      </c>
      <c r="AC102" s="219"/>
      <c r="AD102" s="219"/>
    </row>
    <row r="103" spans="1:30" ht="15.75" hidden="1" thickBot="1">
      <c r="A103" s="295">
        <v>101</v>
      </c>
      <c r="B103" s="238" t="s">
        <v>1877</v>
      </c>
      <c r="C103" s="88" t="s">
        <v>720</v>
      </c>
      <c r="D103" s="96" t="s">
        <v>578</v>
      </c>
      <c r="E103" s="199" t="s">
        <v>65</v>
      </c>
      <c r="F103" s="90" t="s">
        <v>227</v>
      </c>
      <c r="G103" s="96" t="s">
        <v>1</v>
      </c>
      <c r="H103" s="145"/>
      <c r="I103" s="145"/>
      <c r="J103" s="145"/>
      <c r="K103" s="154">
        <v>1075</v>
      </c>
      <c r="L103" s="154">
        <v>1100</v>
      </c>
      <c r="M103" s="154">
        <v>1100</v>
      </c>
      <c r="N103" s="150">
        <v>3</v>
      </c>
      <c r="O103" s="150">
        <v>1</v>
      </c>
      <c r="P103" s="160" t="s">
        <v>760</v>
      </c>
      <c r="Q103" s="157" t="s">
        <v>782</v>
      </c>
      <c r="R103" s="157" t="s">
        <v>176</v>
      </c>
      <c r="S103" s="38">
        <v>18</v>
      </c>
      <c r="T103" s="10">
        <v>43282</v>
      </c>
      <c r="U103" s="10">
        <v>43295</v>
      </c>
      <c r="V103" s="271" t="s">
        <v>1585</v>
      </c>
      <c r="W103" s="23"/>
      <c r="X103" s="24"/>
      <c r="Y103" s="221"/>
      <c r="Z103" s="221"/>
      <c r="AA103" s="221"/>
      <c r="AB103" s="221"/>
      <c r="AC103" s="221"/>
      <c r="AD103" s="221"/>
    </row>
    <row r="104" spans="1:30" ht="15.75" hidden="1" thickBot="1">
      <c r="A104" s="295">
        <v>102</v>
      </c>
      <c r="B104" s="238" t="s">
        <v>1877</v>
      </c>
      <c r="C104" s="88" t="s">
        <v>720</v>
      </c>
      <c r="D104" s="96" t="s">
        <v>578</v>
      </c>
      <c r="E104" s="199" t="s">
        <v>65</v>
      </c>
      <c r="F104" s="90" t="s">
        <v>227</v>
      </c>
      <c r="G104" s="96" t="s">
        <v>19</v>
      </c>
      <c r="H104" s="145"/>
      <c r="I104" s="145"/>
      <c r="J104" s="145"/>
      <c r="K104" s="154">
        <v>2095</v>
      </c>
      <c r="L104" s="154">
        <v>3860</v>
      </c>
      <c r="M104" s="154">
        <v>3860</v>
      </c>
      <c r="N104" s="150">
        <v>3</v>
      </c>
      <c r="O104" s="150">
        <v>1</v>
      </c>
      <c r="P104" s="153" t="s">
        <v>1236</v>
      </c>
      <c r="Q104" s="157" t="s">
        <v>769</v>
      </c>
      <c r="R104" s="157" t="s">
        <v>770</v>
      </c>
      <c r="S104" s="38">
        <v>13</v>
      </c>
      <c r="T104" s="10">
        <v>43278</v>
      </c>
      <c r="U104" s="10">
        <v>43278</v>
      </c>
      <c r="V104" s="271" t="s">
        <v>1552</v>
      </c>
      <c r="W104" s="23" t="s">
        <v>1616</v>
      </c>
      <c r="X104" s="25"/>
      <c r="Y104" s="220"/>
      <c r="Z104" s="220"/>
      <c r="AA104" s="220"/>
      <c r="AB104" s="220"/>
      <c r="AC104" s="220"/>
      <c r="AD104" s="220"/>
    </row>
    <row r="105" spans="1:30" ht="15.75" hidden="1" thickBot="1">
      <c r="A105" s="295">
        <v>103</v>
      </c>
      <c r="B105" s="238" t="s">
        <v>1877</v>
      </c>
      <c r="C105" s="88" t="s">
        <v>720</v>
      </c>
      <c r="D105" s="96" t="s">
        <v>578</v>
      </c>
      <c r="E105" s="199" t="s">
        <v>65</v>
      </c>
      <c r="F105" s="90" t="s">
        <v>227</v>
      </c>
      <c r="G105" s="96" t="s">
        <v>19</v>
      </c>
      <c r="H105" s="145"/>
      <c r="I105" s="145"/>
      <c r="J105" s="145"/>
      <c r="K105" s="154">
        <v>1075</v>
      </c>
      <c r="L105" s="154">
        <v>1320</v>
      </c>
      <c r="M105" s="154">
        <v>1320</v>
      </c>
      <c r="N105" s="150">
        <v>3</v>
      </c>
      <c r="O105" s="150">
        <v>1</v>
      </c>
      <c r="P105" s="153" t="s">
        <v>1236</v>
      </c>
      <c r="Q105" s="157" t="s">
        <v>769</v>
      </c>
      <c r="R105" s="157" t="s">
        <v>770</v>
      </c>
      <c r="S105" s="38">
        <v>13</v>
      </c>
      <c r="T105" s="10">
        <v>43278</v>
      </c>
      <c r="U105" s="10">
        <v>43278</v>
      </c>
      <c r="V105" s="271" t="s">
        <v>1553</v>
      </c>
      <c r="W105" s="23" t="s">
        <v>1616</v>
      </c>
      <c r="X105" s="25"/>
      <c r="Y105" s="220"/>
      <c r="Z105" s="220"/>
      <c r="AA105" s="220"/>
      <c r="AB105" s="220"/>
      <c r="AC105" s="220"/>
      <c r="AD105" s="220"/>
    </row>
    <row r="106" spans="1:30" ht="15.75" hidden="1" thickBot="1">
      <c r="A106" s="295">
        <v>104</v>
      </c>
      <c r="B106" s="238" t="s">
        <v>1877</v>
      </c>
      <c r="C106" s="88" t="s">
        <v>720</v>
      </c>
      <c r="D106" s="96" t="s">
        <v>578</v>
      </c>
      <c r="E106" s="199" t="s">
        <v>65</v>
      </c>
      <c r="F106" s="90" t="s">
        <v>227</v>
      </c>
      <c r="G106" s="96" t="s">
        <v>19</v>
      </c>
      <c r="H106" s="145"/>
      <c r="I106" s="145"/>
      <c r="J106" s="145"/>
      <c r="K106" s="154">
        <v>2545</v>
      </c>
      <c r="L106" s="154">
        <v>4560</v>
      </c>
      <c r="M106" s="154">
        <v>4560</v>
      </c>
      <c r="N106" s="150">
        <v>7</v>
      </c>
      <c r="O106" s="150">
        <v>1</v>
      </c>
      <c r="P106" s="153" t="s">
        <v>1236</v>
      </c>
      <c r="Q106" s="157" t="s">
        <v>769</v>
      </c>
      <c r="R106" s="157" t="s">
        <v>770</v>
      </c>
      <c r="S106" s="38">
        <v>13</v>
      </c>
      <c r="T106" s="10">
        <v>43275</v>
      </c>
      <c r="U106" s="10">
        <v>43275</v>
      </c>
      <c r="V106" s="271" t="s">
        <v>1554</v>
      </c>
      <c r="W106" s="23" t="s">
        <v>1616</v>
      </c>
      <c r="X106" s="25"/>
      <c r="Y106" s="220"/>
      <c r="Z106" s="220"/>
      <c r="AA106" s="220"/>
      <c r="AB106" s="220"/>
      <c r="AC106" s="220"/>
      <c r="AD106" s="220"/>
    </row>
    <row r="107" spans="1:30" ht="15.75" hidden="1" thickBot="1">
      <c r="A107" s="295">
        <v>105</v>
      </c>
      <c r="B107" s="238" t="s">
        <v>1877</v>
      </c>
      <c r="C107" s="88" t="s">
        <v>720</v>
      </c>
      <c r="D107" s="96" t="s">
        <v>578</v>
      </c>
      <c r="E107" s="199" t="s">
        <v>65</v>
      </c>
      <c r="F107" s="90" t="s">
        <v>227</v>
      </c>
      <c r="G107" s="96" t="s">
        <v>19</v>
      </c>
      <c r="H107" s="145"/>
      <c r="I107" s="145"/>
      <c r="J107" s="145"/>
      <c r="K107" s="154">
        <v>1175</v>
      </c>
      <c r="L107" s="154">
        <v>1420</v>
      </c>
      <c r="M107" s="154">
        <v>1420</v>
      </c>
      <c r="N107" s="150">
        <v>7</v>
      </c>
      <c r="O107" s="150">
        <v>1</v>
      </c>
      <c r="P107" s="153" t="s">
        <v>1236</v>
      </c>
      <c r="Q107" s="157" t="s">
        <v>769</v>
      </c>
      <c r="R107" s="157" t="s">
        <v>770</v>
      </c>
      <c r="S107" s="38">
        <v>13</v>
      </c>
      <c r="T107" s="10">
        <v>43275</v>
      </c>
      <c r="U107" s="10">
        <v>43275</v>
      </c>
      <c r="V107" s="271" t="s">
        <v>1555</v>
      </c>
      <c r="W107" s="23" t="s">
        <v>1616</v>
      </c>
      <c r="X107" s="25"/>
      <c r="Y107" s="220"/>
      <c r="Z107" s="220"/>
      <c r="AA107" s="220"/>
      <c r="AB107" s="220"/>
      <c r="AC107" s="220"/>
      <c r="AD107" s="220"/>
    </row>
    <row r="108" spans="1:30" ht="15.75" hidden="1" thickBot="1">
      <c r="A108" s="295">
        <v>106</v>
      </c>
      <c r="B108" s="238" t="s">
        <v>1877</v>
      </c>
      <c r="C108" s="88" t="s">
        <v>720</v>
      </c>
      <c r="D108" s="96" t="s">
        <v>578</v>
      </c>
      <c r="E108" s="199" t="s">
        <v>65</v>
      </c>
      <c r="F108" s="90" t="s">
        <v>227</v>
      </c>
      <c r="G108" s="96" t="s">
        <v>19</v>
      </c>
      <c r="H108" s="145"/>
      <c r="I108" s="145"/>
      <c r="J108" s="145"/>
      <c r="K108" s="154">
        <v>1175</v>
      </c>
      <c r="L108" s="154">
        <v>1370</v>
      </c>
      <c r="M108" s="154">
        <v>1370</v>
      </c>
      <c r="N108" s="150">
        <v>5</v>
      </c>
      <c r="O108" s="150">
        <v>1</v>
      </c>
      <c r="P108" s="153" t="s">
        <v>1198</v>
      </c>
      <c r="Q108" s="157" t="s">
        <v>791</v>
      </c>
      <c r="R108" s="156" t="s">
        <v>165</v>
      </c>
      <c r="S108" s="38">
        <v>20</v>
      </c>
      <c r="T108" s="10">
        <v>43280</v>
      </c>
      <c r="U108" s="10">
        <v>43280</v>
      </c>
      <c r="V108" s="271" t="s">
        <v>1556</v>
      </c>
      <c r="W108" s="23" t="s">
        <v>1616</v>
      </c>
      <c r="X108" s="25"/>
      <c r="Y108" s="220"/>
      <c r="Z108" s="220"/>
      <c r="AA108" s="220"/>
      <c r="AB108" s="220"/>
      <c r="AC108" s="220"/>
      <c r="AD108" s="220"/>
    </row>
    <row r="109" spans="1:30" ht="15.75" hidden="1" thickBot="1">
      <c r="A109" s="295">
        <v>107</v>
      </c>
      <c r="B109" s="238" t="s">
        <v>1877</v>
      </c>
      <c r="C109" s="88" t="s">
        <v>720</v>
      </c>
      <c r="D109" s="96" t="s">
        <v>578</v>
      </c>
      <c r="E109" s="199" t="s">
        <v>65</v>
      </c>
      <c r="F109" s="90" t="s">
        <v>227</v>
      </c>
      <c r="G109" s="96" t="s">
        <v>19</v>
      </c>
      <c r="H109" s="145"/>
      <c r="I109" s="145"/>
      <c r="J109" s="145"/>
      <c r="K109" s="154">
        <v>950</v>
      </c>
      <c r="L109" s="154">
        <v>1120</v>
      </c>
      <c r="M109" s="154">
        <v>1120</v>
      </c>
      <c r="N109" s="150">
        <v>5</v>
      </c>
      <c r="O109" s="150">
        <v>1</v>
      </c>
      <c r="P109" s="153" t="s">
        <v>1198</v>
      </c>
      <c r="Q109" s="157" t="s">
        <v>791</v>
      </c>
      <c r="R109" s="156" t="s">
        <v>165</v>
      </c>
      <c r="S109" s="38">
        <v>20</v>
      </c>
      <c r="T109" s="10">
        <v>43280</v>
      </c>
      <c r="U109" s="10">
        <v>43280</v>
      </c>
      <c r="V109" s="271" t="s">
        <v>1557</v>
      </c>
      <c r="W109" s="23" t="s">
        <v>1616</v>
      </c>
      <c r="X109" s="25"/>
      <c r="Y109" s="220"/>
      <c r="Z109" s="220"/>
      <c r="AA109" s="220"/>
      <c r="AB109" s="220"/>
      <c r="AC109" s="220"/>
      <c r="AD109" s="220"/>
    </row>
    <row r="110" spans="1:30" ht="15.75" hidden="1" thickBot="1">
      <c r="A110" s="295">
        <v>108</v>
      </c>
      <c r="B110" s="238" t="s">
        <v>1877</v>
      </c>
      <c r="C110" s="88" t="s">
        <v>720</v>
      </c>
      <c r="D110" s="96" t="s">
        <v>578</v>
      </c>
      <c r="E110" s="199" t="s">
        <v>65</v>
      </c>
      <c r="F110" s="90" t="s">
        <v>227</v>
      </c>
      <c r="G110" s="96" t="s">
        <v>3</v>
      </c>
      <c r="H110" s="145"/>
      <c r="I110" s="145"/>
      <c r="J110" s="145"/>
      <c r="K110" s="154">
        <v>1000</v>
      </c>
      <c r="L110" s="154">
        <v>1000</v>
      </c>
      <c r="M110" s="154">
        <v>1000</v>
      </c>
      <c r="N110" s="150">
        <v>35</v>
      </c>
      <c r="O110" s="150">
        <v>2</v>
      </c>
      <c r="P110" s="153" t="s">
        <v>1178</v>
      </c>
      <c r="Q110" s="157" t="s">
        <v>789</v>
      </c>
      <c r="R110" s="157" t="s">
        <v>162</v>
      </c>
      <c r="S110" s="38">
        <v>18</v>
      </c>
      <c r="T110" s="10">
        <v>43283</v>
      </c>
      <c r="U110" s="10">
        <v>43289</v>
      </c>
      <c r="V110" s="271" t="s">
        <v>1222</v>
      </c>
      <c r="W110" s="23" t="s">
        <v>1615</v>
      </c>
      <c r="X110" s="24"/>
      <c r="Y110" s="221"/>
      <c r="Z110" s="221"/>
      <c r="AA110" s="221"/>
      <c r="AB110" s="221"/>
      <c r="AC110" s="221"/>
      <c r="AD110" s="221"/>
    </row>
    <row r="111" spans="1:30" ht="15.75" hidden="1" thickBot="1">
      <c r="A111" s="295">
        <v>109</v>
      </c>
      <c r="B111" s="238" t="s">
        <v>1877</v>
      </c>
      <c r="C111" s="88" t="s">
        <v>720</v>
      </c>
      <c r="D111" s="96" t="s">
        <v>578</v>
      </c>
      <c r="E111" s="199" t="s">
        <v>65</v>
      </c>
      <c r="F111" s="90" t="s">
        <v>227</v>
      </c>
      <c r="G111" s="96" t="s">
        <v>8</v>
      </c>
      <c r="H111" s="145"/>
      <c r="I111" s="145"/>
      <c r="J111" s="145"/>
      <c r="K111" s="154">
        <v>1025</v>
      </c>
      <c r="L111" s="154">
        <v>1350</v>
      </c>
      <c r="M111" s="154">
        <v>1350</v>
      </c>
      <c r="N111" s="150">
        <v>3</v>
      </c>
      <c r="O111" s="150">
        <v>1</v>
      </c>
      <c r="P111" s="161" t="s">
        <v>760</v>
      </c>
      <c r="Q111" s="157" t="s">
        <v>789</v>
      </c>
      <c r="R111" s="157" t="s">
        <v>162</v>
      </c>
      <c r="S111" s="38">
        <v>18</v>
      </c>
      <c r="T111" s="10">
        <v>43285</v>
      </c>
      <c r="U111" s="10">
        <v>43285</v>
      </c>
      <c r="V111" s="271" t="s">
        <v>1163</v>
      </c>
      <c r="W111" s="20"/>
      <c r="X111" s="25"/>
      <c r="Y111" s="220"/>
      <c r="Z111" s="220"/>
      <c r="AA111" s="220"/>
      <c r="AB111" s="220"/>
      <c r="AC111" s="220"/>
      <c r="AD111" s="220"/>
    </row>
    <row r="112" spans="1:30" ht="15.75" hidden="1" thickBot="1">
      <c r="A112" s="295">
        <v>110</v>
      </c>
      <c r="B112" s="238" t="s">
        <v>1877</v>
      </c>
      <c r="C112" s="88" t="s">
        <v>720</v>
      </c>
      <c r="D112" s="96" t="s">
        <v>578</v>
      </c>
      <c r="E112" s="199" t="s">
        <v>65</v>
      </c>
      <c r="F112" s="90" t="s">
        <v>227</v>
      </c>
      <c r="G112" s="96" t="s">
        <v>2</v>
      </c>
      <c r="H112" s="145"/>
      <c r="I112" s="145"/>
      <c r="J112" s="145"/>
      <c r="K112" s="154">
        <v>950</v>
      </c>
      <c r="L112" s="154">
        <v>980</v>
      </c>
      <c r="M112" s="154">
        <v>1000</v>
      </c>
      <c r="N112" s="150">
        <v>15</v>
      </c>
      <c r="O112" s="150">
        <v>2</v>
      </c>
      <c r="P112" s="160" t="s">
        <v>1213</v>
      </c>
      <c r="Q112" s="157" t="s">
        <v>782</v>
      </c>
      <c r="R112" s="157" t="s">
        <v>176</v>
      </c>
      <c r="S112" s="38">
        <v>22</v>
      </c>
      <c r="T112" s="10">
        <v>43280</v>
      </c>
      <c r="U112" s="10">
        <v>43283</v>
      </c>
      <c r="V112" s="271" t="s">
        <v>1589</v>
      </c>
      <c r="W112" s="23"/>
      <c r="X112" s="24" t="s">
        <v>1147</v>
      </c>
      <c r="Y112" s="221"/>
      <c r="Z112" s="221"/>
      <c r="AA112" s="221"/>
      <c r="AB112" s="221"/>
      <c r="AC112" s="221"/>
      <c r="AD112" s="221"/>
    </row>
    <row r="113" spans="1:30" ht="15.75" hidden="1" thickBot="1">
      <c r="A113" s="295">
        <v>111</v>
      </c>
      <c r="B113" s="238" t="s">
        <v>1877</v>
      </c>
      <c r="C113" s="88" t="s">
        <v>720</v>
      </c>
      <c r="D113" s="96" t="s">
        <v>578</v>
      </c>
      <c r="E113" s="199" t="s">
        <v>65</v>
      </c>
      <c r="F113" s="90" t="s">
        <v>227</v>
      </c>
      <c r="G113" s="96" t="s">
        <v>17</v>
      </c>
      <c r="H113" s="145"/>
      <c r="I113" s="145"/>
      <c r="J113" s="145"/>
      <c r="K113" s="154">
        <v>825</v>
      </c>
      <c r="L113" s="154">
        <v>900</v>
      </c>
      <c r="M113" s="154">
        <v>900</v>
      </c>
      <c r="N113" s="150">
        <v>37</v>
      </c>
      <c r="O113" s="150">
        <v>2</v>
      </c>
      <c r="P113" s="153" t="s">
        <v>760</v>
      </c>
      <c r="Q113" s="157" t="s">
        <v>1223</v>
      </c>
      <c r="R113" s="157" t="s">
        <v>162</v>
      </c>
      <c r="S113" s="38">
        <v>25</v>
      </c>
      <c r="T113" s="10">
        <v>43276</v>
      </c>
      <c r="U113" s="10">
        <v>43282</v>
      </c>
      <c r="V113" s="271" t="s">
        <v>1224</v>
      </c>
      <c r="W113" s="23" t="s">
        <v>1225</v>
      </c>
      <c r="X113" s="85"/>
      <c r="Y113" s="221"/>
      <c r="Z113" s="221"/>
      <c r="AA113" s="221"/>
      <c r="AB113" s="221"/>
      <c r="AC113" s="221"/>
      <c r="AD113" s="221"/>
    </row>
    <row r="114" spans="1:30" ht="15.75" hidden="1" thickBot="1">
      <c r="A114" s="295">
        <v>112</v>
      </c>
      <c r="B114" s="238" t="s">
        <v>1877</v>
      </c>
      <c r="C114" s="88" t="s">
        <v>720</v>
      </c>
      <c r="D114" s="96" t="s">
        <v>580</v>
      </c>
      <c r="E114" s="199" t="s">
        <v>65</v>
      </c>
      <c r="F114" s="90" t="s">
        <v>229</v>
      </c>
      <c r="G114" s="96" t="s">
        <v>2</v>
      </c>
      <c r="H114" s="145"/>
      <c r="I114" s="145"/>
      <c r="J114" s="145"/>
      <c r="K114" s="154">
        <v>1350</v>
      </c>
      <c r="L114" s="154">
        <v>1630</v>
      </c>
      <c r="M114" s="154">
        <v>1650</v>
      </c>
      <c r="N114" s="150">
        <v>15</v>
      </c>
      <c r="O114" s="150">
        <v>2</v>
      </c>
      <c r="P114" s="160" t="s">
        <v>1213</v>
      </c>
      <c r="Q114" s="157" t="s">
        <v>782</v>
      </c>
      <c r="R114" s="157" t="s">
        <v>176</v>
      </c>
      <c r="S114" s="38">
        <v>25</v>
      </c>
      <c r="T114" s="10">
        <v>43280</v>
      </c>
      <c r="U114" s="10">
        <v>43283</v>
      </c>
      <c r="V114" s="271" t="s">
        <v>1589</v>
      </c>
      <c r="W114" s="23"/>
      <c r="X114" s="24" t="s">
        <v>1147</v>
      </c>
      <c r="Y114" s="221"/>
      <c r="Z114" s="221"/>
      <c r="AA114" s="221"/>
      <c r="AB114" s="221"/>
      <c r="AC114" s="227"/>
      <c r="AD114" s="221"/>
    </row>
    <row r="115" spans="1:30" ht="15.75" hidden="1" thickBot="1">
      <c r="A115" s="295">
        <v>113</v>
      </c>
      <c r="B115" s="238" t="s">
        <v>1877</v>
      </c>
      <c r="C115" s="88" t="s">
        <v>720</v>
      </c>
      <c r="D115" s="96" t="s">
        <v>581</v>
      </c>
      <c r="E115" s="199" t="s">
        <v>65</v>
      </c>
      <c r="F115" s="90" t="s">
        <v>230</v>
      </c>
      <c r="G115" s="96" t="s">
        <v>2</v>
      </c>
      <c r="H115" s="145"/>
      <c r="I115" s="145"/>
      <c r="J115" s="145"/>
      <c r="K115" s="154">
        <v>1350</v>
      </c>
      <c r="L115" s="154">
        <v>2100</v>
      </c>
      <c r="M115" s="154">
        <v>2100</v>
      </c>
      <c r="N115" s="150">
        <v>15</v>
      </c>
      <c r="O115" s="150">
        <v>2</v>
      </c>
      <c r="P115" s="160" t="s">
        <v>1213</v>
      </c>
      <c r="Q115" s="157" t="s">
        <v>782</v>
      </c>
      <c r="R115" s="157" t="s">
        <v>176</v>
      </c>
      <c r="S115" s="38">
        <v>23</v>
      </c>
      <c r="T115" s="10">
        <v>43280</v>
      </c>
      <c r="U115" s="10">
        <v>43283</v>
      </c>
      <c r="V115" s="29" t="s">
        <v>1214</v>
      </c>
      <c r="W115" s="23"/>
      <c r="X115" s="24" t="s">
        <v>1147</v>
      </c>
      <c r="Y115" s="221"/>
      <c r="Z115" s="221"/>
      <c r="AA115" s="221"/>
      <c r="AB115" s="221"/>
      <c r="AC115" s="221"/>
      <c r="AD115" s="221"/>
    </row>
    <row r="116" spans="1:30" ht="15.75" hidden="1" thickBot="1">
      <c r="A116" s="295">
        <v>114</v>
      </c>
      <c r="B116" s="238" t="s">
        <v>1877</v>
      </c>
      <c r="C116" s="88" t="s">
        <v>717</v>
      </c>
      <c r="D116" s="96" t="s">
        <v>570</v>
      </c>
      <c r="E116" s="199" t="s">
        <v>61</v>
      </c>
      <c r="F116" s="90" t="s">
        <v>213</v>
      </c>
      <c r="G116" s="96" t="s">
        <v>10</v>
      </c>
      <c r="H116" s="145"/>
      <c r="I116" s="145"/>
      <c r="J116" s="145"/>
      <c r="K116" s="151" t="s">
        <v>1184</v>
      </c>
      <c r="L116" s="151" t="s">
        <v>1184</v>
      </c>
      <c r="M116" s="151" t="s">
        <v>1184</v>
      </c>
      <c r="N116" s="150">
        <v>2</v>
      </c>
      <c r="O116" s="150">
        <v>1</v>
      </c>
      <c r="P116" s="153" t="s">
        <v>760</v>
      </c>
      <c r="Q116" s="157" t="s">
        <v>1185</v>
      </c>
      <c r="R116" s="156" t="s">
        <v>212</v>
      </c>
      <c r="S116" s="38">
        <v>21</v>
      </c>
      <c r="T116" s="10">
        <v>43283</v>
      </c>
      <c r="U116" s="10">
        <v>43289</v>
      </c>
      <c r="V116" s="271" t="s">
        <v>1186</v>
      </c>
      <c r="W116" s="23"/>
      <c r="X116" s="24" t="s">
        <v>1121</v>
      </c>
      <c r="Y116" s="221"/>
      <c r="Z116" s="221"/>
      <c r="AA116" s="221"/>
      <c r="AB116" s="221"/>
      <c r="AC116" s="289"/>
      <c r="AD116" s="221"/>
    </row>
    <row r="117" spans="1:30" ht="15.75" hidden="1" thickBot="1">
      <c r="A117" s="295">
        <v>115</v>
      </c>
      <c r="B117" s="238" t="s">
        <v>1877</v>
      </c>
      <c r="C117" s="88" t="s">
        <v>717</v>
      </c>
      <c r="D117" s="96" t="s">
        <v>568</v>
      </c>
      <c r="E117" s="199" t="s">
        <v>61</v>
      </c>
      <c r="F117" s="90" t="s">
        <v>211</v>
      </c>
      <c r="G117" s="96" t="s">
        <v>10</v>
      </c>
      <c r="H117" s="145"/>
      <c r="I117" s="145"/>
      <c r="J117" s="145"/>
      <c r="K117" s="151">
        <v>875</v>
      </c>
      <c r="L117" s="151">
        <v>1400</v>
      </c>
      <c r="M117" s="151">
        <v>1400</v>
      </c>
      <c r="N117" s="150">
        <v>2</v>
      </c>
      <c r="O117" s="150">
        <v>1</v>
      </c>
      <c r="P117" s="153" t="s">
        <v>1178</v>
      </c>
      <c r="Q117" s="157" t="s">
        <v>782</v>
      </c>
      <c r="R117" s="157" t="s">
        <v>176</v>
      </c>
      <c r="S117" s="38">
        <v>14</v>
      </c>
      <c r="T117" s="10">
        <v>43283</v>
      </c>
      <c r="U117" s="10">
        <v>43289</v>
      </c>
      <c r="V117" s="271" t="s">
        <v>1182</v>
      </c>
      <c r="W117" s="23" t="s">
        <v>1614</v>
      </c>
      <c r="X117" s="24" t="s">
        <v>1121</v>
      </c>
      <c r="Y117" s="221"/>
      <c r="Z117" s="221"/>
      <c r="AA117" s="221"/>
      <c r="AB117" s="221"/>
      <c r="AC117" s="221"/>
      <c r="AD117" s="221"/>
    </row>
    <row r="118" spans="1:30" ht="15.75" hidden="1" thickBot="1">
      <c r="A118" s="295">
        <v>116</v>
      </c>
      <c r="B118" s="238" t="s">
        <v>1877</v>
      </c>
      <c r="C118" s="88" t="s">
        <v>717</v>
      </c>
      <c r="D118" s="96" t="s">
        <v>568</v>
      </c>
      <c r="E118" s="199" t="s">
        <v>61</v>
      </c>
      <c r="F118" s="90" t="s">
        <v>211</v>
      </c>
      <c r="G118" s="96" t="s">
        <v>1</v>
      </c>
      <c r="H118" s="145"/>
      <c r="I118" s="145"/>
      <c r="J118" s="145"/>
      <c r="K118" s="154">
        <v>1225</v>
      </c>
      <c r="L118" s="154">
        <v>1450</v>
      </c>
      <c r="M118" s="154">
        <v>1450</v>
      </c>
      <c r="N118" s="150">
        <v>23</v>
      </c>
      <c r="O118" s="150">
        <v>2</v>
      </c>
      <c r="P118" s="160" t="s">
        <v>760</v>
      </c>
      <c r="Q118" s="157" t="s">
        <v>782</v>
      </c>
      <c r="R118" s="157" t="s">
        <v>176</v>
      </c>
      <c r="S118" s="38">
        <v>14</v>
      </c>
      <c r="T118" s="10">
        <v>43282</v>
      </c>
      <c r="U118" s="10">
        <v>43295</v>
      </c>
      <c r="V118" s="271" t="s">
        <v>1210</v>
      </c>
      <c r="W118" s="23"/>
      <c r="X118" s="24"/>
      <c r="Y118" s="221"/>
      <c r="Z118" s="221"/>
      <c r="AA118" s="221"/>
      <c r="AB118" s="221"/>
      <c r="AC118" s="221"/>
      <c r="AD118" s="221"/>
    </row>
    <row r="119" spans="1:30" ht="15.75" hidden="1" thickBot="1">
      <c r="A119" s="295">
        <v>117</v>
      </c>
      <c r="B119" s="238" t="s">
        <v>1877</v>
      </c>
      <c r="C119" s="88" t="s">
        <v>717</v>
      </c>
      <c r="D119" s="96" t="s">
        <v>568</v>
      </c>
      <c r="E119" s="199" t="s">
        <v>61</v>
      </c>
      <c r="F119" s="90" t="s">
        <v>211</v>
      </c>
      <c r="G119" s="96" t="s">
        <v>18</v>
      </c>
      <c r="H119" s="145"/>
      <c r="I119" s="145"/>
      <c r="J119" s="145"/>
      <c r="K119" s="154">
        <v>900</v>
      </c>
      <c r="L119" s="154">
        <v>20</v>
      </c>
      <c r="M119" s="154">
        <v>1700</v>
      </c>
      <c r="N119" s="150">
        <v>3</v>
      </c>
      <c r="O119" s="150">
        <v>1</v>
      </c>
      <c r="P119" s="153" t="s">
        <v>760</v>
      </c>
      <c r="Q119" s="157" t="s">
        <v>1223</v>
      </c>
      <c r="R119" s="157" t="s">
        <v>162</v>
      </c>
      <c r="S119" s="38">
        <v>25</v>
      </c>
      <c r="T119" s="10">
        <v>43271</v>
      </c>
      <c r="U119" s="10">
        <v>43274</v>
      </c>
      <c r="V119" s="271" t="s">
        <v>1234</v>
      </c>
      <c r="W119" s="80"/>
      <c r="X119" s="25"/>
      <c r="Y119" s="220"/>
      <c r="Z119" s="220"/>
      <c r="AA119" s="220"/>
      <c r="AB119" s="220"/>
      <c r="AC119" s="220"/>
      <c r="AD119" s="220"/>
    </row>
    <row r="120" spans="1:30" ht="15.75" hidden="1" thickBot="1">
      <c r="A120" s="295">
        <v>118</v>
      </c>
      <c r="B120" s="238" t="s">
        <v>1877</v>
      </c>
      <c r="C120" s="88" t="s">
        <v>717</v>
      </c>
      <c r="D120" s="96" t="s">
        <v>568</v>
      </c>
      <c r="E120" s="199" t="s">
        <v>61</v>
      </c>
      <c r="F120" s="90" t="s">
        <v>211</v>
      </c>
      <c r="G120" s="96" t="s">
        <v>12</v>
      </c>
      <c r="H120" s="145"/>
      <c r="I120" s="145"/>
      <c r="J120" s="145"/>
      <c r="K120" s="154" t="s">
        <v>1193</v>
      </c>
      <c r="L120" s="154" t="s">
        <v>1194</v>
      </c>
      <c r="M120" s="154" t="s">
        <v>1194</v>
      </c>
      <c r="N120" s="150">
        <v>3</v>
      </c>
      <c r="O120" s="150">
        <v>1</v>
      </c>
      <c r="P120" s="153" t="s">
        <v>1195</v>
      </c>
      <c r="Q120" s="157" t="s">
        <v>782</v>
      </c>
      <c r="R120" s="157" t="s">
        <v>176</v>
      </c>
      <c r="S120" s="38">
        <v>22</v>
      </c>
      <c r="T120" s="10">
        <v>43276</v>
      </c>
      <c r="U120" s="10">
        <v>43282</v>
      </c>
      <c r="V120" s="271" t="s">
        <v>1545</v>
      </c>
      <c r="W120" s="81"/>
      <c r="X120" s="25" t="s">
        <v>1147</v>
      </c>
      <c r="Y120" s="220"/>
      <c r="Z120" s="220"/>
      <c r="AA120" s="220"/>
      <c r="AB120" s="220"/>
      <c r="AC120" s="220"/>
      <c r="AD120" s="220"/>
    </row>
    <row r="121" spans="1:30" ht="15.75" hidden="1" thickBot="1">
      <c r="A121" s="295">
        <v>119</v>
      </c>
      <c r="B121" s="238" t="s">
        <v>1877</v>
      </c>
      <c r="C121" s="88" t="s">
        <v>717</v>
      </c>
      <c r="D121" s="96" t="s">
        <v>568</v>
      </c>
      <c r="E121" s="199" t="s">
        <v>61</v>
      </c>
      <c r="F121" s="90" t="s">
        <v>211</v>
      </c>
      <c r="G121" s="96" t="s">
        <v>2</v>
      </c>
      <c r="H121" s="145"/>
      <c r="I121" s="145"/>
      <c r="J121" s="145"/>
      <c r="K121" s="154">
        <v>850</v>
      </c>
      <c r="L121" s="154">
        <v>1000</v>
      </c>
      <c r="M121" s="154">
        <v>950</v>
      </c>
      <c r="N121" s="150">
        <v>15</v>
      </c>
      <c r="O121" s="150">
        <v>2</v>
      </c>
      <c r="P121" s="160" t="s">
        <v>1213</v>
      </c>
      <c r="Q121" s="157" t="s">
        <v>782</v>
      </c>
      <c r="R121" s="157" t="s">
        <v>176</v>
      </c>
      <c r="S121" s="38">
        <v>15</v>
      </c>
      <c r="T121" s="10">
        <v>43280</v>
      </c>
      <c r="U121" s="10">
        <v>43283</v>
      </c>
      <c r="V121" s="271" t="s">
        <v>1590</v>
      </c>
      <c r="W121" s="23"/>
      <c r="X121" s="24" t="s">
        <v>1147</v>
      </c>
      <c r="Y121" s="221"/>
      <c r="Z121" s="221"/>
      <c r="AA121" s="221"/>
      <c r="AB121" s="221"/>
      <c r="AC121" s="221"/>
      <c r="AD121" s="221"/>
    </row>
    <row r="122" spans="1:30" ht="15.75" hidden="1" thickBot="1">
      <c r="A122" s="295">
        <v>120</v>
      </c>
      <c r="B122" s="238" t="s">
        <v>1877</v>
      </c>
      <c r="C122" s="88" t="s">
        <v>717</v>
      </c>
      <c r="D122" s="96" t="s">
        <v>568</v>
      </c>
      <c r="E122" s="199" t="s">
        <v>61</v>
      </c>
      <c r="F122" s="90" t="s">
        <v>211</v>
      </c>
      <c r="G122" s="96" t="s">
        <v>17</v>
      </c>
      <c r="H122" s="145"/>
      <c r="I122" s="145"/>
      <c r="J122" s="145"/>
      <c r="K122" s="154">
        <v>825</v>
      </c>
      <c r="L122" s="154">
        <v>1250</v>
      </c>
      <c r="M122" s="154">
        <v>1250</v>
      </c>
      <c r="N122" s="150">
        <v>37</v>
      </c>
      <c r="O122" s="150">
        <v>2</v>
      </c>
      <c r="P122" s="153" t="s">
        <v>760</v>
      </c>
      <c r="Q122" s="157" t="s">
        <v>1223</v>
      </c>
      <c r="R122" s="157" t="s">
        <v>162</v>
      </c>
      <c r="S122" s="38">
        <v>22</v>
      </c>
      <c r="T122" s="10">
        <v>43276</v>
      </c>
      <c r="U122" s="10">
        <v>43282</v>
      </c>
      <c r="V122" s="271" t="s">
        <v>1226</v>
      </c>
      <c r="W122" s="23" t="s">
        <v>1225</v>
      </c>
      <c r="X122" s="85"/>
      <c r="Y122" s="221"/>
      <c r="Z122" s="221"/>
      <c r="AA122" s="221"/>
      <c r="AB122" s="221"/>
      <c r="AC122" s="221"/>
      <c r="AD122" s="221"/>
    </row>
    <row r="123" spans="1:30" ht="15.75" hidden="1" thickBot="1">
      <c r="A123" s="295">
        <v>121</v>
      </c>
      <c r="B123" s="238" t="s">
        <v>1877</v>
      </c>
      <c r="C123" s="88" t="s">
        <v>717</v>
      </c>
      <c r="D123" s="96" t="s">
        <v>569</v>
      </c>
      <c r="E123" s="199" t="s">
        <v>61</v>
      </c>
      <c r="F123" s="90" t="s">
        <v>212</v>
      </c>
      <c r="G123" s="96" t="s">
        <v>10</v>
      </c>
      <c r="H123" s="145"/>
      <c r="I123" s="145"/>
      <c r="J123" s="145"/>
      <c r="K123" s="151">
        <v>225</v>
      </c>
      <c r="L123" s="151">
        <v>300</v>
      </c>
      <c r="M123" s="151">
        <v>300</v>
      </c>
      <c r="N123" s="150">
        <v>2</v>
      </c>
      <c r="O123" s="150">
        <v>1</v>
      </c>
      <c r="P123" s="160" t="s">
        <v>1178</v>
      </c>
      <c r="Q123" s="157" t="s">
        <v>769</v>
      </c>
      <c r="R123" s="157" t="s">
        <v>770</v>
      </c>
      <c r="S123" s="38">
        <v>13</v>
      </c>
      <c r="T123" s="10">
        <v>43283</v>
      </c>
      <c r="U123" s="10">
        <v>43289</v>
      </c>
      <c r="V123" s="271" t="s">
        <v>1183</v>
      </c>
      <c r="W123" s="23"/>
      <c r="X123" s="24" t="s">
        <v>1121</v>
      </c>
      <c r="Y123" s="221"/>
      <c r="Z123" s="221"/>
      <c r="AA123" s="221"/>
      <c r="AB123" s="221"/>
      <c r="AC123" s="290"/>
      <c r="AD123" s="221"/>
    </row>
    <row r="124" spans="1:30" ht="15.75" hidden="1" thickBot="1">
      <c r="A124" s="295">
        <v>122</v>
      </c>
      <c r="B124" s="238" t="s">
        <v>1877</v>
      </c>
      <c r="C124" s="88" t="s">
        <v>717</v>
      </c>
      <c r="D124" s="96" t="s">
        <v>569</v>
      </c>
      <c r="E124" s="199" t="s">
        <v>61</v>
      </c>
      <c r="F124" s="90" t="s">
        <v>212</v>
      </c>
      <c r="G124" s="96" t="s">
        <v>1</v>
      </c>
      <c r="H124" s="145"/>
      <c r="I124" s="145"/>
      <c r="J124" s="145"/>
      <c r="K124" s="154">
        <v>175</v>
      </c>
      <c r="L124" s="154">
        <v>175</v>
      </c>
      <c r="M124" s="154">
        <v>175</v>
      </c>
      <c r="N124" s="150">
        <v>23</v>
      </c>
      <c r="O124" s="150">
        <v>2</v>
      </c>
      <c r="P124" s="160" t="s">
        <v>760</v>
      </c>
      <c r="Q124" s="157" t="s">
        <v>769</v>
      </c>
      <c r="R124" s="157" t="s">
        <v>770</v>
      </c>
      <c r="S124" s="38">
        <v>14</v>
      </c>
      <c r="T124" s="10">
        <v>43282</v>
      </c>
      <c r="U124" s="10">
        <v>43295</v>
      </c>
      <c r="V124" s="271" t="s">
        <v>1581</v>
      </c>
      <c r="W124" s="23"/>
      <c r="X124" s="24"/>
      <c r="Y124" s="221"/>
      <c r="Z124" s="221"/>
      <c r="AA124" s="221"/>
      <c r="AB124" s="221"/>
      <c r="AC124" s="221"/>
      <c r="AD124" s="221"/>
    </row>
    <row r="125" spans="1:30" ht="15.75" hidden="1" thickBot="1">
      <c r="A125" s="295">
        <v>123</v>
      </c>
      <c r="B125" s="238" t="s">
        <v>1877</v>
      </c>
      <c r="C125" s="88" t="s">
        <v>717</v>
      </c>
      <c r="D125" s="96" t="s">
        <v>569</v>
      </c>
      <c r="E125" s="199" t="s">
        <v>61</v>
      </c>
      <c r="F125" s="90" t="s">
        <v>212</v>
      </c>
      <c r="G125" s="96" t="s">
        <v>12</v>
      </c>
      <c r="H125" s="145"/>
      <c r="I125" s="145"/>
      <c r="J125" s="145"/>
      <c r="K125" s="154" t="s">
        <v>1199</v>
      </c>
      <c r="L125" s="154" t="s">
        <v>1200</v>
      </c>
      <c r="M125" s="154" t="s">
        <v>1200</v>
      </c>
      <c r="N125" s="150">
        <v>7</v>
      </c>
      <c r="O125" s="150">
        <v>1</v>
      </c>
      <c r="P125" s="160" t="s">
        <v>1198</v>
      </c>
      <c r="Q125" s="157" t="s">
        <v>769</v>
      </c>
      <c r="R125" s="157" t="s">
        <v>770</v>
      </c>
      <c r="S125" s="38">
        <v>13</v>
      </c>
      <c r="T125" s="10">
        <v>43276</v>
      </c>
      <c r="U125" s="10">
        <v>43282</v>
      </c>
      <c r="V125" s="271" t="s">
        <v>1550</v>
      </c>
      <c r="W125" s="81"/>
      <c r="X125" s="25" t="s">
        <v>1147</v>
      </c>
      <c r="Y125" s="220"/>
      <c r="Z125" s="220"/>
      <c r="AA125" s="220"/>
      <c r="AB125" s="220"/>
      <c r="AC125" s="220"/>
      <c r="AD125" s="220"/>
    </row>
    <row r="126" spans="1:30" ht="15.75" hidden="1" thickBot="1">
      <c r="A126" s="295">
        <v>124</v>
      </c>
      <c r="B126" s="238" t="s">
        <v>1877</v>
      </c>
      <c r="C126" s="88" t="s">
        <v>717</v>
      </c>
      <c r="D126" s="96" t="s">
        <v>569</v>
      </c>
      <c r="E126" s="199" t="s">
        <v>61</v>
      </c>
      <c r="F126" s="90" t="s">
        <v>212</v>
      </c>
      <c r="G126" s="96" t="s">
        <v>3</v>
      </c>
      <c r="H126" s="145"/>
      <c r="I126" s="145"/>
      <c r="J126" s="145"/>
      <c r="K126" s="154">
        <v>325</v>
      </c>
      <c r="L126" s="154">
        <v>500</v>
      </c>
      <c r="M126" s="154">
        <v>250</v>
      </c>
      <c r="N126" s="150">
        <v>25</v>
      </c>
      <c r="O126" s="150">
        <v>2</v>
      </c>
      <c r="P126" s="160" t="s">
        <v>1216</v>
      </c>
      <c r="Q126" s="157" t="s">
        <v>782</v>
      </c>
      <c r="R126" s="157" t="s">
        <v>176</v>
      </c>
      <c r="S126" s="38" t="s">
        <v>1883</v>
      </c>
      <c r="T126" s="10">
        <v>43283</v>
      </c>
      <c r="U126" s="10">
        <v>43289</v>
      </c>
      <c r="V126" s="271" t="s">
        <v>1217</v>
      </c>
      <c r="W126" s="23" t="s">
        <v>1615</v>
      </c>
      <c r="X126" s="24"/>
      <c r="Y126" s="221"/>
      <c r="Z126" s="221"/>
      <c r="AA126" s="221"/>
      <c r="AB126" s="221"/>
      <c r="AC126" s="221"/>
      <c r="AD126" s="221"/>
    </row>
    <row r="127" spans="1:30" ht="15.75" hidden="1" thickBot="1">
      <c r="A127" s="295">
        <v>125</v>
      </c>
      <c r="B127" s="238" t="s">
        <v>1877</v>
      </c>
      <c r="C127" s="88" t="s">
        <v>717</v>
      </c>
      <c r="D127" s="96" t="s">
        <v>569</v>
      </c>
      <c r="E127" s="199" t="s">
        <v>61</v>
      </c>
      <c r="F127" s="90" t="s">
        <v>212</v>
      </c>
      <c r="G127" s="96" t="s">
        <v>8</v>
      </c>
      <c r="H127" s="247"/>
      <c r="I127" s="247"/>
      <c r="J127" s="247"/>
      <c r="K127" s="252">
        <v>200</v>
      </c>
      <c r="L127" s="252">
        <v>300</v>
      </c>
      <c r="M127" s="252">
        <v>300</v>
      </c>
      <c r="N127" s="150">
        <v>3</v>
      </c>
      <c r="O127" s="150">
        <v>1</v>
      </c>
      <c r="P127" s="153" t="s">
        <v>760</v>
      </c>
      <c r="Q127" s="157" t="s">
        <v>769</v>
      </c>
      <c r="R127" s="157" t="s">
        <v>770</v>
      </c>
      <c r="S127" s="38">
        <v>16</v>
      </c>
      <c r="T127" s="10">
        <v>43285</v>
      </c>
      <c r="U127" s="10">
        <v>43285</v>
      </c>
      <c r="V127" s="271" t="s">
        <v>1596</v>
      </c>
      <c r="W127" s="20"/>
      <c r="X127" s="25"/>
      <c r="Y127" s="220"/>
      <c r="Z127" s="220"/>
      <c r="AA127" s="220"/>
      <c r="AB127" s="220"/>
      <c r="AC127" s="220"/>
      <c r="AD127" s="220"/>
    </row>
    <row r="128" spans="1:30" ht="15.75" hidden="1" thickBot="1">
      <c r="A128" s="295">
        <v>126</v>
      </c>
      <c r="B128" s="238" t="s">
        <v>1877</v>
      </c>
      <c r="C128" s="88" t="s">
        <v>717</v>
      </c>
      <c r="D128" s="96" t="s">
        <v>569</v>
      </c>
      <c r="E128" s="242" t="s">
        <v>61</v>
      </c>
      <c r="F128" s="239" t="s">
        <v>212</v>
      </c>
      <c r="G128" s="100" t="s">
        <v>17</v>
      </c>
      <c r="H128" s="145"/>
      <c r="I128" s="145"/>
      <c r="J128" s="145"/>
      <c r="K128" s="154">
        <v>500</v>
      </c>
      <c r="L128" s="154">
        <v>550</v>
      </c>
      <c r="M128" s="154">
        <v>550</v>
      </c>
      <c r="N128" s="150">
        <v>3</v>
      </c>
      <c r="O128" s="150">
        <v>1</v>
      </c>
      <c r="P128" s="153" t="s">
        <v>760</v>
      </c>
      <c r="Q128" s="157" t="s">
        <v>769</v>
      </c>
      <c r="R128" s="157" t="s">
        <v>770</v>
      </c>
      <c r="S128" s="38">
        <v>15</v>
      </c>
      <c r="T128" s="10">
        <v>43276</v>
      </c>
      <c r="U128" s="10">
        <v>43282</v>
      </c>
      <c r="V128" s="271" t="s">
        <v>1592</v>
      </c>
      <c r="W128" s="23" t="s">
        <v>1225</v>
      </c>
      <c r="X128" s="85"/>
      <c r="Y128" s="221"/>
      <c r="Z128" s="221"/>
      <c r="AA128" s="221"/>
      <c r="AB128" s="221"/>
      <c r="AC128" s="221"/>
      <c r="AD128" s="221"/>
    </row>
    <row r="129" spans="1:30" ht="15.75" hidden="1" thickBot="1">
      <c r="A129" s="295">
        <v>127</v>
      </c>
      <c r="B129" s="238" t="s">
        <v>1877</v>
      </c>
      <c r="C129" s="88" t="s">
        <v>717</v>
      </c>
      <c r="D129" s="96" t="s">
        <v>572</v>
      </c>
      <c r="E129" s="242" t="s">
        <v>61</v>
      </c>
      <c r="F129" s="239" t="s">
        <v>218</v>
      </c>
      <c r="G129" s="100" t="s">
        <v>10</v>
      </c>
      <c r="H129" s="145"/>
      <c r="I129" s="145"/>
      <c r="J129" s="145"/>
      <c r="K129" s="151">
        <v>575</v>
      </c>
      <c r="L129" s="151">
        <v>800</v>
      </c>
      <c r="M129" s="151">
        <v>800</v>
      </c>
      <c r="N129" s="150">
        <v>2</v>
      </c>
      <c r="O129" s="150">
        <v>1</v>
      </c>
      <c r="P129" s="153" t="s">
        <v>760</v>
      </c>
      <c r="Q129" s="157" t="s">
        <v>1185</v>
      </c>
      <c r="R129" s="156" t="s">
        <v>1171</v>
      </c>
      <c r="S129" s="38">
        <v>20</v>
      </c>
      <c r="T129" s="10">
        <v>43283</v>
      </c>
      <c r="U129" s="10">
        <v>43289</v>
      </c>
      <c r="V129" s="271" t="s">
        <v>1179</v>
      </c>
      <c r="W129" s="23"/>
      <c r="X129" s="24" t="s">
        <v>1121</v>
      </c>
      <c r="Y129" s="221"/>
      <c r="Z129" s="221"/>
      <c r="AA129" s="221"/>
      <c r="AB129" s="221"/>
      <c r="AC129" s="289"/>
      <c r="AD129" s="221"/>
    </row>
    <row r="130" spans="1:30" ht="15.75" hidden="1" thickBot="1">
      <c r="A130" s="295">
        <v>128</v>
      </c>
      <c r="B130" s="238" t="s">
        <v>1877</v>
      </c>
      <c r="C130" s="88" t="s">
        <v>717</v>
      </c>
      <c r="D130" s="96" t="s">
        <v>572</v>
      </c>
      <c r="E130" s="242" t="s">
        <v>61</v>
      </c>
      <c r="F130" s="239" t="s">
        <v>218</v>
      </c>
      <c r="G130" s="100" t="s">
        <v>18</v>
      </c>
      <c r="H130" s="145"/>
      <c r="I130" s="145"/>
      <c r="J130" s="145"/>
      <c r="K130" s="154">
        <v>625</v>
      </c>
      <c r="L130" s="154">
        <v>20</v>
      </c>
      <c r="M130" s="154">
        <v>850</v>
      </c>
      <c r="N130" s="150">
        <v>3</v>
      </c>
      <c r="O130" s="150">
        <v>1</v>
      </c>
      <c r="P130" s="153" t="s">
        <v>760</v>
      </c>
      <c r="Q130" s="157" t="s">
        <v>769</v>
      </c>
      <c r="R130" s="157" t="s">
        <v>770</v>
      </c>
      <c r="S130" s="38">
        <v>16</v>
      </c>
      <c r="T130" s="10">
        <v>43271</v>
      </c>
      <c r="U130" s="10">
        <v>43274</v>
      </c>
      <c r="V130" s="271" t="s">
        <v>1234</v>
      </c>
      <c r="W130" s="23"/>
      <c r="X130" s="24"/>
      <c r="Y130" s="221"/>
      <c r="Z130" s="221"/>
      <c r="AA130" s="221"/>
      <c r="AB130" s="221"/>
      <c r="AC130" s="221"/>
      <c r="AD130" s="221"/>
    </row>
    <row r="131" spans="1:30" ht="15.75" hidden="1" thickBot="1">
      <c r="A131" s="295">
        <v>129</v>
      </c>
      <c r="B131" s="238" t="s">
        <v>1877</v>
      </c>
      <c r="C131" s="88" t="s">
        <v>717</v>
      </c>
      <c r="D131" s="96" t="s">
        <v>572</v>
      </c>
      <c r="E131" s="242" t="s">
        <v>61</v>
      </c>
      <c r="F131" s="239" t="s">
        <v>218</v>
      </c>
      <c r="G131" s="100" t="s">
        <v>12</v>
      </c>
      <c r="H131" s="145"/>
      <c r="I131" s="145"/>
      <c r="J131" s="145"/>
      <c r="K131" s="154" t="s">
        <v>1205</v>
      </c>
      <c r="L131" s="154" t="s">
        <v>1206</v>
      </c>
      <c r="M131" s="154" t="s">
        <v>1206</v>
      </c>
      <c r="N131" s="150">
        <v>1</v>
      </c>
      <c r="O131" s="150">
        <v>1</v>
      </c>
      <c r="P131" s="160" t="s">
        <v>1201</v>
      </c>
      <c r="Q131" s="157" t="s">
        <v>1209</v>
      </c>
      <c r="R131" s="157" t="s">
        <v>220</v>
      </c>
      <c r="S131" s="38">
        <v>21</v>
      </c>
      <c r="T131" s="10">
        <v>43276</v>
      </c>
      <c r="U131" s="10">
        <v>43282</v>
      </c>
      <c r="V131" s="271" t="s">
        <v>1574</v>
      </c>
      <c r="W131" s="81"/>
      <c r="X131" s="25" t="s">
        <v>1147</v>
      </c>
      <c r="Y131" s="220"/>
      <c r="Z131" s="220"/>
      <c r="AA131" s="220"/>
      <c r="AB131" s="220"/>
      <c r="AC131" s="220"/>
      <c r="AD131" s="220"/>
    </row>
    <row r="132" spans="1:30" ht="15.75" hidden="1" thickBot="1">
      <c r="A132" s="295">
        <v>130</v>
      </c>
      <c r="B132" s="238" t="s">
        <v>1877</v>
      </c>
      <c r="C132" s="88" t="s">
        <v>717</v>
      </c>
      <c r="D132" s="96" t="s">
        <v>572</v>
      </c>
      <c r="E132" s="242" t="s">
        <v>61</v>
      </c>
      <c r="F132" s="239" t="s">
        <v>218</v>
      </c>
      <c r="G132" s="100" t="s">
        <v>2</v>
      </c>
      <c r="H132" s="145"/>
      <c r="I132" s="145"/>
      <c r="J132" s="145"/>
      <c r="K132" s="154">
        <v>600</v>
      </c>
      <c r="L132" s="154">
        <v>750</v>
      </c>
      <c r="M132" s="154">
        <v>650</v>
      </c>
      <c r="N132" s="150">
        <v>1</v>
      </c>
      <c r="O132" s="150">
        <v>1</v>
      </c>
      <c r="P132" s="160" t="s">
        <v>1178</v>
      </c>
      <c r="Q132" s="157" t="s">
        <v>1209</v>
      </c>
      <c r="R132" s="157" t="s">
        <v>220</v>
      </c>
      <c r="S132" s="38">
        <v>34</v>
      </c>
      <c r="T132" s="10">
        <v>43280</v>
      </c>
      <c r="U132" s="10">
        <v>43283</v>
      </c>
      <c r="V132" s="29" t="s">
        <v>1212</v>
      </c>
      <c r="W132" s="23"/>
      <c r="X132" s="24" t="s">
        <v>1147</v>
      </c>
      <c r="Y132" s="221"/>
      <c r="Z132" s="221"/>
      <c r="AA132" s="221"/>
      <c r="AB132" s="221"/>
      <c r="AC132" s="221"/>
      <c r="AD132" s="221"/>
    </row>
    <row r="133" spans="1:30" ht="15.75" hidden="1" thickBot="1">
      <c r="A133" s="295">
        <v>131</v>
      </c>
      <c r="B133" s="238" t="s">
        <v>1877</v>
      </c>
      <c r="C133" s="88" t="s">
        <v>717</v>
      </c>
      <c r="D133" s="96" t="s">
        <v>572</v>
      </c>
      <c r="E133" s="242" t="s">
        <v>61</v>
      </c>
      <c r="F133" s="239" t="s">
        <v>218</v>
      </c>
      <c r="G133" s="100" t="s">
        <v>17</v>
      </c>
      <c r="H133" s="145"/>
      <c r="I133" s="145"/>
      <c r="J133" s="145"/>
      <c r="K133" s="154">
        <v>575</v>
      </c>
      <c r="L133" s="154">
        <v>725</v>
      </c>
      <c r="M133" s="154">
        <v>725</v>
      </c>
      <c r="N133" s="150">
        <v>3</v>
      </c>
      <c r="O133" s="150">
        <v>1</v>
      </c>
      <c r="P133" s="153" t="s">
        <v>760</v>
      </c>
      <c r="Q133" s="157" t="s">
        <v>1209</v>
      </c>
      <c r="R133" s="157" t="s">
        <v>220</v>
      </c>
      <c r="S133" s="38">
        <v>20</v>
      </c>
      <c r="T133" s="10">
        <v>43276</v>
      </c>
      <c r="U133" s="10">
        <v>43282</v>
      </c>
      <c r="V133" s="271" t="s">
        <v>1228</v>
      </c>
      <c r="W133" s="23" t="s">
        <v>1225</v>
      </c>
      <c r="X133" s="85"/>
      <c r="Y133" s="221"/>
      <c r="Z133" s="221"/>
      <c r="AA133" s="221"/>
      <c r="AB133" s="221"/>
      <c r="AC133" s="221"/>
      <c r="AD133" s="221"/>
    </row>
    <row r="134" spans="1:30" ht="15.75" hidden="1" thickBot="1">
      <c r="A134" s="295">
        <v>132</v>
      </c>
      <c r="B134" s="238" t="s">
        <v>1877</v>
      </c>
      <c r="C134" s="88" t="s">
        <v>717</v>
      </c>
      <c r="D134" s="96" t="s">
        <v>576</v>
      </c>
      <c r="E134" s="242" t="s">
        <v>61</v>
      </c>
      <c r="F134" s="239" t="s">
        <v>225</v>
      </c>
      <c r="G134" s="100" t="s">
        <v>12</v>
      </c>
      <c r="H134" s="145"/>
      <c r="I134" s="145"/>
      <c r="J134" s="145"/>
      <c r="K134" s="154" t="s">
        <v>1193</v>
      </c>
      <c r="L134" s="154" t="s">
        <v>1194</v>
      </c>
      <c r="M134" s="154" t="s">
        <v>1194</v>
      </c>
      <c r="N134" s="150">
        <v>7</v>
      </c>
      <c r="O134" s="150">
        <v>1</v>
      </c>
      <c r="P134" s="160" t="s">
        <v>1201</v>
      </c>
      <c r="Q134" s="157" t="s">
        <v>782</v>
      </c>
      <c r="R134" s="156" t="s">
        <v>176</v>
      </c>
      <c r="S134" s="38">
        <v>17</v>
      </c>
      <c r="T134" s="10">
        <v>43276</v>
      </c>
      <c r="U134" s="10">
        <v>43282</v>
      </c>
      <c r="V134" s="271" t="s">
        <v>1548</v>
      </c>
      <c r="W134" s="81"/>
      <c r="X134" s="25"/>
      <c r="Y134" s="220"/>
      <c r="Z134" s="220"/>
      <c r="AA134" s="220"/>
      <c r="AB134" s="220"/>
      <c r="AC134" s="220"/>
      <c r="AD134" s="220"/>
    </row>
    <row r="135" spans="1:30" ht="15.75" hidden="1" thickBot="1">
      <c r="A135" s="295">
        <v>133</v>
      </c>
      <c r="B135" s="238" t="s">
        <v>1877</v>
      </c>
      <c r="C135" s="88" t="s">
        <v>717</v>
      </c>
      <c r="D135" s="96" t="s">
        <v>576</v>
      </c>
      <c r="E135" s="242" t="s">
        <v>61</v>
      </c>
      <c r="F135" s="239" t="s">
        <v>225</v>
      </c>
      <c r="G135" s="100" t="s">
        <v>2</v>
      </c>
      <c r="H135" s="145"/>
      <c r="I135" s="145"/>
      <c r="J135" s="145"/>
      <c r="K135" s="154">
        <v>950</v>
      </c>
      <c r="L135" s="154">
        <v>1200</v>
      </c>
      <c r="M135" s="154">
        <v>1150</v>
      </c>
      <c r="N135" s="150">
        <v>15</v>
      </c>
      <c r="O135" s="150">
        <v>2</v>
      </c>
      <c r="P135" s="153" t="s">
        <v>1198</v>
      </c>
      <c r="Q135" s="157" t="s">
        <v>782</v>
      </c>
      <c r="R135" s="157" t="s">
        <v>176</v>
      </c>
      <c r="S135" s="38">
        <v>25</v>
      </c>
      <c r="T135" s="10">
        <v>43280</v>
      </c>
      <c r="U135" s="10">
        <v>43283</v>
      </c>
      <c r="V135" s="29" t="s">
        <v>1214</v>
      </c>
      <c r="W135" s="23"/>
      <c r="X135" s="24" t="s">
        <v>1147</v>
      </c>
      <c r="Y135" s="221"/>
      <c r="Z135" s="221"/>
      <c r="AA135" s="221"/>
      <c r="AB135" s="221"/>
      <c r="AC135" s="221"/>
      <c r="AD135" s="221"/>
    </row>
    <row r="136" spans="1:30" ht="15.75" hidden="1" thickBot="1">
      <c r="A136" s="295">
        <v>134</v>
      </c>
      <c r="B136" s="238" t="s">
        <v>1877</v>
      </c>
      <c r="C136" s="88" t="s">
        <v>717</v>
      </c>
      <c r="D136" s="96" t="s">
        <v>584</v>
      </c>
      <c r="E136" s="242" t="s">
        <v>61</v>
      </c>
      <c r="F136" s="239" t="s">
        <v>232</v>
      </c>
      <c r="G136" s="100" t="s">
        <v>18</v>
      </c>
      <c r="H136" s="145"/>
      <c r="I136" s="145"/>
      <c r="J136" s="145"/>
      <c r="K136" s="154">
        <v>525</v>
      </c>
      <c r="L136" s="154">
        <v>20</v>
      </c>
      <c r="M136" s="154">
        <v>800</v>
      </c>
      <c r="N136" s="150">
        <v>6</v>
      </c>
      <c r="O136" s="150">
        <v>1</v>
      </c>
      <c r="P136" s="153" t="s">
        <v>760</v>
      </c>
      <c r="Q136" s="157" t="s">
        <v>769</v>
      </c>
      <c r="R136" s="157" t="s">
        <v>770</v>
      </c>
      <c r="S136" s="38">
        <v>21</v>
      </c>
      <c r="T136" s="10">
        <v>43271</v>
      </c>
      <c r="U136" s="10">
        <v>43274</v>
      </c>
      <c r="V136" s="271" t="s">
        <v>1235</v>
      </c>
      <c r="W136" s="80"/>
      <c r="X136" s="25"/>
      <c r="Y136" s="220"/>
      <c r="Z136" s="220"/>
      <c r="AA136" s="220"/>
      <c r="AB136" s="220"/>
      <c r="AC136" s="220"/>
      <c r="AD136" s="220"/>
    </row>
    <row r="137" spans="1:30" ht="15.75" hidden="1" thickBot="1">
      <c r="A137" s="295">
        <v>135</v>
      </c>
      <c r="B137" s="238" t="s">
        <v>1877</v>
      </c>
      <c r="C137" s="88" t="s">
        <v>717</v>
      </c>
      <c r="D137" s="96" t="s">
        <v>567</v>
      </c>
      <c r="E137" s="242" t="s">
        <v>61</v>
      </c>
      <c r="F137" s="239" t="s">
        <v>210</v>
      </c>
      <c r="G137" s="100" t="s">
        <v>10</v>
      </c>
      <c r="H137" s="145"/>
      <c r="I137" s="145"/>
      <c r="J137" s="145"/>
      <c r="K137" s="151">
        <v>250</v>
      </c>
      <c r="L137" s="151">
        <v>325</v>
      </c>
      <c r="M137" s="151">
        <v>325</v>
      </c>
      <c r="N137" s="152">
        <v>5</v>
      </c>
      <c r="O137" s="152">
        <v>1</v>
      </c>
      <c r="P137" s="158" t="s">
        <v>760</v>
      </c>
      <c r="Q137" s="157" t="s">
        <v>769</v>
      </c>
      <c r="R137" s="159" t="s">
        <v>770</v>
      </c>
      <c r="S137" s="38">
        <v>17</v>
      </c>
      <c r="T137" s="10">
        <v>43283</v>
      </c>
      <c r="U137" s="10">
        <v>43289</v>
      </c>
      <c r="V137" s="29" t="s">
        <v>1180</v>
      </c>
      <c r="W137" s="23" t="s">
        <v>1181</v>
      </c>
      <c r="X137" s="24" t="s">
        <v>1121</v>
      </c>
      <c r="Y137" s="221"/>
      <c r="Z137" s="221"/>
      <c r="AA137" s="221"/>
      <c r="AB137" s="221"/>
      <c r="AC137" s="221"/>
      <c r="AD137" s="221"/>
    </row>
    <row r="138" spans="1:30" ht="15.75" hidden="1" thickBot="1">
      <c r="A138" s="295">
        <v>136</v>
      </c>
      <c r="B138" s="238" t="s">
        <v>1877</v>
      </c>
      <c r="C138" s="88" t="s">
        <v>717</v>
      </c>
      <c r="D138" s="96" t="s">
        <v>564</v>
      </c>
      <c r="E138" s="242" t="s">
        <v>61</v>
      </c>
      <c r="F138" s="239" t="s">
        <v>208</v>
      </c>
      <c r="G138" s="100" t="s">
        <v>10</v>
      </c>
      <c r="H138" s="145"/>
      <c r="I138" s="145"/>
      <c r="J138" s="145"/>
      <c r="K138" s="151">
        <v>250</v>
      </c>
      <c r="L138" s="151">
        <v>325</v>
      </c>
      <c r="M138" s="151">
        <v>325</v>
      </c>
      <c r="N138" s="152">
        <v>1</v>
      </c>
      <c r="O138" s="152">
        <v>1</v>
      </c>
      <c r="P138" s="153" t="s">
        <v>1178</v>
      </c>
      <c r="Q138" s="156" t="s">
        <v>769</v>
      </c>
      <c r="R138" s="157" t="s">
        <v>770</v>
      </c>
      <c r="S138" s="39">
        <v>16</v>
      </c>
      <c r="T138" s="10">
        <v>43283</v>
      </c>
      <c r="U138" s="10">
        <v>43289</v>
      </c>
      <c r="V138" s="29" t="s">
        <v>1569</v>
      </c>
      <c r="W138" s="23" t="s">
        <v>1613</v>
      </c>
      <c r="X138" s="24" t="s">
        <v>1121</v>
      </c>
      <c r="Y138" s="221"/>
      <c r="Z138" s="221"/>
      <c r="AA138" s="221"/>
      <c r="AB138" s="221"/>
      <c r="AC138" s="221"/>
      <c r="AD138" s="221"/>
    </row>
    <row r="139" spans="1:30" ht="15.75" hidden="1" thickBot="1">
      <c r="A139" s="295">
        <v>137</v>
      </c>
      <c r="B139" s="238" t="s">
        <v>1877</v>
      </c>
      <c r="C139" s="88" t="s">
        <v>717</v>
      </c>
      <c r="D139" s="96" t="s">
        <v>564</v>
      </c>
      <c r="E139" s="242" t="s">
        <v>61</v>
      </c>
      <c r="F139" s="239" t="s">
        <v>208</v>
      </c>
      <c r="G139" s="100" t="s">
        <v>10</v>
      </c>
      <c r="H139" s="145"/>
      <c r="I139" s="145"/>
      <c r="J139" s="145"/>
      <c r="K139" s="151">
        <v>250</v>
      </c>
      <c r="L139" s="151">
        <v>325</v>
      </c>
      <c r="M139" s="151">
        <v>325</v>
      </c>
      <c r="N139" s="152">
        <v>2</v>
      </c>
      <c r="O139" s="152">
        <v>1</v>
      </c>
      <c r="P139" s="153" t="s">
        <v>1178</v>
      </c>
      <c r="Q139" s="156" t="s">
        <v>769</v>
      </c>
      <c r="R139" s="157" t="s">
        <v>770</v>
      </c>
      <c r="S139" s="39">
        <v>19</v>
      </c>
      <c r="T139" s="10">
        <v>43283</v>
      </c>
      <c r="U139" s="10">
        <v>43289</v>
      </c>
      <c r="V139" s="29" t="s">
        <v>1570</v>
      </c>
      <c r="W139" s="23" t="s">
        <v>1612</v>
      </c>
      <c r="X139" s="24" t="s">
        <v>1121</v>
      </c>
      <c r="Y139" s="221"/>
      <c r="Z139" s="221"/>
      <c r="AA139" s="221"/>
      <c r="AB139" s="221"/>
      <c r="AC139" s="221"/>
      <c r="AD139" s="221"/>
    </row>
    <row r="140" spans="1:30" ht="15.75" hidden="1" thickBot="1">
      <c r="A140" s="295">
        <v>138</v>
      </c>
      <c r="B140" s="238" t="s">
        <v>1877</v>
      </c>
      <c r="C140" s="88" t="s">
        <v>717</v>
      </c>
      <c r="D140" s="96" t="s">
        <v>566</v>
      </c>
      <c r="E140" s="242" t="s">
        <v>61</v>
      </c>
      <c r="F140" s="239" t="s">
        <v>209</v>
      </c>
      <c r="G140" s="100" t="s">
        <v>10</v>
      </c>
      <c r="H140" s="145"/>
      <c r="I140" s="145"/>
      <c r="J140" s="145"/>
      <c r="K140" s="151">
        <v>250</v>
      </c>
      <c r="L140" s="151">
        <v>325</v>
      </c>
      <c r="M140" s="151">
        <v>325</v>
      </c>
      <c r="N140" s="152">
        <v>2</v>
      </c>
      <c r="O140" s="152">
        <v>1</v>
      </c>
      <c r="P140" s="153" t="s">
        <v>1178</v>
      </c>
      <c r="Q140" s="156" t="s">
        <v>769</v>
      </c>
      <c r="R140" s="157" t="s">
        <v>770</v>
      </c>
      <c r="S140" s="39">
        <v>21</v>
      </c>
      <c r="T140" s="10">
        <v>43283</v>
      </c>
      <c r="U140" s="10">
        <v>43289</v>
      </c>
      <c r="V140" s="29" t="s">
        <v>1179</v>
      </c>
      <c r="W140" s="23" t="s">
        <v>1612</v>
      </c>
      <c r="X140" s="24" t="s">
        <v>1121</v>
      </c>
      <c r="Y140" s="221"/>
      <c r="Z140" s="221"/>
      <c r="AA140" s="221"/>
      <c r="AB140" s="221"/>
      <c r="AC140" s="221"/>
      <c r="AD140" s="221"/>
    </row>
    <row r="141" spans="1:30" ht="15.75" hidden="1" thickBot="1">
      <c r="A141" s="295">
        <v>139</v>
      </c>
      <c r="B141" s="238" t="s">
        <v>1877</v>
      </c>
      <c r="C141" s="88" t="s">
        <v>717</v>
      </c>
      <c r="D141" s="96" t="s">
        <v>15</v>
      </c>
      <c r="E141" s="242" t="s">
        <v>61</v>
      </c>
      <c r="F141" s="239" t="s">
        <v>208</v>
      </c>
      <c r="G141" s="100" t="s">
        <v>12</v>
      </c>
      <c r="H141" s="145"/>
      <c r="I141" s="145"/>
      <c r="J141" s="145"/>
      <c r="K141" s="255" t="s">
        <v>1199</v>
      </c>
      <c r="L141" s="154" t="s">
        <v>1200</v>
      </c>
      <c r="M141" s="154" t="s">
        <v>1200</v>
      </c>
      <c r="N141" s="150">
        <v>2</v>
      </c>
      <c r="O141" s="150">
        <v>1</v>
      </c>
      <c r="P141" s="160" t="s">
        <v>760</v>
      </c>
      <c r="Q141" s="157" t="s">
        <v>769</v>
      </c>
      <c r="R141" s="156" t="s">
        <v>770</v>
      </c>
      <c r="S141" s="38">
        <v>19</v>
      </c>
      <c r="T141" s="10">
        <v>43276</v>
      </c>
      <c r="U141" s="10">
        <v>43282</v>
      </c>
      <c r="V141" s="271" t="s">
        <v>1549</v>
      </c>
      <c r="W141" s="81"/>
      <c r="X141" s="25"/>
      <c r="Y141" s="220"/>
      <c r="Z141" s="220"/>
      <c r="AA141" s="220"/>
      <c r="AB141" s="220"/>
      <c r="AC141" s="220"/>
      <c r="AD141" s="220"/>
    </row>
    <row r="142" spans="1:30" ht="15.75" hidden="1" thickBot="1">
      <c r="A142" s="295">
        <v>140</v>
      </c>
      <c r="B142" s="238" t="s">
        <v>1877</v>
      </c>
      <c r="C142" s="88" t="s">
        <v>717</v>
      </c>
      <c r="D142" s="96" t="s">
        <v>13</v>
      </c>
      <c r="E142" s="242" t="s">
        <v>61</v>
      </c>
      <c r="F142" s="239" t="s">
        <v>223</v>
      </c>
      <c r="G142" s="100" t="s">
        <v>12</v>
      </c>
      <c r="H142" s="248"/>
      <c r="I142" s="248"/>
      <c r="J142" s="248"/>
      <c r="K142" s="154" t="s">
        <v>1196</v>
      </c>
      <c r="L142" s="154" t="s">
        <v>1197</v>
      </c>
      <c r="M142" s="154" t="s">
        <v>1197</v>
      </c>
      <c r="N142" s="150">
        <v>7</v>
      </c>
      <c r="O142" s="150">
        <v>1</v>
      </c>
      <c r="P142" s="153" t="s">
        <v>1198</v>
      </c>
      <c r="Q142" s="157" t="s">
        <v>769</v>
      </c>
      <c r="R142" s="157" t="s">
        <v>770</v>
      </c>
      <c r="S142" s="38">
        <v>15</v>
      </c>
      <c r="T142" s="10">
        <v>43276</v>
      </c>
      <c r="U142" s="10">
        <v>43282</v>
      </c>
      <c r="V142" s="271" t="s">
        <v>1546</v>
      </c>
      <c r="W142" s="81"/>
      <c r="X142" s="25"/>
      <c r="Y142" s="220"/>
      <c r="Z142" s="220"/>
      <c r="AA142" s="220"/>
      <c r="AB142" s="220"/>
      <c r="AC142" s="220"/>
      <c r="AD142" s="220"/>
    </row>
    <row r="143" spans="1:30" ht="15.75" hidden="1" thickBot="1">
      <c r="A143" s="295">
        <v>141</v>
      </c>
      <c r="B143" s="238" t="s">
        <v>1877</v>
      </c>
      <c r="C143" s="88" t="s">
        <v>717</v>
      </c>
      <c r="D143" s="96" t="s">
        <v>13</v>
      </c>
      <c r="E143" s="242" t="s">
        <v>61</v>
      </c>
      <c r="F143" s="239" t="s">
        <v>223</v>
      </c>
      <c r="G143" s="100" t="s">
        <v>17</v>
      </c>
      <c r="H143" s="145"/>
      <c r="I143" s="145"/>
      <c r="J143" s="145"/>
      <c r="K143" s="154">
        <v>525</v>
      </c>
      <c r="L143" s="154">
        <v>700</v>
      </c>
      <c r="M143" s="154">
        <v>700</v>
      </c>
      <c r="N143" s="150">
        <v>3</v>
      </c>
      <c r="O143" s="150">
        <v>1</v>
      </c>
      <c r="P143" s="153" t="s">
        <v>760</v>
      </c>
      <c r="Q143" s="157" t="s">
        <v>769</v>
      </c>
      <c r="R143" s="157" t="s">
        <v>770</v>
      </c>
      <c r="S143" s="38">
        <v>18</v>
      </c>
      <c r="T143" s="10">
        <v>43276</v>
      </c>
      <c r="U143" s="10">
        <v>43282</v>
      </c>
      <c r="V143" s="271" t="s">
        <v>1232</v>
      </c>
      <c r="W143" s="23" t="s">
        <v>1225</v>
      </c>
      <c r="X143" s="85"/>
      <c r="Y143" s="221"/>
      <c r="Z143" s="221"/>
      <c r="AA143" s="221"/>
      <c r="AB143" s="221"/>
      <c r="AC143" s="221"/>
      <c r="AD143" s="221"/>
    </row>
    <row r="144" spans="1:30" ht="15.75" hidden="1" thickBot="1">
      <c r="A144" s="295">
        <v>142</v>
      </c>
      <c r="B144" s="238" t="s">
        <v>1877</v>
      </c>
      <c r="C144" s="88" t="s">
        <v>717</v>
      </c>
      <c r="D144" s="96" t="s">
        <v>14</v>
      </c>
      <c r="E144" s="242" t="s">
        <v>61</v>
      </c>
      <c r="F144" s="239" t="s">
        <v>231</v>
      </c>
      <c r="G144" s="100" t="s">
        <v>18</v>
      </c>
      <c r="H144" s="145"/>
      <c r="I144" s="145"/>
      <c r="J144" s="145"/>
      <c r="K144" s="154">
        <v>675</v>
      </c>
      <c r="L144" s="154">
        <v>20</v>
      </c>
      <c r="M144" s="154">
        <v>1150</v>
      </c>
      <c r="N144" s="150">
        <v>3</v>
      </c>
      <c r="O144" s="150">
        <v>1</v>
      </c>
      <c r="P144" s="153" t="s">
        <v>760</v>
      </c>
      <c r="Q144" s="157" t="s">
        <v>1126</v>
      </c>
      <c r="R144" s="157" t="s">
        <v>192</v>
      </c>
      <c r="S144" s="38">
        <v>25</v>
      </c>
      <c r="T144" s="10">
        <v>43271</v>
      </c>
      <c r="U144" s="10">
        <v>43274</v>
      </c>
      <c r="V144" s="271" t="s">
        <v>1234</v>
      </c>
      <c r="W144" s="23"/>
      <c r="X144" s="24"/>
      <c r="Y144" s="221"/>
      <c r="Z144" s="221"/>
      <c r="AA144" s="221"/>
      <c r="AB144" s="221"/>
      <c r="AC144" s="221"/>
      <c r="AD144" s="221"/>
    </row>
    <row r="145" spans="1:30" ht="15.75" hidden="1" thickBot="1">
      <c r="A145" s="295">
        <v>143</v>
      </c>
      <c r="B145" s="238" t="s">
        <v>1877</v>
      </c>
      <c r="C145" s="88" t="s">
        <v>717</v>
      </c>
      <c r="D145" s="96" t="s">
        <v>14</v>
      </c>
      <c r="E145" s="242" t="s">
        <v>61</v>
      </c>
      <c r="F145" s="239" t="s">
        <v>213</v>
      </c>
      <c r="G145" s="100" t="s">
        <v>12</v>
      </c>
      <c r="H145" s="145"/>
      <c r="I145" s="145"/>
      <c r="J145" s="145"/>
      <c r="K145" s="154">
        <v>785</v>
      </c>
      <c r="L145" s="154">
        <v>945</v>
      </c>
      <c r="M145" s="154">
        <v>945</v>
      </c>
      <c r="N145" s="152">
        <v>1</v>
      </c>
      <c r="O145" s="152">
        <v>1</v>
      </c>
      <c r="P145" s="160" t="s">
        <v>1201</v>
      </c>
      <c r="Q145" s="156" t="s">
        <v>1192</v>
      </c>
      <c r="R145" s="156" t="s">
        <v>1202</v>
      </c>
      <c r="S145" s="39">
        <v>21</v>
      </c>
      <c r="T145" s="10">
        <v>43276</v>
      </c>
      <c r="U145" s="10">
        <v>43282</v>
      </c>
      <c r="V145" s="271" t="s">
        <v>1547</v>
      </c>
      <c r="W145" s="81"/>
      <c r="X145" s="25"/>
      <c r="Y145" s="220"/>
      <c r="Z145" s="220"/>
      <c r="AA145" s="220"/>
      <c r="AB145" s="220"/>
      <c r="AC145" s="226"/>
      <c r="AD145" s="220"/>
    </row>
    <row r="146" spans="1:30" ht="15.75" hidden="1" thickBot="1">
      <c r="A146" s="295">
        <v>144</v>
      </c>
      <c r="B146" s="238" t="s">
        <v>1877</v>
      </c>
      <c r="C146" s="88" t="s">
        <v>717</v>
      </c>
      <c r="D146" s="96" t="s">
        <v>14</v>
      </c>
      <c r="E146" s="242" t="s">
        <v>61</v>
      </c>
      <c r="F146" s="239" t="s">
        <v>231</v>
      </c>
      <c r="G146" s="100" t="s">
        <v>17</v>
      </c>
      <c r="H146" s="145"/>
      <c r="I146" s="145"/>
      <c r="J146" s="145"/>
      <c r="K146" s="154">
        <v>825</v>
      </c>
      <c r="L146" s="154">
        <v>1300</v>
      </c>
      <c r="M146" s="154">
        <v>1300</v>
      </c>
      <c r="N146" s="150">
        <v>3</v>
      </c>
      <c r="O146" s="150">
        <v>1</v>
      </c>
      <c r="P146" s="153" t="s">
        <v>760</v>
      </c>
      <c r="Q146" s="157" t="s">
        <v>1190</v>
      </c>
      <c r="R146" s="157" t="s">
        <v>218</v>
      </c>
      <c r="S146" s="38">
        <v>27</v>
      </c>
      <c r="T146" s="10">
        <v>43276</v>
      </c>
      <c r="U146" s="10">
        <v>43282</v>
      </c>
      <c r="V146" s="271" t="s">
        <v>1228</v>
      </c>
      <c r="W146" s="23" t="s">
        <v>1225</v>
      </c>
      <c r="X146" s="85"/>
      <c r="Y146" s="221"/>
      <c r="Z146" s="221"/>
      <c r="AA146" s="221"/>
      <c r="AB146" s="221"/>
      <c r="AC146" s="221"/>
      <c r="AD146" s="221"/>
    </row>
    <row r="147" spans="1:30" ht="15.75" hidden="1" thickBot="1">
      <c r="A147" s="295">
        <v>145</v>
      </c>
      <c r="B147" s="238" t="s">
        <v>1877</v>
      </c>
      <c r="C147" s="88" t="s">
        <v>717</v>
      </c>
      <c r="D147" s="96" t="s">
        <v>575</v>
      </c>
      <c r="E147" s="242" t="s">
        <v>61</v>
      </c>
      <c r="F147" s="239" t="s">
        <v>224</v>
      </c>
      <c r="G147" s="100" t="s">
        <v>12</v>
      </c>
      <c r="H147" s="145"/>
      <c r="I147" s="145"/>
      <c r="J147" s="145"/>
      <c r="K147" s="154" t="s">
        <v>1203</v>
      </c>
      <c r="L147" s="154" t="s">
        <v>1204</v>
      </c>
      <c r="M147" s="154" t="s">
        <v>1204</v>
      </c>
      <c r="N147" s="152">
        <v>1</v>
      </c>
      <c r="O147" s="152">
        <v>1</v>
      </c>
      <c r="P147" s="160" t="s">
        <v>1201</v>
      </c>
      <c r="Q147" s="156" t="s">
        <v>1192</v>
      </c>
      <c r="R147" s="156" t="s">
        <v>1202</v>
      </c>
      <c r="S147" s="39">
        <v>26</v>
      </c>
      <c r="T147" s="10">
        <v>43276</v>
      </c>
      <c r="U147" s="10">
        <v>43282</v>
      </c>
      <c r="V147" s="271" t="s">
        <v>1547</v>
      </c>
      <c r="W147" s="81"/>
      <c r="X147" s="25"/>
      <c r="Y147" s="220"/>
      <c r="Z147" s="220"/>
      <c r="AA147" s="220"/>
      <c r="AB147" s="220"/>
      <c r="AC147" s="226"/>
      <c r="AD147" s="220"/>
    </row>
    <row r="148" spans="1:30" ht="15.75" hidden="1" thickBot="1">
      <c r="A148" s="295">
        <v>146</v>
      </c>
      <c r="B148" s="238" t="s">
        <v>1877</v>
      </c>
      <c r="C148" s="88" t="s">
        <v>717</v>
      </c>
      <c r="D148" s="96" t="s">
        <v>579</v>
      </c>
      <c r="E148" s="242" t="s">
        <v>61</v>
      </c>
      <c r="F148" s="239" t="s">
        <v>228</v>
      </c>
      <c r="G148" s="100" t="s">
        <v>2</v>
      </c>
      <c r="H148" s="145"/>
      <c r="I148" s="145"/>
      <c r="J148" s="145"/>
      <c r="K148" s="154">
        <v>700</v>
      </c>
      <c r="L148" s="154">
        <v>900</v>
      </c>
      <c r="M148" s="154">
        <v>800</v>
      </c>
      <c r="N148" s="150">
        <v>5</v>
      </c>
      <c r="O148" s="150">
        <v>1</v>
      </c>
      <c r="P148" s="153" t="s">
        <v>1198</v>
      </c>
      <c r="Q148" s="157" t="s">
        <v>782</v>
      </c>
      <c r="R148" s="157" t="s">
        <v>176</v>
      </c>
      <c r="S148" s="38">
        <v>19</v>
      </c>
      <c r="T148" s="10">
        <v>43280</v>
      </c>
      <c r="U148" s="10">
        <v>43283</v>
      </c>
      <c r="V148" s="271" t="s">
        <v>1588</v>
      </c>
      <c r="W148" s="23"/>
      <c r="X148" s="24" t="s">
        <v>1147</v>
      </c>
      <c r="Y148" s="221"/>
      <c r="Z148" s="221"/>
      <c r="AA148" s="221"/>
      <c r="AB148" s="221"/>
      <c r="AC148" s="221"/>
      <c r="AD148" s="221"/>
    </row>
    <row r="149" spans="1:30" ht="15.75" hidden="1" thickBot="1">
      <c r="A149" s="295">
        <v>147</v>
      </c>
      <c r="B149" s="238" t="s">
        <v>1877</v>
      </c>
      <c r="C149" s="88" t="s">
        <v>717</v>
      </c>
      <c r="D149" s="96" t="s">
        <v>579</v>
      </c>
      <c r="E149" s="242" t="s">
        <v>61</v>
      </c>
      <c r="F149" s="239" t="s">
        <v>228</v>
      </c>
      <c r="G149" s="100" t="s">
        <v>17</v>
      </c>
      <c r="H149" s="145"/>
      <c r="I149" s="145"/>
      <c r="J149" s="145"/>
      <c r="K149" s="256">
        <v>625</v>
      </c>
      <c r="L149" s="257">
        <v>725</v>
      </c>
      <c r="M149" s="257">
        <v>725</v>
      </c>
      <c r="N149" s="260">
        <v>7</v>
      </c>
      <c r="O149" s="260">
        <v>1</v>
      </c>
      <c r="P149" s="262" t="s">
        <v>760</v>
      </c>
      <c r="Q149" s="264" t="s">
        <v>1231</v>
      </c>
      <c r="R149" s="264" t="s">
        <v>208</v>
      </c>
      <c r="S149" s="265" t="s">
        <v>1884</v>
      </c>
      <c r="T149" s="10">
        <v>43276</v>
      </c>
      <c r="U149" s="10">
        <v>43282</v>
      </c>
      <c r="V149" s="277" t="s">
        <v>1227</v>
      </c>
      <c r="W149" s="23" t="s">
        <v>1225</v>
      </c>
      <c r="X149" s="85"/>
      <c r="Y149" s="221"/>
      <c r="Z149" s="221"/>
      <c r="AA149" s="221"/>
      <c r="AB149" s="221"/>
      <c r="AC149" s="221"/>
      <c r="AD149" s="221"/>
    </row>
    <row r="150" spans="1:30" ht="15.75" hidden="1" thickBot="1">
      <c r="A150" s="295">
        <v>148</v>
      </c>
      <c r="B150" s="238" t="s">
        <v>1877</v>
      </c>
      <c r="C150" s="88" t="s">
        <v>717</v>
      </c>
      <c r="D150" s="96" t="s">
        <v>577</v>
      </c>
      <c r="E150" s="242" t="s">
        <v>61</v>
      </c>
      <c r="F150" s="239" t="s">
        <v>210</v>
      </c>
      <c r="G150" s="100" t="s">
        <v>1</v>
      </c>
      <c r="H150" s="145"/>
      <c r="I150" s="145"/>
      <c r="J150" s="145"/>
      <c r="K150" s="255">
        <v>385</v>
      </c>
      <c r="L150" s="154">
        <v>400</v>
      </c>
      <c r="M150" s="154">
        <v>400</v>
      </c>
      <c r="N150" s="150">
        <v>3</v>
      </c>
      <c r="O150" s="150">
        <v>1</v>
      </c>
      <c r="P150" s="160" t="s">
        <v>760</v>
      </c>
      <c r="Q150" s="157" t="s">
        <v>769</v>
      </c>
      <c r="R150" s="157" t="s">
        <v>770</v>
      </c>
      <c r="S150" s="38">
        <v>24</v>
      </c>
      <c r="T150" s="10">
        <v>43282</v>
      </c>
      <c r="U150" s="10">
        <v>43295</v>
      </c>
      <c r="V150" s="271" t="s">
        <v>1579</v>
      </c>
      <c r="W150" s="280"/>
      <c r="X150" s="24"/>
      <c r="Y150" s="221"/>
      <c r="Z150" s="221"/>
      <c r="AA150" s="221"/>
      <c r="AB150" s="221"/>
      <c r="AC150" s="221"/>
      <c r="AD150" s="221"/>
    </row>
    <row r="151" spans="1:30" ht="15.75" hidden="1" thickBot="1">
      <c r="A151" s="295">
        <v>149</v>
      </c>
      <c r="B151" s="238" t="s">
        <v>1877</v>
      </c>
      <c r="C151" s="88" t="s">
        <v>717</v>
      </c>
      <c r="D151" s="96" t="s">
        <v>577</v>
      </c>
      <c r="E151" s="242" t="s">
        <v>61</v>
      </c>
      <c r="F151" s="239" t="s">
        <v>210</v>
      </c>
      <c r="G151" s="100" t="s">
        <v>12</v>
      </c>
      <c r="H151" s="145"/>
      <c r="I151" s="145"/>
      <c r="J151" s="145"/>
      <c r="K151" s="255" t="s">
        <v>1199</v>
      </c>
      <c r="L151" s="154" t="s">
        <v>1200</v>
      </c>
      <c r="M151" s="154" t="s">
        <v>1200</v>
      </c>
      <c r="N151" s="150">
        <v>7</v>
      </c>
      <c r="O151" s="150">
        <v>1</v>
      </c>
      <c r="P151" s="160" t="s">
        <v>1201</v>
      </c>
      <c r="Q151" s="157" t="s">
        <v>791</v>
      </c>
      <c r="R151" s="156" t="s">
        <v>165</v>
      </c>
      <c r="S151" s="38">
        <v>27</v>
      </c>
      <c r="T151" s="10">
        <v>43276</v>
      </c>
      <c r="U151" s="10">
        <v>43282</v>
      </c>
      <c r="V151" s="271" t="s">
        <v>1574</v>
      </c>
      <c r="W151" s="282"/>
      <c r="X151" s="25" t="s">
        <v>1147</v>
      </c>
      <c r="Y151" s="220"/>
      <c r="Z151" s="220"/>
      <c r="AA151" s="220"/>
      <c r="AB151" s="220"/>
      <c r="AC151" s="220"/>
      <c r="AD151" s="220"/>
    </row>
    <row r="152" spans="1:30" ht="15.75" hidden="1" thickBot="1">
      <c r="A152" s="295">
        <v>150</v>
      </c>
      <c r="B152" s="238" t="s">
        <v>1877</v>
      </c>
      <c r="C152" s="88" t="s">
        <v>717</v>
      </c>
      <c r="D152" s="96" t="s">
        <v>577</v>
      </c>
      <c r="E152" s="242" t="s">
        <v>61</v>
      </c>
      <c r="F152" s="239" t="s">
        <v>210</v>
      </c>
      <c r="G152" s="100" t="s">
        <v>3</v>
      </c>
      <c r="H152" s="145"/>
      <c r="I152" s="145"/>
      <c r="J152" s="145"/>
      <c r="K152" s="255">
        <v>425</v>
      </c>
      <c r="L152" s="154">
        <v>550</v>
      </c>
      <c r="M152" s="154">
        <v>550</v>
      </c>
      <c r="N152" s="150">
        <v>5</v>
      </c>
      <c r="O152" s="150">
        <v>1</v>
      </c>
      <c r="P152" s="160" t="s">
        <v>1198</v>
      </c>
      <c r="Q152" s="157" t="s">
        <v>769</v>
      </c>
      <c r="R152" s="157" t="s">
        <v>770</v>
      </c>
      <c r="S152" s="38">
        <v>20</v>
      </c>
      <c r="T152" s="10">
        <v>43283</v>
      </c>
      <c r="U152" s="10">
        <v>43289</v>
      </c>
      <c r="V152" s="271" t="s">
        <v>1218</v>
      </c>
      <c r="W152" s="280" t="s">
        <v>1615</v>
      </c>
      <c r="X152" s="24"/>
      <c r="Y152" s="221"/>
      <c r="Z152" s="221"/>
      <c r="AA152" s="221"/>
      <c r="AB152" s="221"/>
      <c r="AC152" s="221"/>
      <c r="AD152" s="221"/>
    </row>
    <row r="153" spans="1:30" ht="15.75" hidden="1" thickBot="1">
      <c r="A153" s="295">
        <v>151</v>
      </c>
      <c r="B153" s="238" t="s">
        <v>1877</v>
      </c>
      <c r="C153" s="88" t="s">
        <v>717</v>
      </c>
      <c r="D153" s="96" t="s">
        <v>577</v>
      </c>
      <c r="E153" s="242" t="s">
        <v>61</v>
      </c>
      <c r="F153" s="239" t="s">
        <v>210</v>
      </c>
      <c r="G153" s="100" t="s">
        <v>8</v>
      </c>
      <c r="H153" s="145"/>
      <c r="I153" s="145"/>
      <c r="J153" s="145"/>
      <c r="K153" s="255">
        <v>475</v>
      </c>
      <c r="L153" s="154">
        <v>500</v>
      </c>
      <c r="M153" s="154">
        <v>500</v>
      </c>
      <c r="N153" s="150">
        <v>3</v>
      </c>
      <c r="O153" s="150">
        <v>1</v>
      </c>
      <c r="P153" s="153" t="s">
        <v>760</v>
      </c>
      <c r="Q153" s="157" t="s">
        <v>769</v>
      </c>
      <c r="R153" s="157" t="s">
        <v>770</v>
      </c>
      <c r="S153" s="38">
        <v>19</v>
      </c>
      <c r="T153" s="10">
        <v>43285</v>
      </c>
      <c r="U153" s="10">
        <v>43285</v>
      </c>
      <c r="V153" s="271" t="s">
        <v>1177</v>
      </c>
      <c r="W153" s="279"/>
      <c r="X153" s="25"/>
      <c r="Y153" s="220"/>
      <c r="Z153" s="220"/>
      <c r="AA153" s="220"/>
      <c r="AB153" s="220"/>
      <c r="AC153" s="220"/>
      <c r="AD153" s="220"/>
    </row>
    <row r="154" spans="1:30" ht="15.75" hidden="1" thickBot="1">
      <c r="A154" s="295">
        <v>152</v>
      </c>
      <c r="B154" s="238" t="s">
        <v>1877</v>
      </c>
      <c r="C154" s="88" t="s">
        <v>717</v>
      </c>
      <c r="D154" s="96" t="s">
        <v>577</v>
      </c>
      <c r="E154" s="242" t="s">
        <v>61</v>
      </c>
      <c r="F154" s="239" t="s">
        <v>210</v>
      </c>
      <c r="G154" s="100" t="s">
        <v>2</v>
      </c>
      <c r="H154" s="145"/>
      <c r="I154" s="145"/>
      <c r="J154" s="145"/>
      <c r="K154" s="255">
        <v>250</v>
      </c>
      <c r="L154" s="154">
        <v>450</v>
      </c>
      <c r="M154" s="154">
        <v>400</v>
      </c>
      <c r="N154" s="150">
        <v>5</v>
      </c>
      <c r="O154" s="150">
        <v>1</v>
      </c>
      <c r="P154" s="153" t="s">
        <v>1198</v>
      </c>
      <c r="Q154" s="156" t="s">
        <v>769</v>
      </c>
      <c r="R154" s="156" t="s">
        <v>770</v>
      </c>
      <c r="S154" s="39">
        <v>19</v>
      </c>
      <c r="T154" s="10">
        <v>43280</v>
      </c>
      <c r="U154" s="10">
        <v>43283</v>
      </c>
      <c r="V154" s="271" t="s">
        <v>783</v>
      </c>
      <c r="W154" s="281"/>
      <c r="X154" s="24" t="s">
        <v>1147</v>
      </c>
      <c r="Y154" s="221"/>
      <c r="Z154" s="221"/>
      <c r="AA154" s="221"/>
      <c r="AB154" s="221"/>
      <c r="AC154" s="289"/>
      <c r="AD154" s="221"/>
    </row>
    <row r="155" spans="1:30" ht="15.75" hidden="1" thickBot="1">
      <c r="A155" s="295">
        <v>153</v>
      </c>
      <c r="B155" s="238" t="s">
        <v>1877</v>
      </c>
      <c r="C155" s="88" t="s">
        <v>717</v>
      </c>
      <c r="D155" s="96" t="s">
        <v>577</v>
      </c>
      <c r="E155" s="242" t="s">
        <v>61</v>
      </c>
      <c r="F155" s="239" t="s">
        <v>210</v>
      </c>
      <c r="G155" s="100" t="s">
        <v>17</v>
      </c>
      <c r="H155" s="248"/>
      <c r="I155" s="248"/>
      <c r="J155" s="248"/>
      <c r="K155" s="257">
        <v>250</v>
      </c>
      <c r="L155" s="257">
        <v>275</v>
      </c>
      <c r="M155" s="257">
        <v>275</v>
      </c>
      <c r="N155" s="261">
        <v>7</v>
      </c>
      <c r="O155" s="261">
        <v>1</v>
      </c>
      <c r="P155" s="263" t="s">
        <v>760</v>
      </c>
      <c r="Q155" s="157" t="s">
        <v>769</v>
      </c>
      <c r="R155" s="157" t="s">
        <v>770</v>
      </c>
      <c r="S155" s="266">
        <v>20</v>
      </c>
      <c r="T155" s="10">
        <v>43276</v>
      </c>
      <c r="U155" s="10">
        <v>43282</v>
      </c>
      <c r="V155" s="278" t="s">
        <v>1227</v>
      </c>
      <c r="W155" s="23" t="s">
        <v>1225</v>
      </c>
      <c r="X155" s="85"/>
      <c r="Y155" s="221"/>
      <c r="Z155" s="221"/>
      <c r="AA155" s="221"/>
      <c r="AB155" s="221"/>
      <c r="AC155" s="221"/>
      <c r="AD155" s="221"/>
    </row>
    <row r="156" spans="1:30" ht="15.75" hidden="1" thickBot="1">
      <c r="A156" s="295">
        <v>154</v>
      </c>
      <c r="B156" s="238" t="s">
        <v>1877</v>
      </c>
      <c r="C156" s="88" t="s">
        <v>717</v>
      </c>
      <c r="D156" s="96" t="s">
        <v>577</v>
      </c>
      <c r="E156" s="242" t="s">
        <v>61</v>
      </c>
      <c r="F156" s="239" t="s">
        <v>210</v>
      </c>
      <c r="G156" s="100" t="s">
        <v>18</v>
      </c>
      <c r="H156" s="145"/>
      <c r="I156" s="145"/>
      <c r="J156" s="145"/>
      <c r="K156" s="154">
        <v>375</v>
      </c>
      <c r="L156" s="154">
        <v>20</v>
      </c>
      <c r="M156" s="154">
        <v>450</v>
      </c>
      <c r="N156" s="150">
        <v>36</v>
      </c>
      <c r="O156" s="150">
        <v>2</v>
      </c>
      <c r="P156" s="153" t="s">
        <v>760</v>
      </c>
      <c r="Q156" s="157" t="s">
        <v>769</v>
      </c>
      <c r="R156" s="157" t="s">
        <v>770</v>
      </c>
      <c r="S156" s="38">
        <v>21</v>
      </c>
      <c r="T156" s="10">
        <v>43271</v>
      </c>
      <c r="U156" s="10">
        <v>43274</v>
      </c>
      <c r="V156" s="271" t="s">
        <v>1233</v>
      </c>
      <c r="W156" s="23"/>
      <c r="X156" s="24"/>
      <c r="Y156" s="221"/>
      <c r="Z156" s="221"/>
      <c r="AA156" s="221"/>
      <c r="AB156" s="221"/>
      <c r="AC156" s="221"/>
      <c r="AD156" s="221"/>
    </row>
    <row r="157" spans="1:30" ht="15.75" hidden="1" thickBot="1">
      <c r="A157" s="295">
        <v>155</v>
      </c>
      <c r="B157" s="238" t="s">
        <v>1877</v>
      </c>
      <c r="C157" s="88" t="s">
        <v>717</v>
      </c>
      <c r="D157" s="96" t="s">
        <v>583</v>
      </c>
      <c r="E157" s="242" t="s">
        <v>61</v>
      </c>
      <c r="F157" s="239" t="s">
        <v>210</v>
      </c>
      <c r="G157" s="100" t="s">
        <v>18</v>
      </c>
      <c r="H157" s="248"/>
      <c r="I157" s="248"/>
      <c r="J157" s="248"/>
      <c r="K157" s="257">
        <v>375</v>
      </c>
      <c r="L157" s="257">
        <v>20</v>
      </c>
      <c r="M157" s="257">
        <v>425</v>
      </c>
      <c r="N157" s="150">
        <v>36</v>
      </c>
      <c r="O157" s="150">
        <v>2</v>
      </c>
      <c r="P157" s="153" t="s">
        <v>760</v>
      </c>
      <c r="Q157" s="157" t="s">
        <v>769</v>
      </c>
      <c r="R157" s="157" t="s">
        <v>770</v>
      </c>
      <c r="S157" s="38">
        <v>21</v>
      </c>
      <c r="T157" s="10">
        <v>43271</v>
      </c>
      <c r="U157" s="10">
        <v>43274</v>
      </c>
      <c r="V157" s="278" t="s">
        <v>1594</v>
      </c>
      <c r="W157" s="23"/>
      <c r="X157" s="24"/>
      <c r="Y157" s="221"/>
      <c r="Z157" s="221"/>
      <c r="AA157" s="221"/>
      <c r="AB157" s="221"/>
      <c r="AC157" s="221"/>
      <c r="AD157" s="221"/>
    </row>
    <row r="158" spans="1:30" ht="15.75" hidden="1" thickBot="1">
      <c r="A158" s="295">
        <v>156</v>
      </c>
      <c r="B158" s="238" t="s">
        <v>1877</v>
      </c>
      <c r="C158" s="88" t="s">
        <v>717</v>
      </c>
      <c r="D158" s="96" t="s">
        <v>563</v>
      </c>
      <c r="E158" s="242" t="s">
        <v>61</v>
      </c>
      <c r="F158" s="239" t="s">
        <v>208</v>
      </c>
      <c r="G158" s="100" t="s">
        <v>10</v>
      </c>
      <c r="H158" s="145"/>
      <c r="I158" s="145"/>
      <c r="J158" s="145"/>
      <c r="K158" s="151">
        <v>215</v>
      </c>
      <c r="L158" s="151">
        <v>255</v>
      </c>
      <c r="M158" s="151">
        <v>255</v>
      </c>
      <c r="N158" s="152">
        <v>1</v>
      </c>
      <c r="O158" s="152">
        <v>1</v>
      </c>
      <c r="P158" s="153" t="s">
        <v>1178</v>
      </c>
      <c r="Q158" s="156" t="s">
        <v>769</v>
      </c>
      <c r="R158" s="157" t="s">
        <v>770</v>
      </c>
      <c r="S158" s="39">
        <v>16</v>
      </c>
      <c r="T158" s="10">
        <v>43283</v>
      </c>
      <c r="U158" s="10">
        <v>43289</v>
      </c>
      <c r="V158" s="29" t="s">
        <v>1569</v>
      </c>
      <c r="W158" s="23" t="s">
        <v>1612</v>
      </c>
      <c r="X158" s="24" t="s">
        <v>1121</v>
      </c>
      <c r="Y158" s="221"/>
      <c r="Z158" s="221"/>
      <c r="AA158" s="221"/>
      <c r="AB158" s="221"/>
      <c r="AC158" s="221"/>
      <c r="AD158" s="221"/>
    </row>
    <row r="159" spans="1:30" ht="15.75" hidden="1" thickBot="1">
      <c r="A159" s="295">
        <v>157</v>
      </c>
      <c r="B159" s="238" t="s">
        <v>1877</v>
      </c>
      <c r="C159" s="88" t="s">
        <v>717</v>
      </c>
      <c r="D159" s="96" t="s">
        <v>563</v>
      </c>
      <c r="E159" s="242" t="s">
        <v>61</v>
      </c>
      <c r="F159" s="239" t="s">
        <v>208</v>
      </c>
      <c r="G159" s="100" t="s">
        <v>10</v>
      </c>
      <c r="H159" s="145"/>
      <c r="I159" s="145"/>
      <c r="J159" s="145"/>
      <c r="K159" s="151">
        <v>215</v>
      </c>
      <c r="L159" s="151">
        <v>255</v>
      </c>
      <c r="M159" s="151">
        <v>255</v>
      </c>
      <c r="N159" s="152">
        <v>2</v>
      </c>
      <c r="O159" s="152">
        <v>1</v>
      </c>
      <c r="P159" s="153" t="s">
        <v>1178</v>
      </c>
      <c r="Q159" s="156" t="s">
        <v>769</v>
      </c>
      <c r="R159" s="157" t="s">
        <v>770</v>
      </c>
      <c r="S159" s="39">
        <v>19</v>
      </c>
      <c r="T159" s="10">
        <v>43283</v>
      </c>
      <c r="U159" s="10">
        <v>43289</v>
      </c>
      <c r="V159" s="29" t="s">
        <v>1570</v>
      </c>
      <c r="W159" s="23" t="s">
        <v>1612</v>
      </c>
      <c r="X159" s="24" t="s">
        <v>1121</v>
      </c>
      <c r="Y159" s="221"/>
      <c r="Z159" s="221"/>
      <c r="AA159" s="221"/>
      <c r="AB159" s="221"/>
      <c r="AC159" s="221"/>
      <c r="AD159" s="221"/>
    </row>
    <row r="160" spans="1:30" ht="15.75" hidden="1" thickBot="1">
      <c r="A160" s="295">
        <v>158</v>
      </c>
      <c r="B160" s="238" t="s">
        <v>1877</v>
      </c>
      <c r="C160" s="88" t="s">
        <v>717</v>
      </c>
      <c r="D160" s="96" t="s">
        <v>563</v>
      </c>
      <c r="E160" s="242" t="s">
        <v>61</v>
      </c>
      <c r="F160" s="239" t="s">
        <v>208</v>
      </c>
      <c r="G160" s="100" t="s">
        <v>1</v>
      </c>
      <c r="H160" s="145"/>
      <c r="I160" s="145"/>
      <c r="J160" s="145"/>
      <c r="K160" s="154">
        <v>300</v>
      </c>
      <c r="L160" s="154">
        <v>260</v>
      </c>
      <c r="M160" s="154">
        <v>260</v>
      </c>
      <c r="N160" s="150">
        <v>13</v>
      </c>
      <c r="O160" s="150">
        <v>2</v>
      </c>
      <c r="P160" s="160" t="s">
        <v>760</v>
      </c>
      <c r="Q160" s="157" t="s">
        <v>769</v>
      </c>
      <c r="R160" s="157" t="s">
        <v>770</v>
      </c>
      <c r="S160" s="38">
        <v>17</v>
      </c>
      <c r="T160" s="10">
        <v>43282</v>
      </c>
      <c r="U160" s="10">
        <v>43295</v>
      </c>
      <c r="V160" s="271" t="s">
        <v>1584</v>
      </c>
      <c r="W160" s="23"/>
      <c r="X160" s="24"/>
      <c r="Y160" s="221"/>
      <c r="Z160" s="221"/>
      <c r="AA160" s="221"/>
      <c r="AB160" s="221"/>
      <c r="AC160" s="221"/>
      <c r="AD160" s="221"/>
    </row>
    <row r="161" spans="1:30" ht="15.75" hidden="1" thickBot="1">
      <c r="A161" s="295">
        <v>159</v>
      </c>
      <c r="B161" s="238" t="s">
        <v>1877</v>
      </c>
      <c r="C161" s="88" t="s">
        <v>717</v>
      </c>
      <c r="D161" s="96" t="s">
        <v>563</v>
      </c>
      <c r="E161" s="242" t="s">
        <v>61</v>
      </c>
      <c r="F161" s="239" t="s">
        <v>208</v>
      </c>
      <c r="G161" s="100" t="s">
        <v>18</v>
      </c>
      <c r="H161" s="145"/>
      <c r="I161" s="145"/>
      <c r="J161" s="145"/>
      <c r="K161" s="154">
        <v>375</v>
      </c>
      <c r="L161" s="154">
        <v>20</v>
      </c>
      <c r="M161" s="154">
        <v>450</v>
      </c>
      <c r="N161" s="150">
        <v>36</v>
      </c>
      <c r="O161" s="150">
        <v>2</v>
      </c>
      <c r="P161" s="153" t="s">
        <v>760</v>
      </c>
      <c r="Q161" s="157" t="s">
        <v>769</v>
      </c>
      <c r="R161" s="157" t="s">
        <v>770</v>
      </c>
      <c r="S161" s="38">
        <v>18</v>
      </c>
      <c r="T161" s="10">
        <v>43271</v>
      </c>
      <c r="U161" s="10">
        <v>43274</v>
      </c>
      <c r="V161" s="271" t="s">
        <v>1594</v>
      </c>
      <c r="W161" s="23"/>
      <c r="X161" s="24"/>
      <c r="Y161" s="221"/>
      <c r="Z161" s="221"/>
      <c r="AA161" s="221"/>
      <c r="AB161" s="221"/>
      <c r="AC161" s="221"/>
      <c r="AD161" s="221"/>
    </row>
    <row r="162" spans="1:30" ht="15.75" hidden="1" thickBot="1">
      <c r="A162" s="295">
        <v>160</v>
      </c>
      <c r="B162" s="238" t="s">
        <v>1877</v>
      </c>
      <c r="C162" s="88" t="s">
        <v>717</v>
      </c>
      <c r="D162" s="96" t="s">
        <v>563</v>
      </c>
      <c r="E162" s="242" t="s">
        <v>61</v>
      </c>
      <c r="F162" s="239" t="s">
        <v>208</v>
      </c>
      <c r="G162" s="100" t="s">
        <v>3</v>
      </c>
      <c r="H162" s="145"/>
      <c r="I162" s="145"/>
      <c r="J162" s="145"/>
      <c r="K162" s="154">
        <v>250</v>
      </c>
      <c r="L162" s="154">
        <v>300</v>
      </c>
      <c r="M162" s="154">
        <v>300</v>
      </c>
      <c r="N162" s="150">
        <v>2</v>
      </c>
      <c r="O162" s="150">
        <v>1</v>
      </c>
      <c r="P162" s="160" t="s">
        <v>1178</v>
      </c>
      <c r="Q162" s="157" t="s">
        <v>769</v>
      </c>
      <c r="R162" s="157" t="s">
        <v>770</v>
      </c>
      <c r="S162" s="39">
        <v>19</v>
      </c>
      <c r="T162" s="10">
        <v>43283</v>
      </c>
      <c r="U162" s="10">
        <v>43289</v>
      </c>
      <c r="V162" s="271" t="s">
        <v>1591</v>
      </c>
      <c r="W162" s="23" t="s">
        <v>1615</v>
      </c>
      <c r="X162" s="24"/>
      <c r="Y162" s="221"/>
      <c r="Z162" s="221"/>
      <c r="AA162" s="221"/>
      <c r="AB162" s="221"/>
      <c r="AC162" s="221"/>
      <c r="AD162" s="221"/>
    </row>
    <row r="163" spans="1:30" ht="15.75" hidden="1" thickBot="1">
      <c r="A163" s="295">
        <v>161</v>
      </c>
      <c r="B163" s="238" t="s">
        <v>1877</v>
      </c>
      <c r="C163" s="88" t="s">
        <v>717</v>
      </c>
      <c r="D163" s="96" t="s">
        <v>563</v>
      </c>
      <c r="E163" s="242" t="s">
        <v>61</v>
      </c>
      <c r="F163" s="239" t="s">
        <v>208</v>
      </c>
      <c r="G163" s="100" t="s">
        <v>8</v>
      </c>
      <c r="H163" s="145"/>
      <c r="I163" s="145"/>
      <c r="J163" s="145"/>
      <c r="K163" s="151">
        <v>310</v>
      </c>
      <c r="L163" s="151">
        <v>370</v>
      </c>
      <c r="M163" s="151">
        <v>370</v>
      </c>
      <c r="N163" s="150">
        <v>13</v>
      </c>
      <c r="O163" s="150">
        <v>2</v>
      </c>
      <c r="P163" s="153" t="s">
        <v>760</v>
      </c>
      <c r="Q163" s="157" t="s">
        <v>769</v>
      </c>
      <c r="R163" s="157" t="s">
        <v>770</v>
      </c>
      <c r="S163" s="38">
        <v>18</v>
      </c>
      <c r="T163" s="10">
        <v>43283</v>
      </c>
      <c r="U163" s="10">
        <v>43285</v>
      </c>
      <c r="V163" s="271" t="s">
        <v>1239</v>
      </c>
      <c r="W163" s="20"/>
      <c r="X163" s="25"/>
      <c r="Y163" s="220"/>
      <c r="Z163" s="220"/>
      <c r="AA163" s="220"/>
      <c r="AB163" s="220"/>
      <c r="AC163" s="220"/>
      <c r="AD163" s="220"/>
    </row>
    <row r="164" spans="1:30" ht="15.75" hidden="1" thickBot="1">
      <c r="A164" s="295">
        <v>162</v>
      </c>
      <c r="B164" s="238" t="s">
        <v>1877</v>
      </c>
      <c r="C164" s="88" t="s">
        <v>717</v>
      </c>
      <c r="D164" s="96" t="s">
        <v>563</v>
      </c>
      <c r="E164" s="242" t="s">
        <v>61</v>
      </c>
      <c r="F164" s="239" t="s">
        <v>208</v>
      </c>
      <c r="G164" s="100" t="s">
        <v>2</v>
      </c>
      <c r="H164" s="145"/>
      <c r="I164" s="145"/>
      <c r="J164" s="145"/>
      <c r="K164" s="154">
        <v>250</v>
      </c>
      <c r="L164" s="154">
        <v>300</v>
      </c>
      <c r="M164" s="154">
        <v>250</v>
      </c>
      <c r="N164" s="150">
        <v>1</v>
      </c>
      <c r="O164" s="150">
        <v>1</v>
      </c>
      <c r="P164" s="160" t="s">
        <v>1178</v>
      </c>
      <c r="Q164" s="157" t="s">
        <v>769</v>
      </c>
      <c r="R164" s="157" t="s">
        <v>770</v>
      </c>
      <c r="S164" s="38">
        <v>17</v>
      </c>
      <c r="T164" s="10">
        <v>43280</v>
      </c>
      <c r="U164" s="10">
        <v>43283</v>
      </c>
      <c r="V164" s="271" t="s">
        <v>1587</v>
      </c>
      <c r="W164" s="23"/>
      <c r="X164" s="24" t="s">
        <v>1147</v>
      </c>
      <c r="Y164" s="221"/>
      <c r="Z164" s="221"/>
      <c r="AA164" s="221"/>
      <c r="AB164" s="221"/>
      <c r="AC164" s="221"/>
      <c r="AD164" s="221"/>
    </row>
    <row r="165" spans="1:30" ht="15.75" hidden="1" thickBot="1">
      <c r="A165" s="295">
        <v>163</v>
      </c>
      <c r="B165" s="238" t="s">
        <v>1877</v>
      </c>
      <c r="C165" s="88" t="s">
        <v>717</v>
      </c>
      <c r="D165" s="96" t="s">
        <v>563</v>
      </c>
      <c r="E165" s="242" t="s">
        <v>61</v>
      </c>
      <c r="F165" s="239" t="s">
        <v>208</v>
      </c>
      <c r="G165" s="100" t="s">
        <v>17</v>
      </c>
      <c r="H165" s="145"/>
      <c r="I165" s="145"/>
      <c r="J165" s="145"/>
      <c r="K165" s="154">
        <v>250</v>
      </c>
      <c r="L165" s="154">
        <v>275</v>
      </c>
      <c r="M165" s="154">
        <v>275</v>
      </c>
      <c r="N165" s="150">
        <v>17</v>
      </c>
      <c r="O165" s="150">
        <v>2</v>
      </c>
      <c r="P165" s="153" t="s">
        <v>760</v>
      </c>
      <c r="Q165" s="157" t="s">
        <v>769</v>
      </c>
      <c r="R165" s="157" t="s">
        <v>770</v>
      </c>
      <c r="S165" s="38" t="s">
        <v>1885</v>
      </c>
      <c r="T165" s="10">
        <v>43276</v>
      </c>
      <c r="U165" s="10">
        <v>43282</v>
      </c>
      <c r="V165" s="271" t="s">
        <v>1593</v>
      </c>
      <c r="W165" s="23" t="s">
        <v>1225</v>
      </c>
      <c r="X165" s="85"/>
      <c r="Y165" s="221"/>
      <c r="Z165" s="221"/>
      <c r="AA165" s="221"/>
      <c r="AB165" s="221"/>
      <c r="AC165" s="221"/>
      <c r="AD165" s="221"/>
    </row>
    <row r="166" spans="1:30" ht="15.75" hidden="1" thickBot="1">
      <c r="A166" s="295">
        <v>164</v>
      </c>
      <c r="B166" s="238" t="s">
        <v>1877</v>
      </c>
      <c r="C166" s="88" t="s">
        <v>717</v>
      </c>
      <c r="D166" s="96" t="s">
        <v>582</v>
      </c>
      <c r="E166" s="242" t="s">
        <v>61</v>
      </c>
      <c r="F166" s="239" t="s">
        <v>208</v>
      </c>
      <c r="G166" s="100" t="s">
        <v>18</v>
      </c>
      <c r="H166" s="145"/>
      <c r="I166" s="145"/>
      <c r="J166" s="145"/>
      <c r="K166" s="154">
        <v>375</v>
      </c>
      <c r="L166" s="154">
        <v>20</v>
      </c>
      <c r="M166" s="154">
        <v>425</v>
      </c>
      <c r="N166" s="150">
        <v>36</v>
      </c>
      <c r="O166" s="150">
        <v>2</v>
      </c>
      <c r="P166" s="153" t="s">
        <v>760</v>
      </c>
      <c r="Q166" s="157" t="s">
        <v>769</v>
      </c>
      <c r="R166" s="157" t="s">
        <v>770</v>
      </c>
      <c r="S166" s="38">
        <v>18</v>
      </c>
      <c r="T166" s="10">
        <v>43271</v>
      </c>
      <c r="U166" s="10">
        <v>43274</v>
      </c>
      <c r="V166" s="271" t="s">
        <v>1595</v>
      </c>
      <c r="W166" s="23"/>
      <c r="X166" s="24"/>
      <c r="Y166" s="221"/>
      <c r="Z166" s="221"/>
      <c r="AA166" s="221"/>
      <c r="AB166" s="221"/>
      <c r="AC166" s="221"/>
      <c r="AD166" s="221"/>
    </row>
    <row r="167" spans="1:30" ht="15.75" hidden="1" thickBot="1">
      <c r="A167" s="295">
        <v>165</v>
      </c>
      <c r="B167" s="238" t="s">
        <v>1877</v>
      </c>
      <c r="C167" s="88" t="s">
        <v>717</v>
      </c>
      <c r="D167" s="96" t="s">
        <v>565</v>
      </c>
      <c r="E167" s="199" t="s">
        <v>61</v>
      </c>
      <c r="F167" s="90" t="s">
        <v>209</v>
      </c>
      <c r="G167" s="96" t="s">
        <v>10</v>
      </c>
      <c r="H167" s="145"/>
      <c r="I167" s="145"/>
      <c r="J167" s="145"/>
      <c r="K167" s="151">
        <v>250</v>
      </c>
      <c r="L167" s="151">
        <v>325</v>
      </c>
      <c r="M167" s="151">
        <v>325</v>
      </c>
      <c r="N167" s="152">
        <v>2</v>
      </c>
      <c r="O167" s="152">
        <v>1</v>
      </c>
      <c r="P167" s="153" t="s">
        <v>1178</v>
      </c>
      <c r="Q167" s="156" t="s">
        <v>769</v>
      </c>
      <c r="R167" s="157" t="s">
        <v>770</v>
      </c>
      <c r="S167" s="39">
        <v>21</v>
      </c>
      <c r="T167" s="10">
        <v>43283</v>
      </c>
      <c r="U167" s="10">
        <v>43289</v>
      </c>
      <c r="V167" s="29" t="s">
        <v>1179</v>
      </c>
      <c r="W167" s="23" t="s">
        <v>1612</v>
      </c>
      <c r="X167" s="24" t="s">
        <v>1121</v>
      </c>
      <c r="Y167" s="221"/>
      <c r="Z167" s="221"/>
      <c r="AA167" s="221"/>
      <c r="AB167" s="221"/>
      <c r="AC167" s="221"/>
      <c r="AD167" s="221"/>
    </row>
    <row r="168" spans="1:30" ht="15.75" hidden="1" thickBot="1">
      <c r="A168" s="295">
        <v>166</v>
      </c>
      <c r="B168" s="238" t="s">
        <v>1877</v>
      </c>
      <c r="C168" s="88" t="s">
        <v>717</v>
      </c>
      <c r="D168" s="96" t="s">
        <v>565</v>
      </c>
      <c r="E168" s="199" t="s">
        <v>61</v>
      </c>
      <c r="F168" s="90" t="s">
        <v>209</v>
      </c>
      <c r="G168" s="96" t="s">
        <v>1</v>
      </c>
      <c r="H168" s="145"/>
      <c r="I168" s="145"/>
      <c r="J168" s="145"/>
      <c r="K168" s="154">
        <v>385</v>
      </c>
      <c r="L168" s="154">
        <v>400</v>
      </c>
      <c r="M168" s="154">
        <v>400</v>
      </c>
      <c r="N168" s="150">
        <v>3</v>
      </c>
      <c r="O168" s="150">
        <v>1</v>
      </c>
      <c r="P168" s="160" t="s">
        <v>760</v>
      </c>
      <c r="Q168" s="157" t="s">
        <v>769</v>
      </c>
      <c r="R168" s="157" t="s">
        <v>770</v>
      </c>
      <c r="S168" s="38">
        <v>20</v>
      </c>
      <c r="T168" s="10">
        <v>43282</v>
      </c>
      <c r="U168" s="10">
        <v>43295</v>
      </c>
      <c r="V168" s="271" t="s">
        <v>1583</v>
      </c>
      <c r="W168" s="23"/>
      <c r="X168" s="24"/>
      <c r="Y168" s="221"/>
      <c r="Z168" s="221"/>
      <c r="AA168" s="221"/>
      <c r="AB168" s="221"/>
      <c r="AC168" s="221"/>
      <c r="AD168" s="221"/>
    </row>
    <row r="169" spans="1:30" ht="15.75" hidden="1" thickBot="1">
      <c r="A169" s="295">
        <v>167</v>
      </c>
      <c r="B169" s="238" t="s">
        <v>1877</v>
      </c>
      <c r="C169" s="88" t="s">
        <v>717</v>
      </c>
      <c r="D169" s="96" t="s">
        <v>565</v>
      </c>
      <c r="E169" s="199" t="s">
        <v>61</v>
      </c>
      <c r="F169" s="90" t="s">
        <v>209</v>
      </c>
      <c r="G169" s="96" t="s">
        <v>12</v>
      </c>
      <c r="H169" s="145"/>
      <c r="I169" s="145"/>
      <c r="J169" s="145"/>
      <c r="K169" s="154" t="s">
        <v>1199</v>
      </c>
      <c r="L169" s="154" t="s">
        <v>1200</v>
      </c>
      <c r="M169" s="154" t="s">
        <v>1200</v>
      </c>
      <c r="N169" s="150">
        <v>2</v>
      </c>
      <c r="O169" s="150">
        <v>1</v>
      </c>
      <c r="P169" s="160" t="s">
        <v>1178</v>
      </c>
      <c r="Q169" s="157" t="s">
        <v>769</v>
      </c>
      <c r="R169" s="156" t="s">
        <v>770</v>
      </c>
      <c r="S169" s="38">
        <v>22</v>
      </c>
      <c r="T169" s="10">
        <v>43276</v>
      </c>
      <c r="U169" s="10">
        <v>43282</v>
      </c>
      <c r="V169" s="271" t="s">
        <v>1549</v>
      </c>
      <c r="W169" s="81"/>
      <c r="X169" s="25" t="s">
        <v>1147</v>
      </c>
      <c r="Y169" s="220"/>
      <c r="Z169" s="220"/>
      <c r="AA169" s="220"/>
      <c r="AB169" s="220"/>
      <c r="AC169" s="220"/>
      <c r="AD169" s="220"/>
    </row>
    <row r="170" spans="1:30" ht="15.75" hidden="1" thickBot="1">
      <c r="A170" s="295">
        <v>168</v>
      </c>
      <c r="B170" s="238" t="s">
        <v>1877</v>
      </c>
      <c r="C170" s="88" t="s">
        <v>717</v>
      </c>
      <c r="D170" s="96" t="s">
        <v>565</v>
      </c>
      <c r="E170" s="199" t="s">
        <v>61</v>
      </c>
      <c r="F170" s="90" t="s">
        <v>209</v>
      </c>
      <c r="G170" s="96" t="s">
        <v>3</v>
      </c>
      <c r="H170" s="145"/>
      <c r="I170" s="145"/>
      <c r="J170" s="145"/>
      <c r="K170" s="154">
        <v>250</v>
      </c>
      <c r="L170" s="154">
        <v>300</v>
      </c>
      <c r="M170" s="154">
        <v>300</v>
      </c>
      <c r="N170" s="150">
        <v>2</v>
      </c>
      <c r="O170" s="150">
        <v>1</v>
      </c>
      <c r="P170" s="160" t="s">
        <v>1178</v>
      </c>
      <c r="Q170" s="157" t="s">
        <v>769</v>
      </c>
      <c r="R170" s="157" t="s">
        <v>770</v>
      </c>
      <c r="S170" s="38">
        <v>21</v>
      </c>
      <c r="T170" s="10">
        <v>43283</v>
      </c>
      <c r="U170" s="10">
        <v>43289</v>
      </c>
      <c r="V170" s="271" t="s">
        <v>1215</v>
      </c>
      <c r="W170" s="23" t="s">
        <v>1615</v>
      </c>
      <c r="X170" s="63"/>
      <c r="Y170" s="227"/>
      <c r="Z170" s="227"/>
      <c r="AA170" s="227"/>
      <c r="AB170" s="227"/>
      <c r="AC170" s="227"/>
      <c r="AD170" s="227"/>
    </row>
    <row r="171" spans="1:30" ht="15.75" hidden="1" thickBot="1">
      <c r="A171" s="295">
        <v>169</v>
      </c>
      <c r="B171" s="238" t="s">
        <v>1877</v>
      </c>
      <c r="C171" s="88" t="s">
        <v>717</v>
      </c>
      <c r="D171" s="96" t="s">
        <v>565</v>
      </c>
      <c r="E171" s="199" t="s">
        <v>61</v>
      </c>
      <c r="F171" s="90" t="s">
        <v>209</v>
      </c>
      <c r="G171" s="96" t="s">
        <v>2</v>
      </c>
      <c r="H171" s="145"/>
      <c r="I171" s="145"/>
      <c r="J171" s="145"/>
      <c r="K171" s="154">
        <v>230</v>
      </c>
      <c r="L171" s="154">
        <v>400</v>
      </c>
      <c r="M171" s="154">
        <v>350</v>
      </c>
      <c r="N171" s="150">
        <v>1</v>
      </c>
      <c r="O171" s="150">
        <v>1</v>
      </c>
      <c r="P171" s="160" t="s">
        <v>1178</v>
      </c>
      <c r="Q171" s="157" t="s">
        <v>769</v>
      </c>
      <c r="R171" s="156" t="s">
        <v>770</v>
      </c>
      <c r="S171" s="38">
        <v>19</v>
      </c>
      <c r="T171" s="10">
        <v>43280</v>
      </c>
      <c r="U171" s="10">
        <v>43283</v>
      </c>
      <c r="V171" s="271" t="s">
        <v>1212</v>
      </c>
      <c r="W171" s="23"/>
      <c r="X171" s="24" t="s">
        <v>1147</v>
      </c>
      <c r="Y171" s="221"/>
      <c r="Z171" s="221"/>
      <c r="AA171" s="221"/>
      <c r="AB171" s="221"/>
      <c r="AC171" s="221"/>
      <c r="AD171" s="221"/>
    </row>
    <row r="172" spans="1:30" ht="15.75" hidden="1" thickBot="1">
      <c r="A172" s="295">
        <v>170</v>
      </c>
      <c r="B172" s="238" t="s">
        <v>1877</v>
      </c>
      <c r="C172" s="88" t="s">
        <v>717</v>
      </c>
      <c r="D172" s="96" t="s">
        <v>565</v>
      </c>
      <c r="E172" s="199" t="s">
        <v>61</v>
      </c>
      <c r="F172" s="90" t="s">
        <v>209</v>
      </c>
      <c r="G172" s="96" t="s">
        <v>17</v>
      </c>
      <c r="H172" s="145"/>
      <c r="I172" s="145"/>
      <c r="J172" s="145"/>
      <c r="K172" s="154">
        <v>250</v>
      </c>
      <c r="L172" s="154">
        <v>275</v>
      </c>
      <c r="M172" s="154">
        <v>275</v>
      </c>
      <c r="N172" s="150">
        <v>1</v>
      </c>
      <c r="O172" s="150">
        <v>1</v>
      </c>
      <c r="P172" s="153" t="s">
        <v>760</v>
      </c>
      <c r="Q172" s="157" t="s">
        <v>769</v>
      </c>
      <c r="R172" s="157" t="s">
        <v>770</v>
      </c>
      <c r="S172" s="38">
        <v>22</v>
      </c>
      <c r="T172" s="10">
        <v>43276</v>
      </c>
      <c r="U172" s="10">
        <v>43282</v>
      </c>
      <c r="V172" s="271" t="s">
        <v>1230</v>
      </c>
      <c r="W172" s="23" t="s">
        <v>1225</v>
      </c>
      <c r="X172" s="85"/>
      <c r="Y172" s="221"/>
      <c r="Z172" s="221"/>
      <c r="AA172" s="221"/>
      <c r="AB172" s="221"/>
      <c r="AC172" s="221"/>
      <c r="AD172" s="221"/>
    </row>
    <row r="173" spans="1:30" ht="15.75" hidden="1" thickBot="1">
      <c r="A173" s="295">
        <v>171</v>
      </c>
      <c r="B173" s="238" t="s">
        <v>1877</v>
      </c>
      <c r="C173" s="88" t="s">
        <v>717</v>
      </c>
      <c r="D173" s="96" t="s">
        <v>573</v>
      </c>
      <c r="E173" s="199" t="s">
        <v>61</v>
      </c>
      <c r="F173" s="90" t="s">
        <v>219</v>
      </c>
      <c r="G173" s="96" t="s">
        <v>10</v>
      </c>
      <c r="H173" s="145"/>
      <c r="I173" s="145"/>
      <c r="J173" s="145"/>
      <c r="K173" s="151">
        <v>575</v>
      </c>
      <c r="L173" s="151">
        <v>800</v>
      </c>
      <c r="M173" s="151">
        <v>800</v>
      </c>
      <c r="N173" s="152">
        <v>24</v>
      </c>
      <c r="O173" s="152">
        <v>2</v>
      </c>
      <c r="P173" s="160" t="s">
        <v>1620</v>
      </c>
      <c r="Q173" s="157" t="s">
        <v>1185</v>
      </c>
      <c r="R173" s="156" t="s">
        <v>1171</v>
      </c>
      <c r="S173" s="38" t="s">
        <v>1886</v>
      </c>
      <c r="T173" s="10">
        <v>43283</v>
      </c>
      <c r="U173" s="10">
        <v>43289</v>
      </c>
      <c r="V173" s="271" t="s">
        <v>1191</v>
      </c>
      <c r="W173" s="23"/>
      <c r="X173" s="24" t="s">
        <v>1121</v>
      </c>
      <c r="Y173" s="221"/>
      <c r="Z173" s="221"/>
      <c r="AA173" s="221"/>
      <c r="AB173" s="221"/>
      <c r="AC173" s="289"/>
      <c r="AD173" s="221"/>
    </row>
    <row r="174" spans="1:30" ht="15.75" hidden="1" thickBot="1">
      <c r="A174" s="295">
        <v>172</v>
      </c>
      <c r="B174" s="238" t="s">
        <v>1877</v>
      </c>
      <c r="C174" s="88" t="s">
        <v>717</v>
      </c>
      <c r="D174" s="96" t="s">
        <v>573</v>
      </c>
      <c r="E174" s="199" t="s">
        <v>61</v>
      </c>
      <c r="F174" s="90" t="s">
        <v>219</v>
      </c>
      <c r="G174" s="96" t="s">
        <v>18</v>
      </c>
      <c r="H174" s="145"/>
      <c r="I174" s="145"/>
      <c r="J174" s="145"/>
      <c r="K174" s="154">
        <v>750</v>
      </c>
      <c r="L174" s="154">
        <v>20</v>
      </c>
      <c r="M174" s="154">
        <v>1100</v>
      </c>
      <c r="N174" s="150">
        <v>3</v>
      </c>
      <c r="O174" s="150">
        <v>1</v>
      </c>
      <c r="P174" s="153" t="s">
        <v>760</v>
      </c>
      <c r="Q174" s="157" t="s">
        <v>1190</v>
      </c>
      <c r="R174" s="157" t="s">
        <v>218</v>
      </c>
      <c r="S174" s="38">
        <v>18</v>
      </c>
      <c r="T174" s="10">
        <v>43271</v>
      </c>
      <c r="U174" s="10">
        <v>43274</v>
      </c>
      <c r="V174" s="271" t="s">
        <v>1234</v>
      </c>
      <c r="W174" s="80"/>
      <c r="X174" s="25"/>
      <c r="Y174" s="220"/>
      <c r="Z174" s="220"/>
      <c r="AA174" s="220"/>
      <c r="AB174" s="220"/>
      <c r="AC174" s="220"/>
      <c r="AD174" s="220"/>
    </row>
    <row r="175" spans="1:30" ht="15.75" hidden="1" thickBot="1">
      <c r="A175" s="295">
        <v>173</v>
      </c>
      <c r="B175" s="238" t="s">
        <v>1877</v>
      </c>
      <c r="C175" s="88" t="s">
        <v>717</v>
      </c>
      <c r="D175" s="96" t="s">
        <v>573</v>
      </c>
      <c r="E175" s="199" t="s">
        <v>61</v>
      </c>
      <c r="F175" s="90" t="s">
        <v>219</v>
      </c>
      <c r="G175" s="96" t="s">
        <v>12</v>
      </c>
      <c r="H175" s="145"/>
      <c r="I175" s="145"/>
      <c r="J175" s="145"/>
      <c r="K175" s="154" t="s">
        <v>1205</v>
      </c>
      <c r="L175" s="154" t="s">
        <v>1206</v>
      </c>
      <c r="M175" s="154" t="s">
        <v>1206</v>
      </c>
      <c r="N175" s="150">
        <v>1</v>
      </c>
      <c r="O175" s="150">
        <v>1</v>
      </c>
      <c r="P175" s="160" t="s">
        <v>1178</v>
      </c>
      <c r="Q175" s="157" t="s">
        <v>1209</v>
      </c>
      <c r="R175" s="157" t="s">
        <v>220</v>
      </c>
      <c r="S175" s="38">
        <v>23</v>
      </c>
      <c r="T175" s="10">
        <v>43276</v>
      </c>
      <c r="U175" s="10">
        <v>43282</v>
      </c>
      <c r="V175" s="271" t="s">
        <v>1575</v>
      </c>
      <c r="W175" s="81"/>
      <c r="X175" s="25" t="s">
        <v>1147</v>
      </c>
      <c r="Y175" s="220"/>
      <c r="Z175" s="220"/>
      <c r="AA175" s="220"/>
      <c r="AB175" s="220"/>
      <c r="AC175" s="220"/>
      <c r="AD175" s="220"/>
    </row>
    <row r="176" spans="1:30" ht="15.75" hidden="1" thickBot="1">
      <c r="A176" s="295">
        <v>174</v>
      </c>
      <c r="B176" s="238" t="s">
        <v>1877</v>
      </c>
      <c r="C176" s="88" t="s">
        <v>717</v>
      </c>
      <c r="D176" s="96" t="s">
        <v>573</v>
      </c>
      <c r="E176" s="199" t="s">
        <v>61</v>
      </c>
      <c r="F176" s="90" t="s">
        <v>219</v>
      </c>
      <c r="G176" s="96" t="s">
        <v>2</v>
      </c>
      <c r="H176" s="145"/>
      <c r="I176" s="145"/>
      <c r="J176" s="145"/>
      <c r="K176" s="154">
        <v>600</v>
      </c>
      <c r="L176" s="154">
        <v>750</v>
      </c>
      <c r="M176" s="154">
        <v>650</v>
      </c>
      <c r="N176" s="150">
        <v>1</v>
      </c>
      <c r="O176" s="150">
        <v>1</v>
      </c>
      <c r="P176" s="160" t="s">
        <v>1178</v>
      </c>
      <c r="Q176" s="157" t="s">
        <v>1209</v>
      </c>
      <c r="R176" s="157" t="s">
        <v>220</v>
      </c>
      <c r="S176" s="38">
        <v>34</v>
      </c>
      <c r="T176" s="10">
        <v>43280</v>
      </c>
      <c r="U176" s="10">
        <v>43283</v>
      </c>
      <c r="V176" s="29" t="s">
        <v>1212</v>
      </c>
      <c r="W176" s="23"/>
      <c r="X176" s="24" t="s">
        <v>1147</v>
      </c>
      <c r="Y176" s="221"/>
      <c r="Z176" s="221"/>
      <c r="AA176" s="221"/>
      <c r="AB176" s="221"/>
      <c r="AC176" s="221"/>
      <c r="AD176" s="221"/>
    </row>
    <row r="177" spans="1:30" ht="15.75" hidden="1" thickBot="1">
      <c r="A177" s="295">
        <v>175</v>
      </c>
      <c r="B177" s="238" t="s">
        <v>1877</v>
      </c>
      <c r="C177" s="88" t="s">
        <v>717</v>
      </c>
      <c r="D177" s="96" t="s">
        <v>11</v>
      </c>
      <c r="E177" s="199" t="s">
        <v>61</v>
      </c>
      <c r="F177" s="90" t="s">
        <v>214</v>
      </c>
      <c r="G177" s="96" t="s">
        <v>10</v>
      </c>
      <c r="H177" s="145"/>
      <c r="I177" s="145"/>
      <c r="J177" s="145"/>
      <c r="K177" s="151">
        <v>275</v>
      </c>
      <c r="L177" s="151">
        <v>300</v>
      </c>
      <c r="M177" s="151">
        <v>300</v>
      </c>
      <c r="N177" s="152">
        <v>2</v>
      </c>
      <c r="O177" s="152">
        <v>1</v>
      </c>
      <c r="P177" s="153" t="s">
        <v>1178</v>
      </c>
      <c r="Q177" s="156" t="s">
        <v>769</v>
      </c>
      <c r="R177" s="157" t="s">
        <v>770</v>
      </c>
      <c r="S177" s="38">
        <v>21</v>
      </c>
      <c r="T177" s="10">
        <v>43283</v>
      </c>
      <c r="U177" s="10">
        <v>43289</v>
      </c>
      <c r="V177" s="271" t="s">
        <v>1187</v>
      </c>
      <c r="W177" s="23" t="s">
        <v>1612</v>
      </c>
      <c r="X177" s="24" t="s">
        <v>1121</v>
      </c>
      <c r="Y177" s="221"/>
      <c r="Z177" s="221"/>
      <c r="AA177" s="221"/>
      <c r="AB177" s="221"/>
      <c r="AC177" s="221"/>
      <c r="AD177" s="221"/>
    </row>
    <row r="178" spans="1:30" ht="15.75" hidden="1" thickBot="1">
      <c r="A178" s="295">
        <v>176</v>
      </c>
      <c r="B178" s="238" t="s">
        <v>1877</v>
      </c>
      <c r="C178" s="88" t="s">
        <v>717</v>
      </c>
      <c r="D178" s="96" t="s">
        <v>11</v>
      </c>
      <c r="E178" s="199" t="s">
        <v>61</v>
      </c>
      <c r="F178" s="90" t="s">
        <v>214</v>
      </c>
      <c r="G178" s="96" t="s">
        <v>5</v>
      </c>
      <c r="H178" s="145"/>
      <c r="I178" s="145"/>
      <c r="J178" s="145"/>
      <c r="K178" s="151">
        <v>350</v>
      </c>
      <c r="L178" s="151">
        <v>425</v>
      </c>
      <c r="M178" s="151">
        <v>425</v>
      </c>
      <c r="N178" s="150">
        <v>2</v>
      </c>
      <c r="O178" s="150">
        <v>1</v>
      </c>
      <c r="P178" s="153" t="s">
        <v>760</v>
      </c>
      <c r="Q178" s="157" t="s">
        <v>769</v>
      </c>
      <c r="R178" s="157" t="s">
        <v>770</v>
      </c>
      <c r="S178" s="38">
        <v>21</v>
      </c>
      <c r="T178" s="10">
        <v>43221</v>
      </c>
      <c r="U178" s="10">
        <v>43234</v>
      </c>
      <c r="V178" s="271" t="s">
        <v>1573</v>
      </c>
      <c r="W178" s="80"/>
      <c r="X178" s="25"/>
      <c r="Y178" s="220"/>
      <c r="Z178" s="220"/>
      <c r="AA178" s="220"/>
      <c r="AB178" s="220"/>
      <c r="AC178" s="220"/>
      <c r="AD178" s="220"/>
    </row>
    <row r="179" spans="1:30" ht="15.75" hidden="1" thickBot="1">
      <c r="A179" s="295">
        <v>177</v>
      </c>
      <c r="B179" s="238" t="s">
        <v>1877</v>
      </c>
      <c r="C179" s="88" t="s">
        <v>717</v>
      </c>
      <c r="D179" s="96" t="s">
        <v>11</v>
      </c>
      <c r="E179" s="199" t="s">
        <v>61</v>
      </c>
      <c r="F179" s="90" t="s">
        <v>214</v>
      </c>
      <c r="G179" s="96" t="s">
        <v>12</v>
      </c>
      <c r="H179" s="145"/>
      <c r="I179" s="145"/>
      <c r="J179" s="145"/>
      <c r="K179" s="154" t="s">
        <v>1199</v>
      </c>
      <c r="L179" s="154" t="s">
        <v>1200</v>
      </c>
      <c r="M179" s="154" t="s">
        <v>1200</v>
      </c>
      <c r="N179" s="152">
        <v>7</v>
      </c>
      <c r="O179" s="152">
        <v>1</v>
      </c>
      <c r="P179" s="153" t="s">
        <v>1198</v>
      </c>
      <c r="Q179" s="156" t="s">
        <v>769</v>
      </c>
      <c r="R179" s="156" t="s">
        <v>770</v>
      </c>
      <c r="S179" s="39">
        <v>17</v>
      </c>
      <c r="T179" s="10">
        <v>43276</v>
      </c>
      <c r="U179" s="10">
        <v>43282</v>
      </c>
      <c r="V179" s="29" t="s">
        <v>1546</v>
      </c>
      <c r="W179" s="81"/>
      <c r="X179" s="25" t="s">
        <v>1147</v>
      </c>
      <c r="Y179" s="220"/>
      <c r="Z179" s="220"/>
      <c r="AA179" s="220"/>
      <c r="AB179" s="220"/>
      <c r="AC179" s="226"/>
      <c r="AD179" s="220"/>
    </row>
    <row r="180" spans="1:30" ht="15.75" hidden="1" thickBot="1">
      <c r="A180" s="295">
        <v>178</v>
      </c>
      <c r="B180" s="238" t="s">
        <v>1877</v>
      </c>
      <c r="C180" s="88" t="s">
        <v>717</v>
      </c>
      <c r="D180" s="96" t="s">
        <v>11</v>
      </c>
      <c r="E180" s="199" t="s">
        <v>61</v>
      </c>
      <c r="F180" s="90" t="s">
        <v>214</v>
      </c>
      <c r="G180" s="96" t="s">
        <v>8</v>
      </c>
      <c r="H180" s="145"/>
      <c r="I180" s="145"/>
      <c r="J180" s="145"/>
      <c r="K180" s="154">
        <v>250</v>
      </c>
      <c r="L180" s="154">
        <v>300</v>
      </c>
      <c r="M180" s="154">
        <v>300</v>
      </c>
      <c r="N180" s="150">
        <v>3</v>
      </c>
      <c r="O180" s="150">
        <v>1</v>
      </c>
      <c r="P180" s="153" t="s">
        <v>760</v>
      </c>
      <c r="Q180" s="157" t="s">
        <v>769</v>
      </c>
      <c r="R180" s="157" t="s">
        <v>770</v>
      </c>
      <c r="S180" s="38">
        <v>20</v>
      </c>
      <c r="T180" s="10">
        <v>43285</v>
      </c>
      <c r="U180" s="10">
        <v>43285</v>
      </c>
      <c r="V180" s="271" t="s">
        <v>1240</v>
      </c>
      <c r="W180" s="20"/>
      <c r="X180" s="25"/>
      <c r="Y180" s="220"/>
      <c r="Z180" s="220"/>
      <c r="AA180" s="220"/>
      <c r="AB180" s="220"/>
      <c r="AC180" s="220"/>
      <c r="AD180" s="220"/>
    </row>
    <row r="181" spans="1:30" ht="15.75" hidden="1" thickBot="1">
      <c r="A181" s="295">
        <v>179</v>
      </c>
      <c r="B181" s="238" t="s">
        <v>1877</v>
      </c>
      <c r="C181" s="88" t="s">
        <v>717</v>
      </c>
      <c r="D181" s="96" t="s">
        <v>16</v>
      </c>
      <c r="E181" s="199" t="s">
        <v>61</v>
      </c>
      <c r="F181" s="90" t="s">
        <v>214</v>
      </c>
      <c r="G181" s="96" t="s">
        <v>1</v>
      </c>
      <c r="H181" s="145"/>
      <c r="I181" s="145"/>
      <c r="J181" s="145"/>
      <c r="K181" s="154">
        <v>385</v>
      </c>
      <c r="L181" s="154">
        <v>400</v>
      </c>
      <c r="M181" s="154">
        <v>400</v>
      </c>
      <c r="N181" s="150">
        <v>2</v>
      </c>
      <c r="O181" s="150">
        <v>1</v>
      </c>
      <c r="P181" s="160" t="s">
        <v>760</v>
      </c>
      <c r="Q181" s="157" t="s">
        <v>769</v>
      </c>
      <c r="R181" s="157" t="s">
        <v>770</v>
      </c>
      <c r="S181" s="38">
        <v>18</v>
      </c>
      <c r="T181" s="10">
        <v>43282</v>
      </c>
      <c r="U181" s="10">
        <v>43295</v>
      </c>
      <c r="V181" s="271" t="s">
        <v>1582</v>
      </c>
      <c r="W181" s="23"/>
      <c r="X181" s="24"/>
      <c r="Y181" s="221"/>
      <c r="Z181" s="221"/>
      <c r="AA181" s="221"/>
      <c r="AB181" s="221"/>
      <c r="AC181" s="221"/>
      <c r="AD181" s="221"/>
    </row>
    <row r="182" spans="1:30" ht="15.75" hidden="1" thickBot="1">
      <c r="A182" s="295">
        <v>180</v>
      </c>
      <c r="B182" s="238" t="s">
        <v>1877</v>
      </c>
      <c r="C182" s="88" t="s">
        <v>686</v>
      </c>
      <c r="D182" s="96" t="s">
        <v>437</v>
      </c>
      <c r="E182" s="199" t="s">
        <v>64</v>
      </c>
      <c r="F182" s="90" t="s">
        <v>221</v>
      </c>
      <c r="G182" s="96" t="s">
        <v>10</v>
      </c>
      <c r="H182" s="145"/>
      <c r="I182" s="145"/>
      <c r="J182" s="145"/>
      <c r="K182" s="151">
        <v>1775</v>
      </c>
      <c r="L182" s="151">
        <v>2750</v>
      </c>
      <c r="M182" s="151">
        <v>2750</v>
      </c>
      <c r="N182" s="152">
        <v>24</v>
      </c>
      <c r="O182" s="152">
        <v>2</v>
      </c>
      <c r="P182" s="160" t="s">
        <v>760</v>
      </c>
      <c r="Q182" s="157" t="s">
        <v>1185</v>
      </c>
      <c r="R182" s="156" t="s">
        <v>1171</v>
      </c>
      <c r="S182" s="38">
        <v>20</v>
      </c>
      <c r="T182" s="10">
        <v>43283</v>
      </c>
      <c r="U182" s="10">
        <v>43289</v>
      </c>
      <c r="V182" s="271" t="s">
        <v>1191</v>
      </c>
      <c r="W182" s="23"/>
      <c r="X182" s="24" t="s">
        <v>1121</v>
      </c>
      <c r="Y182" s="221"/>
      <c r="Z182" s="221"/>
      <c r="AA182" s="221"/>
      <c r="AB182" s="221"/>
      <c r="AC182" s="221"/>
      <c r="AD182" s="221"/>
    </row>
    <row r="183" spans="1:30" ht="15.75" hidden="1" thickBot="1">
      <c r="A183" s="295">
        <v>181</v>
      </c>
      <c r="B183" s="238" t="s">
        <v>1877</v>
      </c>
      <c r="C183" s="88" t="s">
        <v>718</v>
      </c>
      <c r="D183" s="96" t="s">
        <v>571</v>
      </c>
      <c r="E183" s="199" t="s">
        <v>62</v>
      </c>
      <c r="F183" s="90" t="s">
        <v>215</v>
      </c>
      <c r="G183" s="96" t="s">
        <v>10</v>
      </c>
      <c r="H183" s="145"/>
      <c r="I183" s="145"/>
      <c r="J183" s="145"/>
      <c r="K183" s="151">
        <v>275</v>
      </c>
      <c r="L183" s="151">
        <v>300</v>
      </c>
      <c r="M183" s="151">
        <v>300</v>
      </c>
      <c r="N183" s="152">
        <v>5</v>
      </c>
      <c r="O183" s="152">
        <v>1</v>
      </c>
      <c r="P183" s="153" t="s">
        <v>1178</v>
      </c>
      <c r="Q183" s="156" t="s">
        <v>769</v>
      </c>
      <c r="R183" s="157" t="s">
        <v>770</v>
      </c>
      <c r="S183" s="39">
        <v>18</v>
      </c>
      <c r="T183" s="10">
        <v>43283</v>
      </c>
      <c r="U183" s="10">
        <v>43289</v>
      </c>
      <c r="V183" s="29" t="s">
        <v>1180</v>
      </c>
      <c r="W183" s="23" t="s">
        <v>1612</v>
      </c>
      <c r="X183" s="24" t="s">
        <v>1121</v>
      </c>
      <c r="Y183" s="221"/>
      <c r="Z183" s="221"/>
      <c r="AA183" s="221"/>
      <c r="AB183" s="221"/>
      <c r="AC183" s="221"/>
      <c r="AD183" s="221"/>
    </row>
    <row r="184" spans="1:30" ht="15.75" hidden="1" thickBot="1">
      <c r="A184" s="295">
        <v>182</v>
      </c>
      <c r="B184" s="238" t="s">
        <v>1877</v>
      </c>
      <c r="C184" s="88" t="s">
        <v>718</v>
      </c>
      <c r="D184" s="96" t="s">
        <v>571</v>
      </c>
      <c r="E184" s="199" t="s">
        <v>62</v>
      </c>
      <c r="F184" s="90" t="s">
        <v>216</v>
      </c>
      <c r="G184" s="96" t="s">
        <v>10</v>
      </c>
      <c r="H184" s="145"/>
      <c r="I184" s="145"/>
      <c r="J184" s="145"/>
      <c r="K184" s="151">
        <v>300</v>
      </c>
      <c r="L184" s="151">
        <v>350</v>
      </c>
      <c r="M184" s="151">
        <v>350</v>
      </c>
      <c r="N184" s="152">
        <v>5</v>
      </c>
      <c r="O184" s="152">
        <v>1</v>
      </c>
      <c r="P184" s="153" t="s">
        <v>1178</v>
      </c>
      <c r="Q184" s="156" t="s">
        <v>769</v>
      </c>
      <c r="R184" s="157" t="s">
        <v>770</v>
      </c>
      <c r="S184" s="39">
        <v>20</v>
      </c>
      <c r="T184" s="10">
        <v>43283</v>
      </c>
      <c r="U184" s="10">
        <v>43289</v>
      </c>
      <c r="V184" s="29" t="s">
        <v>1180</v>
      </c>
      <c r="W184" s="23" t="s">
        <v>1612</v>
      </c>
      <c r="X184" s="24" t="s">
        <v>1121</v>
      </c>
      <c r="Y184" s="221"/>
      <c r="Z184" s="221"/>
      <c r="AA184" s="221"/>
      <c r="AB184" s="221"/>
      <c r="AC184" s="221"/>
      <c r="AD184" s="221"/>
    </row>
    <row r="185" spans="1:30" ht="15.75" hidden="1" thickBot="1">
      <c r="A185" s="295">
        <v>183</v>
      </c>
      <c r="B185" s="238" t="s">
        <v>1877</v>
      </c>
      <c r="C185" s="88" t="s">
        <v>718</v>
      </c>
      <c r="D185" s="96" t="s">
        <v>571</v>
      </c>
      <c r="E185" s="199" t="s">
        <v>62</v>
      </c>
      <c r="F185" s="90" t="s">
        <v>217</v>
      </c>
      <c r="G185" s="96" t="s">
        <v>10</v>
      </c>
      <c r="H185" s="145"/>
      <c r="I185" s="145"/>
      <c r="J185" s="145"/>
      <c r="K185" s="151">
        <v>375</v>
      </c>
      <c r="L185" s="151">
        <v>450</v>
      </c>
      <c r="M185" s="151">
        <v>450</v>
      </c>
      <c r="N185" s="152">
        <v>1</v>
      </c>
      <c r="O185" s="152">
        <v>1</v>
      </c>
      <c r="P185" s="153" t="s">
        <v>1178</v>
      </c>
      <c r="Q185" s="156" t="s">
        <v>769</v>
      </c>
      <c r="R185" s="157" t="s">
        <v>770</v>
      </c>
      <c r="S185" s="39">
        <v>16</v>
      </c>
      <c r="T185" s="10">
        <v>43283</v>
      </c>
      <c r="U185" s="10">
        <v>43289</v>
      </c>
      <c r="V185" s="29" t="s">
        <v>1188</v>
      </c>
      <c r="W185" s="23" t="s">
        <v>1612</v>
      </c>
      <c r="X185" s="24" t="s">
        <v>1121</v>
      </c>
      <c r="Y185" s="221"/>
      <c r="Z185" s="221"/>
      <c r="AA185" s="221"/>
      <c r="AB185" s="221"/>
      <c r="AC185" s="221"/>
      <c r="AD185" s="221"/>
    </row>
    <row r="186" spans="1:30" ht="15.75" hidden="1" thickBot="1">
      <c r="A186" s="295">
        <v>184</v>
      </c>
      <c r="B186" s="238" t="s">
        <v>1877</v>
      </c>
      <c r="C186" s="88" t="s">
        <v>718</v>
      </c>
      <c r="D186" s="96" t="s">
        <v>571</v>
      </c>
      <c r="E186" s="199" t="s">
        <v>62</v>
      </c>
      <c r="F186" s="90" t="s">
        <v>217</v>
      </c>
      <c r="G186" s="96" t="s">
        <v>10</v>
      </c>
      <c r="H186" s="145"/>
      <c r="I186" s="145"/>
      <c r="J186" s="145"/>
      <c r="K186" s="151">
        <v>375</v>
      </c>
      <c r="L186" s="151">
        <v>450</v>
      </c>
      <c r="M186" s="151">
        <v>450</v>
      </c>
      <c r="N186" s="152">
        <v>5</v>
      </c>
      <c r="O186" s="152">
        <v>1</v>
      </c>
      <c r="P186" s="153" t="s">
        <v>1178</v>
      </c>
      <c r="Q186" s="156" t="s">
        <v>769</v>
      </c>
      <c r="R186" s="157" t="s">
        <v>770</v>
      </c>
      <c r="S186" s="39">
        <v>16</v>
      </c>
      <c r="T186" s="10">
        <v>43283</v>
      </c>
      <c r="U186" s="10">
        <v>43289</v>
      </c>
      <c r="V186" s="29" t="s">
        <v>1189</v>
      </c>
      <c r="W186" s="23"/>
      <c r="X186" s="24" t="s">
        <v>1121</v>
      </c>
      <c r="Y186" s="221"/>
      <c r="Z186" s="221"/>
      <c r="AA186" s="221"/>
      <c r="AB186" s="221"/>
      <c r="AC186" s="221"/>
      <c r="AD186" s="221"/>
    </row>
    <row r="187" spans="1:30" ht="15.75" hidden="1" thickBot="1">
      <c r="A187" s="295">
        <v>185</v>
      </c>
      <c r="B187" s="238" t="s">
        <v>1877</v>
      </c>
      <c r="C187" s="88" t="s">
        <v>718</v>
      </c>
      <c r="D187" s="96" t="s">
        <v>571</v>
      </c>
      <c r="E187" s="199" t="s">
        <v>62</v>
      </c>
      <c r="F187" s="90" t="s">
        <v>222</v>
      </c>
      <c r="G187" s="96" t="s">
        <v>5</v>
      </c>
      <c r="H187" s="145"/>
      <c r="I187" s="145"/>
      <c r="J187" s="145"/>
      <c r="K187" s="151">
        <v>450</v>
      </c>
      <c r="L187" s="151">
        <v>550</v>
      </c>
      <c r="M187" s="151">
        <v>550</v>
      </c>
      <c r="N187" s="150">
        <v>4</v>
      </c>
      <c r="O187" s="150">
        <v>1</v>
      </c>
      <c r="P187" s="153" t="s">
        <v>760</v>
      </c>
      <c r="Q187" s="157" t="s">
        <v>769</v>
      </c>
      <c r="R187" s="157" t="s">
        <v>770</v>
      </c>
      <c r="S187" s="38">
        <v>18</v>
      </c>
      <c r="T187" s="10">
        <v>43221</v>
      </c>
      <c r="U187" s="10">
        <v>43234</v>
      </c>
      <c r="V187" s="271" t="s">
        <v>1571</v>
      </c>
      <c r="W187" s="80"/>
      <c r="X187" s="25"/>
      <c r="Y187" s="220"/>
      <c r="Z187" s="220"/>
      <c r="AA187" s="220"/>
      <c r="AB187" s="220"/>
      <c r="AC187" s="220"/>
      <c r="AD187" s="220"/>
    </row>
    <row r="188" spans="1:30" ht="15.75" hidden="1" thickBot="1">
      <c r="A188" s="295">
        <v>186</v>
      </c>
      <c r="B188" s="238" t="s">
        <v>1877</v>
      </c>
      <c r="C188" s="88" t="s">
        <v>718</v>
      </c>
      <c r="D188" s="96" t="s">
        <v>571</v>
      </c>
      <c r="E188" s="199" t="s">
        <v>62</v>
      </c>
      <c r="F188" s="90" t="s">
        <v>217</v>
      </c>
      <c r="G188" s="96" t="s">
        <v>5</v>
      </c>
      <c r="H188" s="145"/>
      <c r="I188" s="145"/>
      <c r="J188" s="145"/>
      <c r="K188" s="151">
        <v>450</v>
      </c>
      <c r="L188" s="151">
        <v>550</v>
      </c>
      <c r="M188" s="151">
        <v>550</v>
      </c>
      <c r="N188" s="150">
        <v>2</v>
      </c>
      <c r="O188" s="150">
        <v>1</v>
      </c>
      <c r="P188" s="153" t="s">
        <v>760</v>
      </c>
      <c r="Q188" s="157" t="s">
        <v>769</v>
      </c>
      <c r="R188" s="157" t="s">
        <v>770</v>
      </c>
      <c r="S188" s="38" t="s">
        <v>1887</v>
      </c>
      <c r="T188" s="10">
        <v>43221</v>
      </c>
      <c r="U188" s="10">
        <v>43234</v>
      </c>
      <c r="V188" s="271" t="s">
        <v>1572</v>
      </c>
      <c r="W188" s="80"/>
      <c r="X188" s="25"/>
      <c r="Y188" s="220"/>
      <c r="Z188" s="220"/>
      <c r="AA188" s="220"/>
      <c r="AB188" s="220"/>
      <c r="AC188" s="220"/>
      <c r="AD188" s="220"/>
    </row>
    <row r="189" spans="1:30" ht="15.75" hidden="1" thickBot="1">
      <c r="A189" s="295">
        <v>187</v>
      </c>
      <c r="B189" s="238" t="s">
        <v>1877</v>
      </c>
      <c r="C189" s="88" t="s">
        <v>718</v>
      </c>
      <c r="D189" s="96" t="s">
        <v>571</v>
      </c>
      <c r="E189" s="199" t="s">
        <v>62</v>
      </c>
      <c r="F189" s="90" t="s">
        <v>226</v>
      </c>
      <c r="G189" s="96" t="s">
        <v>1</v>
      </c>
      <c r="H189" s="145"/>
      <c r="I189" s="145"/>
      <c r="J189" s="145"/>
      <c r="K189" s="154">
        <v>490</v>
      </c>
      <c r="L189" s="154">
        <v>575</v>
      </c>
      <c r="M189" s="154">
        <v>575</v>
      </c>
      <c r="N189" s="150">
        <v>3</v>
      </c>
      <c r="O189" s="150">
        <v>1</v>
      </c>
      <c r="P189" s="160" t="s">
        <v>760</v>
      </c>
      <c r="Q189" s="157" t="s">
        <v>769</v>
      </c>
      <c r="R189" s="157" t="s">
        <v>770</v>
      </c>
      <c r="S189" s="38">
        <v>16</v>
      </c>
      <c r="T189" s="10">
        <v>43282</v>
      </c>
      <c r="U189" s="10">
        <v>43295</v>
      </c>
      <c r="V189" s="271" t="s">
        <v>1576</v>
      </c>
      <c r="W189" s="23"/>
      <c r="X189" s="24"/>
      <c r="Y189" s="221"/>
      <c r="Z189" s="221"/>
      <c r="AA189" s="221"/>
      <c r="AB189" s="221"/>
      <c r="AC189" s="221"/>
      <c r="AD189" s="221"/>
    </row>
    <row r="190" spans="1:30" ht="15.75" hidden="1" thickBot="1">
      <c r="A190" s="295">
        <v>188</v>
      </c>
      <c r="B190" s="238" t="s">
        <v>1877</v>
      </c>
      <c r="C190" s="88" t="s">
        <v>718</v>
      </c>
      <c r="D190" s="96" t="s">
        <v>571</v>
      </c>
      <c r="E190" s="199" t="s">
        <v>62</v>
      </c>
      <c r="F190" s="90" t="s">
        <v>215</v>
      </c>
      <c r="G190" s="96" t="s">
        <v>1</v>
      </c>
      <c r="H190" s="145"/>
      <c r="I190" s="145"/>
      <c r="J190" s="145"/>
      <c r="K190" s="154">
        <v>475</v>
      </c>
      <c r="L190" s="154">
        <v>550</v>
      </c>
      <c r="M190" s="154">
        <v>550</v>
      </c>
      <c r="N190" s="150">
        <v>3</v>
      </c>
      <c r="O190" s="150">
        <v>1</v>
      </c>
      <c r="P190" s="160" t="s">
        <v>760</v>
      </c>
      <c r="Q190" s="157" t="s">
        <v>769</v>
      </c>
      <c r="R190" s="157" t="s">
        <v>770</v>
      </c>
      <c r="S190" s="38">
        <v>16</v>
      </c>
      <c r="T190" s="10">
        <v>43282</v>
      </c>
      <c r="U190" s="10">
        <v>43295</v>
      </c>
      <c r="V190" s="271" t="s">
        <v>1577</v>
      </c>
      <c r="W190" s="23"/>
      <c r="X190" s="24"/>
      <c r="Y190" s="221"/>
      <c r="Z190" s="221"/>
      <c r="AA190" s="221"/>
      <c r="AB190" s="221"/>
      <c r="AC190" s="221"/>
      <c r="AD190" s="221"/>
    </row>
    <row r="191" spans="1:30" ht="15.75" hidden="1" thickBot="1">
      <c r="A191" s="295">
        <v>189</v>
      </c>
      <c r="B191" s="238" t="s">
        <v>1877</v>
      </c>
      <c r="C191" s="88" t="s">
        <v>718</v>
      </c>
      <c r="D191" s="96" t="s">
        <v>571</v>
      </c>
      <c r="E191" s="199" t="s">
        <v>62</v>
      </c>
      <c r="F191" s="90" t="s">
        <v>217</v>
      </c>
      <c r="G191" s="96" t="s">
        <v>1</v>
      </c>
      <c r="H191" s="145"/>
      <c r="I191" s="145"/>
      <c r="J191" s="145"/>
      <c r="K191" s="154">
        <v>510</v>
      </c>
      <c r="L191" s="154">
        <v>585</v>
      </c>
      <c r="M191" s="154">
        <v>585</v>
      </c>
      <c r="N191" s="150">
        <v>23</v>
      </c>
      <c r="O191" s="150">
        <v>2</v>
      </c>
      <c r="P191" s="160" t="s">
        <v>760</v>
      </c>
      <c r="Q191" s="157" t="s">
        <v>782</v>
      </c>
      <c r="R191" s="157" t="s">
        <v>176</v>
      </c>
      <c r="S191" s="38">
        <v>19</v>
      </c>
      <c r="T191" s="10">
        <v>43282</v>
      </c>
      <c r="U191" s="10">
        <v>43295</v>
      </c>
      <c r="V191" s="271" t="s">
        <v>1578</v>
      </c>
      <c r="W191" s="23"/>
      <c r="X191" s="24"/>
      <c r="Y191" s="221"/>
      <c r="Z191" s="221"/>
      <c r="AA191" s="221"/>
      <c r="AB191" s="221"/>
      <c r="AC191" s="221"/>
      <c r="AD191" s="221"/>
    </row>
    <row r="192" spans="1:30" ht="15.75" hidden="1" thickBot="1">
      <c r="A192" s="295">
        <v>190</v>
      </c>
      <c r="B192" s="238" t="s">
        <v>1877</v>
      </c>
      <c r="C192" s="88" t="s">
        <v>718</v>
      </c>
      <c r="D192" s="96" t="s">
        <v>571</v>
      </c>
      <c r="E192" s="199" t="s">
        <v>62</v>
      </c>
      <c r="F192" s="90" t="s">
        <v>222</v>
      </c>
      <c r="G192" s="96" t="s">
        <v>12</v>
      </c>
      <c r="H192" s="145"/>
      <c r="I192" s="145"/>
      <c r="J192" s="145"/>
      <c r="K192" s="154" t="s">
        <v>1207</v>
      </c>
      <c r="L192" s="154" t="s">
        <v>1200</v>
      </c>
      <c r="M192" s="154" t="s">
        <v>1200</v>
      </c>
      <c r="N192" s="150">
        <v>5</v>
      </c>
      <c r="O192" s="150">
        <v>1</v>
      </c>
      <c r="P192" s="160" t="s">
        <v>760</v>
      </c>
      <c r="Q192" s="157" t="s">
        <v>769</v>
      </c>
      <c r="R192" s="157" t="s">
        <v>770</v>
      </c>
      <c r="S192" s="38">
        <v>22</v>
      </c>
      <c r="T192" s="10">
        <v>43276</v>
      </c>
      <c r="U192" s="10">
        <v>43282</v>
      </c>
      <c r="V192" s="271" t="s">
        <v>1551</v>
      </c>
      <c r="W192" s="81"/>
      <c r="X192" s="25" t="s">
        <v>1147</v>
      </c>
      <c r="Y192" s="220"/>
      <c r="Z192" s="220"/>
      <c r="AA192" s="220"/>
      <c r="AB192" s="220"/>
      <c r="AC192" s="220"/>
      <c r="AD192" s="220"/>
    </row>
    <row r="193" spans="1:30" ht="15.75" hidden="1" thickBot="1">
      <c r="A193" s="295">
        <v>191</v>
      </c>
      <c r="B193" s="238" t="s">
        <v>1877</v>
      </c>
      <c r="C193" s="88" t="s">
        <v>718</v>
      </c>
      <c r="D193" s="96" t="s">
        <v>571</v>
      </c>
      <c r="E193" s="199" t="s">
        <v>62</v>
      </c>
      <c r="F193" s="90" t="s">
        <v>217</v>
      </c>
      <c r="G193" s="96" t="s">
        <v>12</v>
      </c>
      <c r="H193" s="145"/>
      <c r="I193" s="145"/>
      <c r="J193" s="145"/>
      <c r="K193" s="154" t="s">
        <v>1207</v>
      </c>
      <c r="L193" s="154" t="s">
        <v>1200</v>
      </c>
      <c r="M193" s="154" t="s">
        <v>1200</v>
      </c>
      <c r="N193" s="150">
        <v>2</v>
      </c>
      <c r="O193" s="150">
        <v>1</v>
      </c>
      <c r="P193" s="160" t="s">
        <v>760</v>
      </c>
      <c r="Q193" s="157" t="s">
        <v>769</v>
      </c>
      <c r="R193" s="157" t="s">
        <v>770</v>
      </c>
      <c r="S193" s="38">
        <v>18</v>
      </c>
      <c r="T193" s="10">
        <v>43276</v>
      </c>
      <c r="U193" s="10">
        <v>43282</v>
      </c>
      <c r="V193" s="271" t="s">
        <v>1208</v>
      </c>
      <c r="W193" s="81"/>
      <c r="X193" s="25"/>
      <c r="Y193" s="220"/>
      <c r="Z193" s="220"/>
      <c r="AA193" s="220"/>
      <c r="AB193" s="220"/>
      <c r="AC193" s="220"/>
      <c r="AD193" s="220"/>
    </row>
    <row r="194" spans="1:30" ht="15.75" hidden="1" thickBot="1">
      <c r="A194" s="295">
        <v>192</v>
      </c>
      <c r="B194" s="238" t="s">
        <v>1877</v>
      </c>
      <c r="C194" s="88" t="s">
        <v>718</v>
      </c>
      <c r="D194" s="96" t="s">
        <v>571</v>
      </c>
      <c r="E194" s="199" t="s">
        <v>62</v>
      </c>
      <c r="F194" s="90" t="s">
        <v>216</v>
      </c>
      <c r="G194" s="96" t="s">
        <v>3</v>
      </c>
      <c r="H194" s="145"/>
      <c r="I194" s="145"/>
      <c r="J194" s="145"/>
      <c r="K194" s="151">
        <v>450</v>
      </c>
      <c r="L194" s="151">
        <v>500</v>
      </c>
      <c r="M194" s="151">
        <v>500</v>
      </c>
      <c r="N194" s="150">
        <v>5</v>
      </c>
      <c r="O194" s="150">
        <v>1</v>
      </c>
      <c r="P194" s="160" t="s">
        <v>1198</v>
      </c>
      <c r="Q194" s="157" t="s">
        <v>769</v>
      </c>
      <c r="R194" s="157" t="s">
        <v>770</v>
      </c>
      <c r="S194" s="38">
        <v>18</v>
      </c>
      <c r="T194" s="10">
        <v>43283</v>
      </c>
      <c r="U194" s="10">
        <v>43289</v>
      </c>
      <c r="V194" s="271" t="s">
        <v>1219</v>
      </c>
      <c r="W194" s="23" t="s">
        <v>1615</v>
      </c>
      <c r="X194" s="24"/>
      <c r="Y194" s="221"/>
      <c r="Z194" s="221"/>
      <c r="AA194" s="221"/>
      <c r="AB194" s="221"/>
      <c r="AC194" s="221"/>
      <c r="AD194" s="221"/>
    </row>
    <row r="195" spans="1:30" ht="15.75" hidden="1" thickBot="1">
      <c r="A195" s="295">
        <v>193</v>
      </c>
      <c r="B195" s="238" t="s">
        <v>1877</v>
      </c>
      <c r="C195" s="88" t="s">
        <v>718</v>
      </c>
      <c r="D195" s="96" t="s">
        <v>571</v>
      </c>
      <c r="E195" s="199" t="s">
        <v>62</v>
      </c>
      <c r="F195" s="90" t="s">
        <v>217</v>
      </c>
      <c r="G195" s="96" t="s">
        <v>3</v>
      </c>
      <c r="H195" s="145"/>
      <c r="I195" s="145"/>
      <c r="J195" s="145"/>
      <c r="K195" s="151">
        <v>475</v>
      </c>
      <c r="L195" s="151">
        <v>650</v>
      </c>
      <c r="M195" s="151">
        <v>650</v>
      </c>
      <c r="N195" s="150">
        <v>25</v>
      </c>
      <c r="O195" s="150">
        <v>2</v>
      </c>
      <c r="P195" s="153" t="s">
        <v>1178</v>
      </c>
      <c r="Q195" s="157" t="s">
        <v>769</v>
      </c>
      <c r="R195" s="157" t="s">
        <v>770</v>
      </c>
      <c r="S195" s="39">
        <v>16</v>
      </c>
      <c r="T195" s="10">
        <v>43283</v>
      </c>
      <c r="U195" s="10">
        <v>43289</v>
      </c>
      <c r="V195" s="271" t="s">
        <v>1220</v>
      </c>
      <c r="W195" s="23" t="s">
        <v>1615</v>
      </c>
      <c r="X195" s="24"/>
      <c r="Y195" s="221"/>
      <c r="Z195" s="221"/>
      <c r="AA195" s="221"/>
      <c r="AB195" s="221"/>
      <c r="AC195" s="221"/>
      <c r="AD195" s="221"/>
    </row>
    <row r="196" spans="1:30" ht="15.75" hidden="1" thickBot="1">
      <c r="A196" s="295">
        <v>194</v>
      </c>
      <c r="B196" s="238" t="s">
        <v>1877</v>
      </c>
      <c r="C196" s="88" t="s">
        <v>718</v>
      </c>
      <c r="D196" s="96" t="s">
        <v>571</v>
      </c>
      <c r="E196" s="199" t="s">
        <v>62</v>
      </c>
      <c r="F196" s="90" t="s">
        <v>226</v>
      </c>
      <c r="G196" s="96" t="s">
        <v>8</v>
      </c>
      <c r="H196" s="145"/>
      <c r="I196" s="145"/>
      <c r="J196" s="145"/>
      <c r="K196" s="151">
        <v>475</v>
      </c>
      <c r="L196" s="151">
        <v>525</v>
      </c>
      <c r="M196" s="151">
        <v>525</v>
      </c>
      <c r="N196" s="150">
        <v>3</v>
      </c>
      <c r="O196" s="150">
        <v>1</v>
      </c>
      <c r="P196" s="153" t="s">
        <v>760</v>
      </c>
      <c r="Q196" s="157" t="s">
        <v>769</v>
      </c>
      <c r="R196" s="157" t="s">
        <v>770</v>
      </c>
      <c r="S196" s="38">
        <v>16</v>
      </c>
      <c r="T196" s="10">
        <v>43285</v>
      </c>
      <c r="U196" s="10">
        <v>43285</v>
      </c>
      <c r="V196" s="271" t="s">
        <v>1177</v>
      </c>
      <c r="W196" s="23" t="s">
        <v>1237</v>
      </c>
      <c r="X196" s="25"/>
      <c r="Y196" s="220"/>
      <c r="Z196" s="220"/>
      <c r="AA196" s="220"/>
      <c r="AB196" s="220"/>
      <c r="AC196" s="220"/>
      <c r="AD196" s="220"/>
    </row>
    <row r="197" spans="1:30" ht="15.75" hidden="1" thickBot="1">
      <c r="A197" s="295">
        <v>195</v>
      </c>
      <c r="B197" s="238" t="s">
        <v>1877</v>
      </c>
      <c r="C197" s="88" t="s">
        <v>718</v>
      </c>
      <c r="D197" s="96" t="s">
        <v>571</v>
      </c>
      <c r="E197" s="199" t="s">
        <v>62</v>
      </c>
      <c r="F197" s="90" t="s">
        <v>215</v>
      </c>
      <c r="G197" s="96" t="s">
        <v>8</v>
      </c>
      <c r="H197" s="145"/>
      <c r="I197" s="145"/>
      <c r="J197" s="145"/>
      <c r="K197" s="151">
        <v>475</v>
      </c>
      <c r="L197" s="151">
        <v>525</v>
      </c>
      <c r="M197" s="151">
        <v>525</v>
      </c>
      <c r="N197" s="150">
        <v>3</v>
      </c>
      <c r="O197" s="150">
        <v>1</v>
      </c>
      <c r="P197" s="153" t="s">
        <v>760</v>
      </c>
      <c r="Q197" s="157" t="s">
        <v>769</v>
      </c>
      <c r="R197" s="157" t="s">
        <v>770</v>
      </c>
      <c r="S197" s="38">
        <v>23</v>
      </c>
      <c r="T197" s="10">
        <v>43285</v>
      </c>
      <c r="U197" s="10">
        <v>43285</v>
      </c>
      <c r="V197" s="271" t="s">
        <v>1238</v>
      </c>
      <c r="W197" s="20"/>
      <c r="X197" s="25"/>
      <c r="Y197" s="220"/>
      <c r="Z197" s="220"/>
      <c r="AA197" s="220"/>
      <c r="AB197" s="220"/>
      <c r="AC197" s="220"/>
      <c r="AD197" s="220"/>
    </row>
    <row r="198" spans="1:30" ht="15.75" hidden="1" thickBot="1">
      <c r="A198" s="295">
        <v>196</v>
      </c>
      <c r="B198" s="238" t="s">
        <v>1877</v>
      </c>
      <c r="C198" s="88" t="s">
        <v>718</v>
      </c>
      <c r="D198" s="96" t="s">
        <v>571</v>
      </c>
      <c r="E198" s="199" t="s">
        <v>62</v>
      </c>
      <c r="F198" s="90" t="s">
        <v>217</v>
      </c>
      <c r="G198" s="96" t="s">
        <v>2</v>
      </c>
      <c r="H198" s="145"/>
      <c r="I198" s="145"/>
      <c r="J198" s="145"/>
      <c r="K198" s="154">
        <v>500</v>
      </c>
      <c r="L198" s="151">
        <v>690</v>
      </c>
      <c r="M198" s="151">
        <v>690</v>
      </c>
      <c r="N198" s="150">
        <v>5</v>
      </c>
      <c r="O198" s="150">
        <v>1</v>
      </c>
      <c r="P198" s="153" t="s">
        <v>1198</v>
      </c>
      <c r="Q198" s="157" t="s">
        <v>1211</v>
      </c>
      <c r="R198" s="157" t="s">
        <v>770</v>
      </c>
      <c r="S198" s="38">
        <v>20</v>
      </c>
      <c r="T198" s="10">
        <v>43280</v>
      </c>
      <c r="U198" s="10">
        <v>43283</v>
      </c>
      <c r="V198" s="271" t="s">
        <v>1586</v>
      </c>
      <c r="W198" s="23"/>
      <c r="X198" s="24" t="s">
        <v>1147</v>
      </c>
      <c r="Y198" s="221"/>
      <c r="Z198" s="221"/>
      <c r="AA198" s="221"/>
      <c r="AB198" s="221"/>
      <c r="AC198" s="221"/>
      <c r="AD198" s="221"/>
    </row>
    <row r="199" spans="1:30" ht="15.75" hidden="1" thickBot="1">
      <c r="A199" s="295">
        <v>197</v>
      </c>
      <c r="B199" s="238" t="s">
        <v>1877</v>
      </c>
      <c r="C199" s="88" t="s">
        <v>718</v>
      </c>
      <c r="D199" s="96" t="s">
        <v>571</v>
      </c>
      <c r="E199" s="199" t="s">
        <v>62</v>
      </c>
      <c r="F199" s="90" t="s">
        <v>215</v>
      </c>
      <c r="G199" s="96" t="s">
        <v>17</v>
      </c>
      <c r="H199" s="145"/>
      <c r="I199" s="145"/>
      <c r="J199" s="145"/>
      <c r="K199" s="154">
        <v>375</v>
      </c>
      <c r="L199" s="154">
        <v>375</v>
      </c>
      <c r="M199" s="154">
        <v>375</v>
      </c>
      <c r="N199" s="150">
        <v>6</v>
      </c>
      <c r="O199" s="150">
        <v>1</v>
      </c>
      <c r="P199" s="153" t="s">
        <v>760</v>
      </c>
      <c r="Q199" s="157" t="s">
        <v>769</v>
      </c>
      <c r="R199" s="157" t="s">
        <v>770</v>
      </c>
      <c r="S199" s="38">
        <v>22</v>
      </c>
      <c r="T199" s="10">
        <v>43276</v>
      </c>
      <c r="U199" s="10">
        <v>43282</v>
      </c>
      <c r="V199" s="271" t="s">
        <v>1229</v>
      </c>
      <c r="W199" s="23" t="s">
        <v>1225</v>
      </c>
      <c r="X199" s="85"/>
      <c r="Y199" s="221"/>
      <c r="Z199" s="221"/>
      <c r="AA199" s="221"/>
      <c r="AB199" s="221"/>
      <c r="AC199" s="221"/>
      <c r="AD199" s="221"/>
    </row>
    <row r="200" spans="1:30" ht="15.75" hidden="1" thickBot="1">
      <c r="A200" s="295">
        <v>198</v>
      </c>
      <c r="B200" s="238" t="s">
        <v>1877</v>
      </c>
      <c r="C200" s="88" t="s">
        <v>719</v>
      </c>
      <c r="D200" s="96" t="s">
        <v>574</v>
      </c>
      <c r="E200" s="199" t="s">
        <v>63</v>
      </c>
      <c r="F200" s="90" t="s">
        <v>220</v>
      </c>
      <c r="G200" s="96" t="s">
        <v>10</v>
      </c>
      <c r="H200" s="145"/>
      <c r="I200" s="145"/>
      <c r="J200" s="145"/>
      <c r="K200" s="151">
        <v>575</v>
      </c>
      <c r="L200" s="151">
        <v>800</v>
      </c>
      <c r="M200" s="151">
        <v>800</v>
      </c>
      <c r="N200" s="152">
        <v>24</v>
      </c>
      <c r="O200" s="152">
        <v>2</v>
      </c>
      <c r="P200" s="160" t="s">
        <v>1620</v>
      </c>
      <c r="Q200" s="157" t="s">
        <v>769</v>
      </c>
      <c r="R200" s="156" t="s">
        <v>770</v>
      </c>
      <c r="S200" s="38" t="s">
        <v>1888</v>
      </c>
      <c r="T200" s="10">
        <v>43283</v>
      </c>
      <c r="U200" s="10">
        <v>43289</v>
      </c>
      <c r="V200" s="271" t="s">
        <v>1191</v>
      </c>
      <c r="W200" s="23"/>
      <c r="X200" s="24" t="s">
        <v>1121</v>
      </c>
      <c r="Y200" s="221"/>
      <c r="Z200" s="221"/>
      <c r="AA200" s="221"/>
      <c r="AB200" s="221"/>
      <c r="AC200" s="221"/>
      <c r="AD200" s="221"/>
    </row>
    <row r="201" spans="1:30" ht="15.75" hidden="1" thickBot="1">
      <c r="A201" s="295">
        <v>199</v>
      </c>
      <c r="B201" s="238" t="s">
        <v>1877</v>
      </c>
      <c r="C201" s="88" t="s">
        <v>719</v>
      </c>
      <c r="D201" s="96" t="s">
        <v>574</v>
      </c>
      <c r="E201" s="199" t="s">
        <v>63</v>
      </c>
      <c r="F201" s="90" t="s">
        <v>220</v>
      </c>
      <c r="G201" s="96" t="s">
        <v>1</v>
      </c>
      <c r="H201" s="145"/>
      <c r="I201" s="145"/>
      <c r="J201" s="145"/>
      <c r="K201" s="154">
        <v>685</v>
      </c>
      <c r="L201" s="154">
        <v>760</v>
      </c>
      <c r="M201" s="154">
        <v>760</v>
      </c>
      <c r="N201" s="150">
        <v>4</v>
      </c>
      <c r="O201" s="150">
        <v>1</v>
      </c>
      <c r="P201" s="160" t="s">
        <v>768</v>
      </c>
      <c r="Q201" s="157" t="s">
        <v>769</v>
      </c>
      <c r="R201" s="157" t="s">
        <v>770</v>
      </c>
      <c r="S201" s="38">
        <v>11</v>
      </c>
      <c r="T201" s="10">
        <v>43282</v>
      </c>
      <c r="U201" s="10">
        <v>43295</v>
      </c>
      <c r="V201" s="271" t="s">
        <v>1580</v>
      </c>
      <c r="W201" s="23"/>
      <c r="X201" s="24"/>
      <c r="Y201" s="221"/>
      <c r="Z201" s="221"/>
      <c r="AA201" s="221"/>
      <c r="AB201" s="221"/>
      <c r="AC201" s="221"/>
      <c r="AD201" s="221"/>
    </row>
    <row r="202" spans="1:30" ht="15.75" hidden="1" thickBot="1">
      <c r="A202" s="295">
        <v>200</v>
      </c>
      <c r="B202" s="238" t="s">
        <v>1877</v>
      </c>
      <c r="C202" s="88" t="s">
        <v>719</v>
      </c>
      <c r="D202" s="96" t="s">
        <v>574</v>
      </c>
      <c r="E202" s="199" t="s">
        <v>63</v>
      </c>
      <c r="F202" s="90" t="s">
        <v>220</v>
      </c>
      <c r="G202" s="96" t="s">
        <v>1</v>
      </c>
      <c r="H202" s="145"/>
      <c r="I202" s="145"/>
      <c r="J202" s="145"/>
      <c r="K202" s="154">
        <v>635</v>
      </c>
      <c r="L202" s="154">
        <v>710</v>
      </c>
      <c r="M202" s="154">
        <v>710</v>
      </c>
      <c r="N202" s="150">
        <v>3</v>
      </c>
      <c r="O202" s="150">
        <v>1</v>
      </c>
      <c r="P202" s="160" t="s">
        <v>760</v>
      </c>
      <c r="Q202" s="157" t="s">
        <v>769</v>
      </c>
      <c r="R202" s="157" t="s">
        <v>770</v>
      </c>
      <c r="S202" s="38">
        <v>25</v>
      </c>
      <c r="T202" s="10">
        <v>43282</v>
      </c>
      <c r="U202" s="10">
        <v>43295</v>
      </c>
      <c r="V202" s="271" t="s">
        <v>1577</v>
      </c>
      <c r="W202" s="23"/>
      <c r="X202" s="24"/>
      <c r="Y202" s="221"/>
      <c r="Z202" s="221"/>
      <c r="AA202" s="221"/>
      <c r="AB202" s="221"/>
      <c r="AC202" s="221"/>
      <c r="AD202" s="221"/>
    </row>
    <row r="203" spans="1:30" ht="15.75" hidden="1" thickBot="1">
      <c r="A203" s="295">
        <v>201</v>
      </c>
      <c r="B203" s="238" t="s">
        <v>1877</v>
      </c>
      <c r="C203" s="88" t="s">
        <v>719</v>
      </c>
      <c r="D203" s="96" t="s">
        <v>574</v>
      </c>
      <c r="E203" s="199" t="s">
        <v>63</v>
      </c>
      <c r="F203" s="90" t="s">
        <v>220</v>
      </c>
      <c r="G203" s="96" t="s">
        <v>12</v>
      </c>
      <c r="H203" s="145"/>
      <c r="I203" s="145"/>
      <c r="J203" s="145"/>
      <c r="K203" s="154" t="s">
        <v>1205</v>
      </c>
      <c r="L203" s="154" t="s">
        <v>1206</v>
      </c>
      <c r="M203" s="154" t="s">
        <v>1206</v>
      </c>
      <c r="N203" s="150">
        <v>1</v>
      </c>
      <c r="O203" s="150">
        <v>1</v>
      </c>
      <c r="P203" s="160" t="s">
        <v>1201</v>
      </c>
      <c r="Q203" s="157" t="s">
        <v>769</v>
      </c>
      <c r="R203" s="156" t="s">
        <v>770</v>
      </c>
      <c r="S203" s="38">
        <v>12</v>
      </c>
      <c r="T203" s="10">
        <v>43276</v>
      </c>
      <c r="U203" s="10">
        <v>43282</v>
      </c>
      <c r="V203" s="271" t="s">
        <v>1547</v>
      </c>
      <c r="W203" s="81"/>
      <c r="X203" s="25" t="s">
        <v>1147</v>
      </c>
      <c r="Y203" s="220"/>
      <c r="Z203" s="220"/>
      <c r="AA203" s="220"/>
      <c r="AB203" s="220"/>
      <c r="AC203" s="220"/>
      <c r="AD203" s="220"/>
    </row>
    <row r="204" spans="1:30" ht="15.75" hidden="1" thickBot="1">
      <c r="A204" s="295">
        <v>202</v>
      </c>
      <c r="B204" s="238" t="s">
        <v>1877</v>
      </c>
      <c r="C204" s="88" t="s">
        <v>719</v>
      </c>
      <c r="D204" s="96" t="s">
        <v>574</v>
      </c>
      <c r="E204" s="199" t="s">
        <v>63</v>
      </c>
      <c r="F204" s="90" t="s">
        <v>220</v>
      </c>
      <c r="G204" s="96" t="s">
        <v>3</v>
      </c>
      <c r="H204" s="145"/>
      <c r="I204" s="145"/>
      <c r="J204" s="145"/>
      <c r="K204" s="154">
        <v>675</v>
      </c>
      <c r="L204" s="154">
        <v>800</v>
      </c>
      <c r="M204" s="154">
        <v>800</v>
      </c>
      <c r="N204" s="150">
        <v>2</v>
      </c>
      <c r="O204" s="150">
        <v>1</v>
      </c>
      <c r="P204" s="153" t="s">
        <v>1178</v>
      </c>
      <c r="Q204" s="157" t="s">
        <v>769</v>
      </c>
      <c r="R204" s="157" t="s">
        <v>770</v>
      </c>
      <c r="S204" s="38">
        <v>15</v>
      </c>
      <c r="T204" s="10">
        <v>43283</v>
      </c>
      <c r="U204" s="10">
        <v>43289</v>
      </c>
      <c r="V204" s="271" t="s">
        <v>1221</v>
      </c>
      <c r="W204" s="23" t="s">
        <v>1615</v>
      </c>
      <c r="X204" s="24"/>
      <c r="Y204" s="221"/>
      <c r="Z204" s="221"/>
      <c r="AA204" s="221"/>
      <c r="AB204" s="221"/>
      <c r="AC204" s="221"/>
      <c r="AD204" s="221"/>
    </row>
    <row r="205" spans="1:30" ht="15.75" hidden="1" thickBot="1">
      <c r="A205" s="295">
        <v>203</v>
      </c>
      <c r="B205" s="238" t="s">
        <v>1877</v>
      </c>
      <c r="C205" s="88" t="s">
        <v>719</v>
      </c>
      <c r="D205" s="96" t="s">
        <v>574</v>
      </c>
      <c r="E205" s="199" t="s">
        <v>63</v>
      </c>
      <c r="F205" s="90" t="s">
        <v>220</v>
      </c>
      <c r="G205" s="96" t="s">
        <v>2</v>
      </c>
      <c r="H205" s="145"/>
      <c r="I205" s="145"/>
      <c r="J205" s="145"/>
      <c r="K205" s="154">
        <v>550</v>
      </c>
      <c r="L205" s="154">
        <v>700</v>
      </c>
      <c r="M205" s="154">
        <v>650</v>
      </c>
      <c r="N205" s="150">
        <v>1</v>
      </c>
      <c r="O205" s="150">
        <v>1</v>
      </c>
      <c r="P205" s="160" t="s">
        <v>1178</v>
      </c>
      <c r="Q205" s="157" t="s">
        <v>769</v>
      </c>
      <c r="R205" s="157" t="s">
        <v>770</v>
      </c>
      <c r="S205" s="38">
        <v>23</v>
      </c>
      <c r="T205" s="10">
        <v>43280</v>
      </c>
      <c r="U205" s="10">
        <v>43283</v>
      </c>
      <c r="V205" s="271" t="s">
        <v>1212</v>
      </c>
      <c r="W205" s="23"/>
      <c r="X205" s="24" t="s">
        <v>1147</v>
      </c>
      <c r="Y205" s="221"/>
      <c r="Z205" s="221"/>
      <c r="AA205" s="221"/>
      <c r="AB205" s="221"/>
      <c r="AC205" s="221"/>
      <c r="AD205" s="221"/>
    </row>
    <row r="206" spans="1:30" ht="15.75" hidden="1" thickBot="1">
      <c r="A206" s="295">
        <v>204</v>
      </c>
      <c r="B206" s="238" t="s">
        <v>1877</v>
      </c>
      <c r="C206" s="88" t="s">
        <v>719</v>
      </c>
      <c r="D206" s="96" t="s">
        <v>574</v>
      </c>
      <c r="E206" s="199" t="s">
        <v>63</v>
      </c>
      <c r="F206" s="90" t="s">
        <v>220</v>
      </c>
      <c r="G206" s="96" t="s">
        <v>17</v>
      </c>
      <c r="H206" s="145"/>
      <c r="I206" s="145"/>
      <c r="J206" s="145"/>
      <c r="K206" s="154">
        <v>675</v>
      </c>
      <c r="L206" s="154">
        <v>800</v>
      </c>
      <c r="M206" s="154">
        <v>800</v>
      </c>
      <c r="N206" s="150">
        <v>3</v>
      </c>
      <c r="O206" s="150">
        <v>1</v>
      </c>
      <c r="P206" s="153" t="s">
        <v>760</v>
      </c>
      <c r="Q206" s="157" t="s">
        <v>769</v>
      </c>
      <c r="R206" s="157" t="s">
        <v>770</v>
      </c>
      <c r="S206" s="38">
        <v>18</v>
      </c>
      <c r="T206" s="10">
        <v>43276</v>
      </c>
      <c r="U206" s="10">
        <v>43282</v>
      </c>
      <c r="V206" s="271" t="s">
        <v>1228</v>
      </c>
      <c r="W206" s="23" t="s">
        <v>1225</v>
      </c>
      <c r="X206" s="85"/>
      <c r="Y206" s="221"/>
      <c r="Z206" s="221"/>
      <c r="AA206" s="221"/>
      <c r="AB206" s="221"/>
      <c r="AC206" s="221"/>
      <c r="AD206" s="221"/>
    </row>
    <row r="207" spans="1:30" ht="15.75" hidden="1" thickBot="1">
      <c r="A207" s="295">
        <v>205</v>
      </c>
      <c r="B207" s="238" t="s">
        <v>412</v>
      </c>
      <c r="C207" s="88" t="s">
        <v>412</v>
      </c>
      <c r="D207" s="96" t="s">
        <v>590</v>
      </c>
      <c r="E207" s="199" t="s">
        <v>21</v>
      </c>
      <c r="F207" s="90" t="s">
        <v>245</v>
      </c>
      <c r="G207" s="96" t="s">
        <v>5</v>
      </c>
      <c r="H207" s="127"/>
      <c r="I207" s="127"/>
      <c r="J207" s="127"/>
      <c r="K207" s="133">
        <v>1725</v>
      </c>
      <c r="L207" s="133">
        <v>20</v>
      </c>
      <c r="M207" s="133">
        <v>1950</v>
      </c>
      <c r="N207" s="129">
        <v>15</v>
      </c>
      <c r="O207" s="129">
        <v>2</v>
      </c>
      <c r="P207" s="134" t="s">
        <v>768</v>
      </c>
      <c r="Q207" s="137" t="s">
        <v>1033</v>
      </c>
      <c r="R207" s="136" t="s">
        <v>1034</v>
      </c>
      <c r="S207" s="36">
        <v>19</v>
      </c>
      <c r="T207" s="10">
        <v>43266</v>
      </c>
      <c r="U207" s="10">
        <v>43281</v>
      </c>
      <c r="V207" s="276" t="s">
        <v>1043</v>
      </c>
      <c r="W207" s="27" t="s">
        <v>1537</v>
      </c>
      <c r="X207" s="59"/>
      <c r="Y207" s="67"/>
      <c r="Z207" s="67"/>
      <c r="AA207" s="67"/>
      <c r="AB207" s="67"/>
      <c r="AC207" s="67"/>
      <c r="AD207" s="67"/>
    </row>
    <row r="208" spans="1:30" ht="15.75" hidden="1" thickBot="1">
      <c r="A208" s="295">
        <v>206</v>
      </c>
      <c r="B208" s="238" t="s">
        <v>412</v>
      </c>
      <c r="C208" s="88" t="s">
        <v>412</v>
      </c>
      <c r="D208" s="96" t="s">
        <v>590</v>
      </c>
      <c r="E208" s="199" t="s">
        <v>21</v>
      </c>
      <c r="F208" s="90" t="s">
        <v>245</v>
      </c>
      <c r="G208" s="96" t="s">
        <v>12</v>
      </c>
      <c r="H208" s="127"/>
      <c r="I208" s="127"/>
      <c r="J208" s="127"/>
      <c r="K208" s="138">
        <v>2125</v>
      </c>
      <c r="L208" s="138">
        <v>2100</v>
      </c>
      <c r="M208" s="138">
        <v>2100</v>
      </c>
      <c r="N208" s="129">
        <v>3</v>
      </c>
      <c r="O208" s="129">
        <v>1</v>
      </c>
      <c r="P208" s="134" t="s">
        <v>768</v>
      </c>
      <c r="Q208" s="135" t="s">
        <v>1045</v>
      </c>
      <c r="R208" s="136" t="s">
        <v>1046</v>
      </c>
      <c r="S208" s="36">
        <v>28</v>
      </c>
      <c r="T208" s="10">
        <v>43282</v>
      </c>
      <c r="U208" s="10">
        <v>43295</v>
      </c>
      <c r="V208" s="270" t="s">
        <v>1044</v>
      </c>
      <c r="W208" s="27"/>
      <c r="X208" s="59"/>
      <c r="Y208" s="67"/>
      <c r="Z208" s="67"/>
      <c r="AA208" s="67"/>
      <c r="AB208" s="67"/>
      <c r="AC208" s="67"/>
      <c r="AD208" s="67"/>
    </row>
    <row r="209" spans="1:30" ht="15.75" hidden="1" thickBot="1">
      <c r="A209" s="295">
        <v>207</v>
      </c>
      <c r="B209" s="238" t="s">
        <v>412</v>
      </c>
      <c r="C209" s="88" t="s">
        <v>412</v>
      </c>
      <c r="D209" s="96" t="s">
        <v>587</v>
      </c>
      <c r="E209" s="199" t="s">
        <v>21</v>
      </c>
      <c r="F209" s="90" t="s">
        <v>242</v>
      </c>
      <c r="G209" s="96" t="s">
        <v>5</v>
      </c>
      <c r="H209" s="127"/>
      <c r="I209" s="127"/>
      <c r="J209" s="127"/>
      <c r="K209" s="133">
        <v>2045</v>
      </c>
      <c r="L209" s="133">
        <v>2160</v>
      </c>
      <c r="M209" s="133">
        <v>2160</v>
      </c>
      <c r="N209" s="129">
        <v>16</v>
      </c>
      <c r="O209" s="129">
        <v>2</v>
      </c>
      <c r="P209" s="134" t="s">
        <v>768</v>
      </c>
      <c r="Q209" s="135" t="s">
        <v>1036</v>
      </c>
      <c r="R209" s="136" t="s">
        <v>1037</v>
      </c>
      <c r="S209" s="36" t="s">
        <v>1889</v>
      </c>
      <c r="T209" s="10">
        <v>43266</v>
      </c>
      <c r="U209" s="10">
        <v>43281</v>
      </c>
      <c r="V209" s="270" t="s">
        <v>1041</v>
      </c>
      <c r="W209" s="27" t="s">
        <v>1537</v>
      </c>
      <c r="X209" s="59"/>
      <c r="Y209" s="67"/>
      <c r="Z209" s="67"/>
      <c r="AA209" s="67"/>
      <c r="AB209" s="67"/>
      <c r="AC209" s="67"/>
      <c r="AD209" s="67"/>
    </row>
    <row r="210" spans="1:30" ht="15.75" hidden="1" thickBot="1">
      <c r="A210" s="295">
        <v>208</v>
      </c>
      <c r="B210" s="238" t="s">
        <v>412</v>
      </c>
      <c r="C210" s="88" t="s">
        <v>412</v>
      </c>
      <c r="D210" s="96" t="s">
        <v>589</v>
      </c>
      <c r="E210" s="199" t="s">
        <v>21</v>
      </c>
      <c r="F210" s="90" t="s">
        <v>244</v>
      </c>
      <c r="G210" s="96" t="s">
        <v>5</v>
      </c>
      <c r="H210" s="127"/>
      <c r="I210" s="127"/>
      <c r="J210" s="127"/>
      <c r="K210" s="133">
        <v>1625</v>
      </c>
      <c r="L210" s="133">
        <v>1700</v>
      </c>
      <c r="M210" s="133">
        <v>1700</v>
      </c>
      <c r="N210" s="129">
        <v>56</v>
      </c>
      <c r="O210" s="129">
        <v>2</v>
      </c>
      <c r="P210" s="134" t="s">
        <v>768</v>
      </c>
      <c r="Q210" s="137" t="s">
        <v>1033</v>
      </c>
      <c r="R210" s="136" t="s">
        <v>1034</v>
      </c>
      <c r="S210" s="36">
        <v>27</v>
      </c>
      <c r="T210" s="10">
        <v>43266</v>
      </c>
      <c r="U210" s="10">
        <v>43281</v>
      </c>
      <c r="V210" s="270" t="s">
        <v>1042</v>
      </c>
      <c r="W210" s="27" t="s">
        <v>1537</v>
      </c>
      <c r="X210" s="59"/>
      <c r="Y210" s="67"/>
      <c r="Z210" s="67"/>
      <c r="AA210" s="67"/>
      <c r="AB210" s="67"/>
      <c r="AC210" s="67"/>
      <c r="AD210" s="67"/>
    </row>
    <row r="211" spans="1:30" ht="15.75" hidden="1" thickBot="1">
      <c r="A211" s="295">
        <v>209</v>
      </c>
      <c r="B211" s="238" t="s">
        <v>412</v>
      </c>
      <c r="C211" s="88" t="s">
        <v>412</v>
      </c>
      <c r="D211" s="96" t="s">
        <v>589</v>
      </c>
      <c r="E211" s="199" t="s">
        <v>21</v>
      </c>
      <c r="F211" s="90" t="s">
        <v>244</v>
      </c>
      <c r="G211" s="96" t="s">
        <v>1</v>
      </c>
      <c r="H211" s="127"/>
      <c r="I211" s="127"/>
      <c r="J211" s="127"/>
      <c r="K211" s="138">
        <v>2125</v>
      </c>
      <c r="L211" s="138">
        <v>2100</v>
      </c>
      <c r="M211" s="138">
        <v>2100</v>
      </c>
      <c r="N211" s="129">
        <v>5</v>
      </c>
      <c r="O211" s="129">
        <v>1</v>
      </c>
      <c r="P211" s="134" t="s">
        <v>768</v>
      </c>
      <c r="Q211" s="135" t="s">
        <v>1033</v>
      </c>
      <c r="R211" s="136" t="s">
        <v>1034</v>
      </c>
      <c r="S211" s="36">
        <v>19</v>
      </c>
      <c r="T211" s="10">
        <v>43282</v>
      </c>
      <c r="U211" s="10">
        <v>43295</v>
      </c>
      <c r="V211" s="27" t="s">
        <v>1047</v>
      </c>
      <c r="W211" s="27"/>
      <c r="X211" s="59"/>
      <c r="Y211" s="67"/>
      <c r="Z211" s="67"/>
      <c r="AA211" s="67"/>
      <c r="AB211" s="67"/>
      <c r="AC211" s="67"/>
      <c r="AD211" s="67"/>
    </row>
    <row r="212" spans="1:30" ht="15.75" hidden="1" thickBot="1">
      <c r="A212" s="295">
        <v>210</v>
      </c>
      <c r="B212" s="238" t="s">
        <v>412</v>
      </c>
      <c r="C212" s="88" t="s">
        <v>412</v>
      </c>
      <c r="D212" s="96" t="s">
        <v>589</v>
      </c>
      <c r="E212" s="199" t="s">
        <v>21</v>
      </c>
      <c r="F212" s="90" t="s">
        <v>244</v>
      </c>
      <c r="G212" s="96" t="s">
        <v>12</v>
      </c>
      <c r="H212" s="127"/>
      <c r="I212" s="127"/>
      <c r="J212" s="127"/>
      <c r="K212" s="138">
        <v>2075</v>
      </c>
      <c r="L212" s="138">
        <v>2000</v>
      </c>
      <c r="M212" s="138">
        <v>2000</v>
      </c>
      <c r="N212" s="129">
        <v>3</v>
      </c>
      <c r="O212" s="129">
        <v>1</v>
      </c>
      <c r="P212" s="134" t="s">
        <v>768</v>
      </c>
      <c r="Q212" s="137" t="s">
        <v>1033</v>
      </c>
      <c r="R212" s="136" t="s">
        <v>1034</v>
      </c>
      <c r="S212" s="36">
        <v>20</v>
      </c>
      <c r="T212" s="10">
        <v>43282</v>
      </c>
      <c r="U212" s="10">
        <v>43295</v>
      </c>
      <c r="V212" s="270" t="s">
        <v>1044</v>
      </c>
      <c r="W212" s="27"/>
      <c r="X212" s="59"/>
      <c r="Y212" s="67"/>
      <c r="Z212" s="67"/>
      <c r="AA212" s="67"/>
      <c r="AB212" s="67"/>
      <c r="AC212" s="67"/>
      <c r="AD212" s="67"/>
    </row>
    <row r="213" spans="1:30" ht="15.75" hidden="1" thickBot="1">
      <c r="A213" s="295">
        <v>211</v>
      </c>
      <c r="B213" s="238" t="s">
        <v>412</v>
      </c>
      <c r="C213" s="88" t="s">
        <v>412</v>
      </c>
      <c r="D213" s="96" t="s">
        <v>589</v>
      </c>
      <c r="E213" s="199" t="s">
        <v>21</v>
      </c>
      <c r="F213" s="90" t="s">
        <v>244</v>
      </c>
      <c r="G213" s="96" t="s">
        <v>8</v>
      </c>
      <c r="H213" s="127"/>
      <c r="I213" s="127"/>
      <c r="J213" s="127"/>
      <c r="K213" s="138">
        <v>2150</v>
      </c>
      <c r="L213" s="138">
        <v>2150</v>
      </c>
      <c r="M213" s="138">
        <v>2150</v>
      </c>
      <c r="N213" s="139">
        <v>45</v>
      </c>
      <c r="O213" s="139">
        <v>2</v>
      </c>
      <c r="P213" s="134" t="s">
        <v>768</v>
      </c>
      <c r="Q213" s="135" t="s">
        <v>1033</v>
      </c>
      <c r="R213" s="136" t="s">
        <v>1034</v>
      </c>
      <c r="S213" s="37">
        <v>20</v>
      </c>
      <c r="T213" s="10">
        <v>43282</v>
      </c>
      <c r="U213" s="10">
        <v>43295</v>
      </c>
      <c r="V213" s="29" t="s">
        <v>1048</v>
      </c>
      <c r="W213" s="53"/>
      <c r="X213" s="59"/>
      <c r="Y213" s="67"/>
      <c r="Z213" s="67"/>
      <c r="AA213" s="67"/>
      <c r="AB213" s="67"/>
      <c r="AC213" s="67"/>
      <c r="AD213" s="67"/>
    </row>
    <row r="214" spans="1:30" ht="15.75" hidden="1" thickBot="1">
      <c r="A214" s="295">
        <v>212</v>
      </c>
      <c r="B214" s="238" t="s">
        <v>412</v>
      </c>
      <c r="C214" s="88" t="s">
        <v>412</v>
      </c>
      <c r="D214" s="96" t="s">
        <v>585</v>
      </c>
      <c r="E214" s="199" t="s">
        <v>21</v>
      </c>
      <c r="F214" s="90" t="s">
        <v>240</v>
      </c>
      <c r="G214" s="96" t="s">
        <v>5</v>
      </c>
      <c r="H214" s="127"/>
      <c r="I214" s="127"/>
      <c r="J214" s="127"/>
      <c r="K214" s="133">
        <v>1625</v>
      </c>
      <c r="L214" s="133">
        <v>1700</v>
      </c>
      <c r="M214" s="133">
        <v>1700</v>
      </c>
      <c r="N214" s="129">
        <v>456</v>
      </c>
      <c r="O214" s="129">
        <v>3</v>
      </c>
      <c r="P214" s="134" t="s">
        <v>768</v>
      </c>
      <c r="Q214" s="135" t="s">
        <v>1033</v>
      </c>
      <c r="R214" s="136" t="s">
        <v>1034</v>
      </c>
      <c r="S214" s="36" t="s">
        <v>1890</v>
      </c>
      <c r="T214" s="10">
        <v>43266</v>
      </c>
      <c r="U214" s="10">
        <v>43281</v>
      </c>
      <c r="V214" s="276" t="s">
        <v>1035</v>
      </c>
      <c r="W214" s="27" t="s">
        <v>1537</v>
      </c>
      <c r="X214" s="59"/>
      <c r="Y214" s="67"/>
      <c r="Z214" s="67"/>
      <c r="AA214" s="67"/>
      <c r="AB214" s="67"/>
      <c r="AC214" s="67"/>
      <c r="AD214" s="67"/>
    </row>
    <row r="215" spans="1:30" ht="15.75" hidden="1" thickBot="1">
      <c r="A215" s="295">
        <v>213</v>
      </c>
      <c r="B215" s="238" t="s">
        <v>412</v>
      </c>
      <c r="C215" s="88" t="s">
        <v>412</v>
      </c>
      <c r="D215" s="96" t="s">
        <v>585</v>
      </c>
      <c r="E215" s="199" t="s">
        <v>21</v>
      </c>
      <c r="F215" s="90" t="s">
        <v>240</v>
      </c>
      <c r="G215" s="96" t="s">
        <v>1</v>
      </c>
      <c r="H215" s="127"/>
      <c r="I215" s="127"/>
      <c r="J215" s="127"/>
      <c r="K215" s="138">
        <v>2125</v>
      </c>
      <c r="L215" s="138">
        <v>2100</v>
      </c>
      <c r="M215" s="138">
        <v>2100</v>
      </c>
      <c r="N215" s="129">
        <v>456</v>
      </c>
      <c r="O215" s="129">
        <v>3</v>
      </c>
      <c r="P215" s="134" t="s">
        <v>768</v>
      </c>
      <c r="Q215" s="135" t="s">
        <v>1033</v>
      </c>
      <c r="R215" s="136" t="s">
        <v>1034</v>
      </c>
      <c r="S215" s="36">
        <v>18</v>
      </c>
      <c r="T215" s="10">
        <v>43282</v>
      </c>
      <c r="U215" s="10">
        <v>43295</v>
      </c>
      <c r="V215" s="27" t="s">
        <v>1047</v>
      </c>
      <c r="W215" s="27"/>
      <c r="X215" s="59"/>
      <c r="Y215" s="67"/>
      <c r="Z215" s="67"/>
      <c r="AA215" s="67"/>
      <c r="AB215" s="67"/>
      <c r="AC215" s="67"/>
      <c r="AD215" s="67"/>
    </row>
    <row r="216" spans="1:30" ht="15.75" hidden="1" thickBot="1">
      <c r="A216" s="295">
        <v>214</v>
      </c>
      <c r="B216" s="238" t="s">
        <v>412</v>
      </c>
      <c r="C216" s="88" t="s">
        <v>412</v>
      </c>
      <c r="D216" s="96" t="s">
        <v>585</v>
      </c>
      <c r="E216" s="199" t="s">
        <v>21</v>
      </c>
      <c r="F216" s="90" t="s">
        <v>240</v>
      </c>
      <c r="G216" s="96" t="s">
        <v>12</v>
      </c>
      <c r="H216" s="127"/>
      <c r="I216" s="127"/>
      <c r="J216" s="127"/>
      <c r="K216" s="138">
        <v>2075</v>
      </c>
      <c r="L216" s="138">
        <v>2000</v>
      </c>
      <c r="M216" s="138">
        <v>2000</v>
      </c>
      <c r="N216" s="129">
        <v>3</v>
      </c>
      <c r="O216" s="129">
        <v>1</v>
      </c>
      <c r="P216" s="134" t="s">
        <v>768</v>
      </c>
      <c r="Q216" s="137" t="s">
        <v>1033</v>
      </c>
      <c r="R216" s="136" t="s">
        <v>1034</v>
      </c>
      <c r="S216" s="36">
        <v>18</v>
      </c>
      <c r="T216" s="10">
        <v>43282</v>
      </c>
      <c r="U216" s="10">
        <v>43295</v>
      </c>
      <c r="V216" s="270" t="s">
        <v>1044</v>
      </c>
      <c r="W216" s="27"/>
      <c r="X216" s="59"/>
      <c r="Y216" s="67"/>
      <c r="Z216" s="67"/>
      <c r="AA216" s="67"/>
      <c r="AB216" s="67"/>
      <c r="AC216" s="67"/>
      <c r="AD216" s="67"/>
    </row>
    <row r="217" spans="1:30" ht="15.75" hidden="1" thickBot="1">
      <c r="A217" s="295">
        <v>215</v>
      </c>
      <c r="B217" s="238" t="s">
        <v>412</v>
      </c>
      <c r="C217" s="88" t="s">
        <v>412</v>
      </c>
      <c r="D217" s="96" t="s">
        <v>585</v>
      </c>
      <c r="E217" s="199" t="s">
        <v>21</v>
      </c>
      <c r="F217" s="90" t="s">
        <v>240</v>
      </c>
      <c r="G217" s="96" t="s">
        <v>8</v>
      </c>
      <c r="H217" s="127"/>
      <c r="I217" s="127"/>
      <c r="J217" s="127"/>
      <c r="K217" s="138">
        <v>2150</v>
      </c>
      <c r="L217" s="138">
        <v>2150</v>
      </c>
      <c r="M217" s="138">
        <v>2150</v>
      </c>
      <c r="N217" s="139">
        <v>2456</v>
      </c>
      <c r="O217" s="139">
        <v>4</v>
      </c>
      <c r="P217" s="134" t="s">
        <v>768</v>
      </c>
      <c r="Q217" s="135" t="s">
        <v>1033</v>
      </c>
      <c r="R217" s="136" t="s">
        <v>1034</v>
      </c>
      <c r="S217" s="36" t="s">
        <v>1891</v>
      </c>
      <c r="T217" s="10">
        <v>43282</v>
      </c>
      <c r="U217" s="10">
        <v>43295</v>
      </c>
      <c r="V217" s="29" t="s">
        <v>1048</v>
      </c>
      <c r="W217" s="53"/>
      <c r="X217" s="59"/>
      <c r="Y217" s="67"/>
      <c r="Z217" s="67"/>
      <c r="AA217" s="67"/>
      <c r="AB217" s="67"/>
      <c r="AC217" s="67"/>
      <c r="AD217" s="67"/>
    </row>
    <row r="218" spans="1:30" ht="15.75" hidden="1" thickBot="1">
      <c r="A218" s="295">
        <v>216</v>
      </c>
      <c r="B218" s="238" t="s">
        <v>412</v>
      </c>
      <c r="C218" s="88" t="s">
        <v>412</v>
      </c>
      <c r="D218" s="96" t="s">
        <v>586</v>
      </c>
      <c r="E218" s="199" t="s">
        <v>21</v>
      </c>
      <c r="F218" s="90" t="s">
        <v>241</v>
      </c>
      <c r="G218" s="96" t="s">
        <v>5</v>
      </c>
      <c r="H218" s="127"/>
      <c r="I218" s="127"/>
      <c r="J218" s="127"/>
      <c r="K218" s="133">
        <v>2205</v>
      </c>
      <c r="L218" s="133">
        <v>2390</v>
      </c>
      <c r="M218" s="133">
        <v>2390</v>
      </c>
      <c r="N218" s="129">
        <v>46</v>
      </c>
      <c r="O218" s="129">
        <v>2</v>
      </c>
      <c r="P218" s="134" t="s">
        <v>768</v>
      </c>
      <c r="Q218" s="135" t="s">
        <v>1036</v>
      </c>
      <c r="R218" s="136" t="s">
        <v>1037</v>
      </c>
      <c r="S218" s="36">
        <v>28</v>
      </c>
      <c r="T218" s="10">
        <v>43266</v>
      </c>
      <c r="U218" s="10">
        <v>43281</v>
      </c>
      <c r="V218" s="270" t="s">
        <v>1038</v>
      </c>
      <c r="W218" s="27" t="s">
        <v>1537</v>
      </c>
      <c r="X218" s="59"/>
      <c r="Y218" s="67"/>
      <c r="Z218" s="67"/>
      <c r="AA218" s="67"/>
      <c r="AB218" s="67"/>
      <c r="AC218" s="67"/>
      <c r="AD218" s="67"/>
    </row>
    <row r="219" spans="1:30" ht="15.75" hidden="1" thickBot="1">
      <c r="A219" s="295">
        <v>217</v>
      </c>
      <c r="B219" s="238" t="s">
        <v>412</v>
      </c>
      <c r="C219" s="88" t="s">
        <v>412</v>
      </c>
      <c r="D219" s="96" t="s">
        <v>586</v>
      </c>
      <c r="E219" s="199" t="s">
        <v>21</v>
      </c>
      <c r="F219" s="90" t="s">
        <v>241</v>
      </c>
      <c r="G219" s="96" t="s">
        <v>5</v>
      </c>
      <c r="H219" s="127"/>
      <c r="I219" s="127"/>
      <c r="J219" s="127"/>
      <c r="K219" s="133">
        <v>2395</v>
      </c>
      <c r="L219" s="133">
        <v>2590</v>
      </c>
      <c r="M219" s="133">
        <v>2590</v>
      </c>
      <c r="N219" s="129">
        <v>46</v>
      </c>
      <c r="O219" s="129">
        <v>2</v>
      </c>
      <c r="P219" s="134" t="s">
        <v>768</v>
      </c>
      <c r="Q219" s="135" t="s">
        <v>1036</v>
      </c>
      <c r="R219" s="136" t="s">
        <v>1037</v>
      </c>
      <c r="S219" s="36">
        <v>25</v>
      </c>
      <c r="T219" s="10">
        <v>43266</v>
      </c>
      <c r="U219" s="10">
        <v>43281</v>
      </c>
      <c r="V219" s="270" t="s">
        <v>1039</v>
      </c>
      <c r="W219" s="27" t="s">
        <v>1537</v>
      </c>
      <c r="X219" s="59"/>
      <c r="Y219" s="67"/>
      <c r="Z219" s="67"/>
      <c r="AA219" s="67"/>
      <c r="AB219" s="67"/>
      <c r="AC219" s="67"/>
      <c r="AD219" s="67"/>
    </row>
    <row r="220" spans="1:30" ht="15.75" hidden="1" thickBot="1">
      <c r="A220" s="295">
        <v>218</v>
      </c>
      <c r="B220" s="238" t="s">
        <v>412</v>
      </c>
      <c r="C220" s="88" t="s">
        <v>412</v>
      </c>
      <c r="D220" s="96" t="s">
        <v>586</v>
      </c>
      <c r="E220" s="199" t="s">
        <v>21</v>
      </c>
      <c r="F220" s="90" t="s">
        <v>241</v>
      </c>
      <c r="G220" s="96" t="s">
        <v>5</v>
      </c>
      <c r="H220" s="127"/>
      <c r="I220" s="127"/>
      <c r="J220" s="127"/>
      <c r="K220" s="133">
        <v>2785</v>
      </c>
      <c r="L220" s="133">
        <v>2860</v>
      </c>
      <c r="M220" s="133">
        <v>1860</v>
      </c>
      <c r="N220" s="129">
        <v>46</v>
      </c>
      <c r="O220" s="129">
        <v>2</v>
      </c>
      <c r="P220" s="134" t="s">
        <v>768</v>
      </c>
      <c r="Q220" s="135" t="s">
        <v>1036</v>
      </c>
      <c r="R220" s="136" t="s">
        <v>1037</v>
      </c>
      <c r="S220" s="36">
        <v>25</v>
      </c>
      <c r="T220" s="10">
        <v>43266</v>
      </c>
      <c r="U220" s="10">
        <v>43281</v>
      </c>
      <c r="V220" s="270" t="s">
        <v>1040</v>
      </c>
      <c r="W220" s="27" t="s">
        <v>1538</v>
      </c>
      <c r="X220" s="59"/>
      <c r="Y220" s="67"/>
      <c r="Z220" s="67"/>
      <c r="AA220" s="67"/>
      <c r="AB220" s="67"/>
      <c r="AC220" s="67"/>
      <c r="AD220" s="67"/>
    </row>
    <row r="221" spans="1:30" ht="15.75" hidden="1" thickBot="1">
      <c r="A221" s="295">
        <v>219</v>
      </c>
      <c r="B221" s="238" t="s">
        <v>412</v>
      </c>
      <c r="C221" s="88" t="s">
        <v>412</v>
      </c>
      <c r="D221" s="96" t="s">
        <v>588</v>
      </c>
      <c r="E221" s="199" t="s">
        <v>21</v>
      </c>
      <c r="F221" s="90" t="s">
        <v>243</v>
      </c>
      <c r="G221" s="96" t="s">
        <v>5</v>
      </c>
      <c r="H221" s="127"/>
      <c r="I221" s="127"/>
      <c r="J221" s="127"/>
      <c r="K221" s="133">
        <v>2315</v>
      </c>
      <c r="L221" s="133">
        <v>2530</v>
      </c>
      <c r="M221" s="133">
        <v>2530</v>
      </c>
      <c r="N221" s="129">
        <v>125</v>
      </c>
      <c r="O221" s="129">
        <v>3</v>
      </c>
      <c r="P221" s="134" t="s">
        <v>768</v>
      </c>
      <c r="Q221" s="135" t="s">
        <v>1036</v>
      </c>
      <c r="R221" s="136" t="s">
        <v>1037</v>
      </c>
      <c r="S221" s="36">
        <v>23</v>
      </c>
      <c r="T221" s="10">
        <v>43266</v>
      </c>
      <c r="U221" s="10">
        <v>43281</v>
      </c>
      <c r="V221" s="270" t="s">
        <v>1038</v>
      </c>
      <c r="W221" s="27" t="s">
        <v>1537</v>
      </c>
      <c r="X221" s="59"/>
      <c r="Y221" s="67"/>
      <c r="Z221" s="67"/>
      <c r="AA221" s="67"/>
      <c r="AB221" s="67"/>
      <c r="AC221" s="67"/>
      <c r="AD221" s="67"/>
    </row>
    <row r="222" spans="1:30" ht="15.75" hidden="1" thickBot="1">
      <c r="A222" s="295">
        <v>220</v>
      </c>
      <c r="B222" s="238" t="s">
        <v>406</v>
      </c>
      <c r="C222" s="88" t="s">
        <v>450</v>
      </c>
      <c r="D222" s="96" t="s">
        <v>450</v>
      </c>
      <c r="E222" s="199" t="s">
        <v>56</v>
      </c>
      <c r="F222" s="90" t="s">
        <v>56</v>
      </c>
      <c r="G222" s="96" t="s">
        <v>5</v>
      </c>
      <c r="H222" s="145"/>
      <c r="I222" s="145"/>
      <c r="J222" s="145"/>
      <c r="K222" s="154">
        <v>500</v>
      </c>
      <c r="L222" s="154">
        <v>800</v>
      </c>
      <c r="M222" s="154">
        <v>800</v>
      </c>
      <c r="N222" s="150">
        <v>5</v>
      </c>
      <c r="O222" s="150">
        <v>1</v>
      </c>
      <c r="P222" s="153" t="s">
        <v>1148</v>
      </c>
      <c r="Q222" s="146" t="s">
        <v>1172</v>
      </c>
      <c r="R222" s="146" t="s">
        <v>1171</v>
      </c>
      <c r="S222" s="39">
        <v>25</v>
      </c>
      <c r="T222" s="10">
        <v>43221</v>
      </c>
      <c r="U222" s="10">
        <v>43227</v>
      </c>
      <c r="V222" s="268" t="s">
        <v>1170</v>
      </c>
      <c r="W222" s="21" t="s">
        <v>1161</v>
      </c>
      <c r="X222" s="82"/>
      <c r="Y222" s="221"/>
      <c r="Z222" s="221"/>
      <c r="AA222" s="221"/>
      <c r="AB222" s="221"/>
      <c r="AC222" s="221"/>
      <c r="AD222" s="221"/>
    </row>
    <row r="223" spans="1:30" ht="15.75" hidden="1" thickBot="1">
      <c r="A223" s="295">
        <v>221</v>
      </c>
      <c r="B223" s="238" t="s">
        <v>406</v>
      </c>
      <c r="C223" s="88" t="s">
        <v>450</v>
      </c>
      <c r="D223" s="96" t="s">
        <v>450</v>
      </c>
      <c r="E223" s="199" t="s">
        <v>56</v>
      </c>
      <c r="F223" s="90" t="s">
        <v>56</v>
      </c>
      <c r="G223" s="96" t="s">
        <v>1</v>
      </c>
      <c r="H223" s="145"/>
      <c r="I223" s="145"/>
      <c r="J223" s="145"/>
      <c r="K223" s="154">
        <v>550</v>
      </c>
      <c r="L223" s="154">
        <v>900</v>
      </c>
      <c r="M223" s="154">
        <v>900</v>
      </c>
      <c r="N223" s="150">
        <v>1456</v>
      </c>
      <c r="O223" s="150">
        <v>4</v>
      </c>
      <c r="P223" s="153" t="s">
        <v>1637</v>
      </c>
      <c r="Q223" s="155" t="s">
        <v>1126</v>
      </c>
      <c r="R223" s="146" t="s">
        <v>192</v>
      </c>
      <c r="S223" s="38">
        <v>26</v>
      </c>
      <c r="T223" s="10">
        <v>43279</v>
      </c>
      <c r="U223" s="10">
        <v>43283</v>
      </c>
      <c r="V223" s="29" t="s">
        <v>1139</v>
      </c>
      <c r="W223" s="21"/>
      <c r="X223" s="24"/>
      <c r="Y223" s="221"/>
      <c r="Z223" s="221"/>
      <c r="AA223" s="221"/>
      <c r="AB223" s="221"/>
      <c r="AC223" s="221"/>
      <c r="AD223" s="221"/>
    </row>
    <row r="224" spans="1:30" ht="15.75" hidden="1" thickBot="1">
      <c r="A224" s="295">
        <v>222</v>
      </c>
      <c r="B224" s="238" t="s">
        <v>406</v>
      </c>
      <c r="C224" s="88" t="s">
        <v>450</v>
      </c>
      <c r="D224" s="96" t="s">
        <v>450</v>
      </c>
      <c r="E224" s="199" t="s">
        <v>56</v>
      </c>
      <c r="F224" s="90" t="s">
        <v>56</v>
      </c>
      <c r="G224" s="96" t="s">
        <v>4</v>
      </c>
      <c r="H224" s="145"/>
      <c r="I224" s="145"/>
      <c r="J224" s="145"/>
      <c r="K224" s="154">
        <v>525</v>
      </c>
      <c r="L224" s="154">
        <v>800</v>
      </c>
      <c r="M224" s="154">
        <v>800</v>
      </c>
      <c r="N224" s="150">
        <v>7</v>
      </c>
      <c r="O224" s="150">
        <v>1</v>
      </c>
      <c r="P224" s="153" t="s">
        <v>768</v>
      </c>
      <c r="Q224" s="146" t="s">
        <v>1126</v>
      </c>
      <c r="R224" s="146" t="s">
        <v>192</v>
      </c>
      <c r="S224" s="39">
        <v>29</v>
      </c>
      <c r="T224" s="10">
        <v>43280</v>
      </c>
      <c r="U224" s="10">
        <v>43282</v>
      </c>
      <c r="V224" s="268" t="s">
        <v>1149</v>
      </c>
      <c r="W224" s="21" t="s">
        <v>1161</v>
      </c>
      <c r="X224" s="82"/>
      <c r="Y224" s="221"/>
      <c r="Z224" s="221"/>
      <c r="AA224" s="221"/>
      <c r="AB224" s="221"/>
      <c r="AC224" s="221"/>
      <c r="AD224" s="221"/>
    </row>
    <row r="225" spans="1:30" ht="15.75" hidden="1" thickBot="1">
      <c r="A225" s="295">
        <v>223</v>
      </c>
      <c r="B225" s="238" t="s">
        <v>406</v>
      </c>
      <c r="C225" s="88" t="s">
        <v>450</v>
      </c>
      <c r="D225" s="96" t="s">
        <v>450</v>
      </c>
      <c r="E225" s="199" t="s">
        <v>56</v>
      </c>
      <c r="F225" s="90" t="s">
        <v>56</v>
      </c>
      <c r="G225" s="96" t="s">
        <v>4</v>
      </c>
      <c r="H225" s="145"/>
      <c r="I225" s="145"/>
      <c r="J225" s="145"/>
      <c r="K225" s="154">
        <v>575</v>
      </c>
      <c r="L225" s="154">
        <v>900</v>
      </c>
      <c r="M225" s="154">
        <v>900</v>
      </c>
      <c r="N225" s="150">
        <v>45</v>
      </c>
      <c r="O225" s="150">
        <v>2</v>
      </c>
      <c r="P225" s="153" t="s">
        <v>760</v>
      </c>
      <c r="Q225" s="146" t="s">
        <v>1126</v>
      </c>
      <c r="R225" s="146" t="s">
        <v>192</v>
      </c>
      <c r="S225" s="39">
        <v>24</v>
      </c>
      <c r="T225" s="10">
        <v>43280</v>
      </c>
      <c r="U225" s="10">
        <v>43282</v>
      </c>
      <c r="V225" s="268" t="s">
        <v>1162</v>
      </c>
      <c r="W225" s="21" t="s">
        <v>1161</v>
      </c>
      <c r="X225" s="82"/>
      <c r="Y225" s="221"/>
      <c r="Z225" s="221"/>
      <c r="AA225" s="221"/>
      <c r="AB225" s="221"/>
      <c r="AC225" s="221"/>
      <c r="AD225" s="221"/>
    </row>
    <row r="226" spans="1:30" ht="15.75" hidden="1" thickBot="1">
      <c r="A226" s="295">
        <v>224</v>
      </c>
      <c r="B226" s="238" t="s">
        <v>406</v>
      </c>
      <c r="C226" s="88" t="s">
        <v>450</v>
      </c>
      <c r="D226" s="96" t="s">
        <v>450</v>
      </c>
      <c r="E226" s="199" t="s">
        <v>56</v>
      </c>
      <c r="F226" s="90" t="s">
        <v>56</v>
      </c>
      <c r="G226" s="96" t="s">
        <v>12</v>
      </c>
      <c r="H226" s="145"/>
      <c r="I226" s="145"/>
      <c r="J226" s="145"/>
      <c r="K226" s="151">
        <v>550</v>
      </c>
      <c r="L226" s="151">
        <v>850</v>
      </c>
      <c r="M226" s="151">
        <v>850</v>
      </c>
      <c r="N226" s="152">
        <v>156</v>
      </c>
      <c r="O226" s="152">
        <v>3</v>
      </c>
      <c r="P226" s="153" t="s">
        <v>1636</v>
      </c>
      <c r="Q226" s="146" t="s">
        <v>1126</v>
      </c>
      <c r="R226" s="146" t="s">
        <v>192</v>
      </c>
      <c r="S226" s="39">
        <v>23</v>
      </c>
      <c r="T226" s="10">
        <v>43277</v>
      </c>
      <c r="U226" s="10">
        <v>43283</v>
      </c>
      <c r="V226" s="29" t="s">
        <v>1128</v>
      </c>
      <c r="W226" s="57"/>
      <c r="X226" s="25" t="s">
        <v>1121</v>
      </c>
      <c r="Y226" s="220" t="s">
        <v>1122</v>
      </c>
      <c r="Z226" s="220" t="s">
        <v>1123</v>
      </c>
      <c r="AA226" s="220" t="s">
        <v>1124</v>
      </c>
      <c r="AB226" s="220" t="s">
        <v>1058</v>
      </c>
      <c r="AC226" s="220"/>
      <c r="AD226" s="220" t="s">
        <v>1125</v>
      </c>
    </row>
    <row r="227" spans="1:30" ht="15.75" hidden="1" thickBot="1">
      <c r="A227" s="295">
        <v>225</v>
      </c>
      <c r="B227" s="238" t="s">
        <v>406</v>
      </c>
      <c r="C227" s="88" t="s">
        <v>450</v>
      </c>
      <c r="D227" s="96" t="s">
        <v>450</v>
      </c>
      <c r="E227" s="199" t="s">
        <v>56</v>
      </c>
      <c r="F227" s="90" t="s">
        <v>56</v>
      </c>
      <c r="G227" s="96" t="s">
        <v>8</v>
      </c>
      <c r="H227" s="145"/>
      <c r="I227" s="145"/>
      <c r="J227" s="145"/>
      <c r="K227" s="154">
        <v>560</v>
      </c>
      <c r="L227" s="154">
        <v>1020</v>
      </c>
      <c r="M227" s="154">
        <v>1020</v>
      </c>
      <c r="N227" s="150">
        <v>36</v>
      </c>
      <c r="O227" s="150">
        <v>2</v>
      </c>
      <c r="P227" s="153" t="s">
        <v>1174</v>
      </c>
      <c r="Q227" s="146" t="s">
        <v>769</v>
      </c>
      <c r="R227" s="146" t="s">
        <v>770</v>
      </c>
      <c r="S227" s="39">
        <v>21</v>
      </c>
      <c r="T227" s="10">
        <v>43285</v>
      </c>
      <c r="U227" s="10">
        <v>43285</v>
      </c>
      <c r="V227" s="268" t="s">
        <v>1175</v>
      </c>
      <c r="W227" s="21"/>
      <c r="X227" s="82"/>
      <c r="Y227" s="221"/>
      <c r="Z227" s="221"/>
      <c r="AA227" s="221"/>
      <c r="AB227" s="221"/>
      <c r="AC227" s="221"/>
      <c r="AD227" s="221"/>
    </row>
    <row r="228" spans="1:30" ht="15.75" hidden="1" thickBot="1">
      <c r="A228" s="295">
        <v>226</v>
      </c>
      <c r="B228" s="238" t="s">
        <v>406</v>
      </c>
      <c r="C228" s="88" t="s">
        <v>450</v>
      </c>
      <c r="D228" s="96" t="s">
        <v>450</v>
      </c>
      <c r="E228" s="199" t="s">
        <v>56</v>
      </c>
      <c r="F228" s="90" t="s">
        <v>56</v>
      </c>
      <c r="G228" s="96" t="s">
        <v>2</v>
      </c>
      <c r="H228" s="145"/>
      <c r="I228" s="145"/>
      <c r="J228" s="145"/>
      <c r="K228" s="154">
        <v>700</v>
      </c>
      <c r="L228" s="154">
        <v>1200</v>
      </c>
      <c r="M228" s="154">
        <v>1200</v>
      </c>
      <c r="N228" s="152">
        <v>57</v>
      </c>
      <c r="O228" s="152">
        <v>2</v>
      </c>
      <c r="P228" s="153" t="s">
        <v>1145</v>
      </c>
      <c r="Q228" s="146" t="s">
        <v>1126</v>
      </c>
      <c r="R228" s="146" t="s">
        <v>192</v>
      </c>
      <c r="S228" s="39" t="s">
        <v>1892</v>
      </c>
      <c r="T228" s="10">
        <v>43287</v>
      </c>
      <c r="U228" s="10">
        <v>43287</v>
      </c>
      <c r="V228" s="268" t="s">
        <v>1146</v>
      </c>
      <c r="W228" s="20"/>
      <c r="X228" s="25" t="s">
        <v>1147</v>
      </c>
      <c r="Y228" s="220"/>
      <c r="Z228" s="220"/>
      <c r="AA228" s="220"/>
      <c r="AB228" s="220"/>
      <c r="AC228" s="220"/>
      <c r="AD228" s="220"/>
    </row>
    <row r="229" spans="1:30" ht="15.75" hidden="1" thickBot="1">
      <c r="A229" s="295">
        <v>227</v>
      </c>
      <c r="B229" s="238" t="s">
        <v>406</v>
      </c>
      <c r="C229" s="88" t="s">
        <v>688</v>
      </c>
      <c r="D229" s="96" t="s">
        <v>440</v>
      </c>
      <c r="E229" s="199" t="s">
        <v>53</v>
      </c>
      <c r="F229" s="90" t="s">
        <v>189</v>
      </c>
      <c r="G229" s="96" t="s">
        <v>5</v>
      </c>
      <c r="H229" s="145"/>
      <c r="I229" s="145"/>
      <c r="J229" s="145"/>
      <c r="K229" s="154" t="s">
        <v>1119</v>
      </c>
      <c r="L229" s="154" t="s">
        <v>1119</v>
      </c>
      <c r="M229" s="154" t="s">
        <v>1119</v>
      </c>
      <c r="N229" s="150">
        <v>1</v>
      </c>
      <c r="O229" s="150">
        <v>1</v>
      </c>
      <c r="P229" s="153" t="s">
        <v>1148</v>
      </c>
      <c r="Q229" s="146" t="s">
        <v>769</v>
      </c>
      <c r="R229" s="146" t="s">
        <v>770</v>
      </c>
      <c r="S229" s="39" t="s">
        <v>1893</v>
      </c>
      <c r="T229" s="10">
        <v>43221</v>
      </c>
      <c r="U229" s="10">
        <v>43227</v>
      </c>
      <c r="V229" s="268" t="s">
        <v>1168</v>
      </c>
      <c r="W229" s="21" t="s">
        <v>1161</v>
      </c>
      <c r="X229" s="82"/>
      <c r="Y229" s="221"/>
      <c r="Z229" s="221"/>
      <c r="AA229" s="221"/>
      <c r="AB229" s="221"/>
      <c r="AC229" s="221"/>
      <c r="AD229" s="221"/>
    </row>
    <row r="230" spans="1:30" ht="15.75" hidden="1" thickBot="1">
      <c r="A230" s="295">
        <v>228</v>
      </c>
      <c r="B230" s="238" t="s">
        <v>406</v>
      </c>
      <c r="C230" s="88" t="s">
        <v>688</v>
      </c>
      <c r="D230" s="96" t="s">
        <v>440</v>
      </c>
      <c r="E230" s="199" t="s">
        <v>53</v>
      </c>
      <c r="F230" s="90" t="s">
        <v>189</v>
      </c>
      <c r="G230" s="96" t="s">
        <v>1</v>
      </c>
      <c r="H230" s="145"/>
      <c r="I230" s="145"/>
      <c r="J230" s="145"/>
      <c r="K230" s="154">
        <v>750</v>
      </c>
      <c r="L230" s="154">
        <v>1200</v>
      </c>
      <c r="M230" s="154">
        <v>1200</v>
      </c>
      <c r="N230" s="150">
        <v>14</v>
      </c>
      <c r="O230" s="150">
        <v>2</v>
      </c>
      <c r="P230" s="153" t="s">
        <v>1638</v>
      </c>
      <c r="Q230" s="155" t="s">
        <v>769</v>
      </c>
      <c r="R230" s="146" t="s">
        <v>770</v>
      </c>
      <c r="S230" s="38">
        <v>20</v>
      </c>
      <c r="T230" s="10">
        <v>43279</v>
      </c>
      <c r="U230" s="10">
        <v>43283</v>
      </c>
      <c r="V230" s="29" t="s">
        <v>1144</v>
      </c>
      <c r="W230" s="21"/>
      <c r="X230" s="24"/>
      <c r="Y230" s="221"/>
      <c r="Z230" s="221"/>
      <c r="AA230" s="221"/>
      <c r="AB230" s="221"/>
      <c r="AC230" s="221"/>
      <c r="AD230" s="221"/>
    </row>
    <row r="231" spans="1:30" ht="15.75" hidden="1" thickBot="1">
      <c r="A231" s="295">
        <v>229</v>
      </c>
      <c r="B231" s="238" t="s">
        <v>406</v>
      </c>
      <c r="C231" s="88" t="s">
        <v>688</v>
      </c>
      <c r="D231" s="96" t="s">
        <v>440</v>
      </c>
      <c r="E231" s="199" t="s">
        <v>53</v>
      </c>
      <c r="F231" s="90" t="s">
        <v>189</v>
      </c>
      <c r="G231" s="96" t="s">
        <v>4</v>
      </c>
      <c r="H231" s="145"/>
      <c r="I231" s="145"/>
      <c r="J231" s="145"/>
      <c r="K231" s="154">
        <v>750</v>
      </c>
      <c r="L231" s="154">
        <v>1275</v>
      </c>
      <c r="M231" s="154">
        <v>1275</v>
      </c>
      <c r="N231" s="150">
        <v>4</v>
      </c>
      <c r="O231" s="150">
        <v>1</v>
      </c>
      <c r="P231" s="153" t="s">
        <v>760</v>
      </c>
      <c r="Q231" s="146" t="s">
        <v>769</v>
      </c>
      <c r="R231" s="146" t="s">
        <v>770</v>
      </c>
      <c r="S231" s="39">
        <v>22</v>
      </c>
      <c r="T231" s="10">
        <v>43280</v>
      </c>
      <c r="U231" s="10">
        <v>43282</v>
      </c>
      <c r="V231" s="268" t="s">
        <v>1163</v>
      </c>
      <c r="W231" s="21" t="s">
        <v>1609</v>
      </c>
      <c r="X231" s="24"/>
      <c r="Y231" s="221"/>
      <c r="Z231" s="221"/>
      <c r="AA231" s="221"/>
      <c r="AB231" s="221"/>
      <c r="AC231" s="221"/>
      <c r="AD231" s="221"/>
    </row>
    <row r="232" spans="1:30" ht="15.75" hidden="1" thickBot="1">
      <c r="A232" s="295">
        <v>230</v>
      </c>
      <c r="B232" s="238" t="s">
        <v>406</v>
      </c>
      <c r="C232" s="88" t="s">
        <v>688</v>
      </c>
      <c r="D232" s="96" t="s">
        <v>440</v>
      </c>
      <c r="E232" s="199" t="s">
        <v>53</v>
      </c>
      <c r="F232" s="90" t="s">
        <v>189</v>
      </c>
      <c r="G232" s="96" t="s">
        <v>12</v>
      </c>
      <c r="H232" s="145"/>
      <c r="I232" s="145"/>
      <c r="J232" s="145"/>
      <c r="K232" s="151" t="s">
        <v>1119</v>
      </c>
      <c r="L232" s="151" t="s">
        <v>1119</v>
      </c>
      <c r="M232" s="151" t="s">
        <v>1119</v>
      </c>
      <c r="N232" s="152">
        <v>1</v>
      </c>
      <c r="O232" s="152">
        <v>1</v>
      </c>
      <c r="P232" s="153" t="s">
        <v>1148</v>
      </c>
      <c r="Q232" s="146" t="s">
        <v>769</v>
      </c>
      <c r="R232" s="146" t="s">
        <v>770</v>
      </c>
      <c r="S232" s="39">
        <v>20</v>
      </c>
      <c r="T232" s="10">
        <v>43277</v>
      </c>
      <c r="U232" s="10">
        <v>43283</v>
      </c>
      <c r="V232" s="29" t="s">
        <v>1120</v>
      </c>
      <c r="W232" s="77"/>
      <c r="X232" s="25" t="s">
        <v>1121</v>
      </c>
      <c r="Y232" s="220" t="s">
        <v>1122</v>
      </c>
      <c r="Z232" s="220" t="s">
        <v>1123</v>
      </c>
      <c r="AA232" s="220" t="s">
        <v>1124</v>
      </c>
      <c r="AB232" s="220" t="s">
        <v>1058</v>
      </c>
      <c r="AC232" s="220"/>
      <c r="AD232" s="220" t="s">
        <v>1125</v>
      </c>
    </row>
    <row r="233" spans="1:30" ht="15.75" hidden="1" thickBot="1">
      <c r="A233" s="295">
        <v>231</v>
      </c>
      <c r="B233" s="238" t="s">
        <v>406</v>
      </c>
      <c r="C233" s="88" t="s">
        <v>688</v>
      </c>
      <c r="D233" s="96" t="s">
        <v>440</v>
      </c>
      <c r="E233" s="199" t="s">
        <v>53</v>
      </c>
      <c r="F233" s="90" t="s">
        <v>189</v>
      </c>
      <c r="G233" s="96" t="s">
        <v>3</v>
      </c>
      <c r="H233" s="145"/>
      <c r="I233" s="145"/>
      <c r="J233" s="145"/>
      <c r="K233" s="154">
        <v>775</v>
      </c>
      <c r="L233" s="154">
        <v>1150</v>
      </c>
      <c r="M233" s="154">
        <v>1150</v>
      </c>
      <c r="N233" s="150">
        <v>1</v>
      </c>
      <c r="O233" s="150">
        <v>1</v>
      </c>
      <c r="P233" s="153" t="s">
        <v>1148</v>
      </c>
      <c r="Q233" s="155" t="s">
        <v>769</v>
      </c>
      <c r="R233" s="146" t="s">
        <v>770</v>
      </c>
      <c r="S233" s="38">
        <v>22</v>
      </c>
      <c r="T233" s="10">
        <v>43286</v>
      </c>
      <c r="U233" s="10">
        <v>43290</v>
      </c>
      <c r="V233" s="268" t="s">
        <v>1155</v>
      </c>
      <c r="W233" s="21" t="s">
        <v>1154</v>
      </c>
      <c r="X233" s="24"/>
      <c r="Y233" s="221"/>
      <c r="Z233" s="221"/>
      <c r="AA233" s="221"/>
      <c r="AB233" s="221"/>
      <c r="AC233" s="221"/>
      <c r="AD233" s="221"/>
    </row>
    <row r="234" spans="1:30" ht="15.75" hidden="1" thickBot="1">
      <c r="A234" s="295">
        <v>232</v>
      </c>
      <c r="B234" s="238" t="s">
        <v>406</v>
      </c>
      <c r="C234" s="88" t="s">
        <v>688</v>
      </c>
      <c r="D234" s="96" t="s">
        <v>440</v>
      </c>
      <c r="E234" s="199" t="s">
        <v>53</v>
      </c>
      <c r="F234" s="90" t="s">
        <v>189</v>
      </c>
      <c r="G234" s="96" t="s">
        <v>8</v>
      </c>
      <c r="H234" s="145"/>
      <c r="I234" s="145"/>
      <c r="J234" s="145"/>
      <c r="K234" s="154">
        <v>810</v>
      </c>
      <c r="L234" s="154">
        <v>1220</v>
      </c>
      <c r="M234" s="154">
        <v>1220</v>
      </c>
      <c r="N234" s="150">
        <v>3</v>
      </c>
      <c r="O234" s="150">
        <v>1</v>
      </c>
      <c r="P234" s="153" t="s">
        <v>1176</v>
      </c>
      <c r="Q234" s="146" t="s">
        <v>769</v>
      </c>
      <c r="R234" s="146" t="s">
        <v>770</v>
      </c>
      <c r="S234" s="39">
        <v>23</v>
      </c>
      <c r="T234" s="10">
        <v>43285</v>
      </c>
      <c r="U234" s="10">
        <v>43285</v>
      </c>
      <c r="V234" s="268" t="s">
        <v>1163</v>
      </c>
      <c r="W234" s="21" t="s">
        <v>1610</v>
      </c>
      <c r="X234" s="82"/>
      <c r="Y234" s="221"/>
      <c r="Z234" s="221"/>
      <c r="AA234" s="221"/>
      <c r="AB234" s="221"/>
      <c r="AC234" s="221"/>
      <c r="AD234" s="221"/>
    </row>
    <row r="235" spans="1:30" ht="15.75" hidden="1" thickBot="1">
      <c r="A235" s="295">
        <v>233</v>
      </c>
      <c r="B235" s="238" t="s">
        <v>406</v>
      </c>
      <c r="C235" s="88" t="s">
        <v>688</v>
      </c>
      <c r="D235" s="96" t="s">
        <v>440</v>
      </c>
      <c r="E235" s="199" t="s">
        <v>53</v>
      </c>
      <c r="F235" s="90" t="s">
        <v>189</v>
      </c>
      <c r="G235" s="96" t="s">
        <v>2</v>
      </c>
      <c r="H235" s="145"/>
      <c r="I235" s="145"/>
      <c r="J235" s="145"/>
      <c r="K235" s="154">
        <v>825</v>
      </c>
      <c r="L235" s="154">
        <v>1450</v>
      </c>
      <c r="M235" s="154">
        <v>1450</v>
      </c>
      <c r="N235" s="152">
        <v>57</v>
      </c>
      <c r="O235" s="152">
        <v>2</v>
      </c>
      <c r="P235" s="153" t="s">
        <v>1145</v>
      </c>
      <c r="Q235" s="155" t="s">
        <v>1126</v>
      </c>
      <c r="R235" s="146" t="s">
        <v>192</v>
      </c>
      <c r="S235" s="38">
        <v>21</v>
      </c>
      <c r="T235" s="10">
        <v>43287</v>
      </c>
      <c r="U235" s="10">
        <v>43287</v>
      </c>
      <c r="V235" s="268" t="s">
        <v>1146</v>
      </c>
      <c r="W235" s="19"/>
      <c r="X235" s="25" t="s">
        <v>1147</v>
      </c>
      <c r="Y235" s="220"/>
      <c r="Z235" s="220"/>
      <c r="AA235" s="220"/>
      <c r="AB235" s="220"/>
      <c r="AC235" s="220"/>
      <c r="AD235" s="220"/>
    </row>
    <row r="236" spans="1:30" ht="15.75" hidden="1" thickBot="1">
      <c r="A236" s="295">
        <v>234</v>
      </c>
      <c r="B236" s="238" t="s">
        <v>406</v>
      </c>
      <c r="C236" s="88" t="s">
        <v>688</v>
      </c>
      <c r="D236" s="96" t="s">
        <v>6</v>
      </c>
      <c r="E236" s="199" t="s">
        <v>53</v>
      </c>
      <c r="F236" s="90" t="s">
        <v>206</v>
      </c>
      <c r="G236" s="96" t="s">
        <v>5</v>
      </c>
      <c r="H236" s="145"/>
      <c r="I236" s="145"/>
      <c r="J236" s="145"/>
      <c r="K236" s="154" t="s">
        <v>1119</v>
      </c>
      <c r="L236" s="154" t="s">
        <v>1119</v>
      </c>
      <c r="M236" s="154" t="s">
        <v>1119</v>
      </c>
      <c r="N236" s="152">
        <v>156</v>
      </c>
      <c r="O236" s="152">
        <v>3</v>
      </c>
      <c r="P236" s="153" t="s">
        <v>1636</v>
      </c>
      <c r="Q236" s="146" t="s">
        <v>1126</v>
      </c>
      <c r="R236" s="146" t="s">
        <v>1171</v>
      </c>
      <c r="S236" s="39" t="s">
        <v>1894</v>
      </c>
      <c r="T236" s="10">
        <v>43221</v>
      </c>
      <c r="U236" s="10">
        <v>43227</v>
      </c>
      <c r="V236" s="268" t="s">
        <v>1173</v>
      </c>
      <c r="W236" s="21" t="s">
        <v>1161</v>
      </c>
      <c r="X236" s="82"/>
      <c r="Y236" s="221"/>
      <c r="Z236" s="221"/>
      <c r="AA236" s="221"/>
      <c r="AB236" s="221"/>
      <c r="AC236" s="221"/>
      <c r="AD236" s="221"/>
    </row>
    <row r="237" spans="1:30" ht="15.75" hidden="1" thickBot="1">
      <c r="A237" s="295">
        <v>235</v>
      </c>
      <c r="B237" s="238" t="s">
        <v>406</v>
      </c>
      <c r="C237" s="88" t="s">
        <v>688</v>
      </c>
      <c r="D237" s="96" t="s">
        <v>441</v>
      </c>
      <c r="E237" s="199" t="s">
        <v>53</v>
      </c>
      <c r="F237" s="90" t="s">
        <v>190</v>
      </c>
      <c r="G237" s="96" t="s">
        <v>5</v>
      </c>
      <c r="H237" s="145"/>
      <c r="I237" s="145"/>
      <c r="J237" s="145"/>
      <c r="K237" s="154" t="s">
        <v>1119</v>
      </c>
      <c r="L237" s="154" t="s">
        <v>1119</v>
      </c>
      <c r="M237" s="154" t="s">
        <v>1119</v>
      </c>
      <c r="N237" s="152">
        <v>156</v>
      </c>
      <c r="O237" s="152">
        <v>3</v>
      </c>
      <c r="P237" s="153" t="s">
        <v>1636</v>
      </c>
      <c r="Q237" s="146" t="s">
        <v>1126</v>
      </c>
      <c r="R237" s="146" t="s">
        <v>1171</v>
      </c>
      <c r="S237" s="39">
        <v>25</v>
      </c>
      <c r="T237" s="10">
        <v>43221</v>
      </c>
      <c r="U237" s="10">
        <v>43227</v>
      </c>
      <c r="V237" s="268" t="s">
        <v>1173</v>
      </c>
      <c r="W237" s="21" t="s">
        <v>1161</v>
      </c>
      <c r="X237" s="82"/>
      <c r="Y237" s="221"/>
      <c r="Z237" s="221"/>
      <c r="AA237" s="221"/>
      <c r="AB237" s="221"/>
      <c r="AC237" s="221"/>
      <c r="AD237" s="221"/>
    </row>
    <row r="238" spans="1:30" ht="15.75" hidden="1" thickBot="1">
      <c r="A238" s="295">
        <v>236</v>
      </c>
      <c r="B238" s="238" t="s">
        <v>406</v>
      </c>
      <c r="C238" s="88" t="s">
        <v>688</v>
      </c>
      <c r="D238" s="96" t="s">
        <v>441</v>
      </c>
      <c r="E238" s="199" t="s">
        <v>53</v>
      </c>
      <c r="F238" s="90" t="s">
        <v>190</v>
      </c>
      <c r="G238" s="96" t="s">
        <v>12</v>
      </c>
      <c r="H238" s="145"/>
      <c r="I238" s="145"/>
      <c r="J238" s="145"/>
      <c r="K238" s="151" t="s">
        <v>1119</v>
      </c>
      <c r="L238" s="151" t="s">
        <v>1119</v>
      </c>
      <c r="M238" s="151" t="s">
        <v>1119</v>
      </c>
      <c r="N238" s="152">
        <v>156</v>
      </c>
      <c r="O238" s="152">
        <v>3</v>
      </c>
      <c r="P238" s="153" t="s">
        <v>1636</v>
      </c>
      <c r="Q238" s="146" t="s">
        <v>1126</v>
      </c>
      <c r="R238" s="146" t="s">
        <v>192</v>
      </c>
      <c r="S238" s="39">
        <v>23</v>
      </c>
      <c r="T238" s="10">
        <v>43277</v>
      </c>
      <c r="U238" s="10">
        <v>43283</v>
      </c>
      <c r="V238" s="29" t="s">
        <v>1127</v>
      </c>
      <c r="W238" s="77"/>
      <c r="X238" s="25" t="s">
        <v>1121</v>
      </c>
      <c r="Y238" s="220" t="s">
        <v>1122</v>
      </c>
      <c r="Z238" s="220" t="s">
        <v>1123</v>
      </c>
      <c r="AA238" s="220" t="s">
        <v>1124</v>
      </c>
      <c r="AB238" s="220" t="s">
        <v>1058</v>
      </c>
      <c r="AC238" s="220"/>
      <c r="AD238" s="220" t="s">
        <v>1125</v>
      </c>
    </row>
    <row r="239" spans="1:30" ht="15.75" hidden="1" thickBot="1">
      <c r="A239" s="295">
        <v>237</v>
      </c>
      <c r="B239" s="238" t="s">
        <v>406</v>
      </c>
      <c r="C239" s="88" t="s">
        <v>688</v>
      </c>
      <c r="D239" s="96" t="s">
        <v>7</v>
      </c>
      <c r="E239" s="199" t="s">
        <v>53</v>
      </c>
      <c r="F239" s="90" t="s">
        <v>207</v>
      </c>
      <c r="G239" s="96" t="s">
        <v>5</v>
      </c>
      <c r="H239" s="145"/>
      <c r="I239" s="145"/>
      <c r="J239" s="145"/>
      <c r="K239" s="154" t="s">
        <v>1119</v>
      </c>
      <c r="L239" s="154" t="s">
        <v>1119</v>
      </c>
      <c r="M239" s="154" t="s">
        <v>1119</v>
      </c>
      <c r="N239" s="152">
        <v>156</v>
      </c>
      <c r="O239" s="152">
        <v>3</v>
      </c>
      <c r="P239" s="153" t="s">
        <v>1636</v>
      </c>
      <c r="Q239" s="146" t="s">
        <v>1126</v>
      </c>
      <c r="R239" s="146" t="s">
        <v>1171</v>
      </c>
      <c r="S239" s="39" t="s">
        <v>1895</v>
      </c>
      <c r="T239" s="10">
        <v>43221</v>
      </c>
      <c r="U239" s="10">
        <v>43227</v>
      </c>
      <c r="V239" s="268" t="s">
        <v>1173</v>
      </c>
      <c r="W239" s="21" t="s">
        <v>1161</v>
      </c>
      <c r="X239" s="82"/>
      <c r="Y239" s="221"/>
      <c r="Z239" s="221"/>
      <c r="AA239" s="221"/>
      <c r="AB239" s="221"/>
      <c r="AC239" s="221"/>
      <c r="AD239" s="221"/>
    </row>
    <row r="240" spans="1:30" ht="15.75" hidden="1" thickBot="1">
      <c r="A240" s="295">
        <v>238</v>
      </c>
      <c r="B240" s="238" t="s">
        <v>406</v>
      </c>
      <c r="C240" s="88" t="s">
        <v>688</v>
      </c>
      <c r="D240" s="96" t="s">
        <v>442</v>
      </c>
      <c r="E240" s="199" t="s">
        <v>53</v>
      </c>
      <c r="F240" s="90" t="s">
        <v>191</v>
      </c>
      <c r="G240" s="96" t="s">
        <v>5</v>
      </c>
      <c r="H240" s="145"/>
      <c r="I240" s="145"/>
      <c r="J240" s="145"/>
      <c r="K240" s="154" t="s">
        <v>1119</v>
      </c>
      <c r="L240" s="154" t="s">
        <v>1119</v>
      </c>
      <c r="M240" s="154" t="s">
        <v>1119</v>
      </c>
      <c r="N240" s="152">
        <v>156</v>
      </c>
      <c r="O240" s="152">
        <v>3</v>
      </c>
      <c r="P240" s="153" t="s">
        <v>1636</v>
      </c>
      <c r="Q240" s="146" t="s">
        <v>1126</v>
      </c>
      <c r="R240" s="146" t="s">
        <v>1171</v>
      </c>
      <c r="S240" s="39" t="s">
        <v>1896</v>
      </c>
      <c r="T240" s="10">
        <v>43221</v>
      </c>
      <c r="U240" s="10">
        <v>43227</v>
      </c>
      <c r="V240" s="268" t="s">
        <v>1173</v>
      </c>
      <c r="W240" s="21" t="s">
        <v>1161</v>
      </c>
      <c r="X240" s="82"/>
      <c r="Y240" s="221"/>
      <c r="Z240" s="221"/>
      <c r="AA240" s="221"/>
      <c r="AB240" s="221"/>
      <c r="AC240" s="221"/>
      <c r="AD240" s="221"/>
    </row>
    <row r="241" spans="1:30" ht="15.75" hidden="1" thickBot="1">
      <c r="A241" s="295">
        <v>239</v>
      </c>
      <c r="B241" s="238" t="s">
        <v>406</v>
      </c>
      <c r="C241" s="88" t="s">
        <v>688</v>
      </c>
      <c r="D241" s="96" t="s">
        <v>442</v>
      </c>
      <c r="E241" s="199" t="s">
        <v>53</v>
      </c>
      <c r="F241" s="90" t="s">
        <v>191</v>
      </c>
      <c r="G241" s="96" t="s">
        <v>12</v>
      </c>
      <c r="H241" s="145"/>
      <c r="I241" s="145"/>
      <c r="J241" s="145"/>
      <c r="K241" s="151" t="s">
        <v>1119</v>
      </c>
      <c r="L241" s="151" t="s">
        <v>1119</v>
      </c>
      <c r="M241" s="151" t="s">
        <v>1119</v>
      </c>
      <c r="N241" s="152">
        <v>156</v>
      </c>
      <c r="O241" s="152">
        <v>3</v>
      </c>
      <c r="P241" s="153" t="s">
        <v>1636</v>
      </c>
      <c r="Q241" s="146" t="s">
        <v>1126</v>
      </c>
      <c r="R241" s="146" t="s">
        <v>192</v>
      </c>
      <c r="S241" s="39">
        <v>28</v>
      </c>
      <c r="T241" s="10">
        <v>43277</v>
      </c>
      <c r="U241" s="10">
        <v>43283</v>
      </c>
      <c r="V241" s="29" t="s">
        <v>1127</v>
      </c>
      <c r="W241" s="77"/>
      <c r="X241" s="25" t="s">
        <v>1121</v>
      </c>
      <c r="Y241" s="220" t="s">
        <v>1122</v>
      </c>
      <c r="Z241" s="220" t="s">
        <v>1123</v>
      </c>
      <c r="AA241" s="220" t="s">
        <v>1124</v>
      </c>
      <c r="AB241" s="220" t="s">
        <v>1058</v>
      </c>
      <c r="AC241" s="220"/>
      <c r="AD241" s="220" t="s">
        <v>1125</v>
      </c>
    </row>
    <row r="242" spans="1:30" ht="15.75" hidden="1" thickBot="1">
      <c r="A242" s="295">
        <v>240</v>
      </c>
      <c r="B242" s="238" t="s">
        <v>406</v>
      </c>
      <c r="C242" s="88" t="s">
        <v>688</v>
      </c>
      <c r="D242" s="96" t="s">
        <v>442</v>
      </c>
      <c r="E242" s="199" t="s">
        <v>53</v>
      </c>
      <c r="F242" s="90" t="s">
        <v>191</v>
      </c>
      <c r="G242" s="96" t="s">
        <v>3</v>
      </c>
      <c r="H242" s="145"/>
      <c r="I242" s="145"/>
      <c r="J242" s="145"/>
      <c r="K242" s="154">
        <v>925</v>
      </c>
      <c r="L242" s="154">
        <v>1350</v>
      </c>
      <c r="M242" s="154">
        <v>1350</v>
      </c>
      <c r="N242" s="150">
        <v>156</v>
      </c>
      <c r="O242" s="150">
        <v>3</v>
      </c>
      <c r="P242" s="153" t="s">
        <v>1636</v>
      </c>
      <c r="Q242" s="155" t="s">
        <v>1126</v>
      </c>
      <c r="R242" s="146" t="s">
        <v>192</v>
      </c>
      <c r="S242" s="39">
        <v>25</v>
      </c>
      <c r="T242" s="10">
        <v>43286</v>
      </c>
      <c r="U242" s="10">
        <v>43290</v>
      </c>
      <c r="V242" s="268" t="s">
        <v>1153</v>
      </c>
      <c r="W242" s="21" t="s">
        <v>1154</v>
      </c>
      <c r="X242" s="82"/>
      <c r="Y242" s="221"/>
      <c r="Z242" s="221"/>
      <c r="AA242" s="221"/>
      <c r="AB242" s="221"/>
      <c r="AC242" s="221"/>
      <c r="AD242" s="221"/>
    </row>
    <row r="243" spans="1:30" ht="15.75" hidden="1" thickBot="1">
      <c r="A243" s="295">
        <v>241</v>
      </c>
      <c r="B243" s="238" t="s">
        <v>406</v>
      </c>
      <c r="C243" s="88" t="s">
        <v>693</v>
      </c>
      <c r="D243" s="96" t="s">
        <v>457</v>
      </c>
      <c r="E243" s="199" t="s">
        <v>60</v>
      </c>
      <c r="F243" s="90" t="s">
        <v>204</v>
      </c>
      <c r="G243" s="96" t="s">
        <v>4</v>
      </c>
      <c r="H243" s="145"/>
      <c r="I243" s="145"/>
      <c r="J243" s="145"/>
      <c r="K243" s="154">
        <v>825</v>
      </c>
      <c r="L243" s="154">
        <v>1200</v>
      </c>
      <c r="M243" s="154">
        <v>1200</v>
      </c>
      <c r="N243" s="150">
        <v>7</v>
      </c>
      <c r="O243" s="150">
        <v>1</v>
      </c>
      <c r="P243" s="153" t="s">
        <v>768</v>
      </c>
      <c r="Q243" s="146" t="s">
        <v>769</v>
      </c>
      <c r="R243" s="146" t="s">
        <v>770</v>
      </c>
      <c r="S243" s="39">
        <v>27</v>
      </c>
      <c r="T243" s="10">
        <v>43280</v>
      </c>
      <c r="U243" s="10">
        <v>43282</v>
      </c>
      <c r="V243" s="268" t="s">
        <v>1149</v>
      </c>
      <c r="W243" s="21" t="s">
        <v>1161</v>
      </c>
      <c r="X243" s="82"/>
      <c r="Y243" s="221"/>
      <c r="Z243" s="221"/>
      <c r="AA243" s="221"/>
      <c r="AB243" s="221"/>
      <c r="AC243" s="221"/>
      <c r="AD243" s="221"/>
    </row>
    <row r="244" spans="1:30" ht="15.75" hidden="1" thickBot="1">
      <c r="A244" s="295">
        <v>242</v>
      </c>
      <c r="B244" s="238" t="s">
        <v>406</v>
      </c>
      <c r="C244" s="88" t="s">
        <v>693</v>
      </c>
      <c r="D244" s="96" t="s">
        <v>457</v>
      </c>
      <c r="E244" s="199" t="s">
        <v>60</v>
      </c>
      <c r="F244" s="90" t="s">
        <v>204</v>
      </c>
      <c r="G244" s="96" t="s">
        <v>4</v>
      </c>
      <c r="H244" s="145"/>
      <c r="I244" s="145"/>
      <c r="J244" s="145"/>
      <c r="K244" s="154">
        <v>825</v>
      </c>
      <c r="L244" s="154">
        <v>1200</v>
      </c>
      <c r="M244" s="154">
        <v>1200</v>
      </c>
      <c r="N244" s="150">
        <v>5</v>
      </c>
      <c r="O244" s="150">
        <v>1</v>
      </c>
      <c r="P244" s="153" t="s">
        <v>760</v>
      </c>
      <c r="Q244" s="146" t="s">
        <v>769</v>
      </c>
      <c r="R244" s="146" t="s">
        <v>770</v>
      </c>
      <c r="S244" s="39">
        <v>23</v>
      </c>
      <c r="T244" s="10">
        <v>43280</v>
      </c>
      <c r="U244" s="10">
        <v>43282</v>
      </c>
      <c r="V244" s="268" t="s">
        <v>1164</v>
      </c>
      <c r="W244" s="21" t="s">
        <v>1161</v>
      </c>
      <c r="X244" s="82"/>
      <c r="Y244" s="221"/>
      <c r="Z244" s="221"/>
      <c r="AA244" s="221"/>
      <c r="AB244" s="221"/>
      <c r="AC244" s="221"/>
      <c r="AD244" s="221"/>
    </row>
    <row r="245" spans="1:30" ht="15.75" hidden="1" thickBot="1">
      <c r="A245" s="295">
        <v>243</v>
      </c>
      <c r="B245" s="238" t="s">
        <v>406</v>
      </c>
      <c r="C245" s="88" t="s">
        <v>693</v>
      </c>
      <c r="D245" s="96" t="s">
        <v>457</v>
      </c>
      <c r="E245" s="199" t="s">
        <v>60</v>
      </c>
      <c r="F245" s="90" t="s">
        <v>204</v>
      </c>
      <c r="G245" s="96" t="s">
        <v>9</v>
      </c>
      <c r="H245" s="145"/>
      <c r="I245" s="145"/>
      <c r="J245" s="145"/>
      <c r="K245" s="154">
        <v>550</v>
      </c>
      <c r="L245" s="154">
        <v>1000</v>
      </c>
      <c r="M245" s="154">
        <v>1000</v>
      </c>
      <c r="N245" s="150">
        <v>5</v>
      </c>
      <c r="O245" s="150">
        <v>1</v>
      </c>
      <c r="P245" s="153" t="s">
        <v>760</v>
      </c>
      <c r="Q245" s="146" t="s">
        <v>769</v>
      </c>
      <c r="R245" s="146" t="s">
        <v>770</v>
      </c>
      <c r="S245" s="38">
        <v>22</v>
      </c>
      <c r="T245" s="10">
        <v>43273</v>
      </c>
      <c r="U245" s="10">
        <v>43273</v>
      </c>
      <c r="V245" s="268" t="s">
        <v>1164</v>
      </c>
      <c r="W245" s="79" t="s">
        <v>1611</v>
      </c>
      <c r="X245" s="84"/>
      <c r="Y245" s="225"/>
      <c r="Z245" s="225"/>
      <c r="AA245" s="225"/>
      <c r="AB245" s="225"/>
      <c r="AC245" s="225"/>
      <c r="AD245" s="225"/>
    </row>
    <row r="246" spans="1:30" ht="15.75" hidden="1" thickBot="1">
      <c r="A246" s="295">
        <v>244</v>
      </c>
      <c r="B246" s="238" t="s">
        <v>406</v>
      </c>
      <c r="C246" s="88" t="s">
        <v>693</v>
      </c>
      <c r="D246" s="96" t="s">
        <v>457</v>
      </c>
      <c r="E246" s="199" t="s">
        <v>60</v>
      </c>
      <c r="F246" s="90" t="s">
        <v>204</v>
      </c>
      <c r="G246" s="96" t="s">
        <v>2</v>
      </c>
      <c r="H246" s="145"/>
      <c r="I246" s="145"/>
      <c r="J246" s="145"/>
      <c r="K246" s="154">
        <v>750</v>
      </c>
      <c r="L246" s="154">
        <v>1300</v>
      </c>
      <c r="M246" s="154">
        <v>1300</v>
      </c>
      <c r="N246" s="152">
        <v>5</v>
      </c>
      <c r="O246" s="152">
        <v>1</v>
      </c>
      <c r="P246" s="153" t="s">
        <v>1150</v>
      </c>
      <c r="Q246" s="146" t="s">
        <v>769</v>
      </c>
      <c r="R246" s="146" t="s">
        <v>770</v>
      </c>
      <c r="S246" s="39">
        <v>21</v>
      </c>
      <c r="T246" s="10">
        <v>43287</v>
      </c>
      <c r="U246" s="10">
        <v>43287</v>
      </c>
      <c r="V246" s="29" t="s">
        <v>1151</v>
      </c>
      <c r="W246" s="58" t="s">
        <v>1152</v>
      </c>
      <c r="X246" s="25" t="s">
        <v>1147</v>
      </c>
      <c r="Y246" s="220"/>
      <c r="Z246" s="220"/>
      <c r="AA246" s="220"/>
      <c r="AB246" s="220"/>
      <c r="AC246" s="220"/>
      <c r="AD246" s="220"/>
    </row>
    <row r="247" spans="1:30" ht="15.75" hidden="1" thickBot="1">
      <c r="A247" s="295">
        <v>245</v>
      </c>
      <c r="B247" s="238" t="s">
        <v>406</v>
      </c>
      <c r="C247" s="88" t="s">
        <v>693</v>
      </c>
      <c r="D247" s="96" t="s">
        <v>458</v>
      </c>
      <c r="E247" s="199" t="s">
        <v>60</v>
      </c>
      <c r="F247" s="90" t="s">
        <v>204</v>
      </c>
      <c r="G247" s="96" t="s">
        <v>2</v>
      </c>
      <c r="H247" s="145"/>
      <c r="I247" s="145"/>
      <c r="J247" s="145"/>
      <c r="K247" s="154">
        <v>800</v>
      </c>
      <c r="L247" s="154">
        <v>1400</v>
      </c>
      <c r="M247" s="154">
        <v>1400</v>
      </c>
      <c r="N247" s="152">
        <v>57</v>
      </c>
      <c r="O247" s="152">
        <v>2</v>
      </c>
      <c r="P247" s="153" t="s">
        <v>1145</v>
      </c>
      <c r="Q247" s="146" t="s">
        <v>1126</v>
      </c>
      <c r="R247" s="146" t="s">
        <v>192</v>
      </c>
      <c r="S247" s="39">
        <v>21</v>
      </c>
      <c r="T247" s="10">
        <v>43287</v>
      </c>
      <c r="U247" s="10">
        <v>43287</v>
      </c>
      <c r="V247" s="268" t="s">
        <v>1146</v>
      </c>
      <c r="W247" s="58" t="s">
        <v>1606</v>
      </c>
      <c r="X247" s="25" t="s">
        <v>1147</v>
      </c>
      <c r="Y247" s="220"/>
      <c r="Z247" s="220"/>
      <c r="AA247" s="220"/>
      <c r="AB247" s="220"/>
      <c r="AC247" s="220"/>
      <c r="AD247" s="220"/>
    </row>
    <row r="248" spans="1:30" ht="15.75" hidden="1" thickBot="1">
      <c r="A248" s="295">
        <v>246</v>
      </c>
      <c r="B248" s="238" t="s">
        <v>406</v>
      </c>
      <c r="C248" s="88" t="s">
        <v>693</v>
      </c>
      <c r="D248" s="96" t="s">
        <v>456</v>
      </c>
      <c r="E248" s="199" t="s">
        <v>60</v>
      </c>
      <c r="F248" s="90" t="s">
        <v>204</v>
      </c>
      <c r="G248" s="96" t="s">
        <v>12</v>
      </c>
      <c r="H248" s="145"/>
      <c r="I248" s="145"/>
      <c r="J248" s="145"/>
      <c r="K248" s="151">
        <v>850</v>
      </c>
      <c r="L248" s="151">
        <v>1250</v>
      </c>
      <c r="M248" s="151">
        <v>1250</v>
      </c>
      <c r="N248" s="152">
        <v>156</v>
      </c>
      <c r="O248" s="152">
        <v>3</v>
      </c>
      <c r="P248" s="153" t="s">
        <v>1148</v>
      </c>
      <c r="Q248" s="146" t="s">
        <v>1126</v>
      </c>
      <c r="R248" s="146" t="s">
        <v>192</v>
      </c>
      <c r="S248" s="39">
        <v>25</v>
      </c>
      <c r="T248" s="10">
        <v>43277</v>
      </c>
      <c r="U248" s="10">
        <v>43283</v>
      </c>
      <c r="V248" s="29" t="s">
        <v>1138</v>
      </c>
      <c r="W248" s="78" t="s">
        <v>1131</v>
      </c>
      <c r="X248" s="25" t="s">
        <v>1121</v>
      </c>
      <c r="Y248" s="220" t="s">
        <v>1122</v>
      </c>
      <c r="Z248" s="220" t="s">
        <v>1123</v>
      </c>
      <c r="AA248" s="220" t="s">
        <v>1124</v>
      </c>
      <c r="AB248" s="220" t="s">
        <v>1058</v>
      </c>
      <c r="AC248" s="220"/>
      <c r="AD248" s="220" t="s">
        <v>1125</v>
      </c>
    </row>
    <row r="249" spans="1:30" ht="15.75" hidden="1" thickBot="1">
      <c r="A249" s="295">
        <v>247</v>
      </c>
      <c r="B249" s="238" t="s">
        <v>406</v>
      </c>
      <c r="C249" s="88" t="s">
        <v>693</v>
      </c>
      <c r="D249" s="96" t="s">
        <v>456</v>
      </c>
      <c r="E249" s="199" t="s">
        <v>60</v>
      </c>
      <c r="F249" s="90" t="s">
        <v>204</v>
      </c>
      <c r="G249" s="96" t="s">
        <v>5</v>
      </c>
      <c r="H249" s="145"/>
      <c r="I249" s="145"/>
      <c r="J249" s="145"/>
      <c r="K249" s="154">
        <v>1100</v>
      </c>
      <c r="L249" s="154">
        <v>1400</v>
      </c>
      <c r="M249" s="154">
        <v>1400</v>
      </c>
      <c r="N249" s="152">
        <v>156</v>
      </c>
      <c r="O249" s="152">
        <v>3</v>
      </c>
      <c r="P249" s="153" t="s">
        <v>1636</v>
      </c>
      <c r="Q249" s="146" t="s">
        <v>1126</v>
      </c>
      <c r="R249" s="146" t="s">
        <v>1171</v>
      </c>
      <c r="S249" s="39" t="s">
        <v>1897</v>
      </c>
      <c r="T249" s="10">
        <v>43221</v>
      </c>
      <c r="U249" s="10">
        <v>43227</v>
      </c>
      <c r="V249" s="268" t="s">
        <v>1166</v>
      </c>
      <c r="W249" s="21" t="s">
        <v>1161</v>
      </c>
      <c r="X249" s="82"/>
      <c r="Y249" s="221"/>
      <c r="Z249" s="221"/>
      <c r="AA249" s="221"/>
      <c r="AB249" s="221"/>
      <c r="AC249" s="221"/>
      <c r="AD249" s="221"/>
    </row>
    <row r="250" spans="1:30" ht="15.75" hidden="1" thickBot="1">
      <c r="A250" s="295">
        <v>248</v>
      </c>
      <c r="B250" s="238" t="s">
        <v>406</v>
      </c>
      <c r="C250" s="88" t="s">
        <v>693</v>
      </c>
      <c r="D250" s="96" t="s">
        <v>456</v>
      </c>
      <c r="E250" s="199" t="s">
        <v>60</v>
      </c>
      <c r="F250" s="90" t="s">
        <v>204</v>
      </c>
      <c r="G250" s="96" t="s">
        <v>1</v>
      </c>
      <c r="H250" s="145"/>
      <c r="I250" s="145"/>
      <c r="J250" s="145"/>
      <c r="K250" s="154">
        <v>850</v>
      </c>
      <c r="L250" s="154">
        <v>1300</v>
      </c>
      <c r="M250" s="154">
        <v>1300</v>
      </c>
      <c r="N250" s="152">
        <v>1456</v>
      </c>
      <c r="O250" s="152">
        <v>4</v>
      </c>
      <c r="P250" s="153" t="s">
        <v>1637</v>
      </c>
      <c r="Q250" s="155" t="s">
        <v>1126</v>
      </c>
      <c r="R250" s="146" t="s">
        <v>192</v>
      </c>
      <c r="S250" s="38">
        <v>30</v>
      </c>
      <c r="T250" s="10">
        <v>43279</v>
      </c>
      <c r="U250" s="10">
        <v>43283</v>
      </c>
      <c r="V250" s="29" t="s">
        <v>1139</v>
      </c>
      <c r="W250" s="21"/>
      <c r="X250" s="24"/>
      <c r="Y250" s="221"/>
      <c r="Z250" s="221"/>
      <c r="AA250" s="221"/>
      <c r="AB250" s="221"/>
      <c r="AC250" s="221"/>
      <c r="AD250" s="221"/>
    </row>
    <row r="251" spans="1:30" ht="15.75" hidden="1" thickBot="1">
      <c r="A251" s="295">
        <v>249</v>
      </c>
      <c r="B251" s="238" t="s">
        <v>406</v>
      </c>
      <c r="C251" s="88" t="s">
        <v>693</v>
      </c>
      <c r="D251" s="96" t="s">
        <v>456</v>
      </c>
      <c r="E251" s="199" t="s">
        <v>60</v>
      </c>
      <c r="F251" s="90" t="s">
        <v>204</v>
      </c>
      <c r="G251" s="96" t="s">
        <v>3</v>
      </c>
      <c r="H251" s="145"/>
      <c r="I251" s="145"/>
      <c r="J251" s="145"/>
      <c r="K251" s="154">
        <v>775</v>
      </c>
      <c r="L251" s="154">
        <v>950</v>
      </c>
      <c r="M251" s="154">
        <v>950</v>
      </c>
      <c r="N251" s="150">
        <v>156</v>
      </c>
      <c r="O251" s="150">
        <v>3</v>
      </c>
      <c r="P251" s="153" t="s">
        <v>1636</v>
      </c>
      <c r="Q251" s="155" t="s">
        <v>1126</v>
      </c>
      <c r="R251" s="146" t="s">
        <v>192</v>
      </c>
      <c r="S251" s="38" t="s">
        <v>1898</v>
      </c>
      <c r="T251" s="10">
        <v>43286</v>
      </c>
      <c r="U251" s="10">
        <v>43290</v>
      </c>
      <c r="V251" s="268" t="s">
        <v>1153</v>
      </c>
      <c r="W251" s="21" t="s">
        <v>1608</v>
      </c>
      <c r="X251" s="83"/>
      <c r="Y251" s="221"/>
      <c r="Z251" s="221"/>
      <c r="AA251" s="221"/>
      <c r="AB251" s="221"/>
      <c r="AC251" s="221"/>
      <c r="AD251" s="221"/>
    </row>
    <row r="252" spans="1:30" ht="15.75" hidden="1" thickBot="1">
      <c r="A252" s="295">
        <v>250</v>
      </c>
      <c r="B252" s="238" t="s">
        <v>406</v>
      </c>
      <c r="C252" s="88" t="s">
        <v>691</v>
      </c>
      <c r="D252" s="96" t="s">
        <v>453</v>
      </c>
      <c r="E252" s="199" t="s">
        <v>58</v>
      </c>
      <c r="F252" s="90" t="s">
        <v>201</v>
      </c>
      <c r="G252" s="96" t="s">
        <v>1</v>
      </c>
      <c r="H252" s="145"/>
      <c r="I252" s="145"/>
      <c r="J252" s="145"/>
      <c r="K252" s="154">
        <v>550</v>
      </c>
      <c r="L252" s="154">
        <v>850</v>
      </c>
      <c r="M252" s="154">
        <v>850</v>
      </c>
      <c r="N252" s="152">
        <v>1456</v>
      </c>
      <c r="O252" s="152">
        <v>4</v>
      </c>
      <c r="P252" s="153" t="s">
        <v>1637</v>
      </c>
      <c r="Q252" s="146" t="s">
        <v>1126</v>
      </c>
      <c r="R252" s="146" t="s">
        <v>192</v>
      </c>
      <c r="S252" s="39" t="s">
        <v>1899</v>
      </c>
      <c r="T252" s="10">
        <v>43279</v>
      </c>
      <c r="U252" s="10">
        <v>43283</v>
      </c>
      <c r="V252" s="29" t="s">
        <v>1139</v>
      </c>
      <c r="W252" s="22" t="s">
        <v>1137</v>
      </c>
      <c r="X252" s="24"/>
      <c r="Y252" s="221"/>
      <c r="Z252" s="221"/>
      <c r="AA252" s="221"/>
      <c r="AB252" s="221"/>
      <c r="AC252" s="221"/>
      <c r="AD252" s="221"/>
    </row>
    <row r="253" spans="1:30" ht="15.75" hidden="1" thickBot="1">
      <c r="A253" s="295">
        <v>251</v>
      </c>
      <c r="B253" s="238" t="s">
        <v>406</v>
      </c>
      <c r="C253" s="88" t="s">
        <v>691</v>
      </c>
      <c r="D253" s="96" t="s">
        <v>453</v>
      </c>
      <c r="E253" s="199" t="s">
        <v>58</v>
      </c>
      <c r="F253" s="90" t="s">
        <v>201</v>
      </c>
      <c r="G253" s="96" t="s">
        <v>4</v>
      </c>
      <c r="H253" s="145"/>
      <c r="I253" s="145"/>
      <c r="J253" s="145"/>
      <c r="K253" s="154">
        <v>525</v>
      </c>
      <c r="L253" s="154">
        <v>800</v>
      </c>
      <c r="M253" s="154">
        <v>800</v>
      </c>
      <c r="N253" s="150">
        <v>7</v>
      </c>
      <c r="O253" s="150">
        <v>1</v>
      </c>
      <c r="P253" s="153" t="s">
        <v>768</v>
      </c>
      <c r="Q253" s="146" t="s">
        <v>1126</v>
      </c>
      <c r="R253" s="146" t="s">
        <v>192</v>
      </c>
      <c r="S253" s="39">
        <v>30</v>
      </c>
      <c r="T253" s="10">
        <v>43280</v>
      </c>
      <c r="U253" s="10">
        <v>43282</v>
      </c>
      <c r="V253" s="268" t="s">
        <v>1149</v>
      </c>
      <c r="W253" s="21" t="s">
        <v>1165</v>
      </c>
      <c r="X253" s="82"/>
      <c r="Y253" s="221"/>
      <c r="Z253" s="221"/>
      <c r="AA253" s="221"/>
      <c r="AB253" s="221"/>
      <c r="AC253" s="221"/>
      <c r="AD253" s="221"/>
    </row>
    <row r="254" spans="1:30" ht="15.75" hidden="1" thickBot="1">
      <c r="A254" s="295">
        <v>252</v>
      </c>
      <c r="B254" s="238" t="s">
        <v>406</v>
      </c>
      <c r="C254" s="88" t="s">
        <v>691</v>
      </c>
      <c r="D254" s="96" t="s">
        <v>453</v>
      </c>
      <c r="E254" s="199" t="s">
        <v>58</v>
      </c>
      <c r="F254" s="90" t="s">
        <v>201</v>
      </c>
      <c r="G254" s="96" t="s">
        <v>4</v>
      </c>
      <c r="H254" s="145"/>
      <c r="I254" s="145"/>
      <c r="J254" s="145"/>
      <c r="K254" s="154">
        <v>575</v>
      </c>
      <c r="L254" s="154">
        <v>900</v>
      </c>
      <c r="M254" s="154">
        <v>900</v>
      </c>
      <c r="N254" s="150">
        <v>45</v>
      </c>
      <c r="O254" s="150">
        <v>2</v>
      </c>
      <c r="P254" s="153" t="s">
        <v>760</v>
      </c>
      <c r="Q254" s="146" t="s">
        <v>1126</v>
      </c>
      <c r="R254" s="146" t="s">
        <v>192</v>
      </c>
      <c r="S254" s="39">
        <v>26</v>
      </c>
      <c r="T254" s="10">
        <v>43280</v>
      </c>
      <c r="U254" s="10">
        <v>43282</v>
      </c>
      <c r="V254" s="268" t="s">
        <v>1162</v>
      </c>
      <c r="W254" s="21" t="s">
        <v>1165</v>
      </c>
      <c r="X254" s="82"/>
      <c r="Y254" s="221"/>
      <c r="Z254" s="221"/>
      <c r="AA254" s="221"/>
      <c r="AB254" s="221"/>
      <c r="AC254" s="221"/>
      <c r="AD254" s="221"/>
    </row>
    <row r="255" spans="1:30" ht="15.75" hidden="1" thickBot="1">
      <c r="A255" s="295">
        <v>253</v>
      </c>
      <c r="B255" s="238" t="s">
        <v>406</v>
      </c>
      <c r="C255" s="88" t="s">
        <v>691</v>
      </c>
      <c r="D255" s="96" t="s">
        <v>453</v>
      </c>
      <c r="E255" s="199" t="s">
        <v>58</v>
      </c>
      <c r="F255" s="90" t="s">
        <v>201</v>
      </c>
      <c r="G255" s="96" t="s">
        <v>12</v>
      </c>
      <c r="H255" s="145"/>
      <c r="I255" s="145"/>
      <c r="J255" s="145"/>
      <c r="K255" s="151">
        <v>525</v>
      </c>
      <c r="L255" s="151">
        <v>800</v>
      </c>
      <c r="M255" s="151">
        <v>800</v>
      </c>
      <c r="N255" s="152">
        <v>156</v>
      </c>
      <c r="O255" s="152">
        <v>3</v>
      </c>
      <c r="P255" s="153" t="s">
        <v>1636</v>
      </c>
      <c r="Q255" s="146" t="s">
        <v>1126</v>
      </c>
      <c r="R255" s="146" t="s">
        <v>192</v>
      </c>
      <c r="S255" s="39">
        <v>25</v>
      </c>
      <c r="T255" s="10">
        <v>43277</v>
      </c>
      <c r="U255" s="10">
        <v>43283</v>
      </c>
      <c r="V255" s="29" t="s">
        <v>1128</v>
      </c>
      <c r="W255" s="57" t="s">
        <v>1137</v>
      </c>
      <c r="X255" s="25" t="s">
        <v>1121</v>
      </c>
      <c r="Y255" s="220" t="s">
        <v>1122</v>
      </c>
      <c r="Z255" s="220" t="s">
        <v>1123</v>
      </c>
      <c r="AA255" s="220" t="s">
        <v>1124</v>
      </c>
      <c r="AB255" s="220" t="s">
        <v>1058</v>
      </c>
      <c r="AC255" s="220"/>
      <c r="AD255" s="220" t="s">
        <v>1125</v>
      </c>
    </row>
    <row r="256" spans="1:30" ht="15.75" hidden="1" thickBot="1">
      <c r="A256" s="295">
        <v>254</v>
      </c>
      <c r="B256" s="238" t="s">
        <v>406</v>
      </c>
      <c r="C256" s="88" t="s">
        <v>691</v>
      </c>
      <c r="D256" s="96" t="s">
        <v>453</v>
      </c>
      <c r="E256" s="199" t="s">
        <v>58</v>
      </c>
      <c r="F256" s="90" t="s">
        <v>201</v>
      </c>
      <c r="G256" s="96" t="s">
        <v>8</v>
      </c>
      <c r="H256" s="145"/>
      <c r="I256" s="145"/>
      <c r="J256" s="145"/>
      <c r="K256" s="154">
        <v>560</v>
      </c>
      <c r="L256" s="154">
        <v>820</v>
      </c>
      <c r="M256" s="154">
        <v>820</v>
      </c>
      <c r="N256" s="150">
        <v>36</v>
      </c>
      <c r="O256" s="150">
        <v>2</v>
      </c>
      <c r="P256" s="153" t="s">
        <v>1174</v>
      </c>
      <c r="Q256" s="146" t="s">
        <v>1126</v>
      </c>
      <c r="R256" s="146" t="s">
        <v>1171</v>
      </c>
      <c r="S256" s="39">
        <v>24</v>
      </c>
      <c r="T256" s="10">
        <v>43285</v>
      </c>
      <c r="U256" s="10">
        <v>43285</v>
      </c>
      <c r="V256" s="268" t="s">
        <v>1175</v>
      </c>
      <c r="W256" s="21"/>
      <c r="X256" s="82"/>
      <c r="Y256" s="221"/>
      <c r="Z256" s="221"/>
      <c r="AA256" s="221"/>
      <c r="AB256" s="221"/>
      <c r="AC256" s="221"/>
      <c r="AD256" s="221"/>
    </row>
    <row r="257" spans="1:30" ht="15.75" hidden="1" thickBot="1">
      <c r="A257" s="295">
        <v>255</v>
      </c>
      <c r="B257" s="238" t="s">
        <v>406</v>
      </c>
      <c r="C257" s="88" t="s">
        <v>691</v>
      </c>
      <c r="D257" s="96" t="s">
        <v>454</v>
      </c>
      <c r="E257" s="199" t="s">
        <v>58</v>
      </c>
      <c r="F257" s="90" t="s">
        <v>202</v>
      </c>
      <c r="G257" s="96" t="s">
        <v>1</v>
      </c>
      <c r="H257" s="145"/>
      <c r="I257" s="145"/>
      <c r="J257" s="145"/>
      <c r="K257" s="154">
        <v>550</v>
      </c>
      <c r="L257" s="154">
        <v>850</v>
      </c>
      <c r="M257" s="154">
        <v>850</v>
      </c>
      <c r="N257" s="152">
        <v>1456</v>
      </c>
      <c r="O257" s="152">
        <v>4</v>
      </c>
      <c r="P257" s="153" t="s">
        <v>1637</v>
      </c>
      <c r="Q257" s="146" t="s">
        <v>1126</v>
      </c>
      <c r="R257" s="146" t="s">
        <v>192</v>
      </c>
      <c r="S257" s="39" t="s">
        <v>1899</v>
      </c>
      <c r="T257" s="10">
        <v>43279</v>
      </c>
      <c r="U257" s="10">
        <v>43283</v>
      </c>
      <c r="V257" s="29" t="s">
        <v>1139</v>
      </c>
      <c r="W257" s="22" t="s">
        <v>1137</v>
      </c>
      <c r="X257" s="24"/>
      <c r="Y257" s="221"/>
      <c r="Z257" s="221"/>
      <c r="AA257" s="221"/>
      <c r="AB257" s="221"/>
      <c r="AC257" s="221"/>
      <c r="AD257" s="221"/>
    </row>
    <row r="258" spans="1:30" ht="15.75" hidden="1" thickBot="1">
      <c r="A258" s="295">
        <v>256</v>
      </c>
      <c r="B258" s="238" t="s">
        <v>406</v>
      </c>
      <c r="C258" s="88" t="s">
        <v>691</v>
      </c>
      <c r="D258" s="96" t="s">
        <v>454</v>
      </c>
      <c r="E258" s="199" t="s">
        <v>58</v>
      </c>
      <c r="F258" s="90" t="s">
        <v>202</v>
      </c>
      <c r="G258" s="96" t="s">
        <v>4</v>
      </c>
      <c r="H258" s="145"/>
      <c r="I258" s="145"/>
      <c r="J258" s="145"/>
      <c r="K258" s="154">
        <v>525</v>
      </c>
      <c r="L258" s="154">
        <v>800</v>
      </c>
      <c r="M258" s="154">
        <v>800</v>
      </c>
      <c r="N258" s="150">
        <v>7</v>
      </c>
      <c r="O258" s="150">
        <v>1</v>
      </c>
      <c r="P258" s="153" t="s">
        <v>768</v>
      </c>
      <c r="Q258" s="146" t="s">
        <v>1126</v>
      </c>
      <c r="R258" s="146" t="s">
        <v>192</v>
      </c>
      <c r="S258" s="39">
        <v>26</v>
      </c>
      <c r="T258" s="10">
        <v>43280</v>
      </c>
      <c r="U258" s="10">
        <v>43282</v>
      </c>
      <c r="V258" s="268" t="s">
        <v>1149</v>
      </c>
      <c r="W258" s="21" t="s">
        <v>1165</v>
      </c>
      <c r="X258" s="82"/>
      <c r="Y258" s="221"/>
      <c r="Z258" s="221"/>
      <c r="AA258" s="221"/>
      <c r="AB258" s="221"/>
      <c r="AC258" s="221"/>
      <c r="AD258" s="221"/>
    </row>
    <row r="259" spans="1:30" ht="15.75" hidden="1" thickBot="1">
      <c r="A259" s="295">
        <v>257</v>
      </c>
      <c r="B259" s="238" t="s">
        <v>406</v>
      </c>
      <c r="C259" s="88" t="s">
        <v>691</v>
      </c>
      <c r="D259" s="96" t="s">
        <v>454</v>
      </c>
      <c r="E259" s="199" t="s">
        <v>58</v>
      </c>
      <c r="F259" s="90" t="s">
        <v>202</v>
      </c>
      <c r="G259" s="96" t="s">
        <v>4</v>
      </c>
      <c r="H259" s="145"/>
      <c r="I259" s="145"/>
      <c r="J259" s="145"/>
      <c r="K259" s="154">
        <v>575</v>
      </c>
      <c r="L259" s="154">
        <v>900</v>
      </c>
      <c r="M259" s="154">
        <v>900</v>
      </c>
      <c r="N259" s="150">
        <v>45</v>
      </c>
      <c r="O259" s="150">
        <v>2</v>
      </c>
      <c r="P259" s="153" t="s">
        <v>760</v>
      </c>
      <c r="Q259" s="146" t="s">
        <v>1126</v>
      </c>
      <c r="R259" s="146" t="s">
        <v>192</v>
      </c>
      <c r="S259" s="39" t="s">
        <v>1900</v>
      </c>
      <c r="T259" s="10">
        <v>43280</v>
      </c>
      <c r="U259" s="10">
        <v>43282</v>
      </c>
      <c r="V259" s="268" t="s">
        <v>1162</v>
      </c>
      <c r="W259" s="21" t="s">
        <v>1165</v>
      </c>
      <c r="X259" s="82"/>
      <c r="Y259" s="221"/>
      <c r="Z259" s="221"/>
      <c r="AA259" s="221"/>
      <c r="AB259" s="221"/>
      <c r="AC259" s="221"/>
      <c r="AD259" s="221"/>
    </row>
    <row r="260" spans="1:30" ht="15.75" hidden="1" thickBot="1">
      <c r="A260" s="295">
        <v>258</v>
      </c>
      <c r="B260" s="238" t="s">
        <v>406</v>
      </c>
      <c r="C260" s="88" t="s">
        <v>691</v>
      </c>
      <c r="D260" s="96" t="s">
        <v>454</v>
      </c>
      <c r="E260" s="199" t="s">
        <v>58</v>
      </c>
      <c r="F260" s="90" t="s">
        <v>202</v>
      </c>
      <c r="G260" s="96" t="s">
        <v>12</v>
      </c>
      <c r="H260" s="145"/>
      <c r="I260" s="145"/>
      <c r="J260" s="145"/>
      <c r="K260" s="151">
        <v>500</v>
      </c>
      <c r="L260" s="151">
        <v>700</v>
      </c>
      <c r="M260" s="151">
        <v>700</v>
      </c>
      <c r="N260" s="152">
        <v>156</v>
      </c>
      <c r="O260" s="152">
        <v>3</v>
      </c>
      <c r="P260" s="153" t="s">
        <v>1636</v>
      </c>
      <c r="Q260" s="146" t="s">
        <v>1126</v>
      </c>
      <c r="R260" s="146" t="s">
        <v>192</v>
      </c>
      <c r="S260" s="39">
        <v>23</v>
      </c>
      <c r="T260" s="10">
        <v>43277</v>
      </c>
      <c r="U260" s="10">
        <v>43283</v>
      </c>
      <c r="V260" s="29" t="s">
        <v>1128</v>
      </c>
      <c r="W260" s="57" t="s">
        <v>1137</v>
      </c>
      <c r="X260" s="25" t="s">
        <v>1121</v>
      </c>
      <c r="Y260" s="220" t="s">
        <v>1122</v>
      </c>
      <c r="Z260" s="220" t="s">
        <v>1123</v>
      </c>
      <c r="AA260" s="220" t="s">
        <v>1124</v>
      </c>
      <c r="AB260" s="220" t="s">
        <v>1058</v>
      </c>
      <c r="AC260" s="220"/>
      <c r="AD260" s="220" t="s">
        <v>1125</v>
      </c>
    </row>
    <row r="261" spans="1:30" ht="15.75" hidden="1" thickBot="1">
      <c r="A261" s="295">
        <v>259</v>
      </c>
      <c r="B261" s="238" t="s">
        <v>406</v>
      </c>
      <c r="C261" s="88" t="s">
        <v>691</v>
      </c>
      <c r="D261" s="96" t="s">
        <v>454</v>
      </c>
      <c r="E261" s="199" t="s">
        <v>58</v>
      </c>
      <c r="F261" s="90" t="s">
        <v>202</v>
      </c>
      <c r="G261" s="96" t="s">
        <v>3</v>
      </c>
      <c r="H261" s="145"/>
      <c r="I261" s="145"/>
      <c r="J261" s="145"/>
      <c r="K261" s="154">
        <v>650</v>
      </c>
      <c r="L261" s="154">
        <v>950</v>
      </c>
      <c r="M261" s="154">
        <v>950</v>
      </c>
      <c r="N261" s="150">
        <v>156</v>
      </c>
      <c r="O261" s="150">
        <v>3</v>
      </c>
      <c r="P261" s="153" t="s">
        <v>1148</v>
      </c>
      <c r="Q261" s="155" t="s">
        <v>1126</v>
      </c>
      <c r="R261" s="146" t="s">
        <v>192</v>
      </c>
      <c r="S261" s="39">
        <v>23</v>
      </c>
      <c r="T261" s="10">
        <v>43286</v>
      </c>
      <c r="U261" s="10">
        <v>43290</v>
      </c>
      <c r="V261" s="271" t="s">
        <v>1160</v>
      </c>
      <c r="W261" s="21" t="s">
        <v>1154</v>
      </c>
      <c r="X261" s="82"/>
      <c r="Y261" s="221"/>
      <c r="Z261" s="221"/>
      <c r="AA261" s="221"/>
      <c r="AB261" s="221"/>
      <c r="AC261" s="221"/>
      <c r="AD261" s="221"/>
    </row>
    <row r="262" spans="1:30" ht="15.75" hidden="1" thickBot="1">
      <c r="A262" s="295">
        <v>260</v>
      </c>
      <c r="B262" s="238" t="s">
        <v>406</v>
      </c>
      <c r="C262" s="88" t="s">
        <v>691</v>
      </c>
      <c r="D262" s="96" t="s">
        <v>454</v>
      </c>
      <c r="E262" s="199" t="s">
        <v>58</v>
      </c>
      <c r="F262" s="90" t="s">
        <v>202</v>
      </c>
      <c r="G262" s="96" t="s">
        <v>8</v>
      </c>
      <c r="H262" s="145"/>
      <c r="I262" s="145"/>
      <c r="J262" s="145"/>
      <c r="K262" s="154">
        <v>560</v>
      </c>
      <c r="L262" s="154">
        <v>820</v>
      </c>
      <c r="M262" s="154">
        <v>820</v>
      </c>
      <c r="N262" s="150">
        <v>36</v>
      </c>
      <c r="O262" s="150">
        <v>2</v>
      </c>
      <c r="P262" s="153" t="s">
        <v>1174</v>
      </c>
      <c r="Q262" s="146" t="s">
        <v>1126</v>
      </c>
      <c r="R262" s="146" t="s">
        <v>1171</v>
      </c>
      <c r="S262" s="39">
        <v>23</v>
      </c>
      <c r="T262" s="10">
        <v>43285</v>
      </c>
      <c r="U262" s="10">
        <v>43285</v>
      </c>
      <c r="V262" s="268" t="s">
        <v>1175</v>
      </c>
      <c r="W262" s="21"/>
      <c r="X262" s="82"/>
      <c r="Y262" s="221"/>
      <c r="Z262" s="221"/>
      <c r="AA262" s="221"/>
      <c r="AB262" s="221"/>
      <c r="AC262" s="221"/>
      <c r="AD262" s="221"/>
    </row>
    <row r="263" spans="1:30" ht="15.75" hidden="1" thickBot="1">
      <c r="A263" s="295">
        <v>261</v>
      </c>
      <c r="B263" s="238" t="s">
        <v>406</v>
      </c>
      <c r="C263" s="88" t="s">
        <v>691</v>
      </c>
      <c r="D263" s="96" t="s">
        <v>454</v>
      </c>
      <c r="E263" s="199" t="s">
        <v>58</v>
      </c>
      <c r="F263" s="90" t="s">
        <v>202</v>
      </c>
      <c r="G263" s="96" t="s">
        <v>2</v>
      </c>
      <c r="H263" s="145"/>
      <c r="I263" s="145"/>
      <c r="J263" s="145"/>
      <c r="K263" s="151">
        <v>525</v>
      </c>
      <c r="L263" s="151">
        <v>850</v>
      </c>
      <c r="M263" s="151">
        <v>850</v>
      </c>
      <c r="N263" s="152">
        <v>57</v>
      </c>
      <c r="O263" s="152">
        <v>2</v>
      </c>
      <c r="P263" s="153" t="s">
        <v>1145</v>
      </c>
      <c r="Q263" s="146" t="s">
        <v>1126</v>
      </c>
      <c r="R263" s="146" t="s">
        <v>192</v>
      </c>
      <c r="S263" s="39">
        <v>22</v>
      </c>
      <c r="T263" s="10">
        <v>43287</v>
      </c>
      <c r="U263" s="10">
        <v>43287</v>
      </c>
      <c r="V263" s="268" t="s">
        <v>1146</v>
      </c>
      <c r="W263" s="20" t="s">
        <v>1137</v>
      </c>
      <c r="X263" s="25" t="s">
        <v>1147</v>
      </c>
      <c r="Y263" s="220"/>
      <c r="Z263" s="220"/>
      <c r="AA263" s="220"/>
      <c r="AB263" s="220"/>
      <c r="AC263" s="220"/>
      <c r="AD263" s="220"/>
    </row>
    <row r="264" spans="1:30" ht="15.75" hidden="1" thickBot="1">
      <c r="A264" s="295">
        <v>262</v>
      </c>
      <c r="B264" s="238" t="s">
        <v>406</v>
      </c>
      <c r="C264" s="88" t="s">
        <v>690</v>
      </c>
      <c r="D264" s="96" t="s">
        <v>452</v>
      </c>
      <c r="E264" s="199" t="s">
        <v>57</v>
      </c>
      <c r="F264" s="90" t="s">
        <v>200</v>
      </c>
      <c r="G264" s="96" t="s">
        <v>12</v>
      </c>
      <c r="H264" s="145"/>
      <c r="I264" s="145"/>
      <c r="J264" s="145"/>
      <c r="K264" s="151">
        <v>600</v>
      </c>
      <c r="L264" s="151">
        <v>900</v>
      </c>
      <c r="M264" s="151">
        <v>900</v>
      </c>
      <c r="N264" s="152">
        <v>5</v>
      </c>
      <c r="O264" s="152">
        <v>1</v>
      </c>
      <c r="P264" s="153" t="s">
        <v>1148</v>
      </c>
      <c r="Q264" s="146" t="s">
        <v>1135</v>
      </c>
      <c r="R264" s="146" t="s">
        <v>199</v>
      </c>
      <c r="S264" s="39">
        <v>25</v>
      </c>
      <c r="T264" s="10">
        <v>43277</v>
      </c>
      <c r="U264" s="10">
        <v>43283</v>
      </c>
      <c r="V264" s="29" t="s">
        <v>1136</v>
      </c>
      <c r="W264" s="57"/>
      <c r="X264" s="25" t="s">
        <v>1121</v>
      </c>
      <c r="Y264" s="220" t="s">
        <v>1122</v>
      </c>
      <c r="Z264" s="220" t="s">
        <v>1123</v>
      </c>
      <c r="AA264" s="220" t="s">
        <v>1124</v>
      </c>
      <c r="AB264" s="220" t="s">
        <v>1058</v>
      </c>
      <c r="AC264" s="220"/>
      <c r="AD264" s="220" t="s">
        <v>1125</v>
      </c>
    </row>
    <row r="265" spans="1:30" ht="15.75" hidden="1" thickBot="1">
      <c r="A265" s="295">
        <v>263</v>
      </c>
      <c r="B265" s="238" t="s">
        <v>406</v>
      </c>
      <c r="C265" s="88" t="s">
        <v>690</v>
      </c>
      <c r="D265" s="96" t="s">
        <v>459</v>
      </c>
      <c r="E265" s="199" t="s">
        <v>57</v>
      </c>
      <c r="F265" s="90" t="s">
        <v>205</v>
      </c>
      <c r="G265" s="96" t="s">
        <v>5</v>
      </c>
      <c r="H265" s="145"/>
      <c r="I265" s="145"/>
      <c r="J265" s="145"/>
      <c r="K265" s="154">
        <v>700</v>
      </c>
      <c r="L265" s="154">
        <v>1200</v>
      </c>
      <c r="M265" s="154">
        <v>1200</v>
      </c>
      <c r="N265" s="150">
        <v>5</v>
      </c>
      <c r="O265" s="150">
        <v>1</v>
      </c>
      <c r="P265" s="153" t="s">
        <v>1148</v>
      </c>
      <c r="Q265" s="146" t="s">
        <v>1172</v>
      </c>
      <c r="R265" s="146" t="s">
        <v>1171</v>
      </c>
      <c r="S265" s="39">
        <v>26</v>
      </c>
      <c r="T265" s="10">
        <v>43221</v>
      </c>
      <c r="U265" s="10">
        <v>43227</v>
      </c>
      <c r="V265" s="268" t="s">
        <v>1170</v>
      </c>
      <c r="W265" s="21" t="s">
        <v>1161</v>
      </c>
      <c r="X265" s="82"/>
      <c r="Y265" s="221"/>
      <c r="Z265" s="221"/>
      <c r="AA265" s="221"/>
      <c r="AB265" s="221"/>
      <c r="AC265" s="221"/>
      <c r="AD265" s="221"/>
    </row>
    <row r="266" spans="1:30" ht="15.75" hidden="1" thickBot="1">
      <c r="A266" s="295">
        <v>264</v>
      </c>
      <c r="B266" s="238" t="s">
        <v>406</v>
      </c>
      <c r="C266" s="88" t="s">
        <v>690</v>
      </c>
      <c r="D266" s="96" t="s">
        <v>459</v>
      </c>
      <c r="E266" s="199" t="s">
        <v>57</v>
      </c>
      <c r="F266" s="90" t="s">
        <v>205</v>
      </c>
      <c r="G266" s="96" t="s">
        <v>4</v>
      </c>
      <c r="H266" s="145"/>
      <c r="I266" s="145"/>
      <c r="J266" s="145"/>
      <c r="K266" s="154">
        <v>800</v>
      </c>
      <c r="L266" s="154">
        <v>1350</v>
      </c>
      <c r="M266" s="154">
        <v>1350</v>
      </c>
      <c r="N266" s="150">
        <v>45</v>
      </c>
      <c r="O266" s="150">
        <v>2</v>
      </c>
      <c r="P266" s="153" t="s">
        <v>760</v>
      </c>
      <c r="Q266" s="146" t="s">
        <v>1126</v>
      </c>
      <c r="R266" s="146" t="s">
        <v>192</v>
      </c>
      <c r="S266" s="39">
        <v>30</v>
      </c>
      <c r="T266" s="10">
        <v>43280</v>
      </c>
      <c r="U266" s="10">
        <v>43282</v>
      </c>
      <c r="V266" s="268" t="s">
        <v>1162</v>
      </c>
      <c r="W266" s="21" t="s">
        <v>1161</v>
      </c>
      <c r="X266" s="82"/>
      <c r="Y266" s="221"/>
      <c r="Z266" s="221"/>
      <c r="AA266" s="221"/>
      <c r="AB266" s="221"/>
      <c r="AC266" s="221"/>
      <c r="AD266" s="221"/>
    </row>
    <row r="267" spans="1:30" ht="15.75" hidden="1" thickBot="1">
      <c r="A267" s="295">
        <v>265</v>
      </c>
      <c r="B267" s="238" t="s">
        <v>406</v>
      </c>
      <c r="C267" s="88" t="s">
        <v>690</v>
      </c>
      <c r="D267" s="96" t="s">
        <v>459</v>
      </c>
      <c r="E267" s="199" t="s">
        <v>57</v>
      </c>
      <c r="F267" s="90" t="s">
        <v>205</v>
      </c>
      <c r="G267" s="96" t="s">
        <v>4</v>
      </c>
      <c r="H267" s="145"/>
      <c r="I267" s="145"/>
      <c r="J267" s="145"/>
      <c r="K267" s="154">
        <v>750</v>
      </c>
      <c r="L267" s="154">
        <v>1250</v>
      </c>
      <c r="M267" s="154">
        <v>1250</v>
      </c>
      <c r="N267" s="150">
        <v>7</v>
      </c>
      <c r="O267" s="150">
        <v>1</v>
      </c>
      <c r="P267" s="153" t="s">
        <v>768</v>
      </c>
      <c r="Q267" s="146" t="s">
        <v>1126</v>
      </c>
      <c r="R267" s="146" t="s">
        <v>192</v>
      </c>
      <c r="S267" s="39">
        <v>28</v>
      </c>
      <c r="T267" s="10">
        <v>43280</v>
      </c>
      <c r="U267" s="10">
        <v>43282</v>
      </c>
      <c r="V267" s="268" t="s">
        <v>1149</v>
      </c>
      <c r="W267" s="21" t="s">
        <v>1161</v>
      </c>
      <c r="X267" s="82"/>
      <c r="Y267" s="221"/>
      <c r="Z267" s="221"/>
      <c r="AA267" s="221"/>
      <c r="AB267" s="221"/>
      <c r="AC267" s="221"/>
      <c r="AD267" s="221"/>
    </row>
    <row r="268" spans="1:30" ht="15.75" hidden="1" thickBot="1">
      <c r="A268" s="295">
        <v>266</v>
      </c>
      <c r="B268" s="238" t="s">
        <v>406</v>
      </c>
      <c r="C268" s="88" t="s">
        <v>690</v>
      </c>
      <c r="D268" s="96" t="s">
        <v>451</v>
      </c>
      <c r="E268" s="199" t="s">
        <v>57</v>
      </c>
      <c r="F268" s="90" t="s">
        <v>199</v>
      </c>
      <c r="G268" s="96" t="s">
        <v>5</v>
      </c>
      <c r="H268" s="145"/>
      <c r="I268" s="145"/>
      <c r="J268" s="145"/>
      <c r="K268" s="154">
        <v>425</v>
      </c>
      <c r="L268" s="154">
        <v>650</v>
      </c>
      <c r="M268" s="154">
        <v>650</v>
      </c>
      <c r="N268" s="150">
        <v>5</v>
      </c>
      <c r="O268" s="150">
        <v>1</v>
      </c>
      <c r="P268" s="153" t="s">
        <v>1148</v>
      </c>
      <c r="Q268" s="146" t="s">
        <v>769</v>
      </c>
      <c r="R268" s="146" t="s">
        <v>770</v>
      </c>
      <c r="S268" s="39">
        <v>22</v>
      </c>
      <c r="T268" s="10">
        <v>43221</v>
      </c>
      <c r="U268" s="10">
        <v>43227</v>
      </c>
      <c r="V268" s="268" t="s">
        <v>1170</v>
      </c>
      <c r="W268" s="21" t="s">
        <v>1161</v>
      </c>
      <c r="X268" s="82"/>
      <c r="Y268" s="221"/>
      <c r="Z268" s="221"/>
      <c r="AA268" s="221"/>
      <c r="AB268" s="221"/>
      <c r="AC268" s="221"/>
      <c r="AD268" s="221"/>
    </row>
    <row r="269" spans="1:30" ht="15.75" hidden="1" thickBot="1">
      <c r="A269" s="295">
        <v>267</v>
      </c>
      <c r="B269" s="238" t="s">
        <v>406</v>
      </c>
      <c r="C269" s="88" t="s">
        <v>690</v>
      </c>
      <c r="D269" s="96" t="s">
        <v>451</v>
      </c>
      <c r="E269" s="199" t="s">
        <v>57</v>
      </c>
      <c r="F269" s="90" t="s">
        <v>199</v>
      </c>
      <c r="G269" s="96" t="s">
        <v>1</v>
      </c>
      <c r="H269" s="145"/>
      <c r="I269" s="145"/>
      <c r="J269" s="145"/>
      <c r="K269" s="154">
        <v>475</v>
      </c>
      <c r="L269" s="154">
        <v>750</v>
      </c>
      <c r="M269" s="154">
        <v>750</v>
      </c>
      <c r="N269" s="152">
        <v>5</v>
      </c>
      <c r="O269" s="152">
        <v>1</v>
      </c>
      <c r="P269" s="153" t="s">
        <v>1148</v>
      </c>
      <c r="Q269" s="155" t="s">
        <v>769</v>
      </c>
      <c r="R269" s="146" t="s">
        <v>770</v>
      </c>
      <c r="S269" s="39">
        <v>21</v>
      </c>
      <c r="T269" s="10">
        <v>43279</v>
      </c>
      <c r="U269" s="10">
        <v>43283</v>
      </c>
      <c r="V269" s="29" t="s">
        <v>1142</v>
      </c>
      <c r="W269" s="21"/>
      <c r="X269" s="24"/>
      <c r="Y269" s="221"/>
      <c r="Z269" s="221"/>
      <c r="AA269" s="221"/>
      <c r="AB269" s="221"/>
      <c r="AC269" s="221"/>
      <c r="AD269" s="221"/>
    </row>
    <row r="270" spans="1:30" ht="15.75" hidden="1" thickBot="1">
      <c r="A270" s="295">
        <v>268</v>
      </c>
      <c r="B270" s="238" t="s">
        <v>406</v>
      </c>
      <c r="C270" s="88" t="s">
        <v>690</v>
      </c>
      <c r="D270" s="96" t="s">
        <v>451</v>
      </c>
      <c r="E270" s="199" t="s">
        <v>57</v>
      </c>
      <c r="F270" s="90" t="s">
        <v>199</v>
      </c>
      <c r="G270" s="96" t="s">
        <v>4</v>
      </c>
      <c r="H270" s="145"/>
      <c r="I270" s="145"/>
      <c r="J270" s="145"/>
      <c r="K270" s="154">
        <v>525</v>
      </c>
      <c r="L270" s="154">
        <v>800</v>
      </c>
      <c r="M270" s="154">
        <v>800</v>
      </c>
      <c r="N270" s="150">
        <v>7</v>
      </c>
      <c r="O270" s="150">
        <v>1</v>
      </c>
      <c r="P270" s="153" t="s">
        <v>768</v>
      </c>
      <c r="Q270" s="146" t="s">
        <v>1126</v>
      </c>
      <c r="R270" s="146" t="s">
        <v>192</v>
      </c>
      <c r="S270" s="39">
        <v>30</v>
      </c>
      <c r="T270" s="10">
        <v>43280</v>
      </c>
      <c r="U270" s="10">
        <v>43282</v>
      </c>
      <c r="V270" s="268" t="s">
        <v>1149</v>
      </c>
      <c r="W270" s="21" t="s">
        <v>1161</v>
      </c>
      <c r="X270" s="82"/>
      <c r="Y270" s="221"/>
      <c r="Z270" s="221"/>
      <c r="AA270" s="221"/>
      <c r="AB270" s="221"/>
      <c r="AC270" s="221"/>
      <c r="AD270" s="221"/>
    </row>
    <row r="271" spans="1:30" ht="15.75" hidden="1" thickBot="1">
      <c r="A271" s="295">
        <v>269</v>
      </c>
      <c r="B271" s="238" t="s">
        <v>406</v>
      </c>
      <c r="C271" s="88" t="s">
        <v>690</v>
      </c>
      <c r="D271" s="96" t="s">
        <v>451</v>
      </c>
      <c r="E271" s="199" t="s">
        <v>57</v>
      </c>
      <c r="F271" s="90" t="s">
        <v>199</v>
      </c>
      <c r="G271" s="96" t="s">
        <v>4</v>
      </c>
      <c r="H271" s="145"/>
      <c r="I271" s="145"/>
      <c r="J271" s="145"/>
      <c r="K271" s="154">
        <v>575</v>
      </c>
      <c r="L271" s="154">
        <v>900</v>
      </c>
      <c r="M271" s="154">
        <v>900</v>
      </c>
      <c r="N271" s="150">
        <v>45</v>
      </c>
      <c r="O271" s="150">
        <v>2</v>
      </c>
      <c r="P271" s="153" t="s">
        <v>760</v>
      </c>
      <c r="Q271" s="146" t="s">
        <v>1126</v>
      </c>
      <c r="R271" s="146" t="s">
        <v>192</v>
      </c>
      <c r="S271" s="39">
        <v>25</v>
      </c>
      <c r="T271" s="10">
        <v>43280</v>
      </c>
      <c r="U271" s="10">
        <v>43282</v>
      </c>
      <c r="V271" s="268" t="s">
        <v>1162</v>
      </c>
      <c r="W271" s="21" t="s">
        <v>1161</v>
      </c>
      <c r="X271" s="82"/>
      <c r="Y271" s="221"/>
      <c r="Z271" s="221"/>
      <c r="AA271" s="221"/>
      <c r="AB271" s="221"/>
      <c r="AC271" s="221"/>
      <c r="AD271" s="221"/>
    </row>
    <row r="272" spans="1:30" ht="15.75" hidden="1" thickBot="1">
      <c r="A272" s="295">
        <v>270</v>
      </c>
      <c r="B272" s="238" t="s">
        <v>406</v>
      </c>
      <c r="C272" s="88" t="s">
        <v>690</v>
      </c>
      <c r="D272" s="96" t="s">
        <v>451</v>
      </c>
      <c r="E272" s="199" t="s">
        <v>57</v>
      </c>
      <c r="F272" s="90" t="s">
        <v>199</v>
      </c>
      <c r="G272" s="96" t="s">
        <v>12</v>
      </c>
      <c r="H272" s="145"/>
      <c r="I272" s="145"/>
      <c r="J272" s="145"/>
      <c r="K272" s="151">
        <v>475</v>
      </c>
      <c r="L272" s="151">
        <v>750</v>
      </c>
      <c r="M272" s="151">
        <v>750</v>
      </c>
      <c r="N272" s="152">
        <v>5</v>
      </c>
      <c r="O272" s="152">
        <v>1</v>
      </c>
      <c r="P272" s="153" t="s">
        <v>1148</v>
      </c>
      <c r="Q272" s="146" t="s">
        <v>769</v>
      </c>
      <c r="R272" s="146" t="s">
        <v>770</v>
      </c>
      <c r="S272" s="39">
        <v>21</v>
      </c>
      <c r="T272" s="10">
        <v>43277</v>
      </c>
      <c r="U272" s="10">
        <v>43283</v>
      </c>
      <c r="V272" s="29" t="s">
        <v>1136</v>
      </c>
      <c r="W272" s="57"/>
      <c r="X272" s="25" t="s">
        <v>1121</v>
      </c>
      <c r="Y272" s="220" t="s">
        <v>1122</v>
      </c>
      <c r="Z272" s="220" t="s">
        <v>1123</v>
      </c>
      <c r="AA272" s="220" t="s">
        <v>1124</v>
      </c>
      <c r="AB272" s="220" t="s">
        <v>1058</v>
      </c>
      <c r="AC272" s="220"/>
      <c r="AD272" s="220" t="s">
        <v>1125</v>
      </c>
    </row>
    <row r="273" spans="1:30" ht="15.75" hidden="1" thickBot="1">
      <c r="A273" s="295">
        <v>271</v>
      </c>
      <c r="B273" s="238" t="s">
        <v>406</v>
      </c>
      <c r="C273" s="88" t="s">
        <v>690</v>
      </c>
      <c r="D273" s="96" t="s">
        <v>451</v>
      </c>
      <c r="E273" s="199" t="s">
        <v>57</v>
      </c>
      <c r="F273" s="90" t="s">
        <v>199</v>
      </c>
      <c r="G273" s="96" t="s">
        <v>3</v>
      </c>
      <c r="H273" s="145"/>
      <c r="I273" s="145"/>
      <c r="J273" s="145"/>
      <c r="K273" s="154">
        <v>600</v>
      </c>
      <c r="L273" s="154">
        <v>900</v>
      </c>
      <c r="M273" s="154">
        <v>900</v>
      </c>
      <c r="N273" s="152">
        <v>5</v>
      </c>
      <c r="O273" s="152">
        <v>1</v>
      </c>
      <c r="P273" s="153" t="s">
        <v>1148</v>
      </c>
      <c r="Q273" s="155" t="s">
        <v>769</v>
      </c>
      <c r="R273" s="146" t="s">
        <v>770</v>
      </c>
      <c r="S273" s="39">
        <v>21</v>
      </c>
      <c r="T273" s="10">
        <v>43286</v>
      </c>
      <c r="U273" s="10">
        <v>43290</v>
      </c>
      <c r="V273" s="271" t="s">
        <v>1158</v>
      </c>
      <c r="W273" s="21" t="s">
        <v>1154</v>
      </c>
      <c r="X273" s="82"/>
      <c r="Y273" s="221"/>
      <c r="Z273" s="221"/>
      <c r="AA273" s="221"/>
      <c r="AB273" s="221"/>
      <c r="AC273" s="221"/>
      <c r="AD273" s="221"/>
    </row>
    <row r="274" spans="1:30" ht="15.75" hidden="1" thickBot="1">
      <c r="A274" s="295">
        <v>272</v>
      </c>
      <c r="B274" s="238" t="s">
        <v>406</v>
      </c>
      <c r="C274" s="88" t="s">
        <v>690</v>
      </c>
      <c r="D274" s="96" t="s">
        <v>451</v>
      </c>
      <c r="E274" s="199" t="s">
        <v>57</v>
      </c>
      <c r="F274" s="90" t="s">
        <v>199</v>
      </c>
      <c r="G274" s="96" t="s">
        <v>8</v>
      </c>
      <c r="H274" s="145"/>
      <c r="I274" s="145"/>
      <c r="J274" s="145"/>
      <c r="K274" s="154">
        <v>560</v>
      </c>
      <c r="L274" s="154">
        <v>1020</v>
      </c>
      <c r="M274" s="154">
        <v>1020</v>
      </c>
      <c r="N274" s="150">
        <v>36</v>
      </c>
      <c r="O274" s="150">
        <v>2</v>
      </c>
      <c r="P274" s="153" t="s">
        <v>1174</v>
      </c>
      <c r="Q274" s="146" t="s">
        <v>1126</v>
      </c>
      <c r="R274" s="146" t="s">
        <v>1171</v>
      </c>
      <c r="S274" s="39">
        <v>23</v>
      </c>
      <c r="T274" s="10">
        <v>43285</v>
      </c>
      <c r="U274" s="10">
        <v>43285</v>
      </c>
      <c r="V274" s="268" t="s">
        <v>1175</v>
      </c>
      <c r="W274" s="21"/>
      <c r="X274" s="82"/>
      <c r="Y274" s="221"/>
      <c r="Z274" s="221"/>
      <c r="AA274" s="221"/>
      <c r="AB274" s="221"/>
      <c r="AC274" s="221"/>
      <c r="AD274" s="221"/>
    </row>
    <row r="275" spans="1:30" ht="15.75" hidden="1" thickBot="1">
      <c r="A275" s="295">
        <v>273</v>
      </c>
      <c r="B275" s="238" t="s">
        <v>406</v>
      </c>
      <c r="C275" s="88" t="s">
        <v>692</v>
      </c>
      <c r="D275" s="96" t="s">
        <v>455</v>
      </c>
      <c r="E275" s="199" t="s">
        <v>59</v>
      </c>
      <c r="F275" s="90" t="s">
        <v>203</v>
      </c>
      <c r="G275" s="96" t="s">
        <v>1</v>
      </c>
      <c r="H275" s="145"/>
      <c r="I275" s="145"/>
      <c r="J275" s="145"/>
      <c r="K275" s="154">
        <v>750</v>
      </c>
      <c r="L275" s="154">
        <v>1300</v>
      </c>
      <c r="M275" s="154">
        <v>1300</v>
      </c>
      <c r="N275" s="150">
        <v>6</v>
      </c>
      <c r="O275" s="150">
        <v>1</v>
      </c>
      <c r="P275" s="153" t="s">
        <v>1133</v>
      </c>
      <c r="Q275" s="155" t="s">
        <v>769</v>
      </c>
      <c r="R275" s="146" t="s">
        <v>770</v>
      </c>
      <c r="S275" s="38">
        <v>21</v>
      </c>
      <c r="T275" s="10">
        <v>43279</v>
      </c>
      <c r="U275" s="10">
        <v>43283</v>
      </c>
      <c r="V275" s="29" t="s">
        <v>1143</v>
      </c>
      <c r="W275" s="21"/>
      <c r="X275" s="63"/>
      <c r="Y275" s="227"/>
      <c r="Z275" s="227"/>
      <c r="AA275" s="227"/>
      <c r="AB275" s="227"/>
      <c r="AC275" s="221"/>
      <c r="AD275" s="221"/>
    </row>
    <row r="276" spans="1:30" ht="15.75" hidden="1" thickBot="1">
      <c r="A276" s="295">
        <v>274</v>
      </c>
      <c r="B276" s="238" t="s">
        <v>406</v>
      </c>
      <c r="C276" s="88" t="s">
        <v>692</v>
      </c>
      <c r="D276" s="96" t="s">
        <v>455</v>
      </c>
      <c r="E276" s="199" t="s">
        <v>59</v>
      </c>
      <c r="F276" s="90" t="s">
        <v>203</v>
      </c>
      <c r="G276" s="96" t="s">
        <v>4</v>
      </c>
      <c r="H276" s="145"/>
      <c r="I276" s="145"/>
      <c r="J276" s="145"/>
      <c r="K276" s="154">
        <v>675</v>
      </c>
      <c r="L276" s="154">
        <v>1100</v>
      </c>
      <c r="M276" s="154">
        <v>1100</v>
      </c>
      <c r="N276" s="150">
        <v>5</v>
      </c>
      <c r="O276" s="150">
        <v>1</v>
      </c>
      <c r="P276" s="153" t="s">
        <v>760</v>
      </c>
      <c r="Q276" s="146" t="s">
        <v>769</v>
      </c>
      <c r="R276" s="146" t="s">
        <v>770</v>
      </c>
      <c r="S276" s="39">
        <v>20</v>
      </c>
      <c r="T276" s="10">
        <v>43280</v>
      </c>
      <c r="U276" s="10">
        <v>43282</v>
      </c>
      <c r="V276" s="268" t="s">
        <v>1164</v>
      </c>
      <c r="W276" s="21" t="s">
        <v>1161</v>
      </c>
      <c r="X276" s="82"/>
      <c r="Y276" s="221"/>
      <c r="Z276" s="221"/>
      <c r="AA276" s="221"/>
      <c r="AB276" s="221"/>
      <c r="AC276" s="221"/>
      <c r="AD276" s="221"/>
    </row>
    <row r="277" spans="1:30" ht="15.75" hidden="1" thickBot="1">
      <c r="A277" s="295">
        <v>275</v>
      </c>
      <c r="B277" s="238" t="s">
        <v>406</v>
      </c>
      <c r="C277" s="88" t="s">
        <v>692</v>
      </c>
      <c r="D277" s="96" t="s">
        <v>455</v>
      </c>
      <c r="E277" s="199" t="s">
        <v>59</v>
      </c>
      <c r="F277" s="90" t="s">
        <v>203</v>
      </c>
      <c r="G277" s="96" t="s">
        <v>12</v>
      </c>
      <c r="H277" s="145"/>
      <c r="I277" s="145"/>
      <c r="J277" s="145"/>
      <c r="K277" s="151">
        <v>700</v>
      </c>
      <c r="L277" s="151">
        <v>1150</v>
      </c>
      <c r="M277" s="151">
        <v>1150</v>
      </c>
      <c r="N277" s="152">
        <v>6</v>
      </c>
      <c r="O277" s="152">
        <v>1</v>
      </c>
      <c r="P277" s="153" t="s">
        <v>1133</v>
      </c>
      <c r="Q277" s="146" t="s">
        <v>769</v>
      </c>
      <c r="R277" s="146" t="s">
        <v>770</v>
      </c>
      <c r="S277" s="39">
        <v>21</v>
      </c>
      <c r="T277" s="10">
        <v>43277</v>
      </c>
      <c r="U277" s="10">
        <v>43283</v>
      </c>
      <c r="V277" s="29" t="s">
        <v>1134</v>
      </c>
      <c r="W277" s="57"/>
      <c r="X277" s="25" t="s">
        <v>1121</v>
      </c>
      <c r="Y277" s="220" t="s">
        <v>1122</v>
      </c>
      <c r="Z277" s="220" t="s">
        <v>1123</v>
      </c>
      <c r="AA277" s="220" t="s">
        <v>1124</v>
      </c>
      <c r="AB277" s="220" t="s">
        <v>1058</v>
      </c>
      <c r="AC277" s="220"/>
      <c r="AD277" s="220" t="s">
        <v>1125</v>
      </c>
    </row>
    <row r="278" spans="1:30" ht="15.75" hidden="1" thickBot="1">
      <c r="A278" s="295">
        <v>276</v>
      </c>
      <c r="B278" s="238" t="s">
        <v>406</v>
      </c>
      <c r="C278" s="88" t="s">
        <v>692</v>
      </c>
      <c r="D278" s="96" t="s">
        <v>455</v>
      </c>
      <c r="E278" s="199" t="s">
        <v>59</v>
      </c>
      <c r="F278" s="90" t="s">
        <v>203</v>
      </c>
      <c r="G278" s="96" t="s">
        <v>9</v>
      </c>
      <c r="H278" s="145"/>
      <c r="I278" s="145"/>
      <c r="J278" s="145"/>
      <c r="K278" s="154">
        <v>525</v>
      </c>
      <c r="L278" s="154">
        <v>950</v>
      </c>
      <c r="M278" s="154">
        <v>950</v>
      </c>
      <c r="N278" s="150">
        <v>5</v>
      </c>
      <c r="O278" s="150">
        <v>1</v>
      </c>
      <c r="P278" s="153" t="s">
        <v>760</v>
      </c>
      <c r="Q278" s="146" t="s">
        <v>769</v>
      </c>
      <c r="R278" s="146" t="s">
        <v>770</v>
      </c>
      <c r="S278" s="38">
        <v>20</v>
      </c>
      <c r="T278" s="10">
        <v>43273</v>
      </c>
      <c r="U278" s="10">
        <v>43273</v>
      </c>
      <c r="V278" s="268" t="s">
        <v>1164</v>
      </c>
      <c r="W278" s="79"/>
      <c r="X278" s="84"/>
      <c r="Y278" s="225"/>
      <c r="Z278" s="225"/>
      <c r="AA278" s="225"/>
      <c r="AB278" s="225"/>
      <c r="AC278" s="225"/>
      <c r="AD278" s="225"/>
    </row>
    <row r="279" spans="1:30" ht="15.75" hidden="1" thickBot="1">
      <c r="A279" s="295">
        <v>277</v>
      </c>
      <c r="B279" s="238" t="s">
        <v>406</v>
      </c>
      <c r="C279" s="88" t="s">
        <v>692</v>
      </c>
      <c r="D279" s="96" t="s">
        <v>455</v>
      </c>
      <c r="E279" s="199" t="s">
        <v>59</v>
      </c>
      <c r="F279" s="90" t="s">
        <v>203</v>
      </c>
      <c r="G279" s="96" t="s">
        <v>3</v>
      </c>
      <c r="H279" s="145"/>
      <c r="I279" s="145"/>
      <c r="J279" s="145"/>
      <c r="K279" s="154">
        <v>975</v>
      </c>
      <c r="L279" s="154">
        <v>1450</v>
      </c>
      <c r="M279" s="154">
        <v>1450</v>
      </c>
      <c r="N279" s="150">
        <v>6</v>
      </c>
      <c r="O279" s="150">
        <v>1</v>
      </c>
      <c r="P279" s="153" t="s">
        <v>1133</v>
      </c>
      <c r="Q279" s="155" t="s">
        <v>1135</v>
      </c>
      <c r="R279" s="146" t="s">
        <v>199</v>
      </c>
      <c r="S279" s="39">
        <v>25</v>
      </c>
      <c r="T279" s="10">
        <v>43286</v>
      </c>
      <c r="U279" s="10">
        <v>43290</v>
      </c>
      <c r="V279" s="271" t="s">
        <v>1159</v>
      </c>
      <c r="W279" s="21" t="s">
        <v>1154</v>
      </c>
      <c r="X279" s="82"/>
      <c r="Y279" s="221"/>
      <c r="Z279" s="221"/>
      <c r="AA279" s="221"/>
      <c r="AB279" s="221"/>
      <c r="AC279" s="221"/>
      <c r="AD279" s="221"/>
    </row>
    <row r="280" spans="1:30" ht="15.75" hidden="1" thickBot="1">
      <c r="A280" s="295">
        <v>278</v>
      </c>
      <c r="B280" s="238" t="s">
        <v>406</v>
      </c>
      <c r="C280" s="88" t="s">
        <v>692</v>
      </c>
      <c r="D280" s="96" t="s">
        <v>455</v>
      </c>
      <c r="E280" s="199" t="s">
        <v>59</v>
      </c>
      <c r="F280" s="90" t="s">
        <v>203</v>
      </c>
      <c r="G280" s="96" t="s">
        <v>8</v>
      </c>
      <c r="H280" s="145"/>
      <c r="I280" s="145"/>
      <c r="J280" s="145"/>
      <c r="K280" s="154">
        <v>960</v>
      </c>
      <c r="L280" s="154">
        <v>1320</v>
      </c>
      <c r="M280" s="154">
        <v>1320</v>
      </c>
      <c r="N280" s="150">
        <v>3</v>
      </c>
      <c r="O280" s="150">
        <v>1</v>
      </c>
      <c r="P280" s="153" t="s">
        <v>1133</v>
      </c>
      <c r="Q280" s="146" t="s">
        <v>769</v>
      </c>
      <c r="R280" s="146" t="s">
        <v>770</v>
      </c>
      <c r="S280" s="38">
        <v>25</v>
      </c>
      <c r="T280" s="10">
        <v>43285</v>
      </c>
      <c r="U280" s="10">
        <v>43285</v>
      </c>
      <c r="V280" s="268" t="s">
        <v>1177</v>
      </c>
      <c r="W280" s="21"/>
      <c r="X280" s="82"/>
      <c r="Y280" s="221"/>
      <c r="Z280" s="221"/>
      <c r="AA280" s="221"/>
      <c r="AB280" s="221"/>
      <c r="AC280" s="221"/>
      <c r="AD280" s="221"/>
    </row>
    <row r="281" spans="1:30" ht="15.75" hidden="1" thickBot="1">
      <c r="A281" s="295">
        <v>279</v>
      </c>
      <c r="B281" s="238" t="s">
        <v>406</v>
      </c>
      <c r="C281" s="88" t="s">
        <v>692</v>
      </c>
      <c r="D281" s="96" t="s">
        <v>455</v>
      </c>
      <c r="E281" s="199" t="s">
        <v>59</v>
      </c>
      <c r="F281" s="90" t="s">
        <v>203</v>
      </c>
      <c r="G281" s="96" t="s">
        <v>2</v>
      </c>
      <c r="H281" s="145"/>
      <c r="I281" s="145"/>
      <c r="J281" s="145"/>
      <c r="K281" s="151">
        <v>675</v>
      </c>
      <c r="L281" s="151">
        <v>1150</v>
      </c>
      <c r="M281" s="151">
        <v>1150</v>
      </c>
      <c r="N281" s="152">
        <v>5</v>
      </c>
      <c r="O281" s="152">
        <v>1</v>
      </c>
      <c r="P281" s="153" t="s">
        <v>1150</v>
      </c>
      <c r="Q281" s="146" t="s">
        <v>769</v>
      </c>
      <c r="R281" s="146" t="s">
        <v>770</v>
      </c>
      <c r="S281" s="39">
        <v>21</v>
      </c>
      <c r="T281" s="10">
        <v>43287</v>
      </c>
      <c r="U281" s="10">
        <v>43287</v>
      </c>
      <c r="V281" s="268" t="s">
        <v>1151</v>
      </c>
      <c r="W281" s="19"/>
      <c r="X281" s="25" t="s">
        <v>1147</v>
      </c>
      <c r="Y281" s="220"/>
      <c r="Z281" s="220"/>
      <c r="AA281" s="220"/>
      <c r="AB281" s="220"/>
      <c r="AC281" s="220"/>
      <c r="AD281" s="220"/>
    </row>
    <row r="282" spans="1:30" ht="15.75" hidden="1" thickBot="1">
      <c r="A282" s="295">
        <v>280</v>
      </c>
      <c r="B282" s="238" t="s">
        <v>406</v>
      </c>
      <c r="C282" s="88" t="s">
        <v>689</v>
      </c>
      <c r="D282" s="96" t="s">
        <v>447</v>
      </c>
      <c r="E282" s="199" t="s">
        <v>55</v>
      </c>
      <c r="F282" s="90" t="s">
        <v>196</v>
      </c>
      <c r="G282" s="96" t="s">
        <v>5</v>
      </c>
      <c r="H282" s="145"/>
      <c r="I282" s="145"/>
      <c r="J282" s="145"/>
      <c r="K282" s="154">
        <v>425</v>
      </c>
      <c r="L282" s="154">
        <v>650</v>
      </c>
      <c r="M282" s="154">
        <v>650</v>
      </c>
      <c r="N282" s="150">
        <v>6</v>
      </c>
      <c r="O282" s="150">
        <v>1</v>
      </c>
      <c r="P282" s="153" t="s">
        <v>1636</v>
      </c>
      <c r="Q282" s="146" t="s">
        <v>769</v>
      </c>
      <c r="R282" s="146" t="s">
        <v>770</v>
      </c>
      <c r="S282" s="39" t="s">
        <v>1901</v>
      </c>
      <c r="T282" s="10">
        <v>43221</v>
      </c>
      <c r="U282" s="10">
        <v>43227</v>
      </c>
      <c r="V282" s="268" t="s">
        <v>1167</v>
      </c>
      <c r="W282" s="21" t="s">
        <v>1161</v>
      </c>
      <c r="X282" s="82"/>
      <c r="Y282" s="221"/>
      <c r="Z282" s="221"/>
      <c r="AA282" s="221"/>
      <c r="AB282" s="221"/>
      <c r="AC282" s="221"/>
      <c r="AD282" s="221"/>
    </row>
    <row r="283" spans="1:30" ht="15.75" hidden="1" thickBot="1">
      <c r="A283" s="295">
        <v>281</v>
      </c>
      <c r="B283" s="238" t="s">
        <v>406</v>
      </c>
      <c r="C283" s="88" t="s">
        <v>689</v>
      </c>
      <c r="D283" s="96" t="s">
        <v>447</v>
      </c>
      <c r="E283" s="199" t="s">
        <v>55</v>
      </c>
      <c r="F283" s="90" t="s">
        <v>196</v>
      </c>
      <c r="G283" s="96" t="s">
        <v>1</v>
      </c>
      <c r="H283" s="145"/>
      <c r="I283" s="145"/>
      <c r="J283" s="145"/>
      <c r="K283" s="154">
        <v>450</v>
      </c>
      <c r="L283" s="154">
        <v>700</v>
      </c>
      <c r="M283" s="154">
        <v>700</v>
      </c>
      <c r="N283" s="150">
        <v>6</v>
      </c>
      <c r="O283" s="150">
        <v>1</v>
      </c>
      <c r="P283" s="153" t="s">
        <v>1636</v>
      </c>
      <c r="Q283" s="155" t="s">
        <v>769</v>
      </c>
      <c r="R283" s="146" t="s">
        <v>770</v>
      </c>
      <c r="S283" s="38">
        <v>21</v>
      </c>
      <c r="T283" s="10">
        <v>43279</v>
      </c>
      <c r="U283" s="10">
        <v>43283</v>
      </c>
      <c r="V283" s="29" t="s">
        <v>1140</v>
      </c>
      <c r="W283" s="23"/>
      <c r="X283" s="63"/>
      <c r="Y283" s="227"/>
      <c r="Z283" s="227"/>
      <c r="AA283" s="227"/>
      <c r="AB283" s="227"/>
      <c r="AC283" s="227"/>
      <c r="AD283" s="227"/>
    </row>
    <row r="284" spans="1:30" ht="15.75" hidden="1" thickBot="1">
      <c r="A284" s="295">
        <v>282</v>
      </c>
      <c r="B284" s="238" t="s">
        <v>406</v>
      </c>
      <c r="C284" s="88" t="s">
        <v>689</v>
      </c>
      <c r="D284" s="96" t="s">
        <v>447</v>
      </c>
      <c r="E284" s="199" t="s">
        <v>55</v>
      </c>
      <c r="F284" s="90" t="s">
        <v>196</v>
      </c>
      <c r="G284" s="96" t="s">
        <v>4</v>
      </c>
      <c r="H284" s="145"/>
      <c r="I284" s="145"/>
      <c r="J284" s="145"/>
      <c r="K284" s="154">
        <v>425</v>
      </c>
      <c r="L284" s="154">
        <v>600</v>
      </c>
      <c r="M284" s="154">
        <v>600</v>
      </c>
      <c r="N284" s="150">
        <v>7</v>
      </c>
      <c r="O284" s="150">
        <v>1</v>
      </c>
      <c r="P284" s="153" t="s">
        <v>768</v>
      </c>
      <c r="Q284" s="146" t="s">
        <v>769</v>
      </c>
      <c r="R284" s="146" t="s">
        <v>770</v>
      </c>
      <c r="S284" s="39">
        <v>21</v>
      </c>
      <c r="T284" s="10">
        <v>43280</v>
      </c>
      <c r="U284" s="10">
        <v>43282</v>
      </c>
      <c r="V284" s="268" t="s">
        <v>1149</v>
      </c>
      <c r="W284" s="21" t="s">
        <v>1161</v>
      </c>
      <c r="X284" s="82"/>
      <c r="Y284" s="221"/>
      <c r="Z284" s="221"/>
      <c r="AA284" s="221"/>
      <c r="AB284" s="221"/>
      <c r="AC284" s="221"/>
      <c r="AD284" s="221"/>
    </row>
    <row r="285" spans="1:30" ht="15.75" hidden="1" thickBot="1">
      <c r="A285" s="295">
        <v>283</v>
      </c>
      <c r="B285" s="238" t="s">
        <v>406</v>
      </c>
      <c r="C285" s="88" t="s">
        <v>689</v>
      </c>
      <c r="D285" s="96" t="s">
        <v>447</v>
      </c>
      <c r="E285" s="199" t="s">
        <v>55</v>
      </c>
      <c r="F285" s="90" t="s">
        <v>196</v>
      </c>
      <c r="G285" s="96" t="s">
        <v>12</v>
      </c>
      <c r="H285" s="145"/>
      <c r="I285" s="145"/>
      <c r="J285" s="145"/>
      <c r="K285" s="151">
        <v>450</v>
      </c>
      <c r="L285" s="151">
        <v>650</v>
      </c>
      <c r="M285" s="151">
        <v>650</v>
      </c>
      <c r="N285" s="152">
        <v>6</v>
      </c>
      <c r="O285" s="152">
        <v>1</v>
      </c>
      <c r="P285" s="153" t="s">
        <v>1636</v>
      </c>
      <c r="Q285" s="146" t="s">
        <v>769</v>
      </c>
      <c r="R285" s="146" t="s">
        <v>770</v>
      </c>
      <c r="S285" s="39">
        <v>21</v>
      </c>
      <c r="T285" s="10">
        <v>43277</v>
      </c>
      <c r="U285" s="10">
        <v>43283</v>
      </c>
      <c r="V285" s="29" t="s">
        <v>1130</v>
      </c>
      <c r="W285" s="78" t="s">
        <v>1131</v>
      </c>
      <c r="X285" s="25" t="s">
        <v>1121</v>
      </c>
      <c r="Y285" s="220" t="s">
        <v>1122</v>
      </c>
      <c r="Z285" s="220" t="s">
        <v>1123</v>
      </c>
      <c r="AA285" s="220" t="s">
        <v>1124</v>
      </c>
      <c r="AB285" s="220" t="s">
        <v>1058</v>
      </c>
      <c r="AC285" s="220"/>
      <c r="AD285" s="220" t="s">
        <v>1125</v>
      </c>
    </row>
    <row r="286" spans="1:30" ht="15.75" hidden="1" thickBot="1">
      <c r="A286" s="295">
        <v>284</v>
      </c>
      <c r="B286" s="238" t="s">
        <v>406</v>
      </c>
      <c r="C286" s="88" t="s">
        <v>689</v>
      </c>
      <c r="D286" s="96" t="s">
        <v>447</v>
      </c>
      <c r="E286" s="199" t="s">
        <v>55</v>
      </c>
      <c r="F286" s="90" t="s">
        <v>196</v>
      </c>
      <c r="G286" s="96" t="s">
        <v>9</v>
      </c>
      <c r="H286" s="145"/>
      <c r="I286" s="145"/>
      <c r="J286" s="145"/>
      <c r="K286" s="154">
        <v>425</v>
      </c>
      <c r="L286" s="154">
        <v>575</v>
      </c>
      <c r="M286" s="154">
        <v>575</v>
      </c>
      <c r="N286" s="150">
        <v>7</v>
      </c>
      <c r="O286" s="150">
        <v>1</v>
      </c>
      <c r="P286" s="153" t="s">
        <v>768</v>
      </c>
      <c r="Q286" s="146" t="s">
        <v>769</v>
      </c>
      <c r="R286" s="146" t="s">
        <v>770</v>
      </c>
      <c r="S286" s="38">
        <v>21</v>
      </c>
      <c r="T286" s="10">
        <v>43275</v>
      </c>
      <c r="U286" s="10">
        <v>43275</v>
      </c>
      <c r="V286" s="268" t="s">
        <v>1149</v>
      </c>
      <c r="W286" s="79"/>
      <c r="X286" s="84"/>
      <c r="Y286" s="225"/>
      <c r="Z286" s="225"/>
      <c r="AA286" s="225"/>
      <c r="AB286" s="225"/>
      <c r="AC286" s="225"/>
      <c r="AD286" s="225"/>
    </row>
    <row r="287" spans="1:30" ht="15.75" hidden="1" thickBot="1">
      <c r="A287" s="295">
        <v>285</v>
      </c>
      <c r="B287" s="238" t="s">
        <v>406</v>
      </c>
      <c r="C287" s="88" t="s">
        <v>689</v>
      </c>
      <c r="D287" s="96" t="s">
        <v>447</v>
      </c>
      <c r="E287" s="199" t="s">
        <v>55</v>
      </c>
      <c r="F287" s="90" t="s">
        <v>196</v>
      </c>
      <c r="G287" s="96" t="s">
        <v>3</v>
      </c>
      <c r="H287" s="145"/>
      <c r="I287" s="145"/>
      <c r="J287" s="145"/>
      <c r="K287" s="154">
        <v>575</v>
      </c>
      <c r="L287" s="154">
        <v>850</v>
      </c>
      <c r="M287" s="154">
        <v>850</v>
      </c>
      <c r="N287" s="150">
        <v>6</v>
      </c>
      <c r="O287" s="150">
        <v>1</v>
      </c>
      <c r="P287" s="153" t="s">
        <v>1636</v>
      </c>
      <c r="Q287" s="155" t="s">
        <v>769</v>
      </c>
      <c r="R287" s="146" t="s">
        <v>770</v>
      </c>
      <c r="S287" s="38">
        <v>22</v>
      </c>
      <c r="T287" s="10">
        <v>43286</v>
      </c>
      <c r="U287" s="10">
        <v>43290</v>
      </c>
      <c r="V287" s="271" t="s">
        <v>1156</v>
      </c>
      <c r="W287" s="21" t="s">
        <v>1154</v>
      </c>
      <c r="X287" s="82"/>
      <c r="Y287" s="221"/>
      <c r="Z287" s="221"/>
      <c r="AA287" s="221"/>
      <c r="AB287" s="221"/>
      <c r="AC287" s="221"/>
      <c r="AD287" s="221"/>
    </row>
    <row r="288" spans="1:30" ht="15.75" hidden="1" thickBot="1">
      <c r="A288" s="295">
        <v>286</v>
      </c>
      <c r="B288" s="238" t="s">
        <v>406</v>
      </c>
      <c r="C288" s="88" t="s">
        <v>689</v>
      </c>
      <c r="D288" s="96" t="s">
        <v>447</v>
      </c>
      <c r="E288" s="199" t="s">
        <v>55</v>
      </c>
      <c r="F288" s="90" t="s">
        <v>196</v>
      </c>
      <c r="G288" s="96" t="s">
        <v>8</v>
      </c>
      <c r="H288" s="145"/>
      <c r="I288" s="145"/>
      <c r="J288" s="145"/>
      <c r="K288" s="154">
        <v>560</v>
      </c>
      <c r="L288" s="154">
        <v>920</v>
      </c>
      <c r="M288" s="154">
        <v>920</v>
      </c>
      <c r="N288" s="150">
        <v>36</v>
      </c>
      <c r="O288" s="150">
        <v>2</v>
      </c>
      <c r="P288" s="153" t="s">
        <v>1174</v>
      </c>
      <c r="Q288" s="146" t="s">
        <v>1126</v>
      </c>
      <c r="R288" s="146" t="s">
        <v>1171</v>
      </c>
      <c r="S288" s="39">
        <v>21</v>
      </c>
      <c r="T288" s="10">
        <v>43285</v>
      </c>
      <c r="U288" s="10">
        <v>43285</v>
      </c>
      <c r="V288" s="268" t="s">
        <v>1175</v>
      </c>
      <c r="W288" s="21"/>
      <c r="X288" s="82"/>
      <c r="Y288" s="221"/>
      <c r="Z288" s="221"/>
      <c r="AA288" s="221"/>
      <c r="AB288" s="221"/>
      <c r="AC288" s="221"/>
      <c r="AD288" s="221"/>
    </row>
    <row r="289" spans="1:30" ht="15.75" hidden="1" thickBot="1">
      <c r="A289" s="295">
        <v>287</v>
      </c>
      <c r="B289" s="238" t="s">
        <v>406</v>
      </c>
      <c r="C289" s="88" t="s">
        <v>689</v>
      </c>
      <c r="D289" s="96" t="s">
        <v>447</v>
      </c>
      <c r="E289" s="199" t="s">
        <v>55</v>
      </c>
      <c r="F289" s="90" t="s">
        <v>196</v>
      </c>
      <c r="G289" s="96" t="s">
        <v>2</v>
      </c>
      <c r="H289" s="145"/>
      <c r="I289" s="145"/>
      <c r="J289" s="145"/>
      <c r="K289" s="154">
        <v>500</v>
      </c>
      <c r="L289" s="154">
        <v>750</v>
      </c>
      <c r="M289" s="154">
        <v>750</v>
      </c>
      <c r="N289" s="152">
        <v>7</v>
      </c>
      <c r="O289" s="152">
        <v>1</v>
      </c>
      <c r="P289" s="153" t="s">
        <v>1148</v>
      </c>
      <c r="Q289" s="146" t="s">
        <v>769</v>
      </c>
      <c r="R289" s="146" t="s">
        <v>770</v>
      </c>
      <c r="S289" s="39">
        <v>21</v>
      </c>
      <c r="T289" s="10">
        <v>43287</v>
      </c>
      <c r="U289" s="10">
        <v>43287</v>
      </c>
      <c r="V289" s="29" t="s">
        <v>1149</v>
      </c>
      <c r="W289" s="19"/>
      <c r="X289" s="25" t="s">
        <v>1147</v>
      </c>
      <c r="Y289" s="220"/>
      <c r="Z289" s="220"/>
      <c r="AA289" s="220"/>
      <c r="AB289" s="220"/>
      <c r="AC289" s="220"/>
      <c r="AD289" s="220"/>
    </row>
    <row r="290" spans="1:30" ht="15.75" hidden="1" thickBot="1">
      <c r="A290" s="295">
        <v>288</v>
      </c>
      <c r="B290" s="238" t="s">
        <v>406</v>
      </c>
      <c r="C290" s="88" t="s">
        <v>689</v>
      </c>
      <c r="D290" s="96" t="s">
        <v>449</v>
      </c>
      <c r="E290" s="199" t="s">
        <v>55</v>
      </c>
      <c r="F290" s="90" t="s">
        <v>198</v>
      </c>
      <c r="G290" s="96" t="s">
        <v>4</v>
      </c>
      <c r="H290" s="145"/>
      <c r="I290" s="145"/>
      <c r="J290" s="145"/>
      <c r="K290" s="154">
        <v>525</v>
      </c>
      <c r="L290" s="154">
        <v>800</v>
      </c>
      <c r="M290" s="154">
        <v>800</v>
      </c>
      <c r="N290" s="150">
        <v>7</v>
      </c>
      <c r="O290" s="150">
        <v>1</v>
      </c>
      <c r="P290" s="153" t="s">
        <v>768</v>
      </c>
      <c r="Q290" s="146" t="s">
        <v>769</v>
      </c>
      <c r="R290" s="146" t="s">
        <v>770</v>
      </c>
      <c r="S290" s="39">
        <v>25</v>
      </c>
      <c r="T290" s="10">
        <v>43280</v>
      </c>
      <c r="U290" s="10">
        <v>43282</v>
      </c>
      <c r="V290" s="268" t="s">
        <v>1149</v>
      </c>
      <c r="W290" s="21" t="s">
        <v>1161</v>
      </c>
      <c r="X290" s="82"/>
      <c r="Y290" s="221"/>
      <c r="Z290" s="221"/>
      <c r="AA290" s="221"/>
      <c r="AB290" s="221"/>
      <c r="AC290" s="221"/>
      <c r="AD290" s="221"/>
    </row>
    <row r="291" spans="1:30" ht="15.75" hidden="1" thickBot="1">
      <c r="A291" s="295">
        <v>289</v>
      </c>
      <c r="B291" s="238" t="s">
        <v>406</v>
      </c>
      <c r="C291" s="88" t="s">
        <v>689</v>
      </c>
      <c r="D291" s="96" t="s">
        <v>449</v>
      </c>
      <c r="E291" s="199" t="s">
        <v>55</v>
      </c>
      <c r="F291" s="90" t="s">
        <v>198</v>
      </c>
      <c r="G291" s="96" t="s">
        <v>12</v>
      </c>
      <c r="H291" s="145"/>
      <c r="I291" s="145"/>
      <c r="J291" s="145"/>
      <c r="K291" s="151">
        <v>550</v>
      </c>
      <c r="L291" s="151">
        <v>850</v>
      </c>
      <c r="M291" s="151">
        <v>850</v>
      </c>
      <c r="N291" s="152">
        <v>6</v>
      </c>
      <c r="O291" s="152">
        <v>1</v>
      </c>
      <c r="P291" s="153" t="s">
        <v>1133</v>
      </c>
      <c r="Q291" s="146" t="s">
        <v>769</v>
      </c>
      <c r="R291" s="146" t="s">
        <v>770</v>
      </c>
      <c r="S291" s="39">
        <v>24</v>
      </c>
      <c r="T291" s="10">
        <v>43277</v>
      </c>
      <c r="U291" s="10">
        <v>43283</v>
      </c>
      <c r="V291" s="29" t="s">
        <v>1134</v>
      </c>
      <c r="W291" s="78" t="s">
        <v>1131</v>
      </c>
      <c r="X291" s="25" t="s">
        <v>1121</v>
      </c>
      <c r="Y291" s="220" t="s">
        <v>1122</v>
      </c>
      <c r="Z291" s="220" t="s">
        <v>1123</v>
      </c>
      <c r="AA291" s="220" t="s">
        <v>1124</v>
      </c>
      <c r="AB291" s="220" t="s">
        <v>1058</v>
      </c>
      <c r="AC291" s="220"/>
      <c r="AD291" s="220" t="s">
        <v>1125</v>
      </c>
    </row>
    <row r="292" spans="1:30" ht="15.75" hidden="1" thickBot="1">
      <c r="A292" s="295">
        <v>290</v>
      </c>
      <c r="B292" s="238" t="s">
        <v>406</v>
      </c>
      <c r="C292" s="88" t="s">
        <v>689</v>
      </c>
      <c r="D292" s="96" t="s">
        <v>449</v>
      </c>
      <c r="E292" s="199" t="s">
        <v>55</v>
      </c>
      <c r="F292" s="90" t="s">
        <v>198</v>
      </c>
      <c r="G292" s="96" t="s">
        <v>9</v>
      </c>
      <c r="H292" s="145"/>
      <c r="I292" s="145"/>
      <c r="J292" s="145"/>
      <c r="K292" s="154">
        <v>425</v>
      </c>
      <c r="L292" s="154">
        <v>575</v>
      </c>
      <c r="M292" s="154">
        <v>575</v>
      </c>
      <c r="N292" s="150">
        <v>7</v>
      </c>
      <c r="O292" s="150">
        <v>1</v>
      </c>
      <c r="P292" s="153" t="s">
        <v>768</v>
      </c>
      <c r="Q292" s="146" t="s">
        <v>769</v>
      </c>
      <c r="R292" s="146" t="s">
        <v>770</v>
      </c>
      <c r="S292" s="38">
        <v>20</v>
      </c>
      <c r="T292" s="10">
        <v>43275</v>
      </c>
      <c r="U292" s="10">
        <v>43275</v>
      </c>
      <c r="V292" s="268" t="s">
        <v>1149</v>
      </c>
      <c r="W292" s="79"/>
      <c r="X292" s="84"/>
      <c r="Y292" s="225"/>
      <c r="Z292" s="225"/>
      <c r="AA292" s="225"/>
      <c r="AB292" s="225"/>
      <c r="AC292" s="225"/>
      <c r="AD292" s="225"/>
    </row>
    <row r="293" spans="1:30" ht="15.75" hidden="1" thickBot="1">
      <c r="A293" s="295">
        <v>291</v>
      </c>
      <c r="B293" s="238" t="s">
        <v>406</v>
      </c>
      <c r="C293" s="88" t="s">
        <v>689</v>
      </c>
      <c r="D293" s="96" t="s">
        <v>449</v>
      </c>
      <c r="E293" s="199" t="s">
        <v>55</v>
      </c>
      <c r="F293" s="90" t="s">
        <v>198</v>
      </c>
      <c r="G293" s="96" t="s">
        <v>2</v>
      </c>
      <c r="H293" s="145"/>
      <c r="I293" s="145"/>
      <c r="J293" s="145"/>
      <c r="K293" s="154">
        <v>500</v>
      </c>
      <c r="L293" s="154">
        <v>750</v>
      </c>
      <c r="M293" s="154">
        <v>750</v>
      </c>
      <c r="N293" s="152">
        <v>7</v>
      </c>
      <c r="O293" s="152">
        <v>1</v>
      </c>
      <c r="P293" s="153" t="s">
        <v>1148</v>
      </c>
      <c r="Q293" s="146" t="s">
        <v>769</v>
      </c>
      <c r="R293" s="146" t="s">
        <v>770</v>
      </c>
      <c r="S293" s="39">
        <v>20</v>
      </c>
      <c r="T293" s="10">
        <v>43287</v>
      </c>
      <c r="U293" s="10">
        <v>43287</v>
      </c>
      <c r="V293" s="29" t="s">
        <v>1149</v>
      </c>
      <c r="W293" s="19"/>
      <c r="X293" s="25"/>
      <c r="Y293" s="220"/>
      <c r="Z293" s="220"/>
      <c r="AA293" s="220"/>
      <c r="AB293" s="220"/>
      <c r="AC293" s="220"/>
      <c r="AD293" s="220"/>
    </row>
    <row r="294" spans="1:30" ht="15.75" hidden="1" thickBot="1">
      <c r="A294" s="295">
        <v>292</v>
      </c>
      <c r="B294" s="238" t="s">
        <v>406</v>
      </c>
      <c r="C294" s="88" t="s">
        <v>689</v>
      </c>
      <c r="D294" s="96" t="s">
        <v>448</v>
      </c>
      <c r="E294" s="199" t="s">
        <v>55</v>
      </c>
      <c r="F294" s="90" t="s">
        <v>197</v>
      </c>
      <c r="G294" s="96" t="s">
        <v>1</v>
      </c>
      <c r="H294" s="145"/>
      <c r="I294" s="145"/>
      <c r="J294" s="145"/>
      <c r="K294" s="154">
        <v>625</v>
      </c>
      <c r="L294" s="154">
        <v>1050</v>
      </c>
      <c r="M294" s="154">
        <v>1050</v>
      </c>
      <c r="N294" s="152">
        <v>6</v>
      </c>
      <c r="O294" s="152">
        <v>1</v>
      </c>
      <c r="P294" s="153" t="s">
        <v>1636</v>
      </c>
      <c r="Q294" s="146" t="s">
        <v>1132</v>
      </c>
      <c r="R294" s="146" t="s">
        <v>196</v>
      </c>
      <c r="S294" s="39">
        <v>23</v>
      </c>
      <c r="T294" s="10">
        <v>43279</v>
      </c>
      <c r="U294" s="10">
        <v>43283</v>
      </c>
      <c r="V294" s="29" t="s">
        <v>1140</v>
      </c>
      <c r="W294" s="21" t="s">
        <v>1141</v>
      </c>
      <c r="X294" s="24"/>
      <c r="Y294" s="221"/>
      <c r="Z294" s="221"/>
      <c r="AA294" s="221"/>
      <c r="AB294" s="221"/>
      <c r="AC294" s="221"/>
      <c r="AD294" s="221"/>
    </row>
    <row r="295" spans="1:30" ht="15.75" hidden="1" thickBot="1">
      <c r="A295" s="295">
        <v>293</v>
      </c>
      <c r="B295" s="238" t="s">
        <v>406</v>
      </c>
      <c r="C295" s="88" t="s">
        <v>689</v>
      </c>
      <c r="D295" s="96" t="s">
        <v>448</v>
      </c>
      <c r="E295" s="199" t="s">
        <v>55</v>
      </c>
      <c r="F295" s="90" t="s">
        <v>197</v>
      </c>
      <c r="G295" s="96" t="s">
        <v>4</v>
      </c>
      <c r="H295" s="145"/>
      <c r="I295" s="145"/>
      <c r="J295" s="145"/>
      <c r="K295" s="154">
        <v>625</v>
      </c>
      <c r="L295" s="154">
        <v>1000</v>
      </c>
      <c r="M295" s="154">
        <v>1000</v>
      </c>
      <c r="N295" s="150">
        <v>7</v>
      </c>
      <c r="O295" s="150">
        <v>1</v>
      </c>
      <c r="P295" s="153" t="s">
        <v>768</v>
      </c>
      <c r="Q295" s="146" t="s">
        <v>1132</v>
      </c>
      <c r="R295" s="146" t="s">
        <v>196</v>
      </c>
      <c r="S295" s="39">
        <v>26</v>
      </c>
      <c r="T295" s="10">
        <v>43280</v>
      </c>
      <c r="U295" s="10">
        <v>43282</v>
      </c>
      <c r="V295" s="268" t="s">
        <v>1149</v>
      </c>
      <c r="W295" s="21" t="s">
        <v>1161</v>
      </c>
      <c r="X295" s="82"/>
      <c r="Y295" s="221"/>
      <c r="Z295" s="221"/>
      <c r="AA295" s="221"/>
      <c r="AB295" s="221"/>
      <c r="AC295" s="221"/>
      <c r="AD295" s="221"/>
    </row>
    <row r="296" spans="1:30" ht="15.75" hidden="1" thickBot="1">
      <c r="A296" s="295">
        <v>294</v>
      </c>
      <c r="B296" s="238" t="s">
        <v>406</v>
      </c>
      <c r="C296" s="88" t="s">
        <v>689</v>
      </c>
      <c r="D296" s="96" t="s">
        <v>448</v>
      </c>
      <c r="E296" s="199" t="s">
        <v>55</v>
      </c>
      <c r="F296" s="90" t="s">
        <v>197</v>
      </c>
      <c r="G296" s="96" t="s">
        <v>12</v>
      </c>
      <c r="H296" s="145"/>
      <c r="I296" s="145"/>
      <c r="J296" s="145"/>
      <c r="K296" s="151">
        <v>650</v>
      </c>
      <c r="L296" s="151">
        <v>1000</v>
      </c>
      <c r="M296" s="151">
        <v>1000</v>
      </c>
      <c r="N296" s="152">
        <v>6</v>
      </c>
      <c r="O296" s="152">
        <v>1</v>
      </c>
      <c r="P296" s="153" t="s">
        <v>1636</v>
      </c>
      <c r="Q296" s="146" t="s">
        <v>1132</v>
      </c>
      <c r="R296" s="146" t="s">
        <v>196</v>
      </c>
      <c r="S296" s="39">
        <v>24</v>
      </c>
      <c r="T296" s="10">
        <v>43277</v>
      </c>
      <c r="U296" s="10">
        <v>43283</v>
      </c>
      <c r="V296" s="29" t="s">
        <v>1130</v>
      </c>
      <c r="W296" s="78" t="s">
        <v>1131</v>
      </c>
      <c r="X296" s="25" t="s">
        <v>1121</v>
      </c>
      <c r="Y296" s="220" t="s">
        <v>1122</v>
      </c>
      <c r="Z296" s="220" t="s">
        <v>1123</v>
      </c>
      <c r="AA296" s="220" t="s">
        <v>1124</v>
      </c>
      <c r="AB296" s="220" t="s">
        <v>1058</v>
      </c>
      <c r="AC296" s="220"/>
      <c r="AD296" s="220" t="s">
        <v>1125</v>
      </c>
    </row>
    <row r="297" spans="1:30" ht="15.75" hidden="1" thickBot="1">
      <c r="A297" s="295">
        <v>295</v>
      </c>
      <c r="B297" s="238" t="s">
        <v>406</v>
      </c>
      <c r="C297" s="88" t="s">
        <v>689</v>
      </c>
      <c r="D297" s="96" t="s">
        <v>448</v>
      </c>
      <c r="E297" s="199" t="s">
        <v>55</v>
      </c>
      <c r="F297" s="90" t="s">
        <v>197</v>
      </c>
      <c r="G297" s="96" t="s">
        <v>9</v>
      </c>
      <c r="H297" s="145"/>
      <c r="I297" s="145"/>
      <c r="J297" s="145"/>
      <c r="K297" s="154">
        <v>650</v>
      </c>
      <c r="L297" s="154">
        <v>900</v>
      </c>
      <c r="M297" s="154">
        <v>900</v>
      </c>
      <c r="N297" s="150">
        <v>7</v>
      </c>
      <c r="O297" s="150">
        <v>1</v>
      </c>
      <c r="P297" s="153" t="s">
        <v>768</v>
      </c>
      <c r="Q297" s="146" t="s">
        <v>769</v>
      </c>
      <c r="R297" s="146" t="s">
        <v>770</v>
      </c>
      <c r="S297" s="38">
        <v>27</v>
      </c>
      <c r="T297" s="10">
        <v>43275</v>
      </c>
      <c r="U297" s="10">
        <v>43275</v>
      </c>
      <c r="V297" s="268" t="s">
        <v>1149</v>
      </c>
      <c r="W297" s="79"/>
      <c r="X297" s="84"/>
      <c r="Y297" s="225"/>
      <c r="Z297" s="225"/>
      <c r="AA297" s="225"/>
      <c r="AB297" s="225"/>
      <c r="AC297" s="225"/>
      <c r="AD297" s="225"/>
    </row>
    <row r="298" spans="1:30" ht="15.75" hidden="1" thickBot="1">
      <c r="A298" s="295">
        <v>296</v>
      </c>
      <c r="B298" s="238" t="s">
        <v>406</v>
      </c>
      <c r="C298" s="88" t="s">
        <v>689</v>
      </c>
      <c r="D298" s="96" t="s">
        <v>448</v>
      </c>
      <c r="E298" s="199" t="s">
        <v>55</v>
      </c>
      <c r="F298" s="90" t="s">
        <v>197</v>
      </c>
      <c r="G298" s="96" t="s">
        <v>3</v>
      </c>
      <c r="H298" s="145"/>
      <c r="I298" s="145"/>
      <c r="J298" s="145"/>
      <c r="K298" s="154">
        <v>775</v>
      </c>
      <c r="L298" s="154">
        <v>1150</v>
      </c>
      <c r="M298" s="154">
        <v>1150</v>
      </c>
      <c r="N298" s="150">
        <v>6</v>
      </c>
      <c r="O298" s="150">
        <v>1</v>
      </c>
      <c r="P298" s="153" t="s">
        <v>1636</v>
      </c>
      <c r="Q298" s="155" t="s">
        <v>1132</v>
      </c>
      <c r="R298" s="146" t="s">
        <v>196</v>
      </c>
      <c r="S298" s="39">
        <v>28</v>
      </c>
      <c r="T298" s="10">
        <v>43286</v>
      </c>
      <c r="U298" s="10">
        <v>43290</v>
      </c>
      <c r="V298" s="271" t="s">
        <v>1156</v>
      </c>
      <c r="W298" s="21" t="s">
        <v>1154</v>
      </c>
      <c r="X298" s="82"/>
      <c r="Y298" s="221"/>
      <c r="Z298" s="221"/>
      <c r="AA298" s="221"/>
      <c r="AB298" s="221"/>
      <c r="AC298" s="221"/>
      <c r="AD298" s="221"/>
    </row>
    <row r="299" spans="1:30" ht="15.75" hidden="1" thickBot="1">
      <c r="A299" s="295">
        <v>297</v>
      </c>
      <c r="B299" s="238" t="s">
        <v>406</v>
      </c>
      <c r="C299" s="88" t="s">
        <v>689</v>
      </c>
      <c r="D299" s="96" t="s">
        <v>448</v>
      </c>
      <c r="E299" s="199" t="s">
        <v>55</v>
      </c>
      <c r="F299" s="90" t="s">
        <v>197</v>
      </c>
      <c r="G299" s="96" t="s">
        <v>8</v>
      </c>
      <c r="H299" s="145"/>
      <c r="I299" s="145"/>
      <c r="J299" s="145"/>
      <c r="K299" s="154">
        <v>860</v>
      </c>
      <c r="L299" s="154">
        <v>1320</v>
      </c>
      <c r="M299" s="154">
        <v>1320</v>
      </c>
      <c r="N299" s="150">
        <v>36</v>
      </c>
      <c r="O299" s="150">
        <v>2</v>
      </c>
      <c r="P299" s="153" t="s">
        <v>1174</v>
      </c>
      <c r="Q299" s="146" t="s">
        <v>1126</v>
      </c>
      <c r="R299" s="146" t="s">
        <v>1171</v>
      </c>
      <c r="S299" s="39">
        <v>23</v>
      </c>
      <c r="T299" s="10">
        <v>43285</v>
      </c>
      <c r="U299" s="10">
        <v>43285</v>
      </c>
      <c r="V299" s="268" t="s">
        <v>1175</v>
      </c>
      <c r="W299" s="21"/>
      <c r="X299" s="82"/>
      <c r="Y299" s="221"/>
      <c r="Z299" s="221"/>
      <c r="AA299" s="221"/>
      <c r="AB299" s="221"/>
      <c r="AC299" s="221"/>
      <c r="AD299" s="221"/>
    </row>
    <row r="300" spans="1:30" ht="15.75" hidden="1" thickBot="1">
      <c r="A300" s="295">
        <v>298</v>
      </c>
      <c r="B300" s="238" t="s">
        <v>406</v>
      </c>
      <c r="C300" s="88" t="s">
        <v>689</v>
      </c>
      <c r="D300" s="96" t="s">
        <v>448</v>
      </c>
      <c r="E300" s="199" t="s">
        <v>55</v>
      </c>
      <c r="F300" s="90" t="s">
        <v>197</v>
      </c>
      <c r="G300" s="96" t="s">
        <v>2</v>
      </c>
      <c r="H300" s="145"/>
      <c r="I300" s="145"/>
      <c r="J300" s="145"/>
      <c r="K300" s="151">
        <v>650</v>
      </c>
      <c r="L300" s="151">
        <v>1050</v>
      </c>
      <c r="M300" s="151">
        <v>1050</v>
      </c>
      <c r="N300" s="152">
        <v>7</v>
      </c>
      <c r="O300" s="152">
        <v>1</v>
      </c>
      <c r="P300" s="153" t="s">
        <v>1148</v>
      </c>
      <c r="Q300" s="146" t="s">
        <v>1132</v>
      </c>
      <c r="R300" s="146" t="s">
        <v>196</v>
      </c>
      <c r="S300" s="39">
        <v>22</v>
      </c>
      <c r="T300" s="10">
        <v>43287</v>
      </c>
      <c r="U300" s="10">
        <v>43287</v>
      </c>
      <c r="V300" s="268" t="s">
        <v>1149</v>
      </c>
      <c r="W300" s="58" t="s">
        <v>1607</v>
      </c>
      <c r="X300" s="25"/>
      <c r="Y300" s="220"/>
      <c r="Z300" s="220"/>
      <c r="AA300" s="220"/>
      <c r="AB300" s="220"/>
      <c r="AC300" s="220"/>
      <c r="AD300" s="220"/>
    </row>
    <row r="301" spans="1:30" ht="15.75" hidden="1" thickBot="1">
      <c r="A301" s="295">
        <v>299</v>
      </c>
      <c r="B301" s="238" t="s">
        <v>406</v>
      </c>
      <c r="C301" s="88" t="s">
        <v>0</v>
      </c>
      <c r="D301" s="96" t="s">
        <v>445</v>
      </c>
      <c r="E301" s="199" t="s">
        <v>54</v>
      </c>
      <c r="F301" s="90" t="s">
        <v>194</v>
      </c>
      <c r="G301" s="96" t="s">
        <v>5</v>
      </c>
      <c r="H301" s="145"/>
      <c r="I301" s="145"/>
      <c r="J301" s="145"/>
      <c r="K301" s="154">
        <v>400</v>
      </c>
      <c r="L301" s="154">
        <v>600</v>
      </c>
      <c r="M301" s="154">
        <v>600</v>
      </c>
      <c r="N301" s="150">
        <v>1</v>
      </c>
      <c r="O301" s="150">
        <v>1</v>
      </c>
      <c r="P301" s="153" t="s">
        <v>1148</v>
      </c>
      <c r="Q301" s="146" t="s">
        <v>769</v>
      </c>
      <c r="R301" s="146" t="s">
        <v>770</v>
      </c>
      <c r="S301" s="39">
        <v>23</v>
      </c>
      <c r="T301" s="10">
        <v>43221</v>
      </c>
      <c r="U301" s="10">
        <v>43227</v>
      </c>
      <c r="V301" s="268" t="s">
        <v>1169</v>
      </c>
      <c r="W301" s="21" t="s">
        <v>1161</v>
      </c>
      <c r="X301" s="82"/>
      <c r="Y301" s="221"/>
      <c r="Z301" s="221"/>
      <c r="AA301" s="221"/>
      <c r="AB301" s="221"/>
      <c r="AC301" s="221"/>
      <c r="AD301" s="221"/>
    </row>
    <row r="302" spans="1:30" ht="15.75" hidden="1" thickBot="1">
      <c r="A302" s="295">
        <v>300</v>
      </c>
      <c r="B302" s="238" t="s">
        <v>406</v>
      </c>
      <c r="C302" s="88" t="s">
        <v>0</v>
      </c>
      <c r="D302" s="96" t="s">
        <v>445</v>
      </c>
      <c r="E302" s="199" t="s">
        <v>54</v>
      </c>
      <c r="F302" s="90" t="s">
        <v>194</v>
      </c>
      <c r="G302" s="96" t="s">
        <v>4</v>
      </c>
      <c r="H302" s="145"/>
      <c r="I302" s="145"/>
      <c r="J302" s="145"/>
      <c r="K302" s="154">
        <v>450</v>
      </c>
      <c r="L302" s="154">
        <v>650</v>
      </c>
      <c r="M302" s="154">
        <v>650</v>
      </c>
      <c r="N302" s="150">
        <v>7</v>
      </c>
      <c r="O302" s="150">
        <v>1</v>
      </c>
      <c r="P302" s="153" t="s">
        <v>768</v>
      </c>
      <c r="Q302" s="146" t="s">
        <v>769</v>
      </c>
      <c r="R302" s="146" t="s">
        <v>770</v>
      </c>
      <c r="S302" s="39">
        <v>27</v>
      </c>
      <c r="T302" s="10">
        <v>43280</v>
      </c>
      <c r="U302" s="10">
        <v>43282</v>
      </c>
      <c r="V302" s="268" t="s">
        <v>1149</v>
      </c>
      <c r="W302" s="21" t="s">
        <v>1161</v>
      </c>
      <c r="X302" s="82"/>
      <c r="Y302" s="221"/>
      <c r="Z302" s="221"/>
      <c r="AA302" s="221"/>
      <c r="AB302" s="221"/>
      <c r="AC302" s="221"/>
      <c r="AD302" s="221"/>
    </row>
    <row r="303" spans="1:30" ht="15.75" hidden="1" thickBot="1">
      <c r="A303" s="295">
        <v>301</v>
      </c>
      <c r="B303" s="238" t="s">
        <v>406</v>
      </c>
      <c r="C303" s="88" t="s">
        <v>0</v>
      </c>
      <c r="D303" s="96" t="s">
        <v>445</v>
      </c>
      <c r="E303" s="199" t="s">
        <v>54</v>
      </c>
      <c r="F303" s="90" t="s">
        <v>194</v>
      </c>
      <c r="G303" s="96" t="s">
        <v>12</v>
      </c>
      <c r="H303" s="145"/>
      <c r="I303" s="145"/>
      <c r="J303" s="145"/>
      <c r="K303" s="151">
        <v>450</v>
      </c>
      <c r="L303" s="151">
        <v>650</v>
      </c>
      <c r="M303" s="151">
        <v>650</v>
      </c>
      <c r="N303" s="152">
        <v>6</v>
      </c>
      <c r="O303" s="152">
        <v>1</v>
      </c>
      <c r="P303" s="153" t="s">
        <v>1148</v>
      </c>
      <c r="Q303" s="146" t="s">
        <v>769</v>
      </c>
      <c r="R303" s="146" t="s">
        <v>770</v>
      </c>
      <c r="S303" s="39">
        <v>20</v>
      </c>
      <c r="T303" s="10">
        <v>43277</v>
      </c>
      <c r="U303" s="10">
        <v>43283</v>
      </c>
      <c r="V303" s="29" t="s">
        <v>1129</v>
      </c>
      <c r="W303" s="57"/>
      <c r="X303" s="25" t="s">
        <v>1121</v>
      </c>
      <c r="Y303" s="220" t="s">
        <v>1122</v>
      </c>
      <c r="Z303" s="220" t="s">
        <v>1123</v>
      </c>
      <c r="AA303" s="220" t="s">
        <v>1124</v>
      </c>
      <c r="AB303" s="220" t="s">
        <v>1058</v>
      </c>
      <c r="AC303" s="220"/>
      <c r="AD303" s="220" t="s">
        <v>1125</v>
      </c>
    </row>
    <row r="304" spans="1:30" ht="15.75" hidden="1" thickBot="1">
      <c r="A304" s="295">
        <v>302</v>
      </c>
      <c r="B304" s="238" t="s">
        <v>406</v>
      </c>
      <c r="C304" s="88" t="s">
        <v>0</v>
      </c>
      <c r="D304" s="96" t="s">
        <v>445</v>
      </c>
      <c r="E304" s="199" t="s">
        <v>54</v>
      </c>
      <c r="F304" s="90" t="s">
        <v>194</v>
      </c>
      <c r="G304" s="96" t="s">
        <v>9</v>
      </c>
      <c r="H304" s="145"/>
      <c r="I304" s="145"/>
      <c r="J304" s="145"/>
      <c r="K304" s="154">
        <v>425</v>
      </c>
      <c r="L304" s="154">
        <v>575</v>
      </c>
      <c r="M304" s="154">
        <v>575</v>
      </c>
      <c r="N304" s="150">
        <v>7</v>
      </c>
      <c r="O304" s="150">
        <v>1</v>
      </c>
      <c r="P304" s="153" t="s">
        <v>768</v>
      </c>
      <c r="Q304" s="146" t="s">
        <v>769</v>
      </c>
      <c r="R304" s="146" t="s">
        <v>770</v>
      </c>
      <c r="S304" s="38">
        <v>25</v>
      </c>
      <c r="T304" s="10">
        <v>43275</v>
      </c>
      <c r="U304" s="10">
        <v>43275</v>
      </c>
      <c r="V304" s="268" t="s">
        <v>1149</v>
      </c>
      <c r="W304" s="79"/>
      <c r="X304" s="84"/>
      <c r="Y304" s="225"/>
      <c r="Z304" s="225"/>
      <c r="AA304" s="225"/>
      <c r="AB304" s="225"/>
      <c r="AC304" s="225"/>
      <c r="AD304" s="225"/>
    </row>
    <row r="305" spans="1:30" ht="15.75" hidden="1" thickBot="1">
      <c r="A305" s="295">
        <v>303</v>
      </c>
      <c r="B305" s="238" t="s">
        <v>406</v>
      </c>
      <c r="C305" s="88" t="s">
        <v>0</v>
      </c>
      <c r="D305" s="96" t="s">
        <v>445</v>
      </c>
      <c r="E305" s="199" t="s">
        <v>54</v>
      </c>
      <c r="F305" s="90" t="s">
        <v>194</v>
      </c>
      <c r="G305" s="96" t="s">
        <v>3</v>
      </c>
      <c r="H305" s="248"/>
      <c r="I305" s="248"/>
      <c r="J305" s="248"/>
      <c r="K305" s="154">
        <v>600</v>
      </c>
      <c r="L305" s="154">
        <v>900</v>
      </c>
      <c r="M305" s="154">
        <v>900</v>
      </c>
      <c r="N305" s="150">
        <v>6</v>
      </c>
      <c r="O305" s="150">
        <v>1</v>
      </c>
      <c r="P305" s="153" t="s">
        <v>1148</v>
      </c>
      <c r="Q305" s="155" t="s">
        <v>769</v>
      </c>
      <c r="R305" s="146" t="s">
        <v>770</v>
      </c>
      <c r="S305" s="38">
        <v>20</v>
      </c>
      <c r="T305" s="10">
        <v>43286</v>
      </c>
      <c r="U305" s="10">
        <v>43290</v>
      </c>
      <c r="V305" s="271" t="s">
        <v>1157</v>
      </c>
      <c r="W305" s="21" t="s">
        <v>1154</v>
      </c>
      <c r="X305" s="82"/>
      <c r="Y305" s="221"/>
      <c r="Z305" s="221"/>
      <c r="AA305" s="221"/>
      <c r="AB305" s="221"/>
      <c r="AC305" s="221"/>
      <c r="AD305" s="221"/>
    </row>
    <row r="306" spans="1:30" ht="15.75" hidden="1" thickBot="1">
      <c r="A306" s="295">
        <v>304</v>
      </c>
      <c r="B306" s="238" t="s">
        <v>406</v>
      </c>
      <c r="C306" s="88" t="s">
        <v>0</v>
      </c>
      <c r="D306" s="96" t="s">
        <v>445</v>
      </c>
      <c r="E306" s="199" t="s">
        <v>54</v>
      </c>
      <c r="F306" s="90" t="s">
        <v>194</v>
      </c>
      <c r="G306" s="96" t="s">
        <v>8</v>
      </c>
      <c r="H306" s="145"/>
      <c r="I306" s="145"/>
      <c r="J306" s="145"/>
      <c r="K306" s="154">
        <v>560</v>
      </c>
      <c r="L306" s="154">
        <v>1020</v>
      </c>
      <c r="M306" s="154">
        <v>1020</v>
      </c>
      <c r="N306" s="150">
        <v>36</v>
      </c>
      <c r="O306" s="150">
        <v>2</v>
      </c>
      <c r="P306" s="153" t="s">
        <v>1174</v>
      </c>
      <c r="Q306" s="146" t="s">
        <v>1126</v>
      </c>
      <c r="R306" s="146" t="s">
        <v>1171</v>
      </c>
      <c r="S306" s="39">
        <v>21</v>
      </c>
      <c r="T306" s="10">
        <v>43285</v>
      </c>
      <c r="U306" s="10">
        <v>43285</v>
      </c>
      <c r="V306" s="268" t="s">
        <v>1175</v>
      </c>
      <c r="W306" s="21"/>
      <c r="X306" s="82"/>
      <c r="Y306" s="221"/>
      <c r="Z306" s="221"/>
      <c r="AA306" s="221"/>
      <c r="AB306" s="221"/>
      <c r="AC306" s="221"/>
      <c r="AD306" s="221"/>
    </row>
    <row r="307" spans="1:30" ht="15.75" hidden="1" thickBot="1">
      <c r="A307" s="295">
        <v>305</v>
      </c>
      <c r="B307" s="238" t="s">
        <v>406</v>
      </c>
      <c r="C307" s="88" t="s">
        <v>0</v>
      </c>
      <c r="D307" s="96" t="s">
        <v>445</v>
      </c>
      <c r="E307" s="199" t="s">
        <v>54</v>
      </c>
      <c r="F307" s="90" t="s">
        <v>194</v>
      </c>
      <c r="G307" s="96" t="s">
        <v>2</v>
      </c>
      <c r="H307" s="247"/>
      <c r="I307" s="247"/>
      <c r="J307" s="247"/>
      <c r="K307" s="154">
        <v>500</v>
      </c>
      <c r="L307" s="154">
        <v>750</v>
      </c>
      <c r="M307" s="154">
        <v>750</v>
      </c>
      <c r="N307" s="152">
        <v>7</v>
      </c>
      <c r="O307" s="152">
        <v>1</v>
      </c>
      <c r="P307" s="153" t="s">
        <v>1148</v>
      </c>
      <c r="Q307" s="146" t="s">
        <v>769</v>
      </c>
      <c r="R307" s="146" t="s">
        <v>770</v>
      </c>
      <c r="S307" s="39">
        <v>25</v>
      </c>
      <c r="T307" s="10">
        <v>43287</v>
      </c>
      <c r="U307" s="10">
        <v>43287</v>
      </c>
      <c r="V307" s="29" t="s">
        <v>1149</v>
      </c>
      <c r="W307" s="19"/>
      <c r="X307" s="25"/>
      <c r="Y307" s="220"/>
      <c r="Z307" s="220"/>
      <c r="AA307" s="220"/>
      <c r="AB307" s="220"/>
      <c r="AC307" s="220"/>
      <c r="AD307" s="220"/>
    </row>
    <row r="308" spans="1:30" ht="15.75" hidden="1" thickBot="1">
      <c r="A308" s="295">
        <v>306</v>
      </c>
      <c r="B308" s="238" t="s">
        <v>406</v>
      </c>
      <c r="C308" s="88" t="s">
        <v>0</v>
      </c>
      <c r="D308" s="96" t="s">
        <v>444</v>
      </c>
      <c r="E308" s="199" t="s">
        <v>54</v>
      </c>
      <c r="F308" s="90" t="s">
        <v>193</v>
      </c>
      <c r="G308" s="96" t="s">
        <v>4</v>
      </c>
      <c r="H308" s="145"/>
      <c r="I308" s="145"/>
      <c r="J308" s="145"/>
      <c r="K308" s="154">
        <v>500</v>
      </c>
      <c r="L308" s="154">
        <v>750</v>
      </c>
      <c r="M308" s="154">
        <v>750</v>
      </c>
      <c r="N308" s="150">
        <v>7</v>
      </c>
      <c r="O308" s="150">
        <v>1</v>
      </c>
      <c r="P308" s="153" t="s">
        <v>768</v>
      </c>
      <c r="Q308" s="146" t="s">
        <v>1126</v>
      </c>
      <c r="R308" s="146" t="s">
        <v>192</v>
      </c>
      <c r="S308" s="39">
        <v>23</v>
      </c>
      <c r="T308" s="10">
        <v>43280</v>
      </c>
      <c r="U308" s="10">
        <v>43282</v>
      </c>
      <c r="V308" s="268" t="s">
        <v>1149</v>
      </c>
      <c r="W308" s="21" t="s">
        <v>1161</v>
      </c>
      <c r="X308" s="82"/>
      <c r="Y308" s="221"/>
      <c r="Z308" s="221"/>
      <c r="AA308" s="221"/>
      <c r="AB308" s="221"/>
      <c r="AC308" s="221"/>
      <c r="AD308" s="221"/>
    </row>
    <row r="309" spans="1:30" ht="15.75" hidden="1" thickBot="1">
      <c r="A309" s="295">
        <v>307</v>
      </c>
      <c r="B309" s="238" t="s">
        <v>406</v>
      </c>
      <c r="C309" s="88" t="s">
        <v>0</v>
      </c>
      <c r="D309" s="96" t="s">
        <v>444</v>
      </c>
      <c r="E309" s="199" t="s">
        <v>54</v>
      </c>
      <c r="F309" s="90" t="s">
        <v>193</v>
      </c>
      <c r="G309" s="96" t="s">
        <v>4</v>
      </c>
      <c r="H309" s="145"/>
      <c r="I309" s="145"/>
      <c r="J309" s="145"/>
      <c r="K309" s="154">
        <v>550</v>
      </c>
      <c r="L309" s="154">
        <v>850</v>
      </c>
      <c r="M309" s="154">
        <v>850</v>
      </c>
      <c r="N309" s="150">
        <v>45</v>
      </c>
      <c r="O309" s="150">
        <v>2</v>
      </c>
      <c r="P309" s="153" t="s">
        <v>760</v>
      </c>
      <c r="Q309" s="146" t="s">
        <v>1126</v>
      </c>
      <c r="R309" s="146" t="s">
        <v>192</v>
      </c>
      <c r="S309" s="39">
        <v>24</v>
      </c>
      <c r="T309" s="10">
        <v>43280</v>
      </c>
      <c r="U309" s="10">
        <v>43282</v>
      </c>
      <c r="V309" s="268" t="s">
        <v>1162</v>
      </c>
      <c r="W309" s="21" t="s">
        <v>1161</v>
      </c>
      <c r="X309" s="82"/>
      <c r="Y309" s="221"/>
      <c r="Z309" s="221"/>
      <c r="AA309" s="221"/>
      <c r="AB309" s="221"/>
      <c r="AC309" s="221"/>
      <c r="AD309" s="221"/>
    </row>
    <row r="310" spans="1:30" ht="15.75" hidden="1" thickBot="1">
      <c r="A310" s="295">
        <v>308</v>
      </c>
      <c r="B310" s="238" t="s">
        <v>406</v>
      </c>
      <c r="C310" s="88" t="s">
        <v>0</v>
      </c>
      <c r="D310" s="96" t="s">
        <v>444</v>
      </c>
      <c r="E310" s="199" t="s">
        <v>54</v>
      </c>
      <c r="F310" s="90" t="s">
        <v>193</v>
      </c>
      <c r="G310" s="96" t="s">
        <v>12</v>
      </c>
      <c r="H310" s="145"/>
      <c r="I310" s="145"/>
      <c r="J310" s="145"/>
      <c r="K310" s="151">
        <v>550</v>
      </c>
      <c r="L310" s="151">
        <v>850</v>
      </c>
      <c r="M310" s="151">
        <v>850</v>
      </c>
      <c r="N310" s="152">
        <v>156</v>
      </c>
      <c r="O310" s="152">
        <v>3</v>
      </c>
      <c r="P310" s="153" t="s">
        <v>1636</v>
      </c>
      <c r="Q310" s="146" t="s">
        <v>1126</v>
      </c>
      <c r="R310" s="146" t="s">
        <v>192</v>
      </c>
      <c r="S310" s="39">
        <v>21</v>
      </c>
      <c r="T310" s="10">
        <v>43277</v>
      </c>
      <c r="U310" s="10">
        <v>43283</v>
      </c>
      <c r="V310" s="29" t="s">
        <v>1128</v>
      </c>
      <c r="W310" s="57"/>
      <c r="X310" s="25" t="s">
        <v>1121</v>
      </c>
      <c r="Y310" s="220" t="s">
        <v>1122</v>
      </c>
      <c r="Z310" s="220" t="s">
        <v>1123</v>
      </c>
      <c r="AA310" s="220" t="s">
        <v>1124</v>
      </c>
      <c r="AB310" s="220" t="s">
        <v>1058</v>
      </c>
      <c r="AC310" s="220"/>
      <c r="AD310" s="220" t="s">
        <v>1125</v>
      </c>
    </row>
    <row r="311" spans="1:30" ht="15.75" hidden="1" thickBot="1">
      <c r="A311" s="295">
        <v>309</v>
      </c>
      <c r="B311" s="238" t="s">
        <v>406</v>
      </c>
      <c r="C311" s="88" t="s">
        <v>0</v>
      </c>
      <c r="D311" s="96" t="s">
        <v>444</v>
      </c>
      <c r="E311" s="199" t="s">
        <v>54</v>
      </c>
      <c r="F311" s="90" t="s">
        <v>193</v>
      </c>
      <c r="G311" s="96" t="s">
        <v>8</v>
      </c>
      <c r="H311" s="145"/>
      <c r="I311" s="145"/>
      <c r="J311" s="145"/>
      <c r="K311" s="154">
        <v>560</v>
      </c>
      <c r="L311" s="154">
        <v>1020</v>
      </c>
      <c r="M311" s="154">
        <v>1020</v>
      </c>
      <c r="N311" s="150">
        <v>36</v>
      </c>
      <c r="O311" s="150">
        <v>2</v>
      </c>
      <c r="P311" s="153" t="s">
        <v>1174</v>
      </c>
      <c r="Q311" s="146" t="s">
        <v>1126</v>
      </c>
      <c r="R311" s="146" t="s">
        <v>1171</v>
      </c>
      <c r="S311" s="39">
        <v>25</v>
      </c>
      <c r="T311" s="10">
        <v>43285</v>
      </c>
      <c r="U311" s="10">
        <v>43285</v>
      </c>
      <c r="V311" s="268" t="s">
        <v>1175</v>
      </c>
      <c r="W311" s="21"/>
      <c r="X311" s="82"/>
      <c r="Y311" s="221"/>
      <c r="Z311" s="221"/>
      <c r="AA311" s="221"/>
      <c r="AB311" s="221"/>
      <c r="AC311" s="221"/>
      <c r="AD311" s="221"/>
    </row>
    <row r="312" spans="1:30" ht="15.75" hidden="1" thickBot="1">
      <c r="A312" s="295">
        <v>310</v>
      </c>
      <c r="B312" s="238" t="s">
        <v>406</v>
      </c>
      <c r="C312" s="88" t="s">
        <v>0</v>
      </c>
      <c r="D312" s="96" t="s">
        <v>443</v>
      </c>
      <c r="E312" s="199" t="s">
        <v>54</v>
      </c>
      <c r="F312" s="90" t="s">
        <v>192</v>
      </c>
      <c r="G312" s="96" t="s">
        <v>5</v>
      </c>
      <c r="H312" s="145"/>
      <c r="I312" s="145"/>
      <c r="J312" s="145"/>
      <c r="K312" s="154">
        <v>400</v>
      </c>
      <c r="L312" s="154">
        <v>600</v>
      </c>
      <c r="M312" s="154">
        <v>600</v>
      </c>
      <c r="N312" s="152">
        <v>156</v>
      </c>
      <c r="O312" s="152">
        <v>3</v>
      </c>
      <c r="P312" s="153" t="s">
        <v>1636</v>
      </c>
      <c r="Q312" s="146" t="s">
        <v>769</v>
      </c>
      <c r="R312" s="146" t="s">
        <v>770</v>
      </c>
      <c r="S312" s="39" t="s">
        <v>1902</v>
      </c>
      <c r="T312" s="10">
        <v>43221</v>
      </c>
      <c r="U312" s="10">
        <v>43227</v>
      </c>
      <c r="V312" s="268" t="s">
        <v>1166</v>
      </c>
      <c r="W312" s="21" t="s">
        <v>1161</v>
      </c>
      <c r="X312" s="82"/>
      <c r="Y312" s="221"/>
      <c r="Z312" s="221"/>
      <c r="AA312" s="221"/>
      <c r="AB312" s="221"/>
      <c r="AC312" s="221"/>
      <c r="AD312" s="221"/>
    </row>
    <row r="313" spans="1:30" ht="15.75" hidden="1" thickBot="1">
      <c r="A313" s="295">
        <v>311</v>
      </c>
      <c r="B313" s="238" t="s">
        <v>406</v>
      </c>
      <c r="C313" s="88" t="s">
        <v>0</v>
      </c>
      <c r="D313" s="96" t="s">
        <v>443</v>
      </c>
      <c r="E313" s="199" t="s">
        <v>54</v>
      </c>
      <c r="F313" s="90" t="s">
        <v>192</v>
      </c>
      <c r="G313" s="96" t="s">
        <v>1</v>
      </c>
      <c r="H313" s="145"/>
      <c r="I313" s="145"/>
      <c r="J313" s="145"/>
      <c r="K313" s="154">
        <v>450</v>
      </c>
      <c r="L313" s="154">
        <v>700</v>
      </c>
      <c r="M313" s="154">
        <v>700</v>
      </c>
      <c r="N313" s="152">
        <v>1456</v>
      </c>
      <c r="O313" s="152">
        <v>4</v>
      </c>
      <c r="P313" s="153" t="s">
        <v>1637</v>
      </c>
      <c r="Q313" s="146" t="s">
        <v>769</v>
      </c>
      <c r="R313" s="146" t="s">
        <v>770</v>
      </c>
      <c r="S313" s="39" t="s">
        <v>1902</v>
      </c>
      <c r="T313" s="10">
        <v>43279</v>
      </c>
      <c r="U313" s="10">
        <v>43283</v>
      </c>
      <c r="V313" s="29" t="s">
        <v>1139</v>
      </c>
      <c r="W313" s="21"/>
      <c r="X313" s="24"/>
      <c r="Y313" s="221"/>
      <c r="Z313" s="221"/>
      <c r="AA313" s="221"/>
      <c r="AB313" s="221"/>
      <c r="AC313" s="221"/>
      <c r="AD313" s="221"/>
    </row>
    <row r="314" spans="1:30" ht="15.75" hidden="1" thickBot="1">
      <c r="A314" s="295">
        <v>312</v>
      </c>
      <c r="B314" s="238" t="s">
        <v>406</v>
      </c>
      <c r="C314" s="88" t="s">
        <v>0</v>
      </c>
      <c r="D314" s="96" t="s">
        <v>443</v>
      </c>
      <c r="E314" s="199" t="s">
        <v>54</v>
      </c>
      <c r="F314" s="90" t="s">
        <v>192</v>
      </c>
      <c r="G314" s="96" t="s">
        <v>4</v>
      </c>
      <c r="H314" s="145"/>
      <c r="I314" s="145"/>
      <c r="J314" s="145"/>
      <c r="K314" s="154">
        <v>425</v>
      </c>
      <c r="L314" s="154">
        <v>600</v>
      </c>
      <c r="M314" s="154">
        <v>600</v>
      </c>
      <c r="N314" s="150">
        <v>7</v>
      </c>
      <c r="O314" s="150">
        <v>1</v>
      </c>
      <c r="P314" s="153" t="s">
        <v>768</v>
      </c>
      <c r="Q314" s="146" t="s">
        <v>769</v>
      </c>
      <c r="R314" s="146" t="s">
        <v>770</v>
      </c>
      <c r="S314" s="39">
        <v>18</v>
      </c>
      <c r="T314" s="10">
        <v>43280</v>
      </c>
      <c r="U314" s="10">
        <v>43282</v>
      </c>
      <c r="V314" s="268" t="s">
        <v>1149</v>
      </c>
      <c r="W314" s="21" t="s">
        <v>1161</v>
      </c>
      <c r="X314" s="24"/>
      <c r="Y314" s="221"/>
      <c r="Z314" s="221"/>
      <c r="AA314" s="221"/>
      <c r="AB314" s="221"/>
      <c r="AC314" s="221"/>
      <c r="AD314" s="221"/>
    </row>
    <row r="315" spans="1:30" ht="15.75" hidden="1" thickBot="1">
      <c r="A315" s="295">
        <v>313</v>
      </c>
      <c r="B315" s="238" t="s">
        <v>406</v>
      </c>
      <c r="C315" s="88" t="s">
        <v>0</v>
      </c>
      <c r="D315" s="96" t="s">
        <v>443</v>
      </c>
      <c r="E315" s="199" t="s">
        <v>54</v>
      </c>
      <c r="F315" s="90" t="s">
        <v>192</v>
      </c>
      <c r="G315" s="96" t="s">
        <v>4</v>
      </c>
      <c r="H315" s="145"/>
      <c r="I315" s="145"/>
      <c r="J315" s="145"/>
      <c r="K315" s="154">
        <v>475</v>
      </c>
      <c r="L315" s="154">
        <v>700</v>
      </c>
      <c r="M315" s="154">
        <v>700</v>
      </c>
      <c r="N315" s="150">
        <v>45</v>
      </c>
      <c r="O315" s="150">
        <v>2</v>
      </c>
      <c r="P315" s="153" t="s">
        <v>760</v>
      </c>
      <c r="Q315" s="146" t="s">
        <v>769</v>
      </c>
      <c r="R315" s="146" t="s">
        <v>770</v>
      </c>
      <c r="S315" s="39" t="s">
        <v>1903</v>
      </c>
      <c r="T315" s="10">
        <v>43280</v>
      </c>
      <c r="U315" s="10">
        <v>43282</v>
      </c>
      <c r="V315" s="268" t="s">
        <v>1162</v>
      </c>
      <c r="W315" s="21" t="s">
        <v>1161</v>
      </c>
      <c r="X315" s="24"/>
      <c r="Y315" s="221"/>
      <c r="Z315" s="221"/>
      <c r="AA315" s="221"/>
      <c r="AB315" s="221"/>
      <c r="AC315" s="221"/>
      <c r="AD315" s="221"/>
    </row>
    <row r="316" spans="1:30" ht="15.75" hidden="1" thickBot="1">
      <c r="A316" s="295">
        <v>314</v>
      </c>
      <c r="B316" s="238" t="s">
        <v>406</v>
      </c>
      <c r="C316" s="88" t="s">
        <v>0</v>
      </c>
      <c r="D316" s="96" t="s">
        <v>443</v>
      </c>
      <c r="E316" s="199" t="s">
        <v>54</v>
      </c>
      <c r="F316" s="90" t="s">
        <v>192</v>
      </c>
      <c r="G316" s="96" t="s">
        <v>12</v>
      </c>
      <c r="H316" s="145"/>
      <c r="I316" s="145"/>
      <c r="J316" s="145"/>
      <c r="K316" s="151">
        <v>450</v>
      </c>
      <c r="L316" s="151">
        <v>650</v>
      </c>
      <c r="M316" s="151">
        <v>650</v>
      </c>
      <c r="N316" s="152">
        <v>156</v>
      </c>
      <c r="O316" s="152">
        <v>3</v>
      </c>
      <c r="P316" s="153" t="s">
        <v>1636</v>
      </c>
      <c r="Q316" s="146" t="s">
        <v>769</v>
      </c>
      <c r="R316" s="146" t="s">
        <v>770</v>
      </c>
      <c r="S316" s="39">
        <v>17</v>
      </c>
      <c r="T316" s="10">
        <v>43277</v>
      </c>
      <c r="U316" s="10">
        <v>43283</v>
      </c>
      <c r="V316" s="29" t="s">
        <v>1128</v>
      </c>
      <c r="W316" s="77"/>
      <c r="X316" s="25" t="s">
        <v>1121</v>
      </c>
      <c r="Y316" s="220" t="s">
        <v>1122</v>
      </c>
      <c r="Z316" s="220" t="s">
        <v>1123</v>
      </c>
      <c r="AA316" s="220" t="s">
        <v>1124</v>
      </c>
      <c r="AB316" s="220" t="s">
        <v>1058</v>
      </c>
      <c r="AC316" s="220"/>
      <c r="AD316" s="220" t="s">
        <v>1125</v>
      </c>
    </row>
    <row r="317" spans="1:30" ht="15.75" hidden="1" thickBot="1">
      <c r="A317" s="295">
        <v>315</v>
      </c>
      <c r="B317" s="238" t="s">
        <v>406</v>
      </c>
      <c r="C317" s="88" t="s">
        <v>0</v>
      </c>
      <c r="D317" s="96" t="s">
        <v>443</v>
      </c>
      <c r="E317" s="199" t="s">
        <v>54</v>
      </c>
      <c r="F317" s="90" t="s">
        <v>192</v>
      </c>
      <c r="G317" s="96" t="s">
        <v>9</v>
      </c>
      <c r="H317" s="145"/>
      <c r="I317" s="145"/>
      <c r="J317" s="145"/>
      <c r="K317" s="154">
        <v>450</v>
      </c>
      <c r="L317" s="154">
        <v>600</v>
      </c>
      <c r="M317" s="154">
        <v>600</v>
      </c>
      <c r="N317" s="150">
        <v>3</v>
      </c>
      <c r="O317" s="150">
        <v>1</v>
      </c>
      <c r="P317" s="153" t="s">
        <v>760</v>
      </c>
      <c r="Q317" s="146" t="s">
        <v>769</v>
      </c>
      <c r="R317" s="146" t="s">
        <v>770</v>
      </c>
      <c r="S317" s="38">
        <v>20</v>
      </c>
      <c r="T317" s="10">
        <v>43278</v>
      </c>
      <c r="U317" s="10">
        <v>43278</v>
      </c>
      <c r="V317" s="268" t="s">
        <v>1163</v>
      </c>
      <c r="W317" s="79"/>
      <c r="X317" s="84"/>
      <c r="Y317" s="225"/>
      <c r="Z317" s="225"/>
      <c r="AA317" s="225"/>
      <c r="AB317" s="225"/>
      <c r="AC317" s="225"/>
      <c r="AD317" s="225"/>
    </row>
    <row r="318" spans="1:30" ht="15.75" hidden="1" thickBot="1">
      <c r="A318" s="295">
        <v>316</v>
      </c>
      <c r="B318" s="238" t="s">
        <v>406</v>
      </c>
      <c r="C318" s="88" t="s">
        <v>0</v>
      </c>
      <c r="D318" s="96" t="s">
        <v>443</v>
      </c>
      <c r="E318" s="199" t="s">
        <v>54</v>
      </c>
      <c r="F318" s="90" t="s">
        <v>192</v>
      </c>
      <c r="G318" s="96" t="s">
        <v>9</v>
      </c>
      <c r="H318" s="145"/>
      <c r="I318" s="145"/>
      <c r="J318" s="145"/>
      <c r="K318" s="154">
        <v>425</v>
      </c>
      <c r="L318" s="154">
        <v>575</v>
      </c>
      <c r="M318" s="154">
        <v>575</v>
      </c>
      <c r="N318" s="150">
        <v>7</v>
      </c>
      <c r="O318" s="150">
        <v>1</v>
      </c>
      <c r="P318" s="153" t="s">
        <v>768</v>
      </c>
      <c r="Q318" s="146" t="s">
        <v>769</v>
      </c>
      <c r="R318" s="146" t="s">
        <v>770</v>
      </c>
      <c r="S318" s="38">
        <v>18</v>
      </c>
      <c r="T318" s="10">
        <v>43275</v>
      </c>
      <c r="U318" s="10">
        <v>43275</v>
      </c>
      <c r="V318" s="268" t="s">
        <v>1149</v>
      </c>
      <c r="W318" s="79"/>
      <c r="X318" s="84"/>
      <c r="Y318" s="225"/>
      <c r="Z318" s="225"/>
      <c r="AA318" s="225"/>
      <c r="AB318" s="225"/>
      <c r="AC318" s="225"/>
      <c r="AD318" s="225"/>
    </row>
    <row r="319" spans="1:30" ht="15.75" hidden="1" thickBot="1">
      <c r="A319" s="295">
        <v>317</v>
      </c>
      <c r="B319" s="238" t="s">
        <v>406</v>
      </c>
      <c r="C319" s="88" t="s">
        <v>0</v>
      </c>
      <c r="D319" s="96" t="s">
        <v>443</v>
      </c>
      <c r="E319" s="199" t="s">
        <v>54</v>
      </c>
      <c r="F319" s="90" t="s">
        <v>192</v>
      </c>
      <c r="G319" s="96" t="s">
        <v>3</v>
      </c>
      <c r="H319" s="145"/>
      <c r="I319" s="145"/>
      <c r="J319" s="145"/>
      <c r="K319" s="154">
        <v>575</v>
      </c>
      <c r="L319" s="154">
        <v>850</v>
      </c>
      <c r="M319" s="154">
        <v>850</v>
      </c>
      <c r="N319" s="150">
        <v>156</v>
      </c>
      <c r="O319" s="150">
        <v>3</v>
      </c>
      <c r="P319" s="153" t="s">
        <v>1636</v>
      </c>
      <c r="Q319" s="146" t="s">
        <v>769</v>
      </c>
      <c r="R319" s="146" t="s">
        <v>770</v>
      </c>
      <c r="S319" s="39" t="s">
        <v>1902</v>
      </c>
      <c r="T319" s="10">
        <v>43286</v>
      </c>
      <c r="U319" s="10">
        <v>43290</v>
      </c>
      <c r="V319" s="268" t="s">
        <v>1153</v>
      </c>
      <c r="W319" s="21" t="s">
        <v>1154</v>
      </c>
      <c r="X319" s="24"/>
      <c r="Y319" s="221"/>
      <c r="Z319" s="221"/>
      <c r="AA319" s="221"/>
      <c r="AB319" s="221"/>
      <c r="AC319" s="221"/>
      <c r="AD319" s="221"/>
    </row>
    <row r="320" spans="1:30" ht="15.75" hidden="1" thickBot="1">
      <c r="A320" s="295">
        <v>318</v>
      </c>
      <c r="B320" s="238" t="s">
        <v>406</v>
      </c>
      <c r="C320" s="88" t="s">
        <v>0</v>
      </c>
      <c r="D320" s="96" t="s">
        <v>443</v>
      </c>
      <c r="E320" s="199" t="s">
        <v>54</v>
      </c>
      <c r="F320" s="90" t="s">
        <v>192</v>
      </c>
      <c r="G320" s="96" t="s">
        <v>8</v>
      </c>
      <c r="H320" s="145"/>
      <c r="I320" s="145"/>
      <c r="J320" s="145"/>
      <c r="K320" s="154">
        <v>460</v>
      </c>
      <c r="L320" s="154">
        <v>720</v>
      </c>
      <c r="M320" s="154">
        <v>720</v>
      </c>
      <c r="N320" s="150">
        <v>36</v>
      </c>
      <c r="O320" s="150">
        <v>2</v>
      </c>
      <c r="P320" s="153" t="s">
        <v>1174</v>
      </c>
      <c r="Q320" s="146" t="s">
        <v>769</v>
      </c>
      <c r="R320" s="146" t="s">
        <v>770</v>
      </c>
      <c r="S320" s="39">
        <v>19</v>
      </c>
      <c r="T320" s="10">
        <v>43285</v>
      </c>
      <c r="U320" s="10">
        <v>43285</v>
      </c>
      <c r="V320" s="268" t="s">
        <v>1175</v>
      </c>
      <c r="W320" s="21"/>
      <c r="X320" s="82"/>
      <c r="Y320" s="221"/>
      <c r="Z320" s="221"/>
      <c r="AA320" s="221"/>
      <c r="AB320" s="221"/>
      <c r="AC320" s="221"/>
      <c r="AD320" s="221"/>
    </row>
    <row r="321" spans="1:30" ht="15.75" hidden="1" thickBot="1">
      <c r="A321" s="295">
        <v>319</v>
      </c>
      <c r="B321" s="238" t="s">
        <v>406</v>
      </c>
      <c r="C321" s="88" t="s">
        <v>0</v>
      </c>
      <c r="D321" s="96" t="s">
        <v>443</v>
      </c>
      <c r="E321" s="199" t="s">
        <v>54</v>
      </c>
      <c r="F321" s="90" t="s">
        <v>192</v>
      </c>
      <c r="G321" s="96" t="s">
        <v>2</v>
      </c>
      <c r="H321" s="145"/>
      <c r="I321" s="145"/>
      <c r="J321" s="145"/>
      <c r="K321" s="154">
        <v>500</v>
      </c>
      <c r="L321" s="154">
        <v>800</v>
      </c>
      <c r="M321" s="154">
        <v>800</v>
      </c>
      <c r="N321" s="152">
        <v>57</v>
      </c>
      <c r="O321" s="152">
        <v>2</v>
      </c>
      <c r="P321" s="153" t="s">
        <v>1145</v>
      </c>
      <c r="Q321" s="146" t="s">
        <v>769</v>
      </c>
      <c r="R321" s="146" t="s">
        <v>770</v>
      </c>
      <c r="S321" s="39" t="s">
        <v>1904</v>
      </c>
      <c r="T321" s="10">
        <v>43287</v>
      </c>
      <c r="U321" s="10">
        <v>43287</v>
      </c>
      <c r="V321" s="29" t="s">
        <v>1146</v>
      </c>
      <c r="W321" s="19"/>
      <c r="X321" s="25" t="s">
        <v>1147</v>
      </c>
      <c r="Y321" s="220"/>
      <c r="Z321" s="220"/>
      <c r="AA321" s="220"/>
      <c r="AB321" s="220"/>
      <c r="AC321" s="220"/>
      <c r="AD321" s="220"/>
    </row>
    <row r="322" spans="1:30" ht="15.75" hidden="1" thickBot="1">
      <c r="A322" s="295">
        <v>320</v>
      </c>
      <c r="B322" s="238" t="s">
        <v>406</v>
      </c>
      <c r="C322" s="88" t="s">
        <v>0</v>
      </c>
      <c r="D322" s="96" t="s">
        <v>446</v>
      </c>
      <c r="E322" s="199" t="s">
        <v>54</v>
      </c>
      <c r="F322" s="90" t="s">
        <v>195</v>
      </c>
      <c r="G322" s="96" t="s">
        <v>1</v>
      </c>
      <c r="H322" s="145"/>
      <c r="I322" s="145"/>
      <c r="J322" s="145"/>
      <c r="K322" s="154">
        <v>525</v>
      </c>
      <c r="L322" s="154">
        <v>850</v>
      </c>
      <c r="M322" s="154">
        <v>850</v>
      </c>
      <c r="N322" s="150">
        <v>1456</v>
      </c>
      <c r="O322" s="150">
        <v>4</v>
      </c>
      <c r="P322" s="153" t="s">
        <v>1637</v>
      </c>
      <c r="Q322" s="155" t="s">
        <v>1126</v>
      </c>
      <c r="R322" s="146" t="s">
        <v>192</v>
      </c>
      <c r="S322" s="38">
        <v>23</v>
      </c>
      <c r="T322" s="10">
        <v>43279</v>
      </c>
      <c r="U322" s="10">
        <v>43283</v>
      </c>
      <c r="V322" s="29" t="s">
        <v>1139</v>
      </c>
      <c r="W322" s="21"/>
      <c r="X322" s="24"/>
      <c r="Y322" s="221"/>
      <c r="Z322" s="221"/>
      <c r="AA322" s="221"/>
      <c r="AB322" s="221"/>
      <c r="AC322" s="221"/>
      <c r="AD322" s="221"/>
    </row>
    <row r="323" spans="1:30" ht="15.75" hidden="1" thickBot="1">
      <c r="A323" s="295">
        <v>321</v>
      </c>
      <c r="B323" s="238" t="s">
        <v>406</v>
      </c>
      <c r="C323" s="88" t="s">
        <v>0</v>
      </c>
      <c r="D323" s="96" t="s">
        <v>446</v>
      </c>
      <c r="E323" s="199" t="s">
        <v>54</v>
      </c>
      <c r="F323" s="90" t="s">
        <v>195</v>
      </c>
      <c r="G323" s="96" t="s">
        <v>4</v>
      </c>
      <c r="H323" s="145"/>
      <c r="I323" s="145"/>
      <c r="J323" s="145"/>
      <c r="K323" s="154">
        <v>500</v>
      </c>
      <c r="L323" s="154">
        <v>750</v>
      </c>
      <c r="M323" s="154">
        <v>750</v>
      </c>
      <c r="N323" s="150">
        <v>7</v>
      </c>
      <c r="O323" s="150">
        <v>1</v>
      </c>
      <c r="P323" s="153" t="s">
        <v>768</v>
      </c>
      <c r="Q323" s="146" t="s">
        <v>1126</v>
      </c>
      <c r="R323" s="146" t="s">
        <v>192</v>
      </c>
      <c r="S323" s="39">
        <v>23</v>
      </c>
      <c r="T323" s="10">
        <v>43280</v>
      </c>
      <c r="U323" s="10">
        <v>43282</v>
      </c>
      <c r="V323" s="268" t="s">
        <v>1149</v>
      </c>
      <c r="W323" s="21" t="s">
        <v>1161</v>
      </c>
      <c r="X323" s="82"/>
      <c r="Y323" s="221"/>
      <c r="Z323" s="221"/>
      <c r="AA323" s="221"/>
      <c r="AB323" s="221"/>
      <c r="AC323" s="221"/>
      <c r="AD323" s="221"/>
    </row>
    <row r="324" spans="1:30" ht="15.75" hidden="1" thickBot="1">
      <c r="A324" s="295">
        <v>322</v>
      </c>
      <c r="B324" s="238" t="s">
        <v>406</v>
      </c>
      <c r="C324" s="88" t="s">
        <v>0</v>
      </c>
      <c r="D324" s="96" t="s">
        <v>446</v>
      </c>
      <c r="E324" s="199" t="s">
        <v>54</v>
      </c>
      <c r="F324" s="90" t="s">
        <v>195</v>
      </c>
      <c r="G324" s="96" t="s">
        <v>12</v>
      </c>
      <c r="H324" s="145"/>
      <c r="I324" s="145"/>
      <c r="J324" s="145"/>
      <c r="K324" s="151">
        <v>500</v>
      </c>
      <c r="L324" s="151">
        <v>750</v>
      </c>
      <c r="M324" s="151">
        <v>750</v>
      </c>
      <c r="N324" s="152">
        <v>156</v>
      </c>
      <c r="O324" s="152">
        <v>3</v>
      </c>
      <c r="P324" s="153" t="s">
        <v>1636</v>
      </c>
      <c r="Q324" s="146" t="s">
        <v>1126</v>
      </c>
      <c r="R324" s="146" t="s">
        <v>192</v>
      </c>
      <c r="S324" s="39">
        <v>22</v>
      </c>
      <c r="T324" s="10">
        <v>43277</v>
      </c>
      <c r="U324" s="10">
        <v>43283</v>
      </c>
      <c r="V324" s="29" t="s">
        <v>1128</v>
      </c>
      <c r="W324" s="57"/>
      <c r="X324" s="25" t="s">
        <v>1121</v>
      </c>
      <c r="Y324" s="220" t="s">
        <v>1122</v>
      </c>
      <c r="Z324" s="220" t="s">
        <v>1123</v>
      </c>
      <c r="AA324" s="220" t="s">
        <v>1124</v>
      </c>
      <c r="AB324" s="220" t="s">
        <v>1058</v>
      </c>
      <c r="AC324" s="220"/>
      <c r="AD324" s="220" t="s">
        <v>1125</v>
      </c>
    </row>
    <row r="325" spans="1:30" ht="15.75" hidden="1" thickBot="1">
      <c r="A325" s="295">
        <v>323</v>
      </c>
      <c r="B325" s="238" t="s">
        <v>406</v>
      </c>
      <c r="C325" s="88" t="s">
        <v>0</v>
      </c>
      <c r="D325" s="96" t="s">
        <v>446</v>
      </c>
      <c r="E325" s="199" t="s">
        <v>54</v>
      </c>
      <c r="F325" s="90" t="s">
        <v>195</v>
      </c>
      <c r="G325" s="96" t="s">
        <v>3</v>
      </c>
      <c r="H325" s="145"/>
      <c r="I325" s="145"/>
      <c r="J325" s="145"/>
      <c r="K325" s="154">
        <v>650</v>
      </c>
      <c r="L325" s="154">
        <v>950</v>
      </c>
      <c r="M325" s="154">
        <v>950</v>
      </c>
      <c r="N325" s="150">
        <v>156</v>
      </c>
      <c r="O325" s="150">
        <v>3</v>
      </c>
      <c r="P325" s="153" t="s">
        <v>1636</v>
      </c>
      <c r="Q325" s="155" t="s">
        <v>1126</v>
      </c>
      <c r="R325" s="146" t="s">
        <v>192</v>
      </c>
      <c r="S325" s="39">
        <v>25</v>
      </c>
      <c r="T325" s="10">
        <v>43286</v>
      </c>
      <c r="U325" s="10">
        <v>43290</v>
      </c>
      <c r="V325" s="268" t="s">
        <v>1153</v>
      </c>
      <c r="W325" s="21" t="s">
        <v>1154</v>
      </c>
      <c r="X325" s="82"/>
      <c r="Y325" s="221"/>
      <c r="Z325" s="221"/>
      <c r="AA325" s="221"/>
      <c r="AB325" s="221"/>
      <c r="AC325" s="221"/>
      <c r="AD325" s="221"/>
    </row>
    <row r="326" spans="1:30" ht="15.75" hidden="1" thickBot="1">
      <c r="A326" s="295">
        <v>324</v>
      </c>
      <c r="B326" s="238" t="s">
        <v>406</v>
      </c>
      <c r="C326" s="88" t="s">
        <v>0</v>
      </c>
      <c r="D326" s="96" t="s">
        <v>446</v>
      </c>
      <c r="E326" s="199" t="s">
        <v>54</v>
      </c>
      <c r="F326" s="90" t="s">
        <v>195</v>
      </c>
      <c r="G326" s="96" t="s">
        <v>8</v>
      </c>
      <c r="H326" s="145"/>
      <c r="I326" s="145"/>
      <c r="J326" s="145"/>
      <c r="K326" s="154">
        <v>560</v>
      </c>
      <c r="L326" s="154">
        <v>1020</v>
      </c>
      <c r="M326" s="154">
        <v>1020</v>
      </c>
      <c r="N326" s="150">
        <v>36</v>
      </c>
      <c r="O326" s="150">
        <v>2</v>
      </c>
      <c r="P326" s="153" t="s">
        <v>1174</v>
      </c>
      <c r="Q326" s="146" t="s">
        <v>1126</v>
      </c>
      <c r="R326" s="146" t="s">
        <v>192</v>
      </c>
      <c r="S326" s="39">
        <v>28</v>
      </c>
      <c r="T326" s="10">
        <v>43285</v>
      </c>
      <c r="U326" s="10">
        <v>43285</v>
      </c>
      <c r="V326" s="268" t="s">
        <v>1175</v>
      </c>
      <c r="W326" s="21"/>
      <c r="X326" s="82"/>
      <c r="Y326" s="221"/>
      <c r="Z326" s="221"/>
      <c r="AA326" s="221"/>
      <c r="AB326" s="221"/>
      <c r="AC326" s="221"/>
      <c r="AD326" s="221"/>
    </row>
    <row r="327" spans="1:30" ht="15.75" hidden="1" thickBot="1">
      <c r="A327" s="295">
        <v>325</v>
      </c>
      <c r="B327" s="238" t="s">
        <v>406</v>
      </c>
      <c r="C327" s="88" t="s">
        <v>0</v>
      </c>
      <c r="D327" s="96" t="s">
        <v>446</v>
      </c>
      <c r="E327" s="199" t="s">
        <v>54</v>
      </c>
      <c r="F327" s="90" t="s">
        <v>195</v>
      </c>
      <c r="G327" s="96" t="s">
        <v>2</v>
      </c>
      <c r="H327" s="145"/>
      <c r="I327" s="145"/>
      <c r="J327" s="145"/>
      <c r="K327" s="154">
        <v>650</v>
      </c>
      <c r="L327" s="154">
        <v>1100</v>
      </c>
      <c r="M327" s="154">
        <v>1100</v>
      </c>
      <c r="N327" s="152">
        <v>57</v>
      </c>
      <c r="O327" s="152">
        <v>2</v>
      </c>
      <c r="P327" s="153" t="s">
        <v>1145</v>
      </c>
      <c r="Q327" s="146" t="s">
        <v>1126</v>
      </c>
      <c r="R327" s="146" t="s">
        <v>192</v>
      </c>
      <c r="S327" s="39" t="s">
        <v>1892</v>
      </c>
      <c r="T327" s="10">
        <v>43287</v>
      </c>
      <c r="U327" s="10">
        <v>43287</v>
      </c>
      <c r="V327" s="268" t="s">
        <v>1146</v>
      </c>
      <c r="W327" s="20"/>
      <c r="X327" s="25" t="s">
        <v>1147</v>
      </c>
      <c r="Y327" s="220"/>
      <c r="Z327" s="220"/>
      <c r="AA327" s="220"/>
      <c r="AB327" s="220"/>
      <c r="AC327" s="220"/>
      <c r="AD327" s="220"/>
    </row>
    <row r="328" spans="1:30" ht="15.75" hidden="1" thickBot="1">
      <c r="A328" s="295">
        <v>326</v>
      </c>
      <c r="B328" s="238" t="s">
        <v>408</v>
      </c>
      <c r="C328" s="88" t="s">
        <v>38</v>
      </c>
      <c r="D328" s="96" t="s">
        <v>486</v>
      </c>
      <c r="E328" s="242" t="s">
        <v>129</v>
      </c>
      <c r="F328" s="239" t="s">
        <v>368</v>
      </c>
      <c r="G328" s="100" t="s">
        <v>5</v>
      </c>
      <c r="H328" s="127">
        <v>1925</v>
      </c>
      <c r="I328" s="127">
        <v>3650</v>
      </c>
      <c r="J328" s="127">
        <v>3725</v>
      </c>
      <c r="K328" s="251">
        <v>2000</v>
      </c>
      <c r="L328" s="128">
        <v>3800</v>
      </c>
      <c r="M328" s="128">
        <v>3875</v>
      </c>
      <c r="N328" s="198">
        <v>1</v>
      </c>
      <c r="O328" s="198">
        <v>1</v>
      </c>
      <c r="P328" s="199" t="s">
        <v>768</v>
      </c>
      <c r="Q328" s="200" t="s">
        <v>1502</v>
      </c>
      <c r="R328" s="200" t="s">
        <v>1503</v>
      </c>
      <c r="S328" s="43">
        <v>36</v>
      </c>
      <c r="T328" s="10">
        <v>43282</v>
      </c>
      <c r="U328" s="10">
        <v>43295</v>
      </c>
      <c r="V328" s="76" t="s">
        <v>1507</v>
      </c>
      <c r="W328" s="32"/>
      <c r="X328" s="30" t="s">
        <v>1248</v>
      </c>
      <c r="Y328" s="222" t="s">
        <v>1055</v>
      </c>
      <c r="Z328" s="222" t="s">
        <v>1056</v>
      </c>
      <c r="AA328" s="222" t="s">
        <v>1263</v>
      </c>
      <c r="AB328" s="222" t="s">
        <v>1058</v>
      </c>
      <c r="AC328" s="222"/>
      <c r="AD328" s="222" t="s">
        <v>1313</v>
      </c>
    </row>
    <row r="329" spans="1:30" ht="15.75" hidden="1" thickBot="1">
      <c r="A329" s="295">
        <v>327</v>
      </c>
      <c r="B329" s="238" t="s">
        <v>408</v>
      </c>
      <c r="C329" s="88" t="s">
        <v>38</v>
      </c>
      <c r="D329" s="96" t="s">
        <v>486</v>
      </c>
      <c r="E329" s="242" t="s">
        <v>129</v>
      </c>
      <c r="F329" s="239" t="s">
        <v>368</v>
      </c>
      <c r="G329" s="100" t="s">
        <v>1</v>
      </c>
      <c r="H329" s="127">
        <v>1500</v>
      </c>
      <c r="I329" s="127">
        <v>3000</v>
      </c>
      <c r="J329" s="127">
        <v>3050</v>
      </c>
      <c r="K329" s="251">
        <v>1500</v>
      </c>
      <c r="L329" s="128">
        <v>3000</v>
      </c>
      <c r="M329" s="128">
        <v>3050</v>
      </c>
      <c r="N329" s="198">
        <v>7</v>
      </c>
      <c r="O329" s="198">
        <v>1</v>
      </c>
      <c r="P329" s="199" t="s">
        <v>768</v>
      </c>
      <c r="Q329" s="200" t="s">
        <v>1504</v>
      </c>
      <c r="R329" s="200" t="s">
        <v>1505</v>
      </c>
      <c r="S329" s="43" t="e">
        <v>#VALUE!</v>
      </c>
      <c r="T329" s="10">
        <v>43282</v>
      </c>
      <c r="U329" s="10">
        <v>43295</v>
      </c>
      <c r="V329" s="76" t="s">
        <v>1506</v>
      </c>
      <c r="W329" s="32" t="s">
        <v>1499</v>
      </c>
      <c r="X329" s="30"/>
      <c r="Y329" s="222"/>
      <c r="Z329" s="222"/>
      <c r="AA329" s="222"/>
      <c r="AB329" s="222"/>
      <c r="AC329" s="222"/>
      <c r="AD329" s="222"/>
    </row>
    <row r="330" spans="1:30" ht="15.75" hidden="1" thickBot="1">
      <c r="A330" s="295">
        <v>328</v>
      </c>
      <c r="B330" s="238" t="s">
        <v>408</v>
      </c>
      <c r="C330" s="88" t="s">
        <v>38</v>
      </c>
      <c r="D330" s="96" t="s">
        <v>486</v>
      </c>
      <c r="E330" s="242" t="s">
        <v>129</v>
      </c>
      <c r="F330" s="239" t="s">
        <v>368</v>
      </c>
      <c r="G330" s="100" t="s">
        <v>44</v>
      </c>
      <c r="H330" s="127">
        <v>2050</v>
      </c>
      <c r="I330" s="127">
        <v>3700</v>
      </c>
      <c r="J330" s="127">
        <v>3700</v>
      </c>
      <c r="K330" s="251">
        <v>2050</v>
      </c>
      <c r="L330" s="128">
        <v>3700</v>
      </c>
      <c r="M330" s="128">
        <v>3700</v>
      </c>
      <c r="N330" s="198">
        <v>147</v>
      </c>
      <c r="O330" s="198">
        <v>3</v>
      </c>
      <c r="P330" s="199" t="s">
        <v>768</v>
      </c>
      <c r="Q330" s="200" t="s">
        <v>1508</v>
      </c>
      <c r="R330" s="200" t="s">
        <v>1509</v>
      </c>
      <c r="S330" s="43" t="s">
        <v>1905</v>
      </c>
      <c r="T330" s="10">
        <v>43267</v>
      </c>
      <c r="U330" s="10">
        <v>43281</v>
      </c>
      <c r="V330" s="76" t="s">
        <v>1510</v>
      </c>
      <c r="W330" s="32" t="s">
        <v>1501</v>
      </c>
      <c r="X330" s="30" t="s">
        <v>1272</v>
      </c>
      <c r="Y330" s="222" t="s">
        <v>1273</v>
      </c>
      <c r="Z330" s="222" t="s">
        <v>1056</v>
      </c>
      <c r="AA330" s="222" t="s">
        <v>1274</v>
      </c>
      <c r="AB330" s="222" t="s">
        <v>1058</v>
      </c>
      <c r="AC330" s="222" t="s">
        <v>1511</v>
      </c>
      <c r="AD330" s="222" t="s">
        <v>1340</v>
      </c>
    </row>
    <row r="331" spans="1:30" ht="15.75" hidden="1" thickBot="1">
      <c r="A331" s="295">
        <v>329</v>
      </c>
      <c r="B331" s="238" t="s">
        <v>408</v>
      </c>
      <c r="C331" s="88" t="s">
        <v>38</v>
      </c>
      <c r="D331" s="96" t="s">
        <v>486</v>
      </c>
      <c r="E331" s="242" t="s">
        <v>129</v>
      </c>
      <c r="F331" s="239" t="s">
        <v>368</v>
      </c>
      <c r="G331" s="100" t="s">
        <v>397</v>
      </c>
      <c r="H331" s="127">
        <v>1550</v>
      </c>
      <c r="I331" s="127">
        <v>3000</v>
      </c>
      <c r="J331" s="127">
        <v>3050</v>
      </c>
      <c r="K331" s="251">
        <v>1550</v>
      </c>
      <c r="L331" s="128">
        <v>3000</v>
      </c>
      <c r="M331" s="128">
        <v>3050</v>
      </c>
      <c r="N331" s="198">
        <v>7</v>
      </c>
      <c r="O331" s="198">
        <v>1</v>
      </c>
      <c r="P331" s="199" t="s">
        <v>768</v>
      </c>
      <c r="Q331" s="200" t="s">
        <v>1490</v>
      </c>
      <c r="R331" s="200" t="s">
        <v>1491</v>
      </c>
      <c r="S331" s="43">
        <v>29</v>
      </c>
      <c r="T331" s="10">
        <v>43282</v>
      </c>
      <c r="U331" s="10">
        <v>43295</v>
      </c>
      <c r="V331" s="76"/>
      <c r="W331" s="32"/>
      <c r="X331" s="30" t="s">
        <v>1054</v>
      </c>
      <c r="Y331" s="222" t="s">
        <v>1279</v>
      </c>
      <c r="Z331" s="222" t="s">
        <v>1081</v>
      </c>
      <c r="AA331" s="222" t="s">
        <v>1280</v>
      </c>
      <c r="AB331" s="222" t="s">
        <v>1058</v>
      </c>
      <c r="AC331" s="222"/>
      <c r="AD331" s="222" t="s">
        <v>1315</v>
      </c>
    </row>
    <row r="332" spans="1:30" ht="15.75" hidden="1" thickBot="1">
      <c r="A332" s="295">
        <v>330</v>
      </c>
      <c r="B332" s="238" t="s">
        <v>408</v>
      </c>
      <c r="C332" s="88" t="s">
        <v>38</v>
      </c>
      <c r="D332" s="96" t="s">
        <v>486</v>
      </c>
      <c r="E332" s="242" t="s">
        <v>129</v>
      </c>
      <c r="F332" s="239" t="s">
        <v>368</v>
      </c>
      <c r="G332" s="100" t="s">
        <v>12</v>
      </c>
      <c r="H332" s="127">
        <v>1525</v>
      </c>
      <c r="I332" s="127">
        <v>2850</v>
      </c>
      <c r="J332" s="127">
        <v>2900</v>
      </c>
      <c r="K332" s="251">
        <v>1550</v>
      </c>
      <c r="L332" s="128">
        <v>2900</v>
      </c>
      <c r="M332" s="128">
        <v>2950</v>
      </c>
      <c r="N332" s="198">
        <v>7</v>
      </c>
      <c r="O332" s="198">
        <v>1</v>
      </c>
      <c r="P332" s="199" t="s">
        <v>768</v>
      </c>
      <c r="Q332" s="200" t="s">
        <v>1502</v>
      </c>
      <c r="R332" s="200" t="s">
        <v>1503</v>
      </c>
      <c r="S332" s="43">
        <v>37</v>
      </c>
      <c r="T332" s="10">
        <v>43282</v>
      </c>
      <c r="U332" s="10">
        <v>43296</v>
      </c>
      <c r="V332" s="76" t="s">
        <v>1487</v>
      </c>
      <c r="W332" s="32" t="s">
        <v>1488</v>
      </c>
      <c r="X332" s="30" t="s">
        <v>1079</v>
      </c>
      <c r="Y332" s="222" t="s">
        <v>1084</v>
      </c>
      <c r="Z332" s="222" t="s">
        <v>1081</v>
      </c>
      <c r="AA332" s="222" t="s">
        <v>1328</v>
      </c>
      <c r="AB332" s="222" t="s">
        <v>1058</v>
      </c>
      <c r="AC332" s="222"/>
      <c r="AD332" s="222" t="s">
        <v>1329</v>
      </c>
    </row>
    <row r="333" spans="1:30" ht="15.75" hidden="1" thickBot="1">
      <c r="A333" s="295">
        <v>331</v>
      </c>
      <c r="B333" s="238" t="s">
        <v>408</v>
      </c>
      <c r="C333" s="88" t="s">
        <v>38</v>
      </c>
      <c r="D333" s="96" t="s">
        <v>489</v>
      </c>
      <c r="E333" s="242" t="s">
        <v>129</v>
      </c>
      <c r="F333" s="239" t="s">
        <v>371</v>
      </c>
      <c r="G333" s="100" t="s">
        <v>5</v>
      </c>
      <c r="H333" s="127">
        <v>1925</v>
      </c>
      <c r="I333" s="127">
        <v>3650</v>
      </c>
      <c r="J333" s="127">
        <v>3725</v>
      </c>
      <c r="K333" s="251">
        <v>2000</v>
      </c>
      <c r="L333" s="128">
        <v>3800</v>
      </c>
      <c r="M333" s="128">
        <v>3875</v>
      </c>
      <c r="N333" s="198">
        <v>1</v>
      </c>
      <c r="O333" s="198">
        <v>1</v>
      </c>
      <c r="P333" s="199" t="s">
        <v>768</v>
      </c>
      <c r="Q333" s="200" t="s">
        <v>1502</v>
      </c>
      <c r="R333" s="200" t="s">
        <v>1503</v>
      </c>
      <c r="S333" s="43">
        <v>35</v>
      </c>
      <c r="T333" s="10">
        <v>43282</v>
      </c>
      <c r="U333" s="10">
        <v>43295</v>
      </c>
      <c r="V333" s="76"/>
      <c r="W333" s="32"/>
      <c r="X333" s="30" t="s">
        <v>1248</v>
      </c>
      <c r="Y333" s="222" t="s">
        <v>1055</v>
      </c>
      <c r="Z333" s="222" t="s">
        <v>1056</v>
      </c>
      <c r="AA333" s="222" t="s">
        <v>1263</v>
      </c>
      <c r="AB333" s="222" t="s">
        <v>1058</v>
      </c>
      <c r="AC333" s="222"/>
      <c r="AD333" s="222" t="s">
        <v>1313</v>
      </c>
    </row>
    <row r="334" spans="1:30" ht="15.75" hidden="1" thickBot="1">
      <c r="A334" s="295">
        <v>332</v>
      </c>
      <c r="B334" s="238" t="s">
        <v>408</v>
      </c>
      <c r="C334" s="88" t="s">
        <v>38</v>
      </c>
      <c r="D334" s="96" t="s">
        <v>489</v>
      </c>
      <c r="E334" s="242" t="s">
        <v>129</v>
      </c>
      <c r="F334" s="239" t="s">
        <v>371</v>
      </c>
      <c r="G334" s="100" t="s">
        <v>1</v>
      </c>
      <c r="H334" s="127">
        <v>1650</v>
      </c>
      <c r="I334" s="127">
        <v>3300</v>
      </c>
      <c r="J334" s="127">
        <v>3350</v>
      </c>
      <c r="K334" s="251">
        <v>1650</v>
      </c>
      <c r="L334" s="128">
        <v>3300</v>
      </c>
      <c r="M334" s="128">
        <v>3350</v>
      </c>
      <c r="N334" s="198">
        <v>1</v>
      </c>
      <c r="O334" s="198">
        <v>1</v>
      </c>
      <c r="P334" s="199" t="s">
        <v>768</v>
      </c>
      <c r="Q334" s="200" t="s">
        <v>1512</v>
      </c>
      <c r="R334" s="200" t="s">
        <v>1414</v>
      </c>
      <c r="S334" s="43">
        <v>35</v>
      </c>
      <c r="T334" s="10">
        <v>43282</v>
      </c>
      <c r="U334" s="10">
        <v>43295</v>
      </c>
      <c r="V334" s="76" t="s">
        <v>1513</v>
      </c>
      <c r="W334" s="32" t="s">
        <v>1499</v>
      </c>
      <c r="X334" s="30"/>
      <c r="Y334" s="222"/>
      <c r="Z334" s="222"/>
      <c r="AA334" s="222"/>
      <c r="AB334" s="222"/>
      <c r="AC334" s="222"/>
      <c r="AD334" s="222"/>
    </row>
    <row r="335" spans="1:30" ht="15.75" hidden="1" thickBot="1">
      <c r="A335" s="295">
        <v>333</v>
      </c>
      <c r="B335" s="238" t="s">
        <v>408</v>
      </c>
      <c r="C335" s="88" t="s">
        <v>38</v>
      </c>
      <c r="D335" s="96" t="s">
        <v>489</v>
      </c>
      <c r="E335" s="242" t="s">
        <v>129</v>
      </c>
      <c r="F335" s="239" t="s">
        <v>371</v>
      </c>
      <c r="G335" s="100" t="s">
        <v>397</v>
      </c>
      <c r="H335" s="127">
        <v>1550</v>
      </c>
      <c r="I335" s="127">
        <v>3000</v>
      </c>
      <c r="J335" s="127">
        <v>3050</v>
      </c>
      <c r="K335" s="251">
        <v>1550</v>
      </c>
      <c r="L335" s="128">
        <v>3000</v>
      </c>
      <c r="M335" s="128">
        <v>3050</v>
      </c>
      <c r="N335" s="198">
        <v>7</v>
      </c>
      <c r="O335" s="198">
        <v>1</v>
      </c>
      <c r="P335" s="199" t="s">
        <v>768</v>
      </c>
      <c r="Q335" s="200" t="s">
        <v>1490</v>
      </c>
      <c r="R335" s="200" t="s">
        <v>1491</v>
      </c>
      <c r="S335" s="43">
        <v>44</v>
      </c>
      <c r="T335" s="10">
        <v>43282</v>
      </c>
      <c r="U335" s="10">
        <v>43295</v>
      </c>
      <c r="V335" s="76"/>
      <c r="W335" s="32"/>
      <c r="X335" s="30" t="s">
        <v>1054</v>
      </c>
      <c r="Y335" s="222" t="s">
        <v>1279</v>
      </c>
      <c r="Z335" s="222" t="s">
        <v>1081</v>
      </c>
      <c r="AA335" s="222" t="s">
        <v>1280</v>
      </c>
      <c r="AB335" s="222" t="s">
        <v>1058</v>
      </c>
      <c r="AC335" s="222"/>
      <c r="AD335" s="222" t="s">
        <v>1315</v>
      </c>
    </row>
    <row r="336" spans="1:30" ht="15.75" hidden="1" thickBot="1">
      <c r="A336" s="295">
        <v>334</v>
      </c>
      <c r="B336" s="238" t="s">
        <v>408</v>
      </c>
      <c r="C336" s="88" t="s">
        <v>38</v>
      </c>
      <c r="D336" s="96" t="s">
        <v>489</v>
      </c>
      <c r="E336" s="242" t="s">
        <v>129</v>
      </c>
      <c r="F336" s="239" t="s">
        <v>371</v>
      </c>
      <c r="G336" s="100" t="s">
        <v>12</v>
      </c>
      <c r="H336" s="127">
        <v>1525</v>
      </c>
      <c r="I336" s="127">
        <v>2850</v>
      </c>
      <c r="J336" s="127">
        <v>2900</v>
      </c>
      <c r="K336" s="251">
        <v>1550</v>
      </c>
      <c r="L336" s="128">
        <v>2900</v>
      </c>
      <c r="M336" s="128">
        <v>2950</v>
      </c>
      <c r="N336" s="198">
        <v>7</v>
      </c>
      <c r="O336" s="198">
        <v>1</v>
      </c>
      <c r="P336" s="199" t="s">
        <v>768</v>
      </c>
      <c r="Q336" s="200" t="s">
        <v>1490</v>
      </c>
      <c r="R336" s="200" t="s">
        <v>1516</v>
      </c>
      <c r="S336" s="43" t="e">
        <v>#VALUE!</v>
      </c>
      <c r="T336" s="10">
        <v>43282</v>
      </c>
      <c r="U336" s="10">
        <v>43296</v>
      </c>
      <c r="V336" s="76" t="s">
        <v>1487</v>
      </c>
      <c r="W336" s="32" t="s">
        <v>1488</v>
      </c>
      <c r="X336" s="30" t="s">
        <v>1079</v>
      </c>
      <c r="Y336" s="222" t="s">
        <v>1084</v>
      </c>
      <c r="Z336" s="222" t="s">
        <v>1081</v>
      </c>
      <c r="AA336" s="222" t="s">
        <v>1328</v>
      </c>
      <c r="AB336" s="222" t="s">
        <v>1058</v>
      </c>
      <c r="AC336" s="222"/>
      <c r="AD336" s="222" t="s">
        <v>1329</v>
      </c>
    </row>
    <row r="337" spans="1:30" ht="15.75" hidden="1" thickBot="1">
      <c r="A337" s="295">
        <v>335</v>
      </c>
      <c r="B337" s="238" t="s">
        <v>408</v>
      </c>
      <c r="C337" s="88" t="s">
        <v>38</v>
      </c>
      <c r="D337" s="96" t="s">
        <v>490</v>
      </c>
      <c r="E337" s="242" t="s">
        <v>129</v>
      </c>
      <c r="F337" s="239" t="s">
        <v>372</v>
      </c>
      <c r="G337" s="100" t="s">
        <v>5</v>
      </c>
      <c r="H337" s="127">
        <v>1925</v>
      </c>
      <c r="I337" s="127">
        <v>3650</v>
      </c>
      <c r="J337" s="127">
        <v>3725</v>
      </c>
      <c r="K337" s="251">
        <v>2000</v>
      </c>
      <c r="L337" s="128">
        <v>3800</v>
      </c>
      <c r="M337" s="128">
        <v>3875</v>
      </c>
      <c r="N337" s="198">
        <v>1</v>
      </c>
      <c r="O337" s="198">
        <v>1</v>
      </c>
      <c r="P337" s="199" t="s">
        <v>768</v>
      </c>
      <c r="Q337" s="200" t="s">
        <v>1502</v>
      </c>
      <c r="R337" s="200" t="s">
        <v>1503</v>
      </c>
      <c r="S337" s="43">
        <v>33</v>
      </c>
      <c r="T337" s="10">
        <v>43282</v>
      </c>
      <c r="U337" s="10">
        <v>43295</v>
      </c>
      <c r="V337" s="76"/>
      <c r="W337" s="32"/>
      <c r="X337" s="30" t="s">
        <v>1248</v>
      </c>
      <c r="Y337" s="222" t="s">
        <v>1055</v>
      </c>
      <c r="Z337" s="222" t="s">
        <v>1056</v>
      </c>
      <c r="AA337" s="222" t="s">
        <v>1263</v>
      </c>
      <c r="AB337" s="222" t="s">
        <v>1058</v>
      </c>
      <c r="AC337" s="222"/>
      <c r="AD337" s="222" t="s">
        <v>1313</v>
      </c>
    </row>
    <row r="338" spans="1:30" ht="15.75" hidden="1" thickBot="1">
      <c r="A338" s="295">
        <v>336</v>
      </c>
      <c r="B338" s="238" t="s">
        <v>408</v>
      </c>
      <c r="C338" s="88" t="s">
        <v>38</v>
      </c>
      <c r="D338" s="96" t="s">
        <v>490</v>
      </c>
      <c r="E338" s="242" t="s">
        <v>129</v>
      </c>
      <c r="F338" s="239" t="s">
        <v>372</v>
      </c>
      <c r="G338" s="100" t="s">
        <v>397</v>
      </c>
      <c r="H338" s="127">
        <v>1550</v>
      </c>
      <c r="I338" s="127">
        <v>3000</v>
      </c>
      <c r="J338" s="127">
        <v>3050</v>
      </c>
      <c r="K338" s="251">
        <v>1550</v>
      </c>
      <c r="L338" s="128">
        <v>3000</v>
      </c>
      <c r="M338" s="128">
        <v>3050</v>
      </c>
      <c r="N338" s="198">
        <v>7</v>
      </c>
      <c r="O338" s="198">
        <v>1</v>
      </c>
      <c r="P338" s="199" t="s">
        <v>768</v>
      </c>
      <c r="Q338" s="200" t="s">
        <v>1490</v>
      </c>
      <c r="R338" s="200" t="s">
        <v>1491</v>
      </c>
      <c r="S338" s="43">
        <v>41</v>
      </c>
      <c r="T338" s="10">
        <v>43282</v>
      </c>
      <c r="U338" s="10">
        <v>43295</v>
      </c>
      <c r="V338" s="76"/>
      <c r="W338" s="32"/>
      <c r="X338" s="30" t="s">
        <v>1054</v>
      </c>
      <c r="Y338" s="222" t="s">
        <v>1279</v>
      </c>
      <c r="Z338" s="222" t="s">
        <v>1081</v>
      </c>
      <c r="AA338" s="222" t="s">
        <v>1280</v>
      </c>
      <c r="AB338" s="222" t="s">
        <v>1058</v>
      </c>
      <c r="AC338" s="222"/>
      <c r="AD338" s="222" t="s">
        <v>1315</v>
      </c>
    </row>
    <row r="339" spans="1:30" ht="15.75" hidden="1" thickBot="1">
      <c r="A339" s="295">
        <v>337</v>
      </c>
      <c r="B339" s="238" t="s">
        <v>408</v>
      </c>
      <c r="C339" s="88" t="s">
        <v>38</v>
      </c>
      <c r="D339" s="96" t="s">
        <v>490</v>
      </c>
      <c r="E339" s="242" t="s">
        <v>129</v>
      </c>
      <c r="F339" s="239" t="s">
        <v>372</v>
      </c>
      <c r="G339" s="100" t="s">
        <v>12</v>
      </c>
      <c r="H339" s="127">
        <v>1600</v>
      </c>
      <c r="I339" s="127">
        <v>3000</v>
      </c>
      <c r="J339" s="127">
        <v>3050</v>
      </c>
      <c r="K339" s="251">
        <v>1625</v>
      </c>
      <c r="L339" s="128">
        <v>3050</v>
      </c>
      <c r="M339" s="128">
        <v>3100</v>
      </c>
      <c r="N339" s="198">
        <v>7</v>
      </c>
      <c r="O339" s="198">
        <v>1</v>
      </c>
      <c r="P339" s="199" t="s">
        <v>768</v>
      </c>
      <c r="Q339" s="200" t="s">
        <v>1490</v>
      </c>
      <c r="R339" s="200" t="s">
        <v>1516</v>
      </c>
      <c r="S339" s="43">
        <v>36</v>
      </c>
      <c r="T339" s="10">
        <v>43282</v>
      </c>
      <c r="U339" s="10">
        <v>43296</v>
      </c>
      <c r="V339" s="76" t="s">
        <v>1487</v>
      </c>
      <c r="W339" s="32" t="s">
        <v>1488</v>
      </c>
      <c r="X339" s="30" t="s">
        <v>1079</v>
      </c>
      <c r="Y339" s="222" t="s">
        <v>1084</v>
      </c>
      <c r="Z339" s="222" t="s">
        <v>1081</v>
      </c>
      <c r="AA339" s="222" t="s">
        <v>1328</v>
      </c>
      <c r="AB339" s="222" t="s">
        <v>1058</v>
      </c>
      <c r="AC339" s="222"/>
      <c r="AD339" s="222" t="s">
        <v>1329</v>
      </c>
    </row>
    <row r="340" spans="1:30" ht="15.75" hidden="1" thickBot="1">
      <c r="A340" s="295">
        <v>338</v>
      </c>
      <c r="B340" s="238" t="s">
        <v>408</v>
      </c>
      <c r="C340" s="88" t="s">
        <v>38</v>
      </c>
      <c r="D340" s="96" t="s">
        <v>492</v>
      </c>
      <c r="E340" s="242" t="s">
        <v>129</v>
      </c>
      <c r="F340" s="239" t="s">
        <v>374</v>
      </c>
      <c r="G340" s="100" t="s">
        <v>5</v>
      </c>
      <c r="H340" s="145">
        <v>1925</v>
      </c>
      <c r="I340" s="127">
        <v>3650</v>
      </c>
      <c r="J340" s="127">
        <v>3725</v>
      </c>
      <c r="K340" s="251">
        <v>2000</v>
      </c>
      <c r="L340" s="128">
        <v>3800</v>
      </c>
      <c r="M340" s="128">
        <v>3800</v>
      </c>
      <c r="N340" s="198">
        <v>1</v>
      </c>
      <c r="O340" s="198">
        <v>1</v>
      </c>
      <c r="P340" s="199" t="s">
        <v>768</v>
      </c>
      <c r="Q340" s="200" t="s">
        <v>1502</v>
      </c>
      <c r="R340" s="200" t="s">
        <v>1495</v>
      </c>
      <c r="S340" s="43">
        <v>35</v>
      </c>
      <c r="T340" s="10">
        <v>43282</v>
      </c>
      <c r="U340" s="10">
        <v>43295</v>
      </c>
      <c r="V340" s="76"/>
      <c r="W340" s="32"/>
      <c r="X340" s="30"/>
      <c r="Y340" s="222"/>
      <c r="Z340" s="222"/>
      <c r="AA340" s="222"/>
      <c r="AB340" s="222"/>
      <c r="AC340" s="222"/>
      <c r="AD340" s="222"/>
    </row>
    <row r="341" spans="1:30" ht="15.75" hidden="1" thickBot="1">
      <c r="A341" s="295">
        <v>339</v>
      </c>
      <c r="B341" s="238" t="s">
        <v>408</v>
      </c>
      <c r="C341" s="88" t="s">
        <v>38</v>
      </c>
      <c r="D341" s="96" t="s">
        <v>491</v>
      </c>
      <c r="E341" s="242" t="s">
        <v>129</v>
      </c>
      <c r="F341" s="239" t="s">
        <v>373</v>
      </c>
      <c r="G341" s="100" t="s">
        <v>5</v>
      </c>
      <c r="H341" s="127">
        <v>2025</v>
      </c>
      <c r="I341" s="127">
        <v>3850</v>
      </c>
      <c r="J341" s="127">
        <v>3925</v>
      </c>
      <c r="K341" s="251">
        <v>2100</v>
      </c>
      <c r="L341" s="128">
        <v>4000</v>
      </c>
      <c r="M341" s="128">
        <v>4075</v>
      </c>
      <c r="N341" s="198">
        <v>1</v>
      </c>
      <c r="O341" s="198">
        <v>1</v>
      </c>
      <c r="P341" s="199" t="s">
        <v>768</v>
      </c>
      <c r="Q341" s="200" t="s">
        <v>1494</v>
      </c>
      <c r="R341" s="200" t="s">
        <v>1495</v>
      </c>
      <c r="S341" s="43">
        <v>36</v>
      </c>
      <c r="T341" s="10">
        <v>43282</v>
      </c>
      <c r="U341" s="10">
        <v>43295</v>
      </c>
      <c r="V341" s="76" t="s">
        <v>1486</v>
      </c>
      <c r="W341" s="32"/>
      <c r="X341" s="30" t="s">
        <v>1248</v>
      </c>
      <c r="Y341" s="222" t="s">
        <v>1055</v>
      </c>
      <c r="Z341" s="222" t="s">
        <v>1056</v>
      </c>
      <c r="AA341" s="222" t="s">
        <v>1263</v>
      </c>
      <c r="AB341" s="222" t="s">
        <v>1058</v>
      </c>
      <c r="AC341" s="222"/>
      <c r="AD341" s="222" t="s">
        <v>1313</v>
      </c>
    </row>
    <row r="342" spans="1:30" ht="15.75" hidden="1" thickBot="1">
      <c r="A342" s="295">
        <v>340</v>
      </c>
      <c r="B342" s="238" t="s">
        <v>408</v>
      </c>
      <c r="C342" s="88" t="s">
        <v>38</v>
      </c>
      <c r="D342" s="96" t="s">
        <v>488</v>
      </c>
      <c r="E342" s="242" t="s">
        <v>129</v>
      </c>
      <c r="F342" s="239" t="s">
        <v>370</v>
      </c>
      <c r="G342" s="100" t="s">
        <v>5</v>
      </c>
      <c r="H342" s="127">
        <v>1925</v>
      </c>
      <c r="I342" s="127">
        <v>3650</v>
      </c>
      <c r="J342" s="127">
        <v>3725</v>
      </c>
      <c r="K342" s="251">
        <v>2000</v>
      </c>
      <c r="L342" s="128">
        <v>3800</v>
      </c>
      <c r="M342" s="128">
        <v>3875</v>
      </c>
      <c r="N342" s="198">
        <v>1</v>
      </c>
      <c r="O342" s="198">
        <v>1</v>
      </c>
      <c r="P342" s="199" t="s">
        <v>768</v>
      </c>
      <c r="Q342" s="200" t="s">
        <v>1514</v>
      </c>
      <c r="R342" s="200" t="s">
        <v>1495</v>
      </c>
      <c r="S342" s="43">
        <v>35</v>
      </c>
      <c r="T342" s="10">
        <v>43282</v>
      </c>
      <c r="U342" s="10">
        <v>43295</v>
      </c>
      <c r="V342" s="76" t="s">
        <v>1515</v>
      </c>
      <c r="W342" s="32"/>
      <c r="X342" s="30" t="s">
        <v>1248</v>
      </c>
      <c r="Y342" s="222" t="s">
        <v>1055</v>
      </c>
      <c r="Z342" s="222" t="s">
        <v>1056</v>
      </c>
      <c r="AA342" s="222" t="s">
        <v>1263</v>
      </c>
      <c r="AB342" s="222" t="s">
        <v>1058</v>
      </c>
      <c r="AC342" s="222"/>
      <c r="AD342" s="222" t="s">
        <v>1313</v>
      </c>
    </row>
    <row r="343" spans="1:30" ht="15.75" hidden="1" thickBot="1">
      <c r="A343" s="295">
        <v>341</v>
      </c>
      <c r="B343" s="238" t="s">
        <v>408</v>
      </c>
      <c r="C343" s="88" t="s">
        <v>38</v>
      </c>
      <c r="D343" s="96" t="s">
        <v>488</v>
      </c>
      <c r="E343" s="242" t="s">
        <v>129</v>
      </c>
      <c r="F343" s="239" t="s">
        <v>370</v>
      </c>
      <c r="G343" s="100" t="s">
        <v>1</v>
      </c>
      <c r="H343" s="127">
        <v>1700</v>
      </c>
      <c r="I343" s="127">
        <v>3300</v>
      </c>
      <c r="J343" s="127">
        <v>3350</v>
      </c>
      <c r="K343" s="251">
        <v>1700</v>
      </c>
      <c r="L343" s="128">
        <v>3300</v>
      </c>
      <c r="M343" s="128">
        <v>3350</v>
      </c>
      <c r="N343" s="198">
        <v>1</v>
      </c>
      <c r="O343" s="198">
        <v>1</v>
      </c>
      <c r="P343" s="199" t="s">
        <v>768</v>
      </c>
      <c r="Q343" s="200" t="s">
        <v>1512</v>
      </c>
      <c r="R343" s="200" t="s">
        <v>1414</v>
      </c>
      <c r="S343" s="43">
        <v>36</v>
      </c>
      <c r="T343" s="10">
        <v>43282</v>
      </c>
      <c r="U343" s="10">
        <v>43295</v>
      </c>
      <c r="V343" s="76" t="s">
        <v>1513</v>
      </c>
      <c r="W343" s="32" t="s">
        <v>1499</v>
      </c>
      <c r="X343" s="30"/>
      <c r="Y343" s="222"/>
      <c r="Z343" s="222"/>
      <c r="AA343" s="222"/>
      <c r="AB343" s="222"/>
      <c r="AC343" s="222"/>
      <c r="AD343" s="222"/>
    </row>
    <row r="344" spans="1:30" ht="15.75" hidden="1" thickBot="1">
      <c r="A344" s="295">
        <v>342</v>
      </c>
      <c r="B344" s="238" t="s">
        <v>408</v>
      </c>
      <c r="C344" s="88" t="s">
        <v>38</v>
      </c>
      <c r="D344" s="96" t="s">
        <v>488</v>
      </c>
      <c r="E344" s="242" t="s">
        <v>129</v>
      </c>
      <c r="F344" s="239" t="s">
        <v>370</v>
      </c>
      <c r="G344" s="100" t="s">
        <v>397</v>
      </c>
      <c r="H344" s="127">
        <v>1550</v>
      </c>
      <c r="I344" s="127">
        <v>3000</v>
      </c>
      <c r="J344" s="127">
        <v>3050</v>
      </c>
      <c r="K344" s="251">
        <v>1550</v>
      </c>
      <c r="L344" s="128">
        <v>3000</v>
      </c>
      <c r="M344" s="128">
        <v>3050</v>
      </c>
      <c r="N344" s="198">
        <v>7</v>
      </c>
      <c r="O344" s="198">
        <v>1</v>
      </c>
      <c r="P344" s="199" t="s">
        <v>768</v>
      </c>
      <c r="Q344" s="200" t="s">
        <v>1490</v>
      </c>
      <c r="R344" s="200" t="s">
        <v>1491</v>
      </c>
      <c r="S344" s="43">
        <v>36</v>
      </c>
      <c r="T344" s="10">
        <v>43282</v>
      </c>
      <c r="U344" s="10">
        <v>43295</v>
      </c>
      <c r="V344" s="76"/>
      <c r="W344" s="32"/>
      <c r="X344" s="30" t="s">
        <v>1054</v>
      </c>
      <c r="Y344" s="222" t="s">
        <v>1279</v>
      </c>
      <c r="Z344" s="222" t="s">
        <v>1081</v>
      </c>
      <c r="AA344" s="222" t="s">
        <v>1280</v>
      </c>
      <c r="AB344" s="222" t="s">
        <v>1058</v>
      </c>
      <c r="AC344" s="222"/>
      <c r="AD344" s="222" t="s">
        <v>1315</v>
      </c>
    </row>
    <row r="345" spans="1:30" ht="15.75" hidden="1" thickBot="1">
      <c r="A345" s="295">
        <v>343</v>
      </c>
      <c r="B345" s="238" t="s">
        <v>408</v>
      </c>
      <c r="C345" s="88" t="s">
        <v>38</v>
      </c>
      <c r="D345" s="96" t="s">
        <v>488</v>
      </c>
      <c r="E345" s="242" t="s">
        <v>129</v>
      </c>
      <c r="F345" s="239" t="s">
        <v>370</v>
      </c>
      <c r="G345" s="100" t="s">
        <v>12</v>
      </c>
      <c r="H345" s="127">
        <v>1525</v>
      </c>
      <c r="I345" s="127">
        <v>2850</v>
      </c>
      <c r="J345" s="127">
        <v>2900</v>
      </c>
      <c r="K345" s="251">
        <v>1550</v>
      </c>
      <c r="L345" s="128">
        <v>2900</v>
      </c>
      <c r="M345" s="128">
        <v>2950</v>
      </c>
      <c r="N345" s="198">
        <v>7</v>
      </c>
      <c r="O345" s="198">
        <v>1</v>
      </c>
      <c r="P345" s="199" t="s">
        <v>768</v>
      </c>
      <c r="Q345" s="200" t="s">
        <v>1476</v>
      </c>
      <c r="R345" s="200" t="s">
        <v>1411</v>
      </c>
      <c r="S345" s="43">
        <v>33</v>
      </c>
      <c r="T345" s="10">
        <v>43282</v>
      </c>
      <c r="U345" s="10">
        <v>43296</v>
      </c>
      <c r="V345" s="76" t="s">
        <v>1487</v>
      </c>
      <c r="W345" s="32" t="s">
        <v>1488</v>
      </c>
      <c r="X345" s="30" t="s">
        <v>1079</v>
      </c>
      <c r="Y345" s="222" t="s">
        <v>1084</v>
      </c>
      <c r="Z345" s="222" t="s">
        <v>1081</v>
      </c>
      <c r="AA345" s="222" t="s">
        <v>1328</v>
      </c>
      <c r="AB345" s="222" t="s">
        <v>1058</v>
      </c>
      <c r="AC345" s="222"/>
      <c r="AD345" s="222" t="s">
        <v>1329</v>
      </c>
    </row>
    <row r="346" spans="1:30" ht="15.75" hidden="1" thickBot="1">
      <c r="A346" s="295">
        <v>344</v>
      </c>
      <c r="B346" s="238" t="s">
        <v>408</v>
      </c>
      <c r="C346" s="88" t="s">
        <v>38</v>
      </c>
      <c r="D346" s="96" t="s">
        <v>487</v>
      </c>
      <c r="E346" s="242" t="s">
        <v>129</v>
      </c>
      <c r="F346" s="239" t="s">
        <v>369</v>
      </c>
      <c r="G346" s="100" t="s">
        <v>5</v>
      </c>
      <c r="H346" s="127">
        <v>1925</v>
      </c>
      <c r="I346" s="127">
        <v>3650</v>
      </c>
      <c r="J346" s="127">
        <v>3725</v>
      </c>
      <c r="K346" s="251">
        <v>2000</v>
      </c>
      <c r="L346" s="128">
        <v>3800</v>
      </c>
      <c r="M346" s="128">
        <v>3875</v>
      </c>
      <c r="N346" s="198">
        <v>1</v>
      </c>
      <c r="O346" s="198">
        <v>1</v>
      </c>
      <c r="P346" s="199" t="s">
        <v>768</v>
      </c>
      <c r="Q346" s="200" t="s">
        <v>1514</v>
      </c>
      <c r="R346" s="200" t="s">
        <v>1495</v>
      </c>
      <c r="S346" s="43">
        <v>35</v>
      </c>
      <c r="T346" s="10">
        <v>43282</v>
      </c>
      <c r="U346" s="10">
        <v>43295</v>
      </c>
      <c r="V346" s="76"/>
      <c r="W346" s="32"/>
      <c r="X346" s="30" t="s">
        <v>1248</v>
      </c>
      <c r="Y346" s="222" t="s">
        <v>1055</v>
      </c>
      <c r="Z346" s="222" t="s">
        <v>1056</v>
      </c>
      <c r="AA346" s="222" t="s">
        <v>1263</v>
      </c>
      <c r="AB346" s="222" t="s">
        <v>1058</v>
      </c>
      <c r="AC346" s="222"/>
      <c r="AD346" s="222" t="s">
        <v>1313</v>
      </c>
    </row>
    <row r="347" spans="1:30" ht="15.75" hidden="1" thickBot="1">
      <c r="A347" s="295">
        <v>345</v>
      </c>
      <c r="B347" s="238" t="s">
        <v>408</v>
      </c>
      <c r="C347" s="88" t="s">
        <v>38</v>
      </c>
      <c r="D347" s="96" t="s">
        <v>487</v>
      </c>
      <c r="E347" s="242" t="s">
        <v>129</v>
      </c>
      <c r="F347" s="239" t="s">
        <v>369</v>
      </c>
      <c r="G347" s="100" t="s">
        <v>1</v>
      </c>
      <c r="H347" s="127">
        <v>1650</v>
      </c>
      <c r="I347" s="127">
        <v>3300</v>
      </c>
      <c r="J347" s="127">
        <v>3350</v>
      </c>
      <c r="K347" s="251">
        <v>1650</v>
      </c>
      <c r="L347" s="128">
        <v>3300</v>
      </c>
      <c r="M347" s="128">
        <v>3350</v>
      </c>
      <c r="N347" s="198">
        <v>1</v>
      </c>
      <c r="O347" s="198">
        <v>1</v>
      </c>
      <c r="P347" s="199" t="s">
        <v>768</v>
      </c>
      <c r="Q347" s="200" t="s">
        <v>1512</v>
      </c>
      <c r="R347" s="200" t="s">
        <v>1414</v>
      </c>
      <c r="S347" s="43">
        <v>37</v>
      </c>
      <c r="T347" s="10">
        <v>43282</v>
      </c>
      <c r="U347" s="10">
        <v>43295</v>
      </c>
      <c r="V347" s="76" t="s">
        <v>1513</v>
      </c>
      <c r="W347" s="32" t="s">
        <v>1499</v>
      </c>
      <c r="X347" s="30"/>
      <c r="Y347" s="222"/>
      <c r="Z347" s="222"/>
      <c r="AA347" s="222"/>
      <c r="AB347" s="222"/>
      <c r="AC347" s="222"/>
      <c r="AD347" s="222"/>
    </row>
    <row r="348" spans="1:30" ht="15.75" hidden="1" thickBot="1">
      <c r="A348" s="295">
        <v>346</v>
      </c>
      <c r="B348" s="238" t="s">
        <v>408</v>
      </c>
      <c r="C348" s="88" t="s">
        <v>38</v>
      </c>
      <c r="D348" s="96" t="s">
        <v>487</v>
      </c>
      <c r="E348" s="242" t="s">
        <v>129</v>
      </c>
      <c r="F348" s="239" t="s">
        <v>369</v>
      </c>
      <c r="G348" s="100" t="s">
        <v>397</v>
      </c>
      <c r="H348" s="127">
        <v>1550</v>
      </c>
      <c r="I348" s="127">
        <v>3000</v>
      </c>
      <c r="J348" s="127">
        <v>3050</v>
      </c>
      <c r="K348" s="251">
        <v>1550</v>
      </c>
      <c r="L348" s="128">
        <v>3000</v>
      </c>
      <c r="M348" s="128">
        <v>3050</v>
      </c>
      <c r="N348" s="198">
        <v>7</v>
      </c>
      <c r="O348" s="198">
        <v>1</v>
      </c>
      <c r="P348" s="199" t="s">
        <v>768</v>
      </c>
      <c r="Q348" s="200" t="s">
        <v>1490</v>
      </c>
      <c r="R348" s="200" t="s">
        <v>1491</v>
      </c>
      <c r="S348" s="43">
        <v>48</v>
      </c>
      <c r="T348" s="10">
        <v>43282</v>
      </c>
      <c r="U348" s="10">
        <v>43295</v>
      </c>
      <c r="V348" s="76"/>
      <c r="W348" s="32"/>
      <c r="X348" s="30" t="s">
        <v>1054</v>
      </c>
      <c r="Y348" s="222" t="s">
        <v>1279</v>
      </c>
      <c r="Z348" s="222" t="s">
        <v>1081</v>
      </c>
      <c r="AA348" s="222" t="s">
        <v>1280</v>
      </c>
      <c r="AB348" s="222" t="s">
        <v>1058</v>
      </c>
      <c r="AC348" s="222"/>
      <c r="AD348" s="222" t="s">
        <v>1315</v>
      </c>
    </row>
    <row r="349" spans="1:30" ht="15.75" hidden="1" thickBot="1">
      <c r="A349" s="295">
        <v>347</v>
      </c>
      <c r="B349" s="238" t="s">
        <v>408</v>
      </c>
      <c r="C349" s="88" t="s">
        <v>38</v>
      </c>
      <c r="D349" s="96" t="s">
        <v>487</v>
      </c>
      <c r="E349" s="242" t="s">
        <v>129</v>
      </c>
      <c r="F349" s="239" t="s">
        <v>369</v>
      </c>
      <c r="G349" s="100" t="s">
        <v>12</v>
      </c>
      <c r="H349" s="127">
        <v>1500</v>
      </c>
      <c r="I349" s="127">
        <v>2800</v>
      </c>
      <c r="J349" s="127">
        <v>2850</v>
      </c>
      <c r="K349" s="251">
        <v>1525</v>
      </c>
      <c r="L349" s="128">
        <v>2850</v>
      </c>
      <c r="M349" s="128">
        <v>2900</v>
      </c>
      <c r="N349" s="198">
        <v>7</v>
      </c>
      <c r="O349" s="198">
        <v>1</v>
      </c>
      <c r="P349" s="199" t="s">
        <v>768</v>
      </c>
      <c r="Q349" s="200" t="s">
        <v>1490</v>
      </c>
      <c r="R349" s="200" t="s">
        <v>1503</v>
      </c>
      <c r="S349" s="43">
        <v>31</v>
      </c>
      <c r="T349" s="10">
        <v>43282</v>
      </c>
      <c r="U349" s="10">
        <v>43296</v>
      </c>
      <c r="V349" s="76" t="s">
        <v>1487</v>
      </c>
      <c r="W349" s="32" t="s">
        <v>1488</v>
      </c>
      <c r="X349" s="30" t="s">
        <v>1079</v>
      </c>
      <c r="Y349" s="222" t="s">
        <v>1084</v>
      </c>
      <c r="Z349" s="222" t="s">
        <v>1081</v>
      </c>
      <c r="AA349" s="222" t="s">
        <v>1328</v>
      </c>
      <c r="AB349" s="222" t="s">
        <v>1058</v>
      </c>
      <c r="AC349" s="222"/>
      <c r="AD349" s="222" t="s">
        <v>1329</v>
      </c>
    </row>
    <row r="350" spans="1:30" ht="15.75" hidden="1" thickBot="1">
      <c r="A350" s="295">
        <v>348</v>
      </c>
      <c r="B350" s="238" t="s">
        <v>408</v>
      </c>
      <c r="C350" s="88" t="s">
        <v>41</v>
      </c>
      <c r="D350" s="96" t="s">
        <v>503</v>
      </c>
      <c r="E350" s="242" t="s">
        <v>67</v>
      </c>
      <c r="F350" s="239" t="s">
        <v>382</v>
      </c>
      <c r="G350" s="100" t="s">
        <v>44</v>
      </c>
      <c r="H350" s="127"/>
      <c r="I350" s="127"/>
      <c r="J350" s="127"/>
      <c r="K350" s="253">
        <v>10</v>
      </c>
      <c r="L350" s="203">
        <v>20</v>
      </c>
      <c r="M350" s="203">
        <v>20</v>
      </c>
      <c r="N350" s="139">
        <v>7</v>
      </c>
      <c r="O350" s="139">
        <v>1</v>
      </c>
      <c r="P350" s="204" t="s">
        <v>768</v>
      </c>
      <c r="Q350" s="201" t="s">
        <v>769</v>
      </c>
      <c r="R350" s="205" t="s">
        <v>770</v>
      </c>
      <c r="S350" s="40">
        <v>25</v>
      </c>
      <c r="T350" s="10"/>
      <c r="U350" s="10"/>
      <c r="V350" s="72" t="s">
        <v>1531</v>
      </c>
      <c r="W350" s="32" t="s">
        <v>1501</v>
      </c>
      <c r="X350" s="30" t="s">
        <v>1526</v>
      </c>
      <c r="Y350" s="222" t="s">
        <v>1527</v>
      </c>
      <c r="Z350" s="222" t="s">
        <v>1081</v>
      </c>
      <c r="AA350" s="222" t="s">
        <v>1528</v>
      </c>
      <c r="AB350" s="222" t="s">
        <v>1058</v>
      </c>
      <c r="AC350" s="222"/>
      <c r="AD350" s="222" t="s">
        <v>1529</v>
      </c>
    </row>
    <row r="351" spans="1:30" ht="15.75" hidden="1" thickBot="1">
      <c r="A351" s="295">
        <v>349</v>
      </c>
      <c r="B351" s="238" t="s">
        <v>408</v>
      </c>
      <c r="C351" s="88" t="s">
        <v>41</v>
      </c>
      <c r="D351" s="96" t="s">
        <v>503</v>
      </c>
      <c r="E351" s="242" t="s">
        <v>67</v>
      </c>
      <c r="F351" s="239" t="s">
        <v>382</v>
      </c>
      <c r="G351" s="100" t="s">
        <v>12</v>
      </c>
      <c r="H351" s="202">
        <v>1300</v>
      </c>
      <c r="I351" s="202">
        <v>1900</v>
      </c>
      <c r="J351" s="202">
        <v>1900</v>
      </c>
      <c r="K351" s="251">
        <v>1325</v>
      </c>
      <c r="L351" s="128">
        <v>1950</v>
      </c>
      <c r="M351" s="128">
        <v>1950</v>
      </c>
      <c r="N351" s="139">
        <v>3</v>
      </c>
      <c r="O351" s="139">
        <v>1</v>
      </c>
      <c r="P351" s="199" t="s">
        <v>768</v>
      </c>
      <c r="Q351" s="201" t="s">
        <v>1525</v>
      </c>
      <c r="R351" s="201" t="s">
        <v>1522</v>
      </c>
      <c r="S351" s="40">
        <v>30</v>
      </c>
      <c r="T351" s="10">
        <v>43282</v>
      </c>
      <c r="U351" s="10">
        <v>43296</v>
      </c>
      <c r="V351" s="76" t="s">
        <v>1487</v>
      </c>
      <c r="W351" s="32"/>
      <c r="X351" s="30" t="s">
        <v>1526</v>
      </c>
      <c r="Y351" s="222" t="s">
        <v>1527</v>
      </c>
      <c r="Z351" s="222" t="s">
        <v>1081</v>
      </c>
      <c r="AA351" s="222" t="s">
        <v>1528</v>
      </c>
      <c r="AB351" s="222" t="s">
        <v>1058</v>
      </c>
      <c r="AC351" s="222"/>
      <c r="AD351" s="222" t="s">
        <v>1529</v>
      </c>
    </row>
    <row r="352" spans="1:30" ht="15.75" hidden="1" thickBot="1">
      <c r="A352" s="295">
        <v>350</v>
      </c>
      <c r="B352" s="238" t="s">
        <v>408</v>
      </c>
      <c r="C352" s="88" t="s">
        <v>41</v>
      </c>
      <c r="D352" s="96" t="s">
        <v>503</v>
      </c>
      <c r="E352" s="242" t="s">
        <v>67</v>
      </c>
      <c r="F352" s="239" t="s">
        <v>382</v>
      </c>
      <c r="G352" s="100" t="s">
        <v>22</v>
      </c>
      <c r="H352" s="202">
        <v>1375</v>
      </c>
      <c r="I352" s="202">
        <v>2050</v>
      </c>
      <c r="J352" s="202">
        <v>2050</v>
      </c>
      <c r="K352" s="251">
        <v>1375</v>
      </c>
      <c r="L352" s="128">
        <v>2050</v>
      </c>
      <c r="M352" s="128">
        <v>2050</v>
      </c>
      <c r="N352" s="139">
        <v>4</v>
      </c>
      <c r="O352" s="139">
        <v>1</v>
      </c>
      <c r="P352" s="199" t="s">
        <v>768</v>
      </c>
      <c r="Q352" s="201" t="s">
        <v>1525</v>
      </c>
      <c r="R352" s="201" t="s">
        <v>1522</v>
      </c>
      <c r="S352" s="40">
        <v>30</v>
      </c>
      <c r="T352" s="10">
        <v>43267</v>
      </c>
      <c r="U352" s="10">
        <v>43281</v>
      </c>
      <c r="V352" s="72" t="s">
        <v>1530</v>
      </c>
      <c r="W352" s="32"/>
      <c r="X352" s="30" t="s">
        <v>1526</v>
      </c>
      <c r="Y352" s="222" t="s">
        <v>1527</v>
      </c>
      <c r="Z352" s="222" t="s">
        <v>1081</v>
      </c>
      <c r="AA352" s="222" t="s">
        <v>1528</v>
      </c>
      <c r="AB352" s="222" t="s">
        <v>1058</v>
      </c>
      <c r="AC352" s="222"/>
      <c r="AD352" s="222" t="s">
        <v>1529</v>
      </c>
    </row>
    <row r="353" spans="1:30" ht="15.75" hidden="1" thickBot="1">
      <c r="A353" s="295">
        <v>351</v>
      </c>
      <c r="B353" s="238" t="s">
        <v>408</v>
      </c>
      <c r="C353" s="88" t="s">
        <v>41</v>
      </c>
      <c r="D353" s="96" t="s">
        <v>502</v>
      </c>
      <c r="E353" s="242" t="s">
        <v>67</v>
      </c>
      <c r="F353" s="239" t="s">
        <v>383</v>
      </c>
      <c r="G353" s="100" t="s">
        <v>12</v>
      </c>
      <c r="H353" s="202">
        <v>1300</v>
      </c>
      <c r="I353" s="202">
        <v>1900</v>
      </c>
      <c r="J353" s="202">
        <v>1900</v>
      </c>
      <c r="K353" s="128">
        <v>1325</v>
      </c>
      <c r="L353" s="128">
        <v>1950</v>
      </c>
      <c r="M353" s="128">
        <v>1950</v>
      </c>
      <c r="N353" s="139">
        <v>3</v>
      </c>
      <c r="O353" s="139">
        <v>1</v>
      </c>
      <c r="P353" s="199" t="s">
        <v>768</v>
      </c>
      <c r="Q353" s="201" t="s">
        <v>1525</v>
      </c>
      <c r="R353" s="201" t="s">
        <v>1522</v>
      </c>
      <c r="S353" s="40">
        <v>27</v>
      </c>
      <c r="T353" s="10">
        <v>43282</v>
      </c>
      <c r="U353" s="10">
        <v>43296</v>
      </c>
      <c r="V353" s="76" t="s">
        <v>1487</v>
      </c>
      <c r="W353" s="32"/>
      <c r="X353" s="30" t="s">
        <v>1526</v>
      </c>
      <c r="Y353" s="222" t="s">
        <v>1527</v>
      </c>
      <c r="Z353" s="222" t="s">
        <v>1081</v>
      </c>
      <c r="AA353" s="222" t="s">
        <v>1528</v>
      </c>
      <c r="AB353" s="222" t="s">
        <v>1058</v>
      </c>
      <c r="AC353" s="222"/>
      <c r="AD353" s="222" t="s">
        <v>1529</v>
      </c>
    </row>
    <row r="354" spans="1:30" ht="15.75" hidden="1" thickBot="1">
      <c r="A354" s="295">
        <v>352</v>
      </c>
      <c r="B354" s="238" t="s">
        <v>408</v>
      </c>
      <c r="C354" s="88" t="s">
        <v>41</v>
      </c>
      <c r="D354" s="96" t="s">
        <v>502</v>
      </c>
      <c r="E354" s="242" t="s">
        <v>67</v>
      </c>
      <c r="F354" s="239" t="s">
        <v>383</v>
      </c>
      <c r="G354" s="100" t="s">
        <v>22</v>
      </c>
      <c r="H354" s="202">
        <v>1375</v>
      </c>
      <c r="I354" s="202">
        <v>2050</v>
      </c>
      <c r="J354" s="202">
        <v>2050</v>
      </c>
      <c r="K354" s="128">
        <v>1375</v>
      </c>
      <c r="L354" s="128">
        <v>2050</v>
      </c>
      <c r="M354" s="128">
        <v>2050</v>
      </c>
      <c r="N354" s="139">
        <v>4</v>
      </c>
      <c r="O354" s="139">
        <v>1</v>
      </c>
      <c r="P354" s="199" t="s">
        <v>768</v>
      </c>
      <c r="Q354" s="201" t="s">
        <v>1525</v>
      </c>
      <c r="R354" s="201" t="s">
        <v>1522</v>
      </c>
      <c r="S354" s="40">
        <v>27</v>
      </c>
      <c r="T354" s="10">
        <v>43267</v>
      </c>
      <c r="U354" s="10">
        <v>43281</v>
      </c>
      <c r="V354" s="72" t="s">
        <v>1530</v>
      </c>
      <c r="W354" s="32"/>
      <c r="X354" s="30" t="s">
        <v>1526</v>
      </c>
      <c r="Y354" s="222" t="s">
        <v>1527</v>
      </c>
      <c r="Z354" s="222" t="s">
        <v>1081</v>
      </c>
      <c r="AA354" s="222" t="s">
        <v>1528</v>
      </c>
      <c r="AB354" s="222" t="s">
        <v>1058</v>
      </c>
      <c r="AC354" s="222"/>
      <c r="AD354" s="222" t="s">
        <v>1529</v>
      </c>
    </row>
    <row r="355" spans="1:30" ht="15.75" hidden="1" thickBot="1">
      <c r="A355" s="295">
        <v>353</v>
      </c>
      <c r="B355" s="238" t="s">
        <v>408</v>
      </c>
      <c r="C355" s="88" t="s">
        <v>41</v>
      </c>
      <c r="D355" s="96" t="s">
        <v>501</v>
      </c>
      <c r="E355" s="242" t="s">
        <v>67</v>
      </c>
      <c r="F355" s="239" t="s">
        <v>382</v>
      </c>
      <c r="G355" s="100" t="s">
        <v>5</v>
      </c>
      <c r="H355" s="140">
        <v>1525</v>
      </c>
      <c r="I355" s="140">
        <v>2050</v>
      </c>
      <c r="J355" s="140">
        <v>2050</v>
      </c>
      <c r="K355" s="138">
        <v>1525</v>
      </c>
      <c r="L355" s="138">
        <v>2050</v>
      </c>
      <c r="M355" s="138">
        <v>2050</v>
      </c>
      <c r="N355" s="139">
        <v>3</v>
      </c>
      <c r="O355" s="139">
        <v>1</v>
      </c>
      <c r="P355" s="199" t="s">
        <v>768</v>
      </c>
      <c r="Q355" s="201" t="s">
        <v>1524</v>
      </c>
      <c r="R355" s="201" t="s">
        <v>388</v>
      </c>
      <c r="S355" s="40">
        <v>28</v>
      </c>
      <c r="T355" s="10">
        <v>43269</v>
      </c>
      <c r="U355" s="10">
        <v>43281</v>
      </c>
      <c r="V355" s="72" t="s">
        <v>1566</v>
      </c>
      <c r="W355" s="32"/>
      <c r="X355" s="30" t="s">
        <v>1248</v>
      </c>
      <c r="Y355" s="222" t="s">
        <v>1055</v>
      </c>
      <c r="Z355" s="222" t="s">
        <v>1056</v>
      </c>
      <c r="AA355" s="222" t="s">
        <v>1263</v>
      </c>
      <c r="AB355" s="222" t="s">
        <v>1058</v>
      </c>
      <c r="AC355" s="222"/>
      <c r="AD355" s="222" t="s">
        <v>1313</v>
      </c>
    </row>
    <row r="356" spans="1:30" ht="15.75" hidden="1" thickBot="1">
      <c r="A356" s="295">
        <v>354</v>
      </c>
      <c r="B356" s="238" t="s">
        <v>408</v>
      </c>
      <c r="C356" s="88" t="s">
        <v>41</v>
      </c>
      <c r="D356" s="96" t="s">
        <v>504</v>
      </c>
      <c r="E356" s="242" t="s">
        <v>67</v>
      </c>
      <c r="F356" s="239" t="s">
        <v>384</v>
      </c>
      <c r="G356" s="100" t="s">
        <v>5</v>
      </c>
      <c r="H356" s="140">
        <v>1525</v>
      </c>
      <c r="I356" s="140">
        <v>2050</v>
      </c>
      <c r="J356" s="140">
        <v>2050</v>
      </c>
      <c r="K356" s="138">
        <v>1525</v>
      </c>
      <c r="L356" s="138">
        <v>2050</v>
      </c>
      <c r="M356" s="138">
        <v>2050</v>
      </c>
      <c r="N356" s="139">
        <v>1</v>
      </c>
      <c r="O356" s="139">
        <v>1</v>
      </c>
      <c r="P356" s="199" t="s">
        <v>768</v>
      </c>
      <c r="Q356" s="201" t="s">
        <v>1502</v>
      </c>
      <c r="R356" s="200" t="s">
        <v>1503</v>
      </c>
      <c r="S356" s="40">
        <v>28</v>
      </c>
      <c r="T356" s="10">
        <v>43269</v>
      </c>
      <c r="U356" s="10">
        <v>43281</v>
      </c>
      <c r="V356" s="72" t="s">
        <v>1532</v>
      </c>
      <c r="W356" s="32"/>
      <c r="X356" s="30" t="s">
        <v>1248</v>
      </c>
      <c r="Y356" s="222" t="s">
        <v>1055</v>
      </c>
      <c r="Z356" s="222" t="s">
        <v>1056</v>
      </c>
      <c r="AA356" s="222" t="s">
        <v>1263</v>
      </c>
      <c r="AB356" s="222" t="s">
        <v>1058</v>
      </c>
      <c r="AC356" s="222"/>
      <c r="AD356" s="222" t="s">
        <v>1313</v>
      </c>
    </row>
    <row r="357" spans="1:30" ht="15.75" hidden="1" thickBot="1">
      <c r="A357" s="295">
        <v>355</v>
      </c>
      <c r="B357" s="238" t="s">
        <v>408</v>
      </c>
      <c r="C357" s="88" t="s">
        <v>41</v>
      </c>
      <c r="D357" s="96" t="s">
        <v>504</v>
      </c>
      <c r="E357" s="242" t="s">
        <v>67</v>
      </c>
      <c r="F357" s="239" t="s">
        <v>384</v>
      </c>
      <c r="G357" s="100" t="s">
        <v>12</v>
      </c>
      <c r="H357" s="202">
        <v>1300</v>
      </c>
      <c r="I357" s="202">
        <v>1900</v>
      </c>
      <c r="J357" s="202">
        <v>1900</v>
      </c>
      <c r="K357" s="128">
        <v>1325</v>
      </c>
      <c r="L357" s="128">
        <v>1950</v>
      </c>
      <c r="M357" s="128">
        <v>1950</v>
      </c>
      <c r="N357" s="139">
        <v>4</v>
      </c>
      <c r="O357" s="139">
        <v>1</v>
      </c>
      <c r="P357" s="199" t="s">
        <v>768</v>
      </c>
      <c r="Q357" s="201" t="s">
        <v>1525</v>
      </c>
      <c r="R357" s="201" t="s">
        <v>1522</v>
      </c>
      <c r="S357" s="40">
        <v>27</v>
      </c>
      <c r="T357" s="10">
        <v>43282</v>
      </c>
      <c r="U357" s="10">
        <v>43296</v>
      </c>
      <c r="V357" s="76" t="s">
        <v>1487</v>
      </c>
      <c r="W357" s="32"/>
      <c r="X357" s="30" t="s">
        <v>1248</v>
      </c>
      <c r="Y357" s="222" t="s">
        <v>1055</v>
      </c>
      <c r="Z357" s="222" t="s">
        <v>1056</v>
      </c>
      <c r="AA357" s="222" t="s">
        <v>1263</v>
      </c>
      <c r="AB357" s="222" t="s">
        <v>1058</v>
      </c>
      <c r="AC357" s="222"/>
      <c r="AD357" s="222" t="s">
        <v>1313</v>
      </c>
    </row>
    <row r="358" spans="1:30" ht="15.75" hidden="1" thickBot="1">
      <c r="A358" s="295">
        <v>356</v>
      </c>
      <c r="B358" s="238" t="s">
        <v>408</v>
      </c>
      <c r="C358" s="88" t="s">
        <v>41</v>
      </c>
      <c r="D358" s="96" t="s">
        <v>504</v>
      </c>
      <c r="E358" s="242" t="s">
        <v>67</v>
      </c>
      <c r="F358" s="239" t="s">
        <v>384</v>
      </c>
      <c r="G358" s="100" t="s">
        <v>22</v>
      </c>
      <c r="H358" s="202">
        <v>1375</v>
      </c>
      <c r="I358" s="202">
        <v>2050</v>
      </c>
      <c r="J358" s="202">
        <v>2050</v>
      </c>
      <c r="K358" s="128">
        <v>1375</v>
      </c>
      <c r="L358" s="128">
        <v>2050</v>
      </c>
      <c r="M358" s="128">
        <v>2050</v>
      </c>
      <c r="N358" s="139">
        <v>4</v>
      </c>
      <c r="O358" s="139">
        <v>1</v>
      </c>
      <c r="P358" s="199" t="s">
        <v>768</v>
      </c>
      <c r="Q358" s="201" t="s">
        <v>1525</v>
      </c>
      <c r="R358" s="201" t="s">
        <v>1522</v>
      </c>
      <c r="S358" s="40">
        <v>29</v>
      </c>
      <c r="T358" s="10">
        <v>43267</v>
      </c>
      <c r="U358" s="10">
        <v>43281</v>
      </c>
      <c r="V358" s="72" t="s">
        <v>1530</v>
      </c>
      <c r="W358" s="32"/>
      <c r="X358" s="30" t="s">
        <v>1248</v>
      </c>
      <c r="Y358" s="222" t="s">
        <v>1055</v>
      </c>
      <c r="Z358" s="222" t="s">
        <v>1056</v>
      </c>
      <c r="AA358" s="222" t="s">
        <v>1263</v>
      </c>
      <c r="AB358" s="222" t="s">
        <v>1058</v>
      </c>
      <c r="AC358" s="222"/>
      <c r="AD358" s="222" t="s">
        <v>1313</v>
      </c>
    </row>
    <row r="359" spans="1:30" ht="15.75" hidden="1" thickBot="1">
      <c r="A359" s="295">
        <v>357</v>
      </c>
      <c r="B359" s="238" t="s">
        <v>408</v>
      </c>
      <c r="C359" s="88" t="s">
        <v>41</v>
      </c>
      <c r="D359" s="96" t="s">
        <v>505</v>
      </c>
      <c r="E359" s="242" t="s">
        <v>67</v>
      </c>
      <c r="F359" s="239" t="s">
        <v>385</v>
      </c>
      <c r="G359" s="100" t="s">
        <v>5</v>
      </c>
      <c r="H359" s="140">
        <v>1525</v>
      </c>
      <c r="I359" s="140">
        <v>2050</v>
      </c>
      <c r="J359" s="140">
        <v>2050</v>
      </c>
      <c r="K359" s="138">
        <v>1525</v>
      </c>
      <c r="L359" s="138">
        <v>2050</v>
      </c>
      <c r="M359" s="138">
        <v>2050</v>
      </c>
      <c r="N359" s="139">
        <v>3</v>
      </c>
      <c r="O359" s="139">
        <v>1</v>
      </c>
      <c r="P359" s="199" t="s">
        <v>768</v>
      </c>
      <c r="Q359" s="201" t="s">
        <v>769</v>
      </c>
      <c r="R359" s="200" t="s">
        <v>770</v>
      </c>
      <c r="S359" s="40">
        <v>25</v>
      </c>
      <c r="T359" s="10">
        <v>43269</v>
      </c>
      <c r="U359" s="10">
        <v>43281</v>
      </c>
      <c r="V359" s="72" t="s">
        <v>1533</v>
      </c>
      <c r="W359" s="32"/>
      <c r="X359" s="30" t="s">
        <v>1248</v>
      </c>
      <c r="Y359" s="222" t="s">
        <v>1055</v>
      </c>
      <c r="Z359" s="222" t="s">
        <v>1056</v>
      </c>
      <c r="AA359" s="222" t="s">
        <v>1263</v>
      </c>
      <c r="AB359" s="222" t="s">
        <v>1058</v>
      </c>
      <c r="AC359" s="222"/>
      <c r="AD359" s="222" t="s">
        <v>1313</v>
      </c>
    </row>
    <row r="360" spans="1:30" ht="15.75" hidden="1" thickBot="1">
      <c r="A360" s="295">
        <v>358</v>
      </c>
      <c r="B360" s="238" t="s">
        <v>408</v>
      </c>
      <c r="C360" s="88" t="s">
        <v>41</v>
      </c>
      <c r="D360" s="96" t="s">
        <v>505</v>
      </c>
      <c r="E360" s="242" t="s">
        <v>67</v>
      </c>
      <c r="F360" s="239" t="s">
        <v>385</v>
      </c>
      <c r="G360" s="100" t="s">
        <v>44</v>
      </c>
      <c r="H360" s="127"/>
      <c r="I360" s="127"/>
      <c r="J360" s="127"/>
      <c r="K360" s="203">
        <v>10</v>
      </c>
      <c r="L360" s="203">
        <v>20</v>
      </c>
      <c r="M360" s="203">
        <v>20</v>
      </c>
      <c r="N360" s="139">
        <v>6</v>
      </c>
      <c r="O360" s="139">
        <v>1</v>
      </c>
      <c r="P360" s="204" t="s">
        <v>768</v>
      </c>
      <c r="Q360" s="201" t="s">
        <v>769</v>
      </c>
      <c r="R360" s="205" t="s">
        <v>770</v>
      </c>
      <c r="S360" s="40">
        <v>23</v>
      </c>
      <c r="T360" s="10"/>
      <c r="U360" s="10"/>
      <c r="V360" s="72"/>
      <c r="W360" s="32" t="s">
        <v>1501</v>
      </c>
      <c r="X360" s="30"/>
      <c r="Y360" s="222"/>
      <c r="Z360" s="222"/>
      <c r="AA360" s="222"/>
      <c r="AB360" s="222"/>
      <c r="AC360" s="222"/>
      <c r="AD360" s="222"/>
    </row>
    <row r="361" spans="1:30" ht="15.75" hidden="1" thickBot="1">
      <c r="A361" s="295">
        <v>359</v>
      </c>
      <c r="B361" s="238" t="s">
        <v>408</v>
      </c>
      <c r="C361" s="88" t="s">
        <v>41</v>
      </c>
      <c r="D361" s="96" t="s">
        <v>505</v>
      </c>
      <c r="E361" s="242" t="s">
        <v>67</v>
      </c>
      <c r="F361" s="239" t="s">
        <v>385</v>
      </c>
      <c r="G361" s="100" t="s">
        <v>12</v>
      </c>
      <c r="H361" s="202">
        <v>1300</v>
      </c>
      <c r="I361" s="202">
        <v>1900</v>
      </c>
      <c r="J361" s="202">
        <v>1900</v>
      </c>
      <c r="K361" s="128">
        <v>1325</v>
      </c>
      <c r="L361" s="128">
        <v>1950</v>
      </c>
      <c r="M361" s="128">
        <v>1950</v>
      </c>
      <c r="N361" s="139">
        <v>4</v>
      </c>
      <c r="O361" s="139">
        <v>1</v>
      </c>
      <c r="P361" s="199" t="s">
        <v>768</v>
      </c>
      <c r="Q361" s="201" t="s">
        <v>769</v>
      </c>
      <c r="R361" s="200" t="s">
        <v>770</v>
      </c>
      <c r="S361" s="40">
        <v>19</v>
      </c>
      <c r="T361" s="10">
        <v>43282</v>
      </c>
      <c r="U361" s="10">
        <v>43296</v>
      </c>
      <c r="V361" s="76" t="s">
        <v>1487</v>
      </c>
      <c r="W361" s="32"/>
      <c r="X361" s="30" t="s">
        <v>1526</v>
      </c>
      <c r="Y361" s="222" t="s">
        <v>1527</v>
      </c>
      <c r="Z361" s="222" t="s">
        <v>1081</v>
      </c>
      <c r="AA361" s="222" t="s">
        <v>1528</v>
      </c>
      <c r="AB361" s="222" t="s">
        <v>1058</v>
      </c>
      <c r="AC361" s="222"/>
      <c r="AD361" s="222" t="s">
        <v>1529</v>
      </c>
    </row>
    <row r="362" spans="1:30" ht="15.75" hidden="1" thickBot="1">
      <c r="A362" s="295">
        <v>360</v>
      </c>
      <c r="B362" s="238" t="s">
        <v>408</v>
      </c>
      <c r="C362" s="88" t="s">
        <v>41</v>
      </c>
      <c r="D362" s="96" t="s">
        <v>505</v>
      </c>
      <c r="E362" s="242" t="s">
        <v>67</v>
      </c>
      <c r="F362" s="239" t="s">
        <v>385</v>
      </c>
      <c r="G362" s="100" t="s">
        <v>22</v>
      </c>
      <c r="H362" s="202">
        <v>1325</v>
      </c>
      <c r="I362" s="202">
        <v>1950</v>
      </c>
      <c r="J362" s="202">
        <v>1950</v>
      </c>
      <c r="K362" s="128">
        <v>1325</v>
      </c>
      <c r="L362" s="128">
        <v>1950</v>
      </c>
      <c r="M362" s="128">
        <v>1950</v>
      </c>
      <c r="N362" s="139">
        <v>4</v>
      </c>
      <c r="O362" s="139">
        <v>1</v>
      </c>
      <c r="P362" s="199" t="s">
        <v>768</v>
      </c>
      <c r="Q362" s="201" t="s">
        <v>769</v>
      </c>
      <c r="R362" s="200" t="s">
        <v>770</v>
      </c>
      <c r="S362" s="40">
        <v>21</v>
      </c>
      <c r="T362" s="10">
        <v>43267</v>
      </c>
      <c r="U362" s="10">
        <v>43281</v>
      </c>
      <c r="V362" s="72" t="s">
        <v>1530</v>
      </c>
      <c r="W362" s="32"/>
      <c r="X362" s="30" t="s">
        <v>1526</v>
      </c>
      <c r="Y362" s="222" t="s">
        <v>1527</v>
      </c>
      <c r="Z362" s="222" t="s">
        <v>1081</v>
      </c>
      <c r="AA362" s="222" t="s">
        <v>1528</v>
      </c>
      <c r="AB362" s="222" t="s">
        <v>1058</v>
      </c>
      <c r="AC362" s="222"/>
      <c r="AD362" s="222" t="s">
        <v>1529</v>
      </c>
    </row>
    <row r="363" spans="1:30" ht="15.75" hidden="1" thickBot="1">
      <c r="A363" s="295">
        <v>361</v>
      </c>
      <c r="B363" s="238" t="s">
        <v>408</v>
      </c>
      <c r="C363" s="88" t="s">
        <v>41</v>
      </c>
      <c r="D363" s="96" t="s">
        <v>506</v>
      </c>
      <c r="E363" s="242" t="s">
        <v>67</v>
      </c>
      <c r="F363" s="239" t="s">
        <v>386</v>
      </c>
      <c r="G363" s="100" t="s">
        <v>5</v>
      </c>
      <c r="H363" s="140">
        <v>1525</v>
      </c>
      <c r="I363" s="140">
        <v>2050</v>
      </c>
      <c r="J363" s="140">
        <v>2050</v>
      </c>
      <c r="K363" s="138">
        <v>1525</v>
      </c>
      <c r="L363" s="138">
        <v>2050</v>
      </c>
      <c r="M363" s="138">
        <v>2050</v>
      </c>
      <c r="N363" s="139">
        <v>3</v>
      </c>
      <c r="O363" s="139">
        <v>1</v>
      </c>
      <c r="P363" s="199" t="s">
        <v>768</v>
      </c>
      <c r="Q363" s="201" t="s">
        <v>769</v>
      </c>
      <c r="R363" s="201" t="s">
        <v>770</v>
      </c>
      <c r="S363" s="40">
        <v>23</v>
      </c>
      <c r="T363" s="10">
        <v>43269</v>
      </c>
      <c r="U363" s="10">
        <v>43281</v>
      </c>
      <c r="V363" s="72" t="s">
        <v>1533</v>
      </c>
      <c r="W363" s="32"/>
      <c r="X363" s="30" t="s">
        <v>1248</v>
      </c>
      <c r="Y363" s="222" t="s">
        <v>1055</v>
      </c>
      <c r="Z363" s="222" t="s">
        <v>1056</v>
      </c>
      <c r="AA363" s="222" t="s">
        <v>1263</v>
      </c>
      <c r="AB363" s="222" t="s">
        <v>1058</v>
      </c>
      <c r="AC363" s="222"/>
      <c r="AD363" s="222" t="s">
        <v>1313</v>
      </c>
    </row>
    <row r="364" spans="1:30" ht="15.75" hidden="1" thickBot="1">
      <c r="A364" s="295">
        <v>362</v>
      </c>
      <c r="B364" s="238" t="s">
        <v>408</v>
      </c>
      <c r="C364" s="88" t="s">
        <v>41</v>
      </c>
      <c r="D364" s="96" t="s">
        <v>506</v>
      </c>
      <c r="E364" s="242" t="s">
        <v>67</v>
      </c>
      <c r="F364" s="239" t="s">
        <v>386</v>
      </c>
      <c r="G364" s="100" t="s">
        <v>44</v>
      </c>
      <c r="H364" s="127"/>
      <c r="I364" s="127"/>
      <c r="J364" s="127"/>
      <c r="K364" s="203">
        <v>10</v>
      </c>
      <c r="L364" s="203">
        <v>20</v>
      </c>
      <c r="M364" s="203">
        <v>20</v>
      </c>
      <c r="N364" s="139">
        <v>7</v>
      </c>
      <c r="O364" s="139">
        <v>1</v>
      </c>
      <c r="P364" s="204" t="s">
        <v>768</v>
      </c>
      <c r="Q364" s="201" t="s">
        <v>769</v>
      </c>
      <c r="R364" s="205" t="s">
        <v>770</v>
      </c>
      <c r="S364" s="40">
        <v>25</v>
      </c>
      <c r="T364" s="10"/>
      <c r="U364" s="10"/>
      <c r="V364" s="72" t="s">
        <v>1531</v>
      </c>
      <c r="W364" s="32" t="s">
        <v>1501</v>
      </c>
      <c r="X364" s="30" t="s">
        <v>1526</v>
      </c>
      <c r="Y364" s="222" t="s">
        <v>1527</v>
      </c>
      <c r="Z364" s="222" t="s">
        <v>1081</v>
      </c>
      <c r="AA364" s="222" t="s">
        <v>1528</v>
      </c>
      <c r="AB364" s="222" t="s">
        <v>1058</v>
      </c>
      <c r="AC364" s="222"/>
      <c r="AD364" s="222" t="s">
        <v>1529</v>
      </c>
    </row>
    <row r="365" spans="1:30" ht="15.75" hidden="1" thickBot="1">
      <c r="A365" s="295">
        <v>363</v>
      </c>
      <c r="B365" s="238" t="s">
        <v>408</v>
      </c>
      <c r="C365" s="88" t="s">
        <v>41</v>
      </c>
      <c r="D365" s="96" t="s">
        <v>506</v>
      </c>
      <c r="E365" s="242" t="s">
        <v>67</v>
      </c>
      <c r="F365" s="239" t="s">
        <v>386</v>
      </c>
      <c r="G365" s="100" t="s">
        <v>12</v>
      </c>
      <c r="H365" s="202">
        <v>1300</v>
      </c>
      <c r="I365" s="202">
        <v>1900</v>
      </c>
      <c r="J365" s="202">
        <v>1900</v>
      </c>
      <c r="K365" s="128">
        <v>1325</v>
      </c>
      <c r="L365" s="128">
        <v>1950</v>
      </c>
      <c r="M365" s="128">
        <v>1950</v>
      </c>
      <c r="N365" s="139">
        <v>4</v>
      </c>
      <c r="O365" s="139">
        <v>1</v>
      </c>
      <c r="P365" s="199" t="s">
        <v>768</v>
      </c>
      <c r="Q365" s="201" t="s">
        <v>1525</v>
      </c>
      <c r="R365" s="201" t="s">
        <v>1522</v>
      </c>
      <c r="S365" s="40">
        <v>25</v>
      </c>
      <c r="T365" s="10">
        <v>43282</v>
      </c>
      <c r="U365" s="10">
        <v>43296</v>
      </c>
      <c r="V365" s="76" t="s">
        <v>1487</v>
      </c>
      <c r="W365" s="32"/>
      <c r="X365" s="30" t="s">
        <v>1526</v>
      </c>
      <c r="Y365" s="222" t="s">
        <v>1527</v>
      </c>
      <c r="Z365" s="222" t="s">
        <v>1081</v>
      </c>
      <c r="AA365" s="222" t="s">
        <v>1528</v>
      </c>
      <c r="AB365" s="222" t="s">
        <v>1058</v>
      </c>
      <c r="AC365" s="222"/>
      <c r="AD365" s="222" t="s">
        <v>1529</v>
      </c>
    </row>
    <row r="366" spans="1:30" ht="15.75" hidden="1" thickBot="1">
      <c r="A366" s="295">
        <v>364</v>
      </c>
      <c r="B366" s="238" t="s">
        <v>408</v>
      </c>
      <c r="C366" s="88" t="s">
        <v>41</v>
      </c>
      <c r="D366" s="96" t="s">
        <v>506</v>
      </c>
      <c r="E366" s="242" t="s">
        <v>67</v>
      </c>
      <c r="F366" s="239" t="s">
        <v>386</v>
      </c>
      <c r="G366" s="100" t="s">
        <v>22</v>
      </c>
      <c r="H366" s="202">
        <v>1375</v>
      </c>
      <c r="I366" s="202">
        <v>2050</v>
      </c>
      <c r="J366" s="202">
        <v>2050</v>
      </c>
      <c r="K366" s="128">
        <v>1375</v>
      </c>
      <c r="L366" s="128">
        <v>2050</v>
      </c>
      <c r="M366" s="128">
        <v>2050</v>
      </c>
      <c r="N366" s="139">
        <v>4</v>
      </c>
      <c r="O366" s="139">
        <v>1</v>
      </c>
      <c r="P366" s="199" t="s">
        <v>768</v>
      </c>
      <c r="Q366" s="201" t="s">
        <v>1525</v>
      </c>
      <c r="R366" s="201" t="s">
        <v>1522</v>
      </c>
      <c r="S366" s="40">
        <v>21</v>
      </c>
      <c r="T366" s="10">
        <v>43267</v>
      </c>
      <c r="U366" s="10">
        <v>43281</v>
      </c>
      <c r="V366" s="72" t="s">
        <v>1530</v>
      </c>
      <c r="W366" s="32"/>
      <c r="X366" s="30" t="s">
        <v>1526</v>
      </c>
      <c r="Y366" s="222" t="s">
        <v>1527</v>
      </c>
      <c r="Z366" s="222" t="s">
        <v>1081</v>
      </c>
      <c r="AA366" s="222" t="s">
        <v>1528</v>
      </c>
      <c r="AB366" s="222" t="s">
        <v>1058</v>
      </c>
      <c r="AC366" s="222"/>
      <c r="AD366" s="222" t="s">
        <v>1529</v>
      </c>
    </row>
    <row r="367" spans="1:30" ht="15.75" hidden="1" thickBot="1">
      <c r="A367" s="295">
        <v>365</v>
      </c>
      <c r="B367" s="238" t="s">
        <v>408</v>
      </c>
      <c r="C367" s="88" t="s">
        <v>41</v>
      </c>
      <c r="D367" s="96" t="s">
        <v>507</v>
      </c>
      <c r="E367" s="242" t="s">
        <v>67</v>
      </c>
      <c r="F367" s="239" t="s">
        <v>235</v>
      </c>
      <c r="G367" s="100" t="s">
        <v>22</v>
      </c>
      <c r="H367" s="127">
        <v>1625</v>
      </c>
      <c r="I367" s="127">
        <v>2550</v>
      </c>
      <c r="J367" s="127">
        <v>2550</v>
      </c>
      <c r="K367" s="128">
        <v>1625</v>
      </c>
      <c r="L367" s="128">
        <v>2550</v>
      </c>
      <c r="M367" s="128">
        <v>2550</v>
      </c>
      <c r="N367" s="139">
        <v>4</v>
      </c>
      <c r="O367" s="139">
        <v>1</v>
      </c>
      <c r="P367" s="199" t="s">
        <v>768</v>
      </c>
      <c r="Q367" s="201" t="s">
        <v>1534</v>
      </c>
      <c r="R367" s="201" t="s">
        <v>162</v>
      </c>
      <c r="S367" s="40">
        <v>27</v>
      </c>
      <c r="T367" s="10">
        <v>43267</v>
      </c>
      <c r="U367" s="10">
        <v>43281</v>
      </c>
      <c r="V367" s="76" t="s">
        <v>1535</v>
      </c>
      <c r="W367" s="32"/>
      <c r="X367" s="30" t="s">
        <v>1526</v>
      </c>
      <c r="Y367" s="222" t="s">
        <v>1527</v>
      </c>
      <c r="Z367" s="222" t="s">
        <v>1081</v>
      </c>
      <c r="AA367" s="222" t="s">
        <v>1528</v>
      </c>
      <c r="AB367" s="222" t="s">
        <v>1058</v>
      </c>
      <c r="AC367" s="222"/>
      <c r="AD367" s="222" t="s">
        <v>1529</v>
      </c>
    </row>
    <row r="368" spans="1:30" ht="15.75" hidden="1" thickBot="1">
      <c r="A368" s="295">
        <v>366</v>
      </c>
      <c r="B368" s="238" t="s">
        <v>408</v>
      </c>
      <c r="C368" s="88" t="s">
        <v>42</v>
      </c>
      <c r="D368" s="96" t="s">
        <v>508</v>
      </c>
      <c r="E368" s="242" t="s">
        <v>132</v>
      </c>
      <c r="F368" s="239" t="s">
        <v>387</v>
      </c>
      <c r="G368" s="100" t="s">
        <v>1</v>
      </c>
      <c r="H368" s="127">
        <v>1550</v>
      </c>
      <c r="I368" s="127">
        <v>2500</v>
      </c>
      <c r="J368" s="127">
        <v>2550</v>
      </c>
      <c r="K368" s="128">
        <v>1550</v>
      </c>
      <c r="L368" s="128">
        <v>2500</v>
      </c>
      <c r="M368" s="128">
        <v>2550</v>
      </c>
      <c r="N368" s="139">
        <v>7</v>
      </c>
      <c r="O368" s="139">
        <v>1</v>
      </c>
      <c r="P368" s="199" t="s">
        <v>768</v>
      </c>
      <c r="Q368" s="201" t="s">
        <v>769</v>
      </c>
      <c r="R368" s="201" t="s">
        <v>770</v>
      </c>
      <c r="S368" s="40">
        <v>23</v>
      </c>
      <c r="T368" s="10">
        <v>43282</v>
      </c>
      <c r="U368" s="10">
        <v>43295</v>
      </c>
      <c r="V368" s="76" t="s">
        <v>1536</v>
      </c>
      <c r="W368" s="32" t="s">
        <v>1499</v>
      </c>
      <c r="X368" s="30"/>
      <c r="Y368" s="222"/>
      <c r="Z368" s="222"/>
      <c r="AA368" s="222"/>
      <c r="AB368" s="222"/>
      <c r="AC368" s="222"/>
      <c r="AD368" s="222"/>
    </row>
    <row r="369" spans="1:30" ht="15.75" hidden="1" thickBot="1">
      <c r="A369" s="295">
        <v>367</v>
      </c>
      <c r="B369" s="238" t="s">
        <v>408</v>
      </c>
      <c r="C369" s="88" t="s">
        <v>42</v>
      </c>
      <c r="D369" s="96" t="s">
        <v>508</v>
      </c>
      <c r="E369" s="242" t="s">
        <v>132</v>
      </c>
      <c r="F369" s="239" t="s">
        <v>387</v>
      </c>
      <c r="G369" s="100" t="s">
        <v>44</v>
      </c>
      <c r="H369" s="127">
        <v>1450</v>
      </c>
      <c r="I369" s="127">
        <v>2400</v>
      </c>
      <c r="J369" s="127">
        <v>2400</v>
      </c>
      <c r="K369" s="128">
        <v>1450</v>
      </c>
      <c r="L369" s="128">
        <v>2400</v>
      </c>
      <c r="M369" s="128">
        <v>2400</v>
      </c>
      <c r="N369" s="198">
        <v>7</v>
      </c>
      <c r="O369" s="198">
        <v>1</v>
      </c>
      <c r="P369" s="199" t="s">
        <v>768</v>
      </c>
      <c r="Q369" s="201" t="s">
        <v>769</v>
      </c>
      <c r="R369" s="200" t="s">
        <v>770</v>
      </c>
      <c r="S369" s="40">
        <v>25</v>
      </c>
      <c r="T369" s="10">
        <v>43267</v>
      </c>
      <c r="U369" s="10">
        <v>43281</v>
      </c>
      <c r="V369" s="76" t="s">
        <v>1500</v>
      </c>
      <c r="W369" s="32" t="s">
        <v>1501</v>
      </c>
      <c r="X369" s="30"/>
      <c r="Y369" s="222"/>
      <c r="Z369" s="222"/>
      <c r="AA369" s="222"/>
      <c r="AB369" s="222"/>
      <c r="AC369" s="222"/>
      <c r="AD369" s="222"/>
    </row>
    <row r="370" spans="1:30" ht="15.75" hidden="1" thickBot="1">
      <c r="A370" s="295">
        <v>368</v>
      </c>
      <c r="B370" s="238" t="s">
        <v>408</v>
      </c>
      <c r="C370" s="88" t="s">
        <v>43</v>
      </c>
      <c r="D370" s="96" t="s">
        <v>509</v>
      </c>
      <c r="E370" s="242" t="s">
        <v>133</v>
      </c>
      <c r="F370" s="239" t="s">
        <v>388</v>
      </c>
      <c r="G370" s="100" t="s">
        <v>1</v>
      </c>
      <c r="H370" s="127">
        <v>1450</v>
      </c>
      <c r="I370" s="127">
        <v>2400</v>
      </c>
      <c r="J370" s="127">
        <v>2450</v>
      </c>
      <c r="K370" s="128">
        <v>1450</v>
      </c>
      <c r="L370" s="128">
        <v>2400</v>
      </c>
      <c r="M370" s="128">
        <v>2450</v>
      </c>
      <c r="N370" s="198">
        <v>3</v>
      </c>
      <c r="O370" s="198">
        <v>1</v>
      </c>
      <c r="P370" s="199" t="s">
        <v>768</v>
      </c>
      <c r="Q370" s="201" t="s">
        <v>769</v>
      </c>
      <c r="R370" s="200" t="s">
        <v>770</v>
      </c>
      <c r="S370" s="40">
        <v>25</v>
      </c>
      <c r="T370" s="10">
        <v>43282</v>
      </c>
      <c r="U370" s="10">
        <v>43295</v>
      </c>
      <c r="V370" s="72" t="s">
        <v>1523</v>
      </c>
      <c r="W370" s="32" t="s">
        <v>1499</v>
      </c>
      <c r="X370" s="30"/>
      <c r="Y370" s="222"/>
      <c r="Z370" s="222"/>
      <c r="AA370" s="222"/>
      <c r="AB370" s="222"/>
      <c r="AC370" s="222"/>
      <c r="AD370" s="222"/>
    </row>
    <row r="371" spans="1:30" ht="15.75" hidden="1" thickBot="1">
      <c r="A371" s="295">
        <v>369</v>
      </c>
      <c r="B371" s="238" t="s">
        <v>408</v>
      </c>
      <c r="C371" s="88" t="s">
        <v>43</v>
      </c>
      <c r="D371" s="96" t="s">
        <v>509</v>
      </c>
      <c r="E371" s="242" t="s">
        <v>133</v>
      </c>
      <c r="F371" s="239" t="s">
        <v>388</v>
      </c>
      <c r="G371" s="100" t="s">
        <v>22</v>
      </c>
      <c r="H371" s="127">
        <v>1325</v>
      </c>
      <c r="I371" s="127">
        <v>2050</v>
      </c>
      <c r="J371" s="127">
        <v>2050</v>
      </c>
      <c r="K371" s="128">
        <v>1325</v>
      </c>
      <c r="L371" s="128">
        <v>2050</v>
      </c>
      <c r="M371" s="128">
        <v>2050</v>
      </c>
      <c r="N371" s="198">
        <v>4</v>
      </c>
      <c r="O371" s="198">
        <v>1</v>
      </c>
      <c r="P371" s="199" t="s">
        <v>768</v>
      </c>
      <c r="Q371" s="200" t="s">
        <v>769</v>
      </c>
      <c r="R371" s="200" t="s">
        <v>770</v>
      </c>
      <c r="S371" s="43">
        <v>21</v>
      </c>
      <c r="T371" s="10">
        <v>43267</v>
      </c>
      <c r="U371" s="10">
        <v>43281</v>
      </c>
      <c r="V371" s="76"/>
      <c r="W371" s="32"/>
      <c r="X371" s="30"/>
      <c r="Y371" s="32"/>
      <c r="Z371" s="32"/>
      <c r="AA371" s="32"/>
      <c r="AB371" s="32"/>
      <c r="AC371" s="32"/>
      <c r="AD371" s="222"/>
    </row>
    <row r="372" spans="1:30" ht="15.75" hidden="1" thickBot="1">
      <c r="A372" s="295">
        <v>370</v>
      </c>
      <c r="B372" s="238" t="s">
        <v>408</v>
      </c>
      <c r="C372" s="88" t="s">
        <v>40</v>
      </c>
      <c r="D372" s="96" t="s">
        <v>499</v>
      </c>
      <c r="E372" s="242" t="s">
        <v>131</v>
      </c>
      <c r="F372" s="239" t="s">
        <v>380</v>
      </c>
      <c r="G372" s="100" t="s">
        <v>5</v>
      </c>
      <c r="H372" s="127">
        <v>1825</v>
      </c>
      <c r="I372" s="127">
        <v>3450</v>
      </c>
      <c r="J372" s="127">
        <v>3525</v>
      </c>
      <c r="K372" s="128">
        <v>1825</v>
      </c>
      <c r="L372" s="128">
        <v>3450</v>
      </c>
      <c r="M372" s="128">
        <v>3525</v>
      </c>
      <c r="N372" s="198">
        <v>1</v>
      </c>
      <c r="O372" s="198">
        <v>1</v>
      </c>
      <c r="P372" s="199" t="s">
        <v>768</v>
      </c>
      <c r="Q372" s="200" t="s">
        <v>1518</v>
      </c>
      <c r="R372" s="200" t="s">
        <v>1503</v>
      </c>
      <c r="S372" s="43">
        <v>36</v>
      </c>
      <c r="T372" s="10">
        <v>43282</v>
      </c>
      <c r="U372" s="10">
        <v>43295</v>
      </c>
      <c r="V372" s="76"/>
      <c r="W372" s="32"/>
      <c r="X372" s="30" t="s">
        <v>1248</v>
      </c>
      <c r="Y372" s="32" t="s">
        <v>1055</v>
      </c>
      <c r="Z372" s="32" t="s">
        <v>1056</v>
      </c>
      <c r="AA372" s="32" t="s">
        <v>1263</v>
      </c>
      <c r="AB372" s="32" t="s">
        <v>1058</v>
      </c>
      <c r="AC372" s="32"/>
      <c r="AD372" s="222" t="s">
        <v>1313</v>
      </c>
    </row>
    <row r="373" spans="1:30" ht="15.75" hidden="1" thickBot="1">
      <c r="A373" s="295">
        <v>371</v>
      </c>
      <c r="B373" s="238" t="s">
        <v>408</v>
      </c>
      <c r="C373" s="88" t="s">
        <v>40</v>
      </c>
      <c r="D373" s="96" t="s">
        <v>497</v>
      </c>
      <c r="E373" s="242" t="s">
        <v>131</v>
      </c>
      <c r="F373" s="239" t="s">
        <v>378</v>
      </c>
      <c r="G373" s="100" t="s">
        <v>5</v>
      </c>
      <c r="H373" s="127">
        <v>1750</v>
      </c>
      <c r="I373" s="127">
        <v>3300</v>
      </c>
      <c r="J373" s="127">
        <v>3375</v>
      </c>
      <c r="K373" s="128">
        <v>1750</v>
      </c>
      <c r="L373" s="128">
        <v>3300</v>
      </c>
      <c r="M373" s="128">
        <v>3375</v>
      </c>
      <c r="N373" s="198">
        <v>1</v>
      </c>
      <c r="O373" s="198">
        <v>1</v>
      </c>
      <c r="P373" s="199" t="s">
        <v>768</v>
      </c>
      <c r="Q373" s="200" t="s">
        <v>1502</v>
      </c>
      <c r="R373" s="200" t="s">
        <v>1503</v>
      </c>
      <c r="S373" s="43">
        <v>36</v>
      </c>
      <c r="T373" s="10">
        <v>43282</v>
      </c>
      <c r="U373" s="10">
        <v>43295</v>
      </c>
      <c r="V373" s="76"/>
      <c r="W373" s="32"/>
      <c r="X373" s="30" t="s">
        <v>1248</v>
      </c>
      <c r="Y373" s="32" t="s">
        <v>1055</v>
      </c>
      <c r="Z373" s="32" t="s">
        <v>1056</v>
      </c>
      <c r="AA373" s="32" t="s">
        <v>1263</v>
      </c>
      <c r="AB373" s="32" t="s">
        <v>1058</v>
      </c>
      <c r="AC373" s="32"/>
      <c r="AD373" s="222" t="s">
        <v>1313</v>
      </c>
    </row>
    <row r="374" spans="1:30" ht="15.75" hidden="1" thickBot="1">
      <c r="A374" s="295">
        <v>372</v>
      </c>
      <c r="B374" s="238" t="s">
        <v>408</v>
      </c>
      <c r="C374" s="88" t="s">
        <v>40</v>
      </c>
      <c r="D374" s="96" t="s">
        <v>497</v>
      </c>
      <c r="E374" s="242" t="s">
        <v>131</v>
      </c>
      <c r="F374" s="239" t="s">
        <v>378</v>
      </c>
      <c r="G374" s="100" t="s">
        <v>1</v>
      </c>
      <c r="H374" s="127">
        <v>1450</v>
      </c>
      <c r="I374" s="127">
        <v>2800</v>
      </c>
      <c r="J374" s="127">
        <v>2850</v>
      </c>
      <c r="K374" s="128">
        <v>1450</v>
      </c>
      <c r="L374" s="128">
        <v>2800</v>
      </c>
      <c r="M374" s="128">
        <v>2850</v>
      </c>
      <c r="N374" s="198">
        <v>3</v>
      </c>
      <c r="O374" s="198">
        <v>1</v>
      </c>
      <c r="P374" s="199" t="s">
        <v>768</v>
      </c>
      <c r="Q374" s="200" t="s">
        <v>1521</v>
      </c>
      <c r="R374" s="200" t="s">
        <v>1522</v>
      </c>
      <c r="S374" s="43">
        <v>37</v>
      </c>
      <c r="T374" s="10">
        <v>43282</v>
      </c>
      <c r="U374" s="10">
        <v>43295</v>
      </c>
      <c r="V374" s="76" t="s">
        <v>1523</v>
      </c>
      <c r="W374" s="32" t="s">
        <v>1499</v>
      </c>
      <c r="X374" s="30"/>
      <c r="Y374" s="32"/>
      <c r="Z374" s="32"/>
      <c r="AA374" s="32"/>
      <c r="AB374" s="32"/>
      <c r="AC374" s="32"/>
      <c r="AD374" s="222"/>
    </row>
    <row r="375" spans="1:30" ht="15.75" hidden="1" thickBot="1">
      <c r="A375" s="295">
        <v>373</v>
      </c>
      <c r="B375" s="238" t="s">
        <v>408</v>
      </c>
      <c r="C375" s="88" t="s">
        <v>40</v>
      </c>
      <c r="D375" s="96" t="s">
        <v>497</v>
      </c>
      <c r="E375" s="242" t="s">
        <v>131</v>
      </c>
      <c r="F375" s="239" t="s">
        <v>378</v>
      </c>
      <c r="G375" s="100" t="s">
        <v>397</v>
      </c>
      <c r="H375" s="127">
        <v>1600</v>
      </c>
      <c r="I375" s="127">
        <v>3100</v>
      </c>
      <c r="J375" s="127">
        <v>3150</v>
      </c>
      <c r="K375" s="128">
        <v>1600</v>
      </c>
      <c r="L375" s="128">
        <v>3100</v>
      </c>
      <c r="M375" s="128">
        <v>3150</v>
      </c>
      <c r="N375" s="198">
        <v>7</v>
      </c>
      <c r="O375" s="198">
        <v>1</v>
      </c>
      <c r="P375" s="199" t="s">
        <v>768</v>
      </c>
      <c r="Q375" s="200" t="s">
        <v>1490</v>
      </c>
      <c r="R375" s="200" t="s">
        <v>1491</v>
      </c>
      <c r="S375" s="43">
        <v>31</v>
      </c>
      <c r="T375" s="10">
        <v>43282</v>
      </c>
      <c r="U375" s="10">
        <v>43295</v>
      </c>
      <c r="V375" s="76"/>
      <c r="W375" s="32"/>
      <c r="X375" s="30" t="s">
        <v>1054</v>
      </c>
      <c r="Y375" s="32" t="s">
        <v>1279</v>
      </c>
      <c r="Z375" s="32" t="s">
        <v>1081</v>
      </c>
      <c r="AA375" s="32" t="s">
        <v>1280</v>
      </c>
      <c r="AB375" s="32" t="s">
        <v>1058</v>
      </c>
      <c r="AC375" s="32"/>
      <c r="AD375" s="222" t="s">
        <v>1315</v>
      </c>
    </row>
    <row r="376" spans="1:30" ht="15.75" hidden="1" thickBot="1">
      <c r="A376" s="295">
        <v>374</v>
      </c>
      <c r="B376" s="238" t="s">
        <v>408</v>
      </c>
      <c r="C376" s="88" t="s">
        <v>40</v>
      </c>
      <c r="D376" s="96" t="s">
        <v>497</v>
      </c>
      <c r="E376" s="242" t="s">
        <v>131</v>
      </c>
      <c r="F376" s="239" t="s">
        <v>378</v>
      </c>
      <c r="G376" s="100" t="s">
        <v>12</v>
      </c>
      <c r="H376" s="127">
        <v>1650</v>
      </c>
      <c r="I376" s="127">
        <v>3100</v>
      </c>
      <c r="J376" s="127">
        <v>3100</v>
      </c>
      <c r="K376" s="128">
        <v>1675</v>
      </c>
      <c r="L376" s="128">
        <v>3150</v>
      </c>
      <c r="M376" s="128">
        <v>3150</v>
      </c>
      <c r="N376" s="198">
        <v>7</v>
      </c>
      <c r="O376" s="198">
        <v>1</v>
      </c>
      <c r="P376" s="199" t="s">
        <v>768</v>
      </c>
      <c r="Q376" s="200" t="s">
        <v>1519</v>
      </c>
      <c r="R376" s="200" t="s">
        <v>1516</v>
      </c>
      <c r="S376" s="43">
        <v>37</v>
      </c>
      <c r="T376" s="10">
        <v>43282</v>
      </c>
      <c r="U376" s="10">
        <v>43296</v>
      </c>
      <c r="V376" s="76" t="s">
        <v>1487</v>
      </c>
      <c r="W376" s="32" t="s">
        <v>1488</v>
      </c>
      <c r="X376" s="30" t="s">
        <v>1079</v>
      </c>
      <c r="Y376" s="32" t="s">
        <v>1084</v>
      </c>
      <c r="Z376" s="32" t="s">
        <v>1081</v>
      </c>
      <c r="AA376" s="32" t="s">
        <v>1328</v>
      </c>
      <c r="AB376" s="32" t="s">
        <v>1058</v>
      </c>
      <c r="AC376" s="32"/>
      <c r="AD376" s="222" t="s">
        <v>1329</v>
      </c>
    </row>
    <row r="377" spans="1:30" ht="15.75" hidden="1" thickBot="1">
      <c r="A377" s="295">
        <v>375</v>
      </c>
      <c r="B377" s="238" t="s">
        <v>408</v>
      </c>
      <c r="C377" s="88" t="s">
        <v>40</v>
      </c>
      <c r="D377" s="96" t="s">
        <v>498</v>
      </c>
      <c r="E377" s="242" t="s">
        <v>131</v>
      </c>
      <c r="F377" s="239" t="s">
        <v>379</v>
      </c>
      <c r="G377" s="100" t="s">
        <v>5</v>
      </c>
      <c r="H377" s="127">
        <v>1750</v>
      </c>
      <c r="I377" s="127">
        <v>3300</v>
      </c>
      <c r="J377" s="127">
        <v>3375</v>
      </c>
      <c r="K377" s="128">
        <v>1750</v>
      </c>
      <c r="L377" s="128">
        <v>3300</v>
      </c>
      <c r="M377" s="128">
        <v>3375</v>
      </c>
      <c r="N377" s="198">
        <v>1</v>
      </c>
      <c r="O377" s="198">
        <v>1</v>
      </c>
      <c r="P377" s="199" t="s">
        <v>768</v>
      </c>
      <c r="Q377" s="200" t="s">
        <v>1502</v>
      </c>
      <c r="R377" s="200" t="s">
        <v>1503</v>
      </c>
      <c r="S377" s="43">
        <v>35</v>
      </c>
      <c r="T377" s="10">
        <v>43282</v>
      </c>
      <c r="U377" s="10">
        <v>43295</v>
      </c>
      <c r="V377" s="76"/>
      <c r="W377" s="32"/>
      <c r="X377" s="30" t="s">
        <v>1248</v>
      </c>
      <c r="Y377" s="32" t="s">
        <v>1055</v>
      </c>
      <c r="Z377" s="32" t="s">
        <v>1056</v>
      </c>
      <c r="AA377" s="32" t="s">
        <v>1263</v>
      </c>
      <c r="AB377" s="32" t="s">
        <v>1058</v>
      </c>
      <c r="AC377" s="32"/>
      <c r="AD377" s="222" t="s">
        <v>1313</v>
      </c>
    </row>
    <row r="378" spans="1:30" ht="15.75" hidden="1" thickBot="1">
      <c r="A378" s="295">
        <v>376</v>
      </c>
      <c r="B378" s="238" t="s">
        <v>408</v>
      </c>
      <c r="C378" s="88" t="s">
        <v>40</v>
      </c>
      <c r="D378" s="96" t="s">
        <v>498</v>
      </c>
      <c r="E378" s="242" t="s">
        <v>131</v>
      </c>
      <c r="F378" s="239" t="s">
        <v>379</v>
      </c>
      <c r="G378" s="100" t="s">
        <v>1</v>
      </c>
      <c r="H378" s="127">
        <v>1450</v>
      </c>
      <c r="I378" s="127">
        <v>2800</v>
      </c>
      <c r="J378" s="127">
        <v>2850</v>
      </c>
      <c r="K378" s="128">
        <v>1450</v>
      </c>
      <c r="L378" s="128">
        <v>2800</v>
      </c>
      <c r="M378" s="128">
        <v>2850</v>
      </c>
      <c r="N378" s="198">
        <v>3</v>
      </c>
      <c r="O378" s="198">
        <v>1</v>
      </c>
      <c r="P378" s="199" t="s">
        <v>768</v>
      </c>
      <c r="Q378" s="200" t="s">
        <v>1521</v>
      </c>
      <c r="R378" s="200" t="s">
        <v>1522</v>
      </c>
      <c r="S378" s="43">
        <v>30</v>
      </c>
      <c r="T378" s="10">
        <v>43282</v>
      </c>
      <c r="U378" s="10">
        <v>43295</v>
      </c>
      <c r="V378" s="76" t="s">
        <v>1523</v>
      </c>
      <c r="W378" s="32" t="s">
        <v>1499</v>
      </c>
      <c r="X378" s="30"/>
      <c r="Y378" s="32"/>
      <c r="Z378" s="32"/>
      <c r="AA378" s="32"/>
      <c r="AB378" s="32"/>
      <c r="AC378" s="32"/>
      <c r="AD378" s="222"/>
    </row>
    <row r="379" spans="1:30" ht="15.75" hidden="1" thickBot="1">
      <c r="A379" s="295">
        <v>377</v>
      </c>
      <c r="B379" s="238" t="s">
        <v>408</v>
      </c>
      <c r="C379" s="88" t="s">
        <v>40</v>
      </c>
      <c r="D379" s="96" t="s">
        <v>498</v>
      </c>
      <c r="E379" s="242" t="s">
        <v>131</v>
      </c>
      <c r="F379" s="239" t="s">
        <v>379</v>
      </c>
      <c r="G379" s="100" t="s">
        <v>44</v>
      </c>
      <c r="H379" s="127">
        <v>1900</v>
      </c>
      <c r="I379" s="127">
        <v>3400</v>
      </c>
      <c r="J379" s="127">
        <v>3400</v>
      </c>
      <c r="K379" s="128">
        <v>1900</v>
      </c>
      <c r="L379" s="128">
        <v>3400</v>
      </c>
      <c r="M379" s="128">
        <v>3400</v>
      </c>
      <c r="N379" s="198">
        <v>147</v>
      </c>
      <c r="O379" s="198">
        <v>3</v>
      </c>
      <c r="P379" s="199" t="s">
        <v>768</v>
      </c>
      <c r="Q379" s="200" t="s">
        <v>1508</v>
      </c>
      <c r="R379" s="200" t="s">
        <v>1509</v>
      </c>
      <c r="S379" s="43">
        <v>33</v>
      </c>
      <c r="T379" s="10">
        <v>43267</v>
      </c>
      <c r="U379" s="10">
        <v>43281</v>
      </c>
      <c r="V379" s="76" t="s">
        <v>1517</v>
      </c>
      <c r="W379" s="32" t="s">
        <v>1501</v>
      </c>
      <c r="X379" s="30" t="s">
        <v>1272</v>
      </c>
      <c r="Y379" s="32" t="s">
        <v>1273</v>
      </c>
      <c r="Z379" s="32" t="s">
        <v>1056</v>
      </c>
      <c r="AA379" s="32" t="s">
        <v>1274</v>
      </c>
      <c r="AB379" s="32" t="s">
        <v>1058</v>
      </c>
      <c r="AC379" s="32" t="s">
        <v>1511</v>
      </c>
      <c r="AD379" s="222" t="s">
        <v>1340</v>
      </c>
    </row>
    <row r="380" spans="1:30" ht="15.75" hidden="1" thickBot="1">
      <c r="A380" s="295">
        <v>378</v>
      </c>
      <c r="B380" s="238" t="s">
        <v>408</v>
      </c>
      <c r="C380" s="88" t="s">
        <v>40</v>
      </c>
      <c r="D380" s="96" t="s">
        <v>498</v>
      </c>
      <c r="E380" s="242" t="s">
        <v>131</v>
      </c>
      <c r="F380" s="239" t="s">
        <v>379</v>
      </c>
      <c r="G380" s="100" t="s">
        <v>397</v>
      </c>
      <c r="H380" s="127">
        <v>1600</v>
      </c>
      <c r="I380" s="127">
        <v>3100</v>
      </c>
      <c r="J380" s="127">
        <v>3150</v>
      </c>
      <c r="K380" s="128">
        <v>1600</v>
      </c>
      <c r="L380" s="128">
        <v>3100</v>
      </c>
      <c r="M380" s="128">
        <v>3150</v>
      </c>
      <c r="N380" s="198">
        <v>7</v>
      </c>
      <c r="O380" s="198">
        <v>1</v>
      </c>
      <c r="P380" s="199" t="s">
        <v>768</v>
      </c>
      <c r="Q380" s="200" t="s">
        <v>1490</v>
      </c>
      <c r="R380" s="200" t="s">
        <v>1491</v>
      </c>
      <c r="S380" s="43">
        <v>35</v>
      </c>
      <c r="T380" s="10">
        <v>43282</v>
      </c>
      <c r="U380" s="10">
        <v>43295</v>
      </c>
      <c r="V380" s="76"/>
      <c r="W380" s="32"/>
      <c r="X380" s="30" t="s">
        <v>1054</v>
      </c>
      <c r="Y380" s="32" t="s">
        <v>1279</v>
      </c>
      <c r="Z380" s="32" t="s">
        <v>1081</v>
      </c>
      <c r="AA380" s="32" t="s">
        <v>1280</v>
      </c>
      <c r="AB380" s="32" t="s">
        <v>1058</v>
      </c>
      <c r="AC380" s="32"/>
      <c r="AD380" s="222" t="s">
        <v>1315</v>
      </c>
    </row>
    <row r="381" spans="1:30" ht="15.75" hidden="1" thickBot="1">
      <c r="A381" s="295">
        <v>379</v>
      </c>
      <c r="B381" s="238" t="s">
        <v>408</v>
      </c>
      <c r="C381" s="88" t="s">
        <v>40</v>
      </c>
      <c r="D381" s="96" t="s">
        <v>498</v>
      </c>
      <c r="E381" s="242" t="s">
        <v>131</v>
      </c>
      <c r="F381" s="239" t="s">
        <v>379</v>
      </c>
      <c r="G381" s="100" t="s">
        <v>12</v>
      </c>
      <c r="H381" s="127">
        <v>1650</v>
      </c>
      <c r="I381" s="127">
        <v>3100</v>
      </c>
      <c r="J381" s="127">
        <v>3100</v>
      </c>
      <c r="K381" s="128">
        <v>1675</v>
      </c>
      <c r="L381" s="128">
        <v>3150</v>
      </c>
      <c r="M381" s="128">
        <v>3150</v>
      </c>
      <c r="N381" s="198">
        <v>7</v>
      </c>
      <c r="O381" s="198">
        <v>1</v>
      </c>
      <c r="P381" s="199" t="s">
        <v>768</v>
      </c>
      <c r="Q381" s="200" t="s">
        <v>1519</v>
      </c>
      <c r="R381" s="200" t="s">
        <v>1516</v>
      </c>
      <c r="S381" s="43">
        <v>32</v>
      </c>
      <c r="T381" s="10">
        <v>43282</v>
      </c>
      <c r="U381" s="10">
        <v>43296</v>
      </c>
      <c r="V381" s="76" t="s">
        <v>1487</v>
      </c>
      <c r="W381" s="32" t="s">
        <v>1488</v>
      </c>
      <c r="X381" s="30" t="s">
        <v>1079</v>
      </c>
      <c r="Y381" s="32" t="s">
        <v>1084</v>
      </c>
      <c r="Z381" s="32" t="s">
        <v>1081</v>
      </c>
      <c r="AA381" s="32" t="s">
        <v>1328</v>
      </c>
      <c r="AB381" s="32" t="s">
        <v>1058</v>
      </c>
      <c r="AC381" s="32"/>
      <c r="AD381" s="222" t="s">
        <v>1329</v>
      </c>
    </row>
    <row r="382" spans="1:30" ht="15.75" hidden="1" thickBot="1">
      <c r="A382" s="295">
        <v>380</v>
      </c>
      <c r="B382" s="238" t="s">
        <v>408</v>
      </c>
      <c r="C382" s="88" t="s">
        <v>40</v>
      </c>
      <c r="D382" s="96" t="s">
        <v>500</v>
      </c>
      <c r="E382" s="242" t="s">
        <v>131</v>
      </c>
      <c r="F382" s="239" t="s">
        <v>381</v>
      </c>
      <c r="G382" s="100" t="s">
        <v>5</v>
      </c>
      <c r="H382" s="127">
        <v>1750</v>
      </c>
      <c r="I382" s="127">
        <v>3300</v>
      </c>
      <c r="J382" s="127">
        <v>3375</v>
      </c>
      <c r="K382" s="128">
        <v>1750</v>
      </c>
      <c r="L382" s="128">
        <v>3300</v>
      </c>
      <c r="M382" s="128">
        <v>3375</v>
      </c>
      <c r="N382" s="198">
        <v>1</v>
      </c>
      <c r="O382" s="198">
        <v>1</v>
      </c>
      <c r="P382" s="199" t="s">
        <v>768</v>
      </c>
      <c r="Q382" s="200" t="s">
        <v>1502</v>
      </c>
      <c r="R382" s="200" t="s">
        <v>1503</v>
      </c>
      <c r="S382" s="43">
        <v>34</v>
      </c>
      <c r="T382" s="10">
        <v>43282</v>
      </c>
      <c r="U382" s="10">
        <v>43295</v>
      </c>
      <c r="V382" s="76"/>
      <c r="W382" s="32"/>
      <c r="X382" s="30" t="s">
        <v>1248</v>
      </c>
      <c r="Y382" s="32" t="s">
        <v>1055</v>
      </c>
      <c r="Z382" s="32" t="s">
        <v>1056</v>
      </c>
      <c r="AA382" s="32" t="s">
        <v>1263</v>
      </c>
      <c r="AB382" s="32" t="s">
        <v>1058</v>
      </c>
      <c r="AC382" s="32"/>
      <c r="AD382" s="222" t="s">
        <v>1313</v>
      </c>
    </row>
    <row r="383" spans="1:30" ht="15.75" hidden="1" thickBot="1">
      <c r="A383" s="295">
        <v>381</v>
      </c>
      <c r="B383" s="238" t="s">
        <v>408</v>
      </c>
      <c r="C383" s="88" t="s">
        <v>40</v>
      </c>
      <c r="D383" s="96" t="s">
        <v>500</v>
      </c>
      <c r="E383" s="242" t="s">
        <v>131</v>
      </c>
      <c r="F383" s="239" t="s">
        <v>381</v>
      </c>
      <c r="G383" s="100" t="s">
        <v>1</v>
      </c>
      <c r="H383" s="127">
        <v>1450</v>
      </c>
      <c r="I383" s="127">
        <v>2800</v>
      </c>
      <c r="J383" s="127">
        <v>2850</v>
      </c>
      <c r="K383" s="128">
        <v>1450</v>
      </c>
      <c r="L383" s="128">
        <v>2800</v>
      </c>
      <c r="M383" s="128">
        <v>2850</v>
      </c>
      <c r="N383" s="198">
        <v>3</v>
      </c>
      <c r="O383" s="198">
        <v>1</v>
      </c>
      <c r="P383" s="199" t="s">
        <v>768</v>
      </c>
      <c r="Q383" s="200" t="s">
        <v>1521</v>
      </c>
      <c r="R383" s="200" t="s">
        <v>1522</v>
      </c>
      <c r="S383" s="43">
        <v>30</v>
      </c>
      <c r="T383" s="10">
        <v>43282</v>
      </c>
      <c r="U383" s="10">
        <v>43295</v>
      </c>
      <c r="V383" s="76" t="s">
        <v>1523</v>
      </c>
      <c r="W383" s="32" t="s">
        <v>1499</v>
      </c>
      <c r="X383" s="30"/>
      <c r="Y383" s="32"/>
      <c r="Z383" s="32"/>
      <c r="AA383" s="32"/>
      <c r="AB383" s="32"/>
      <c r="AC383" s="32"/>
      <c r="AD383" s="222"/>
    </row>
    <row r="384" spans="1:30" ht="15.75" hidden="1" thickBot="1">
      <c r="A384" s="295">
        <v>382</v>
      </c>
      <c r="B384" s="238" t="s">
        <v>408</v>
      </c>
      <c r="C384" s="88" t="s">
        <v>40</v>
      </c>
      <c r="D384" s="96" t="s">
        <v>500</v>
      </c>
      <c r="E384" s="242" t="s">
        <v>131</v>
      </c>
      <c r="F384" s="239" t="s">
        <v>381</v>
      </c>
      <c r="G384" s="100" t="s">
        <v>397</v>
      </c>
      <c r="H384" s="127">
        <v>1600</v>
      </c>
      <c r="I384" s="127">
        <v>3100</v>
      </c>
      <c r="J384" s="127">
        <v>3150</v>
      </c>
      <c r="K384" s="128">
        <v>1600</v>
      </c>
      <c r="L384" s="128">
        <v>3100</v>
      </c>
      <c r="M384" s="128">
        <v>3150</v>
      </c>
      <c r="N384" s="198">
        <v>7</v>
      </c>
      <c r="O384" s="198">
        <v>1</v>
      </c>
      <c r="P384" s="199" t="s">
        <v>768</v>
      </c>
      <c r="Q384" s="200" t="s">
        <v>1490</v>
      </c>
      <c r="R384" s="200" t="s">
        <v>1491</v>
      </c>
      <c r="S384" s="43">
        <v>36</v>
      </c>
      <c r="T384" s="10">
        <v>43282</v>
      </c>
      <c r="U384" s="10">
        <v>43295</v>
      </c>
      <c r="V384" s="76"/>
      <c r="W384" s="32"/>
      <c r="X384" s="30" t="s">
        <v>1054</v>
      </c>
      <c r="Y384" s="32" t="s">
        <v>1279</v>
      </c>
      <c r="Z384" s="32" t="s">
        <v>1081</v>
      </c>
      <c r="AA384" s="32" t="s">
        <v>1280</v>
      </c>
      <c r="AB384" s="32" t="s">
        <v>1058</v>
      </c>
      <c r="AC384" s="32"/>
      <c r="AD384" s="222" t="s">
        <v>1315</v>
      </c>
    </row>
    <row r="385" spans="1:30" ht="15.75" hidden="1" thickBot="1">
      <c r="A385" s="295">
        <v>383</v>
      </c>
      <c r="B385" s="238" t="s">
        <v>408</v>
      </c>
      <c r="C385" s="88" t="s">
        <v>37</v>
      </c>
      <c r="D385" s="96" t="s">
        <v>483</v>
      </c>
      <c r="E385" s="242" t="s">
        <v>128</v>
      </c>
      <c r="F385" s="239" t="s">
        <v>365</v>
      </c>
      <c r="G385" s="100" t="s">
        <v>5</v>
      </c>
      <c r="H385" s="127">
        <v>1650</v>
      </c>
      <c r="I385" s="127">
        <v>3100</v>
      </c>
      <c r="J385" s="127">
        <v>3175</v>
      </c>
      <c r="K385" s="128">
        <v>1700</v>
      </c>
      <c r="L385" s="128">
        <v>3200</v>
      </c>
      <c r="M385" s="128">
        <v>3275</v>
      </c>
      <c r="N385" s="198">
        <v>6</v>
      </c>
      <c r="O385" s="198">
        <v>1</v>
      </c>
      <c r="P385" s="199" t="s">
        <v>768</v>
      </c>
      <c r="Q385" s="200" t="s">
        <v>1476</v>
      </c>
      <c r="R385" s="200" t="s">
        <v>1411</v>
      </c>
      <c r="S385" s="43">
        <v>34</v>
      </c>
      <c r="T385" s="10">
        <v>43282</v>
      </c>
      <c r="U385" s="10">
        <v>43295</v>
      </c>
      <c r="V385" s="76" t="s">
        <v>1486</v>
      </c>
      <c r="W385" s="32"/>
      <c r="X385" s="30" t="s">
        <v>1248</v>
      </c>
      <c r="Y385" s="32" t="s">
        <v>1055</v>
      </c>
      <c r="Z385" s="32" t="s">
        <v>1056</v>
      </c>
      <c r="AA385" s="32" t="s">
        <v>1263</v>
      </c>
      <c r="AB385" s="32" t="s">
        <v>1058</v>
      </c>
      <c r="AC385" s="32"/>
      <c r="AD385" s="222" t="s">
        <v>1313</v>
      </c>
    </row>
    <row r="386" spans="1:30" ht="15.75" hidden="1" thickBot="1">
      <c r="A386" s="295">
        <v>384</v>
      </c>
      <c r="B386" s="238" t="s">
        <v>408</v>
      </c>
      <c r="C386" s="88" t="s">
        <v>37</v>
      </c>
      <c r="D386" s="96" t="s">
        <v>483</v>
      </c>
      <c r="E386" s="242" t="s">
        <v>128</v>
      </c>
      <c r="F386" s="239" t="s">
        <v>365</v>
      </c>
      <c r="G386" s="100" t="s">
        <v>397</v>
      </c>
      <c r="H386" s="127">
        <v>2025</v>
      </c>
      <c r="I386" s="127">
        <v>3950</v>
      </c>
      <c r="J386" s="127">
        <v>4000</v>
      </c>
      <c r="K386" s="128">
        <v>2025</v>
      </c>
      <c r="L386" s="128">
        <v>3950</v>
      </c>
      <c r="M386" s="128">
        <v>4000</v>
      </c>
      <c r="N386" s="198">
        <v>7</v>
      </c>
      <c r="O386" s="198">
        <v>1</v>
      </c>
      <c r="P386" s="199" t="s">
        <v>768</v>
      </c>
      <c r="Q386" s="200" t="s">
        <v>1490</v>
      </c>
      <c r="R386" s="200" t="s">
        <v>1491</v>
      </c>
      <c r="S386" s="43">
        <v>48</v>
      </c>
      <c r="T386" s="10">
        <v>43282</v>
      </c>
      <c r="U386" s="10">
        <v>43295</v>
      </c>
      <c r="V386" s="76"/>
      <c r="W386" s="32"/>
      <c r="X386" s="30" t="s">
        <v>1054</v>
      </c>
      <c r="Y386" s="32" t="s">
        <v>1279</v>
      </c>
      <c r="Z386" s="32" t="s">
        <v>1081</v>
      </c>
      <c r="AA386" s="32" t="s">
        <v>1280</v>
      </c>
      <c r="AB386" s="32" t="s">
        <v>1058</v>
      </c>
      <c r="AC386" s="32"/>
      <c r="AD386" s="222" t="s">
        <v>1315</v>
      </c>
    </row>
    <row r="387" spans="1:30" ht="15.75" hidden="1" thickBot="1">
      <c r="A387" s="295">
        <v>385</v>
      </c>
      <c r="B387" s="238" t="s">
        <v>408</v>
      </c>
      <c r="C387" s="88" t="s">
        <v>37</v>
      </c>
      <c r="D387" s="96" t="s">
        <v>483</v>
      </c>
      <c r="E387" s="242" t="s">
        <v>128</v>
      </c>
      <c r="F387" s="239" t="s">
        <v>365</v>
      </c>
      <c r="G387" s="100" t="s">
        <v>12</v>
      </c>
      <c r="H387" s="127">
        <v>1475</v>
      </c>
      <c r="I387" s="127">
        <v>2750</v>
      </c>
      <c r="J387" s="127">
        <v>2775</v>
      </c>
      <c r="K387" s="128">
        <v>1500</v>
      </c>
      <c r="L387" s="128">
        <v>2800</v>
      </c>
      <c r="M387" s="128">
        <v>2825</v>
      </c>
      <c r="N387" s="198">
        <v>37</v>
      </c>
      <c r="O387" s="198">
        <v>2</v>
      </c>
      <c r="P387" s="199" t="s">
        <v>768</v>
      </c>
      <c r="Q387" s="200" t="s">
        <v>1476</v>
      </c>
      <c r="R387" s="200" t="s">
        <v>1411</v>
      </c>
      <c r="S387" s="43">
        <v>35</v>
      </c>
      <c r="T387" s="10">
        <v>43282</v>
      </c>
      <c r="U387" s="10">
        <v>43296</v>
      </c>
      <c r="V387" s="76" t="s">
        <v>1487</v>
      </c>
      <c r="W387" s="32" t="s">
        <v>1488</v>
      </c>
      <c r="X387" s="30" t="s">
        <v>1079</v>
      </c>
      <c r="Y387" s="32" t="s">
        <v>1084</v>
      </c>
      <c r="Z387" s="32" t="s">
        <v>1081</v>
      </c>
      <c r="AA387" s="32" t="s">
        <v>1328</v>
      </c>
      <c r="AB387" s="32" t="s">
        <v>1058</v>
      </c>
      <c r="AC387" s="32"/>
      <c r="AD387" s="222" t="s">
        <v>1329</v>
      </c>
    </row>
    <row r="388" spans="1:30" ht="15.75" hidden="1" thickBot="1">
      <c r="A388" s="295">
        <v>386</v>
      </c>
      <c r="B388" s="238" t="s">
        <v>408</v>
      </c>
      <c r="C388" s="88" t="s">
        <v>37</v>
      </c>
      <c r="D388" s="96" t="s">
        <v>483</v>
      </c>
      <c r="E388" s="242" t="s">
        <v>128</v>
      </c>
      <c r="F388" s="239" t="s">
        <v>365</v>
      </c>
      <c r="G388" s="100" t="s">
        <v>22</v>
      </c>
      <c r="H388" s="127">
        <v>1475</v>
      </c>
      <c r="I388" s="127">
        <v>2750</v>
      </c>
      <c r="J388" s="127">
        <v>2750</v>
      </c>
      <c r="K388" s="128">
        <v>1525</v>
      </c>
      <c r="L388" s="128">
        <v>2800</v>
      </c>
      <c r="M388" s="128">
        <v>2825</v>
      </c>
      <c r="N388" s="198">
        <v>5</v>
      </c>
      <c r="O388" s="198">
        <v>1</v>
      </c>
      <c r="P388" s="199" t="s">
        <v>768</v>
      </c>
      <c r="Q388" s="200" t="s">
        <v>1476</v>
      </c>
      <c r="R388" s="200" t="s">
        <v>1411</v>
      </c>
      <c r="S388" s="43">
        <v>37</v>
      </c>
      <c r="T388" s="10">
        <v>43267</v>
      </c>
      <c r="U388" s="10">
        <v>43281</v>
      </c>
      <c r="V388" s="76" t="s">
        <v>1489</v>
      </c>
      <c r="W388" s="32"/>
      <c r="X388" s="30" t="s">
        <v>1288</v>
      </c>
      <c r="Y388" s="32" t="s">
        <v>1289</v>
      </c>
      <c r="Z388" s="32" t="s">
        <v>1081</v>
      </c>
      <c r="AA388" s="32" t="s">
        <v>1331</v>
      </c>
      <c r="AB388" s="32" t="s">
        <v>1058</v>
      </c>
      <c r="AC388" s="32"/>
      <c r="AD388" s="222" t="s">
        <v>1332</v>
      </c>
    </row>
    <row r="389" spans="1:30" ht="15.75" hidden="1" thickBot="1">
      <c r="A389" s="295">
        <v>387</v>
      </c>
      <c r="B389" s="238" t="s">
        <v>408</v>
      </c>
      <c r="C389" s="88" t="s">
        <v>37</v>
      </c>
      <c r="D389" s="96" t="s">
        <v>484</v>
      </c>
      <c r="E389" s="242" t="s">
        <v>128</v>
      </c>
      <c r="F389" s="239" t="s">
        <v>366</v>
      </c>
      <c r="G389" s="100" t="s">
        <v>5</v>
      </c>
      <c r="H389" s="127">
        <v>1600</v>
      </c>
      <c r="I389" s="127">
        <v>3000</v>
      </c>
      <c r="J389" s="127">
        <v>3075</v>
      </c>
      <c r="K389" s="128">
        <v>1650</v>
      </c>
      <c r="L389" s="128">
        <v>3100</v>
      </c>
      <c r="M389" s="128">
        <v>3175</v>
      </c>
      <c r="N389" s="198">
        <v>1</v>
      </c>
      <c r="O389" s="198">
        <v>1</v>
      </c>
      <c r="P389" s="199" t="s">
        <v>768</v>
      </c>
      <c r="Q389" s="200" t="s">
        <v>1494</v>
      </c>
      <c r="R389" s="200" t="s">
        <v>1495</v>
      </c>
      <c r="S389" s="43">
        <v>32</v>
      </c>
      <c r="T389" s="10">
        <v>43282</v>
      </c>
      <c r="U389" s="10">
        <v>43295</v>
      </c>
      <c r="V389" s="76"/>
      <c r="W389" s="32"/>
      <c r="X389" s="30" t="s">
        <v>1248</v>
      </c>
      <c r="Y389" s="32" t="s">
        <v>1055</v>
      </c>
      <c r="Z389" s="32" t="s">
        <v>1056</v>
      </c>
      <c r="AA389" s="32" t="s">
        <v>1263</v>
      </c>
      <c r="AB389" s="32" t="s">
        <v>1058</v>
      </c>
      <c r="AC389" s="32"/>
      <c r="AD389" s="222" t="s">
        <v>1313</v>
      </c>
    </row>
    <row r="390" spans="1:30" ht="15.75" hidden="1" thickBot="1">
      <c r="A390" s="295">
        <v>388</v>
      </c>
      <c r="B390" s="238" t="s">
        <v>408</v>
      </c>
      <c r="C390" s="88" t="s">
        <v>37</v>
      </c>
      <c r="D390" s="96" t="s">
        <v>484</v>
      </c>
      <c r="E390" s="242" t="s">
        <v>128</v>
      </c>
      <c r="F390" s="239" t="s">
        <v>366</v>
      </c>
      <c r="G390" s="100" t="s">
        <v>1</v>
      </c>
      <c r="H390" s="127">
        <v>1450</v>
      </c>
      <c r="I390" s="127">
        <v>2800</v>
      </c>
      <c r="J390" s="127">
        <v>2850</v>
      </c>
      <c r="K390" s="128">
        <v>1450</v>
      </c>
      <c r="L390" s="128">
        <v>2800</v>
      </c>
      <c r="M390" s="128">
        <v>2850</v>
      </c>
      <c r="N390" s="198">
        <v>146</v>
      </c>
      <c r="O390" s="198">
        <v>3</v>
      </c>
      <c r="P390" s="199" t="s">
        <v>768</v>
      </c>
      <c r="Q390" s="200" t="s">
        <v>1496</v>
      </c>
      <c r="R390" s="200" t="s">
        <v>1497</v>
      </c>
      <c r="S390" s="43" t="e">
        <v>#VALUE!</v>
      </c>
      <c r="T390" s="10">
        <v>43282</v>
      </c>
      <c r="U390" s="10">
        <v>43295</v>
      </c>
      <c r="V390" s="76" t="s">
        <v>1498</v>
      </c>
      <c r="W390" s="32" t="s">
        <v>1499</v>
      </c>
      <c r="X390" s="30"/>
      <c r="Y390" s="32"/>
      <c r="Z390" s="32"/>
      <c r="AA390" s="32"/>
      <c r="AB390" s="32"/>
      <c r="AC390" s="32"/>
      <c r="AD390" s="222"/>
    </row>
    <row r="391" spans="1:30" ht="15.75" hidden="1" thickBot="1">
      <c r="A391" s="295">
        <v>389</v>
      </c>
      <c r="B391" s="238" t="s">
        <v>408</v>
      </c>
      <c r="C391" s="88" t="s">
        <v>37</v>
      </c>
      <c r="D391" s="96" t="s">
        <v>484</v>
      </c>
      <c r="E391" s="242" t="s">
        <v>128</v>
      </c>
      <c r="F391" s="239" t="s">
        <v>366</v>
      </c>
      <c r="G391" s="100" t="s">
        <v>44</v>
      </c>
      <c r="H391" s="127">
        <v>1900</v>
      </c>
      <c r="I391" s="127">
        <v>3400</v>
      </c>
      <c r="J391" s="127">
        <v>3400</v>
      </c>
      <c r="K391" s="128">
        <v>1900</v>
      </c>
      <c r="L391" s="128">
        <v>3400</v>
      </c>
      <c r="M391" s="128">
        <v>3400</v>
      </c>
      <c r="N391" s="198">
        <v>14</v>
      </c>
      <c r="O391" s="198">
        <v>2</v>
      </c>
      <c r="P391" s="199" t="s">
        <v>768</v>
      </c>
      <c r="Q391" s="200" t="s">
        <v>1413</v>
      </c>
      <c r="R391" s="200" t="s">
        <v>1414</v>
      </c>
      <c r="S391" s="43" t="s">
        <v>1906</v>
      </c>
      <c r="T391" s="10">
        <v>43267</v>
      </c>
      <c r="U391" s="10">
        <v>43281</v>
      </c>
      <c r="V391" s="76" t="s">
        <v>1500</v>
      </c>
      <c r="W391" s="32" t="s">
        <v>1501</v>
      </c>
      <c r="X391" s="30"/>
      <c r="Y391" s="32"/>
      <c r="Z391" s="32"/>
      <c r="AA391" s="32"/>
      <c r="AB391" s="32"/>
      <c r="AC391" s="32"/>
      <c r="AD391" s="222"/>
    </row>
    <row r="392" spans="1:30" ht="15.75" hidden="1" thickBot="1">
      <c r="A392" s="295">
        <v>390</v>
      </c>
      <c r="B392" s="238" t="s">
        <v>408</v>
      </c>
      <c r="C392" s="88" t="s">
        <v>37</v>
      </c>
      <c r="D392" s="96" t="s">
        <v>484</v>
      </c>
      <c r="E392" s="242" t="s">
        <v>128</v>
      </c>
      <c r="F392" s="239" t="s">
        <v>366</v>
      </c>
      <c r="G392" s="100" t="s">
        <v>397</v>
      </c>
      <c r="H392" s="127">
        <v>1375</v>
      </c>
      <c r="I392" s="127">
        <v>2750</v>
      </c>
      <c r="J392" s="127">
        <v>2800</v>
      </c>
      <c r="K392" s="128">
        <v>1375</v>
      </c>
      <c r="L392" s="128">
        <v>2750</v>
      </c>
      <c r="M392" s="128">
        <v>2800</v>
      </c>
      <c r="N392" s="198">
        <v>7</v>
      </c>
      <c r="O392" s="198">
        <v>1</v>
      </c>
      <c r="P392" s="199" t="s">
        <v>768</v>
      </c>
      <c r="Q392" s="200" t="s">
        <v>1490</v>
      </c>
      <c r="R392" s="200" t="s">
        <v>1491</v>
      </c>
      <c r="S392" s="43">
        <v>35</v>
      </c>
      <c r="T392" s="10">
        <v>43282</v>
      </c>
      <c r="U392" s="10">
        <v>43295</v>
      </c>
      <c r="V392" s="76"/>
      <c r="W392" s="32"/>
      <c r="X392" s="30" t="s">
        <v>1054</v>
      </c>
      <c r="Y392" s="32" t="s">
        <v>1279</v>
      </c>
      <c r="Z392" s="32" t="s">
        <v>1081</v>
      </c>
      <c r="AA392" s="32" t="s">
        <v>1280</v>
      </c>
      <c r="AB392" s="32" t="s">
        <v>1058</v>
      </c>
      <c r="AC392" s="32"/>
      <c r="AD392" s="222" t="s">
        <v>1315</v>
      </c>
    </row>
    <row r="393" spans="1:30" ht="15.75" hidden="1" thickBot="1">
      <c r="A393" s="295">
        <v>391</v>
      </c>
      <c r="B393" s="238" t="s">
        <v>408</v>
      </c>
      <c r="C393" s="88" t="s">
        <v>37</v>
      </c>
      <c r="D393" s="96" t="s">
        <v>484</v>
      </c>
      <c r="E393" s="242" t="s">
        <v>128</v>
      </c>
      <c r="F393" s="239" t="s">
        <v>366</v>
      </c>
      <c r="G393" s="100" t="s">
        <v>12</v>
      </c>
      <c r="H393" s="127">
        <v>1375</v>
      </c>
      <c r="I393" s="127">
        <v>2650</v>
      </c>
      <c r="J393" s="127">
        <v>2675</v>
      </c>
      <c r="K393" s="128">
        <v>1400</v>
      </c>
      <c r="L393" s="128">
        <v>2700</v>
      </c>
      <c r="M393" s="128">
        <v>2725</v>
      </c>
      <c r="N393" s="198">
        <v>37</v>
      </c>
      <c r="O393" s="198">
        <v>2</v>
      </c>
      <c r="P393" s="199" t="s">
        <v>768</v>
      </c>
      <c r="Q393" s="200" t="s">
        <v>1492</v>
      </c>
      <c r="R393" s="200" t="s">
        <v>367</v>
      </c>
      <c r="S393" s="43">
        <v>31</v>
      </c>
      <c r="T393" s="10">
        <v>43282</v>
      </c>
      <c r="U393" s="10">
        <v>43296</v>
      </c>
      <c r="V393" s="76" t="s">
        <v>1487</v>
      </c>
      <c r="W393" s="32" t="s">
        <v>1488</v>
      </c>
      <c r="X393" s="30" t="s">
        <v>1079</v>
      </c>
      <c r="Y393" s="32" t="s">
        <v>1084</v>
      </c>
      <c r="Z393" s="32" t="s">
        <v>1081</v>
      </c>
      <c r="AA393" s="32" t="s">
        <v>1328</v>
      </c>
      <c r="AB393" s="32" t="s">
        <v>1058</v>
      </c>
      <c r="AC393" s="32"/>
      <c r="AD393" s="222" t="s">
        <v>1329</v>
      </c>
    </row>
    <row r="394" spans="1:30" ht="15.75" hidden="1" thickBot="1">
      <c r="A394" s="295">
        <v>392</v>
      </c>
      <c r="B394" s="238" t="s">
        <v>408</v>
      </c>
      <c r="C394" s="88" t="s">
        <v>37</v>
      </c>
      <c r="D394" s="96" t="s">
        <v>484</v>
      </c>
      <c r="E394" s="242" t="s">
        <v>128</v>
      </c>
      <c r="F394" s="239" t="s">
        <v>366</v>
      </c>
      <c r="G394" s="100" t="s">
        <v>3</v>
      </c>
      <c r="H394" s="127">
        <v>1425</v>
      </c>
      <c r="I394" s="127">
        <v>2450</v>
      </c>
      <c r="J394" s="127">
        <v>2500</v>
      </c>
      <c r="K394" s="128">
        <v>1425</v>
      </c>
      <c r="L394" s="128">
        <v>2450</v>
      </c>
      <c r="M394" s="128">
        <v>2500</v>
      </c>
      <c r="N394" s="198">
        <v>1</v>
      </c>
      <c r="O394" s="198">
        <v>1</v>
      </c>
      <c r="P394" s="199" t="s">
        <v>768</v>
      </c>
      <c r="Q394" s="200" t="s">
        <v>1413</v>
      </c>
      <c r="R394" s="200" t="s">
        <v>1414</v>
      </c>
      <c r="S394" s="43">
        <v>36</v>
      </c>
      <c r="T394" s="10">
        <v>43267</v>
      </c>
      <c r="U394" s="10">
        <v>43281</v>
      </c>
      <c r="V394" s="76" t="s">
        <v>1500</v>
      </c>
      <c r="W394" s="32"/>
      <c r="X394" s="30"/>
      <c r="Y394" s="32"/>
      <c r="Z394" s="32"/>
      <c r="AA394" s="32"/>
      <c r="AB394" s="32"/>
      <c r="AC394" s="32"/>
      <c r="AD394" s="222"/>
    </row>
    <row r="395" spans="1:30" ht="15.75" hidden="1" thickBot="1">
      <c r="A395" s="295">
        <v>393</v>
      </c>
      <c r="B395" s="238" t="s">
        <v>408</v>
      </c>
      <c r="C395" s="88" t="s">
        <v>37</v>
      </c>
      <c r="D395" s="96" t="s">
        <v>484</v>
      </c>
      <c r="E395" s="242" t="s">
        <v>128</v>
      </c>
      <c r="F395" s="239" t="s">
        <v>366</v>
      </c>
      <c r="G395" s="100" t="s">
        <v>22</v>
      </c>
      <c r="H395" s="127">
        <v>1325</v>
      </c>
      <c r="I395" s="127">
        <v>2650</v>
      </c>
      <c r="J395" s="127">
        <v>2650</v>
      </c>
      <c r="K395" s="128">
        <v>1325</v>
      </c>
      <c r="L395" s="128">
        <v>2650</v>
      </c>
      <c r="M395" s="128">
        <v>2650</v>
      </c>
      <c r="N395" s="198">
        <v>3</v>
      </c>
      <c r="O395" s="198">
        <v>1</v>
      </c>
      <c r="P395" s="199" t="s">
        <v>768</v>
      </c>
      <c r="Q395" s="200" t="s">
        <v>1492</v>
      </c>
      <c r="R395" s="200" t="s">
        <v>367</v>
      </c>
      <c r="S395" s="43">
        <v>30</v>
      </c>
      <c r="T395" s="10">
        <v>43267</v>
      </c>
      <c r="U395" s="10">
        <v>43281</v>
      </c>
      <c r="V395" s="76" t="s">
        <v>1493</v>
      </c>
      <c r="W395" s="32"/>
      <c r="X395" s="30" t="s">
        <v>1288</v>
      </c>
      <c r="Y395" s="32" t="s">
        <v>1289</v>
      </c>
      <c r="Z395" s="32" t="s">
        <v>1081</v>
      </c>
      <c r="AA395" s="32" t="s">
        <v>1331</v>
      </c>
      <c r="AB395" s="32" t="s">
        <v>1058</v>
      </c>
      <c r="AC395" s="32"/>
      <c r="AD395" s="222" t="s">
        <v>1332</v>
      </c>
    </row>
    <row r="396" spans="1:30" ht="15.75" hidden="1" thickBot="1">
      <c r="A396" s="295">
        <v>394</v>
      </c>
      <c r="B396" s="238" t="s">
        <v>408</v>
      </c>
      <c r="C396" s="88" t="s">
        <v>37</v>
      </c>
      <c r="D396" s="96" t="s">
        <v>485</v>
      </c>
      <c r="E396" s="242" t="s">
        <v>128</v>
      </c>
      <c r="F396" s="239" t="s">
        <v>367</v>
      </c>
      <c r="G396" s="100" t="s">
        <v>5</v>
      </c>
      <c r="H396" s="127">
        <v>1600</v>
      </c>
      <c r="I396" s="127">
        <v>3000</v>
      </c>
      <c r="J396" s="127">
        <v>3075</v>
      </c>
      <c r="K396" s="128">
        <v>1650</v>
      </c>
      <c r="L396" s="128">
        <v>3100</v>
      </c>
      <c r="M396" s="128">
        <v>3175</v>
      </c>
      <c r="N396" s="198">
        <v>7</v>
      </c>
      <c r="O396" s="198">
        <v>1</v>
      </c>
      <c r="P396" s="199" t="s">
        <v>768</v>
      </c>
      <c r="Q396" s="200" t="s">
        <v>1476</v>
      </c>
      <c r="R396" s="200" t="s">
        <v>1411</v>
      </c>
      <c r="S396" s="43">
        <v>30</v>
      </c>
      <c r="T396" s="10">
        <v>43282</v>
      </c>
      <c r="U396" s="10">
        <v>43295</v>
      </c>
      <c r="V396" s="72" t="s">
        <v>1486</v>
      </c>
      <c r="W396" s="32"/>
      <c r="X396" s="30" t="s">
        <v>1248</v>
      </c>
      <c r="Y396" s="32" t="s">
        <v>1055</v>
      </c>
      <c r="Z396" s="32" t="s">
        <v>1056</v>
      </c>
      <c r="AA396" s="32" t="s">
        <v>1263</v>
      </c>
      <c r="AB396" s="32" t="s">
        <v>1058</v>
      </c>
      <c r="AC396" s="32"/>
      <c r="AD396" s="222" t="s">
        <v>1313</v>
      </c>
    </row>
    <row r="397" spans="1:30" ht="15.75" hidden="1" thickBot="1">
      <c r="A397" s="295">
        <v>395</v>
      </c>
      <c r="B397" s="238" t="s">
        <v>408</v>
      </c>
      <c r="C397" s="88" t="s">
        <v>37</v>
      </c>
      <c r="D397" s="96" t="s">
        <v>485</v>
      </c>
      <c r="E397" s="242" t="s">
        <v>128</v>
      </c>
      <c r="F397" s="239" t="s">
        <v>367</v>
      </c>
      <c r="G397" s="100" t="s">
        <v>12</v>
      </c>
      <c r="H397" s="127">
        <v>1425</v>
      </c>
      <c r="I397" s="127">
        <v>2750</v>
      </c>
      <c r="J397" s="127">
        <v>2775</v>
      </c>
      <c r="K397" s="128">
        <v>1450</v>
      </c>
      <c r="L397" s="128">
        <v>2800</v>
      </c>
      <c r="M397" s="128">
        <v>2825</v>
      </c>
      <c r="N397" s="198">
        <v>37</v>
      </c>
      <c r="O397" s="198">
        <v>2</v>
      </c>
      <c r="P397" s="199" t="s">
        <v>768</v>
      </c>
      <c r="Q397" s="200" t="s">
        <v>769</v>
      </c>
      <c r="R397" s="200" t="s">
        <v>770</v>
      </c>
      <c r="S397" s="43">
        <v>24</v>
      </c>
      <c r="T397" s="10">
        <v>43282</v>
      </c>
      <c r="U397" s="10">
        <v>43296</v>
      </c>
      <c r="V397" s="76" t="s">
        <v>1487</v>
      </c>
      <c r="W397" s="32" t="s">
        <v>1488</v>
      </c>
      <c r="X397" s="30" t="s">
        <v>1079</v>
      </c>
      <c r="Y397" s="32" t="s">
        <v>1084</v>
      </c>
      <c r="Z397" s="32" t="s">
        <v>1081</v>
      </c>
      <c r="AA397" s="32" t="s">
        <v>1328</v>
      </c>
      <c r="AB397" s="32" t="s">
        <v>1058</v>
      </c>
      <c r="AC397" s="32"/>
      <c r="AD397" s="222" t="s">
        <v>1329</v>
      </c>
    </row>
    <row r="398" spans="1:30" ht="15.75" hidden="1" thickBot="1">
      <c r="A398" s="295">
        <v>396</v>
      </c>
      <c r="B398" s="238" t="s">
        <v>408</v>
      </c>
      <c r="C398" s="88" t="s">
        <v>37</v>
      </c>
      <c r="D398" s="96" t="s">
        <v>485</v>
      </c>
      <c r="E398" s="242" t="s">
        <v>128</v>
      </c>
      <c r="F398" s="239" t="s">
        <v>367</v>
      </c>
      <c r="G398" s="100" t="s">
        <v>3</v>
      </c>
      <c r="H398" s="127">
        <v>1425</v>
      </c>
      <c r="I398" s="127">
        <v>2450</v>
      </c>
      <c r="J398" s="127">
        <v>2500</v>
      </c>
      <c r="K398" s="128">
        <v>1425</v>
      </c>
      <c r="L398" s="128">
        <v>2450</v>
      </c>
      <c r="M398" s="128">
        <v>2500</v>
      </c>
      <c r="N398" s="198">
        <v>1</v>
      </c>
      <c r="O398" s="198">
        <v>1</v>
      </c>
      <c r="P398" s="199" t="s">
        <v>768</v>
      </c>
      <c r="Q398" s="200" t="s">
        <v>1413</v>
      </c>
      <c r="R398" s="200" t="s">
        <v>1414</v>
      </c>
      <c r="S398" s="43">
        <v>38</v>
      </c>
      <c r="T398" s="10">
        <v>43267</v>
      </c>
      <c r="U398" s="10">
        <v>43281</v>
      </c>
      <c r="V398" s="76" t="s">
        <v>1500</v>
      </c>
      <c r="W398" s="32"/>
      <c r="X398" s="30"/>
      <c r="Y398" s="32"/>
      <c r="Z398" s="32"/>
      <c r="AA398" s="32"/>
      <c r="AB398" s="32"/>
      <c r="AC398" s="32"/>
      <c r="AD398" s="222"/>
    </row>
    <row r="399" spans="1:30" ht="15.75" hidden="1" thickBot="1">
      <c r="A399" s="295">
        <v>397</v>
      </c>
      <c r="B399" s="238" t="s">
        <v>408</v>
      </c>
      <c r="C399" s="88" t="s">
        <v>37</v>
      </c>
      <c r="D399" s="96" t="s">
        <v>485</v>
      </c>
      <c r="E399" s="242" t="s">
        <v>128</v>
      </c>
      <c r="F399" s="239" t="s">
        <v>367</v>
      </c>
      <c r="G399" s="100" t="s">
        <v>22</v>
      </c>
      <c r="H399" s="127">
        <v>1425</v>
      </c>
      <c r="I399" s="127">
        <v>2750</v>
      </c>
      <c r="J399" s="127">
        <v>2750</v>
      </c>
      <c r="K399" s="128">
        <v>1425</v>
      </c>
      <c r="L399" s="128">
        <v>2750</v>
      </c>
      <c r="M399" s="128">
        <v>2750</v>
      </c>
      <c r="N399" s="198">
        <v>5</v>
      </c>
      <c r="O399" s="198">
        <v>1</v>
      </c>
      <c r="P399" s="199" t="s">
        <v>768</v>
      </c>
      <c r="Q399" s="200" t="s">
        <v>769</v>
      </c>
      <c r="R399" s="200" t="s">
        <v>770</v>
      </c>
      <c r="S399" s="43">
        <v>23</v>
      </c>
      <c r="T399" s="10">
        <v>43267</v>
      </c>
      <c r="U399" s="10">
        <v>43281</v>
      </c>
      <c r="V399" s="76" t="s">
        <v>1493</v>
      </c>
      <c r="W399" s="32"/>
      <c r="X399" s="30" t="s">
        <v>1288</v>
      </c>
      <c r="Y399" s="32" t="s">
        <v>1289</v>
      </c>
      <c r="Z399" s="32" t="s">
        <v>1081</v>
      </c>
      <c r="AA399" s="32" t="s">
        <v>1331</v>
      </c>
      <c r="AB399" s="32" t="s">
        <v>1058</v>
      </c>
      <c r="AC399" s="32"/>
      <c r="AD399" s="222" t="s">
        <v>1332</v>
      </c>
    </row>
    <row r="400" spans="1:30" ht="15.75" hidden="1" thickBot="1">
      <c r="A400" s="295">
        <v>398</v>
      </c>
      <c r="B400" s="238" t="s">
        <v>408</v>
      </c>
      <c r="C400" s="88" t="s">
        <v>39</v>
      </c>
      <c r="D400" s="96" t="s">
        <v>493</v>
      </c>
      <c r="E400" s="242" t="s">
        <v>130</v>
      </c>
      <c r="F400" s="239" t="s">
        <v>375</v>
      </c>
      <c r="G400" s="100" t="s">
        <v>5</v>
      </c>
      <c r="H400" s="127">
        <v>1915</v>
      </c>
      <c r="I400" s="127">
        <v>3630</v>
      </c>
      <c r="J400" s="127">
        <v>3630</v>
      </c>
      <c r="K400" s="128">
        <v>1965</v>
      </c>
      <c r="L400" s="128">
        <v>3730</v>
      </c>
      <c r="M400" s="128">
        <v>3805</v>
      </c>
      <c r="N400" s="198">
        <v>1</v>
      </c>
      <c r="O400" s="198">
        <v>1</v>
      </c>
      <c r="P400" s="199" t="s">
        <v>768</v>
      </c>
      <c r="Q400" s="200" t="s">
        <v>1502</v>
      </c>
      <c r="R400" s="200" t="s">
        <v>1503</v>
      </c>
      <c r="S400" s="43">
        <v>34</v>
      </c>
      <c r="T400" s="10">
        <v>43282</v>
      </c>
      <c r="U400" s="10">
        <v>43295</v>
      </c>
      <c r="V400" s="76"/>
      <c r="W400" s="32"/>
      <c r="X400" s="30" t="s">
        <v>1248</v>
      </c>
      <c r="Y400" s="32" t="s">
        <v>1055</v>
      </c>
      <c r="Z400" s="32" t="s">
        <v>1056</v>
      </c>
      <c r="AA400" s="32" t="s">
        <v>1263</v>
      </c>
      <c r="AB400" s="32" t="s">
        <v>1058</v>
      </c>
      <c r="AC400" s="32"/>
      <c r="AD400" s="222" t="s">
        <v>1313</v>
      </c>
    </row>
    <row r="401" spans="1:30" ht="15.75" hidden="1" thickBot="1">
      <c r="A401" s="295">
        <v>399</v>
      </c>
      <c r="B401" s="238" t="s">
        <v>408</v>
      </c>
      <c r="C401" s="88" t="s">
        <v>39</v>
      </c>
      <c r="D401" s="96" t="s">
        <v>493</v>
      </c>
      <c r="E401" s="242" t="s">
        <v>130</v>
      </c>
      <c r="F401" s="239" t="s">
        <v>375</v>
      </c>
      <c r="G401" s="100" t="s">
        <v>44</v>
      </c>
      <c r="H401" s="127">
        <v>2000</v>
      </c>
      <c r="I401" s="127">
        <v>3600</v>
      </c>
      <c r="J401" s="127">
        <v>3600</v>
      </c>
      <c r="K401" s="128">
        <v>2000</v>
      </c>
      <c r="L401" s="128">
        <v>3600</v>
      </c>
      <c r="M401" s="128">
        <v>3600</v>
      </c>
      <c r="N401" s="198">
        <v>147</v>
      </c>
      <c r="O401" s="198">
        <v>3</v>
      </c>
      <c r="P401" s="199" t="s">
        <v>768</v>
      </c>
      <c r="Q401" s="200" t="s">
        <v>1508</v>
      </c>
      <c r="R401" s="200" t="s">
        <v>1509</v>
      </c>
      <c r="S401" s="43" t="s">
        <v>1907</v>
      </c>
      <c r="T401" s="10">
        <v>43267</v>
      </c>
      <c r="U401" s="10">
        <v>43281</v>
      </c>
      <c r="V401" s="76" t="s">
        <v>1517</v>
      </c>
      <c r="W401" s="32" t="s">
        <v>1501</v>
      </c>
      <c r="X401" s="30" t="s">
        <v>1272</v>
      </c>
      <c r="Y401" s="32" t="s">
        <v>1273</v>
      </c>
      <c r="Z401" s="32" t="s">
        <v>1056</v>
      </c>
      <c r="AA401" s="32" t="s">
        <v>1274</v>
      </c>
      <c r="AB401" s="32" t="s">
        <v>1058</v>
      </c>
      <c r="AC401" s="32" t="s">
        <v>1511</v>
      </c>
      <c r="AD401" s="222" t="s">
        <v>1340</v>
      </c>
    </row>
    <row r="402" spans="1:30" ht="15.75" hidden="1" thickBot="1">
      <c r="A402" s="295">
        <v>400</v>
      </c>
      <c r="B402" s="238" t="s">
        <v>408</v>
      </c>
      <c r="C402" s="88" t="s">
        <v>39</v>
      </c>
      <c r="D402" s="96" t="s">
        <v>496</v>
      </c>
      <c r="E402" s="242" t="s">
        <v>130</v>
      </c>
      <c r="F402" s="239" t="s">
        <v>377</v>
      </c>
      <c r="G402" s="100" t="s">
        <v>5</v>
      </c>
      <c r="H402" s="127">
        <v>1915</v>
      </c>
      <c r="I402" s="127">
        <v>3630</v>
      </c>
      <c r="J402" s="127">
        <v>3630</v>
      </c>
      <c r="K402" s="128">
        <v>1965</v>
      </c>
      <c r="L402" s="128">
        <v>3730</v>
      </c>
      <c r="M402" s="128">
        <v>3805</v>
      </c>
      <c r="N402" s="198">
        <v>1</v>
      </c>
      <c r="O402" s="198">
        <v>1</v>
      </c>
      <c r="P402" s="199" t="s">
        <v>768</v>
      </c>
      <c r="Q402" s="200" t="s">
        <v>1502</v>
      </c>
      <c r="R402" s="200" t="s">
        <v>1503</v>
      </c>
      <c r="S402" s="43">
        <v>34</v>
      </c>
      <c r="T402" s="10">
        <v>43282</v>
      </c>
      <c r="U402" s="10">
        <v>43295</v>
      </c>
      <c r="V402" s="76"/>
      <c r="W402" s="32"/>
      <c r="X402" s="30" t="s">
        <v>1248</v>
      </c>
      <c r="Y402" s="32" t="s">
        <v>1055</v>
      </c>
      <c r="Z402" s="32" t="s">
        <v>1056</v>
      </c>
      <c r="AA402" s="32" t="s">
        <v>1263</v>
      </c>
      <c r="AB402" s="32" t="s">
        <v>1058</v>
      </c>
      <c r="AC402" s="32"/>
      <c r="AD402" s="222" t="s">
        <v>1313</v>
      </c>
    </row>
    <row r="403" spans="1:30" ht="15.75" hidden="1" thickBot="1">
      <c r="A403" s="295">
        <v>401</v>
      </c>
      <c r="B403" s="238" t="s">
        <v>408</v>
      </c>
      <c r="C403" s="88" t="s">
        <v>39</v>
      </c>
      <c r="D403" s="96" t="s">
        <v>496</v>
      </c>
      <c r="E403" s="242" t="s">
        <v>130</v>
      </c>
      <c r="F403" s="239" t="s">
        <v>377</v>
      </c>
      <c r="G403" s="100" t="s">
        <v>12</v>
      </c>
      <c r="H403" s="127">
        <v>1800</v>
      </c>
      <c r="I403" s="127">
        <v>3400</v>
      </c>
      <c r="J403" s="127">
        <v>3450</v>
      </c>
      <c r="K403" s="128">
        <v>1825</v>
      </c>
      <c r="L403" s="128">
        <v>3450</v>
      </c>
      <c r="M403" s="128">
        <v>3500</v>
      </c>
      <c r="N403" s="198">
        <v>7</v>
      </c>
      <c r="O403" s="198">
        <v>1</v>
      </c>
      <c r="P403" s="199" t="s">
        <v>768</v>
      </c>
      <c r="Q403" s="200" t="s">
        <v>1519</v>
      </c>
      <c r="R403" s="200" t="s">
        <v>1516</v>
      </c>
      <c r="S403" s="43">
        <v>40</v>
      </c>
      <c r="T403" s="10">
        <v>43282</v>
      </c>
      <c r="U403" s="10">
        <v>43296</v>
      </c>
      <c r="V403" s="76" t="s">
        <v>1487</v>
      </c>
      <c r="W403" s="32" t="s">
        <v>1488</v>
      </c>
      <c r="X403" s="30" t="s">
        <v>1079</v>
      </c>
      <c r="Y403" s="32" t="s">
        <v>1084</v>
      </c>
      <c r="Z403" s="32" t="s">
        <v>1081</v>
      </c>
      <c r="AA403" s="32" t="s">
        <v>1328</v>
      </c>
      <c r="AB403" s="32" t="s">
        <v>1058</v>
      </c>
      <c r="AC403" s="32"/>
      <c r="AD403" s="222" t="s">
        <v>1329</v>
      </c>
    </row>
    <row r="404" spans="1:30" ht="15.75" hidden="1" thickBot="1">
      <c r="A404" s="295">
        <v>402</v>
      </c>
      <c r="B404" s="238" t="s">
        <v>408</v>
      </c>
      <c r="C404" s="88" t="s">
        <v>39</v>
      </c>
      <c r="D404" s="96" t="s">
        <v>494</v>
      </c>
      <c r="E404" s="242" t="s">
        <v>130</v>
      </c>
      <c r="F404" s="239" t="s">
        <v>376</v>
      </c>
      <c r="G404" s="100" t="s">
        <v>5</v>
      </c>
      <c r="H404" s="127">
        <v>1915</v>
      </c>
      <c r="I404" s="127">
        <v>3630</v>
      </c>
      <c r="J404" s="127">
        <v>3630</v>
      </c>
      <c r="K404" s="128">
        <v>1965</v>
      </c>
      <c r="L404" s="128">
        <v>3730</v>
      </c>
      <c r="M404" s="128">
        <v>3805</v>
      </c>
      <c r="N404" s="198">
        <v>1</v>
      </c>
      <c r="O404" s="198">
        <v>1</v>
      </c>
      <c r="P404" s="199" t="s">
        <v>768</v>
      </c>
      <c r="Q404" s="200" t="s">
        <v>1518</v>
      </c>
      <c r="R404" s="200" t="s">
        <v>1503</v>
      </c>
      <c r="S404" s="43">
        <v>35</v>
      </c>
      <c r="T404" s="10">
        <v>43282</v>
      </c>
      <c r="U404" s="10">
        <v>43295</v>
      </c>
      <c r="V404" s="76"/>
      <c r="W404" s="32"/>
      <c r="X404" s="30" t="s">
        <v>1248</v>
      </c>
      <c r="Y404" s="32" t="s">
        <v>1055</v>
      </c>
      <c r="Z404" s="32" t="s">
        <v>1056</v>
      </c>
      <c r="AA404" s="32" t="s">
        <v>1263</v>
      </c>
      <c r="AB404" s="32" t="s">
        <v>1058</v>
      </c>
      <c r="AC404" s="32"/>
      <c r="AD404" s="222" t="s">
        <v>1313</v>
      </c>
    </row>
    <row r="405" spans="1:30" ht="15.75" hidden="1" thickBot="1">
      <c r="A405" s="295">
        <v>403</v>
      </c>
      <c r="B405" s="238" t="s">
        <v>408</v>
      </c>
      <c r="C405" s="88" t="s">
        <v>39</v>
      </c>
      <c r="D405" s="96" t="s">
        <v>495</v>
      </c>
      <c r="E405" s="242" t="s">
        <v>130</v>
      </c>
      <c r="F405" s="239" t="s">
        <v>130</v>
      </c>
      <c r="G405" s="100" t="s">
        <v>5</v>
      </c>
      <c r="H405" s="127">
        <v>2035</v>
      </c>
      <c r="I405" s="127">
        <v>3870</v>
      </c>
      <c r="J405" s="127">
        <v>3945</v>
      </c>
      <c r="K405" s="128">
        <v>2085</v>
      </c>
      <c r="L405" s="128">
        <v>3970</v>
      </c>
      <c r="M405" s="128">
        <v>4045</v>
      </c>
      <c r="N405" s="198">
        <v>1</v>
      </c>
      <c r="O405" s="198">
        <v>1</v>
      </c>
      <c r="P405" s="199" t="s">
        <v>768</v>
      </c>
      <c r="Q405" s="200" t="s">
        <v>1502</v>
      </c>
      <c r="R405" s="200" t="s">
        <v>1503</v>
      </c>
      <c r="S405" s="43">
        <v>35</v>
      </c>
      <c r="T405" s="10">
        <v>43282</v>
      </c>
      <c r="U405" s="10">
        <v>43295</v>
      </c>
      <c r="V405" s="76"/>
      <c r="W405" s="32"/>
      <c r="X405" s="30" t="s">
        <v>1248</v>
      </c>
      <c r="Y405" s="32" t="s">
        <v>1055</v>
      </c>
      <c r="Z405" s="32" t="s">
        <v>1056</v>
      </c>
      <c r="AA405" s="32" t="s">
        <v>1263</v>
      </c>
      <c r="AB405" s="32" t="s">
        <v>1058</v>
      </c>
      <c r="AC405" s="32"/>
      <c r="AD405" s="222" t="s">
        <v>1313</v>
      </c>
    </row>
    <row r="406" spans="1:30" ht="15.75" hidden="1" thickBot="1">
      <c r="A406" s="295">
        <v>404</v>
      </c>
      <c r="B406" s="238" t="s">
        <v>408</v>
      </c>
      <c r="C406" s="88" t="s">
        <v>39</v>
      </c>
      <c r="D406" s="96" t="s">
        <v>495</v>
      </c>
      <c r="E406" s="242" t="s">
        <v>130</v>
      </c>
      <c r="F406" s="239" t="s">
        <v>130</v>
      </c>
      <c r="G406" s="100" t="s">
        <v>44</v>
      </c>
      <c r="H406" s="127" t="s">
        <v>1520</v>
      </c>
      <c r="I406" s="127"/>
      <c r="J406" s="127"/>
      <c r="K406" s="128" t="s">
        <v>1520</v>
      </c>
      <c r="L406" s="128">
        <v>20</v>
      </c>
      <c r="M406" s="128">
        <v>20</v>
      </c>
      <c r="N406" s="198">
        <v>147</v>
      </c>
      <c r="O406" s="198">
        <v>3</v>
      </c>
      <c r="P406" s="199" t="s">
        <v>768</v>
      </c>
      <c r="Q406" s="200" t="s">
        <v>1508</v>
      </c>
      <c r="R406" s="200" t="s">
        <v>1509</v>
      </c>
      <c r="S406" s="43" t="s">
        <v>1908</v>
      </c>
      <c r="T406" s="10"/>
      <c r="U406" s="10"/>
      <c r="V406" s="76" t="s">
        <v>1517</v>
      </c>
      <c r="W406" s="32" t="s">
        <v>1501</v>
      </c>
      <c r="X406" s="30" t="s">
        <v>1272</v>
      </c>
      <c r="Y406" s="32" t="s">
        <v>1273</v>
      </c>
      <c r="Z406" s="32" t="s">
        <v>1056</v>
      </c>
      <c r="AA406" s="32" t="s">
        <v>1274</v>
      </c>
      <c r="AB406" s="32" t="s">
        <v>1058</v>
      </c>
      <c r="AC406" s="32" t="s">
        <v>1511</v>
      </c>
      <c r="AD406" s="222" t="s">
        <v>1340</v>
      </c>
    </row>
    <row r="407" spans="1:30" ht="15.75" hidden="1" thickBot="1">
      <c r="A407" s="295">
        <v>405</v>
      </c>
      <c r="B407" s="238" t="s">
        <v>408</v>
      </c>
      <c r="C407" s="88" t="s">
        <v>39</v>
      </c>
      <c r="D407" s="96" t="s">
        <v>495</v>
      </c>
      <c r="E407" s="242" t="s">
        <v>130</v>
      </c>
      <c r="F407" s="239" t="s">
        <v>130</v>
      </c>
      <c r="G407" s="100" t="s">
        <v>397</v>
      </c>
      <c r="H407" s="127">
        <v>1950</v>
      </c>
      <c r="I407" s="127">
        <v>3800</v>
      </c>
      <c r="J407" s="127">
        <v>3850</v>
      </c>
      <c r="K407" s="128">
        <v>1950</v>
      </c>
      <c r="L407" s="128">
        <v>3800</v>
      </c>
      <c r="M407" s="128">
        <v>3850</v>
      </c>
      <c r="N407" s="198">
        <v>7</v>
      </c>
      <c r="O407" s="198">
        <v>1</v>
      </c>
      <c r="P407" s="199" t="s">
        <v>768</v>
      </c>
      <c r="Q407" s="200" t="s">
        <v>1490</v>
      </c>
      <c r="R407" s="200" t="s">
        <v>1491</v>
      </c>
      <c r="S407" s="43">
        <v>34</v>
      </c>
      <c r="T407" s="10">
        <v>43282</v>
      </c>
      <c r="U407" s="10">
        <v>43295</v>
      </c>
      <c r="V407" s="76"/>
      <c r="W407" s="32"/>
      <c r="X407" s="30" t="s">
        <v>1054</v>
      </c>
      <c r="Y407" s="32" t="s">
        <v>1279</v>
      </c>
      <c r="Z407" s="32" t="s">
        <v>1081</v>
      </c>
      <c r="AA407" s="32" t="s">
        <v>1280</v>
      </c>
      <c r="AB407" s="32" t="s">
        <v>1058</v>
      </c>
      <c r="AC407" s="32"/>
      <c r="AD407" s="222" t="s">
        <v>1315</v>
      </c>
    </row>
    <row r="408" spans="1:30" ht="15.75" hidden="1" thickBot="1">
      <c r="A408" s="295">
        <v>406</v>
      </c>
      <c r="B408" s="238" t="s">
        <v>408</v>
      </c>
      <c r="C408" s="88" t="s">
        <v>39</v>
      </c>
      <c r="D408" s="96" t="s">
        <v>495</v>
      </c>
      <c r="E408" s="242" t="s">
        <v>130</v>
      </c>
      <c r="F408" s="239" t="s">
        <v>130</v>
      </c>
      <c r="G408" s="100" t="s">
        <v>12</v>
      </c>
      <c r="H408" s="127">
        <v>1975</v>
      </c>
      <c r="I408" s="127">
        <v>3750</v>
      </c>
      <c r="J408" s="127">
        <v>3800</v>
      </c>
      <c r="K408" s="128">
        <v>2000</v>
      </c>
      <c r="L408" s="128">
        <v>3800</v>
      </c>
      <c r="M408" s="128">
        <v>3850</v>
      </c>
      <c r="N408" s="198">
        <v>7</v>
      </c>
      <c r="O408" s="198">
        <v>1</v>
      </c>
      <c r="P408" s="199" t="s">
        <v>768</v>
      </c>
      <c r="Q408" s="200" t="s">
        <v>1519</v>
      </c>
      <c r="R408" s="200" t="s">
        <v>1516</v>
      </c>
      <c r="S408" s="43">
        <v>30</v>
      </c>
      <c r="T408" s="10">
        <v>43282</v>
      </c>
      <c r="U408" s="10">
        <v>43296</v>
      </c>
      <c r="V408" s="76" t="s">
        <v>1487</v>
      </c>
      <c r="W408" s="32" t="s">
        <v>1488</v>
      </c>
      <c r="X408" s="30" t="s">
        <v>1079</v>
      </c>
      <c r="Y408" s="32" t="s">
        <v>1084</v>
      </c>
      <c r="Z408" s="32" t="s">
        <v>1081</v>
      </c>
      <c r="AA408" s="32" t="s">
        <v>1328</v>
      </c>
      <c r="AB408" s="32" t="s">
        <v>1058</v>
      </c>
      <c r="AC408" s="32"/>
      <c r="AD408" s="222" t="s">
        <v>1329</v>
      </c>
    </row>
    <row r="409" spans="1:30" ht="15.75" hidden="1" thickBot="1">
      <c r="A409" s="295">
        <v>407</v>
      </c>
      <c r="B409" s="238" t="s">
        <v>405</v>
      </c>
      <c r="C409" s="88" t="s">
        <v>25</v>
      </c>
      <c r="D409" s="96" t="s">
        <v>25</v>
      </c>
      <c r="E409" s="242" t="s">
        <v>69</v>
      </c>
      <c r="F409" s="239" t="s">
        <v>69</v>
      </c>
      <c r="G409" s="100" t="s">
        <v>3</v>
      </c>
      <c r="H409" s="145"/>
      <c r="I409" s="145"/>
      <c r="J409" s="145"/>
      <c r="K409" s="154">
        <v>1275</v>
      </c>
      <c r="L409" s="154">
        <v>1850</v>
      </c>
      <c r="M409" s="154">
        <v>1850</v>
      </c>
      <c r="N409" s="150">
        <v>4</v>
      </c>
      <c r="O409" s="150">
        <v>1</v>
      </c>
      <c r="P409" s="160" t="s">
        <v>1148</v>
      </c>
      <c r="Q409" s="155" t="s">
        <v>769</v>
      </c>
      <c r="R409" s="155" t="s">
        <v>770</v>
      </c>
      <c r="S409" s="38">
        <v>21</v>
      </c>
      <c r="T409" s="10">
        <v>43286</v>
      </c>
      <c r="U409" s="10">
        <v>43286</v>
      </c>
      <c r="V409" s="73" t="s">
        <v>1246</v>
      </c>
      <c r="W409" s="23" t="s">
        <v>1617</v>
      </c>
      <c r="X409" s="24"/>
      <c r="Y409" s="22"/>
      <c r="Z409" s="22"/>
      <c r="AA409" s="22"/>
      <c r="AB409" s="22"/>
      <c r="AC409" s="22"/>
      <c r="AD409" s="221"/>
    </row>
    <row r="410" spans="1:30" ht="15.75" hidden="1" thickBot="1">
      <c r="A410" s="295">
        <v>408</v>
      </c>
      <c r="B410" s="238" t="s">
        <v>405</v>
      </c>
      <c r="C410" s="88" t="s">
        <v>25</v>
      </c>
      <c r="D410" s="96" t="s">
        <v>25</v>
      </c>
      <c r="E410" s="242" t="s">
        <v>69</v>
      </c>
      <c r="F410" s="239" t="s">
        <v>69</v>
      </c>
      <c r="G410" s="100" t="s">
        <v>10</v>
      </c>
      <c r="H410" s="145"/>
      <c r="I410" s="145"/>
      <c r="J410" s="145"/>
      <c r="K410" s="151">
        <v>1000</v>
      </c>
      <c r="L410" s="151">
        <v>1650</v>
      </c>
      <c r="M410" s="151">
        <v>1650</v>
      </c>
      <c r="N410" s="150">
        <v>4</v>
      </c>
      <c r="O410" s="150">
        <v>1</v>
      </c>
      <c r="P410" s="160" t="s">
        <v>1148</v>
      </c>
      <c r="Q410" s="155" t="s">
        <v>769</v>
      </c>
      <c r="R410" s="155" t="s">
        <v>770</v>
      </c>
      <c r="S410" s="39">
        <v>21</v>
      </c>
      <c r="T410" s="10">
        <v>43277</v>
      </c>
      <c r="U410" s="10">
        <v>43279</v>
      </c>
      <c r="V410" s="55" t="s">
        <v>1246</v>
      </c>
      <c r="W410" s="21" t="s">
        <v>1243</v>
      </c>
      <c r="X410" s="24" t="s">
        <v>1121</v>
      </c>
      <c r="Y410" s="22"/>
      <c r="Z410" s="22"/>
      <c r="AA410" s="22"/>
      <c r="AB410" s="22"/>
      <c r="AC410" s="22"/>
      <c r="AD410" s="221"/>
    </row>
    <row r="411" spans="1:30" ht="15.75" hidden="1" thickBot="1">
      <c r="A411" s="295">
        <v>409</v>
      </c>
      <c r="B411" s="238" t="s">
        <v>405</v>
      </c>
      <c r="C411" s="88" t="s">
        <v>25</v>
      </c>
      <c r="D411" s="96" t="s">
        <v>25</v>
      </c>
      <c r="E411" s="242" t="s">
        <v>69</v>
      </c>
      <c r="F411" s="239" t="s">
        <v>69</v>
      </c>
      <c r="G411" s="100" t="s">
        <v>5</v>
      </c>
      <c r="H411" s="145"/>
      <c r="I411" s="145"/>
      <c r="J411" s="145"/>
      <c r="K411" s="154">
        <v>1200</v>
      </c>
      <c r="L411" s="154">
        <v>1800</v>
      </c>
      <c r="M411" s="154">
        <v>1800</v>
      </c>
      <c r="N411" s="150">
        <v>4</v>
      </c>
      <c r="O411" s="150">
        <v>1</v>
      </c>
      <c r="P411" s="160" t="s">
        <v>1148</v>
      </c>
      <c r="Q411" s="155" t="s">
        <v>769</v>
      </c>
      <c r="R411" s="155" t="s">
        <v>770</v>
      </c>
      <c r="S411" s="38">
        <v>21</v>
      </c>
      <c r="T411" s="10">
        <v>43277</v>
      </c>
      <c r="U411" s="10">
        <v>43279</v>
      </c>
      <c r="V411" s="73" t="s">
        <v>1598</v>
      </c>
      <c r="W411" s="23" t="s">
        <v>1247</v>
      </c>
      <c r="X411" s="24" t="s">
        <v>1248</v>
      </c>
      <c r="Y411" s="22"/>
      <c r="Z411" s="22"/>
      <c r="AA411" s="22"/>
      <c r="AB411" s="22"/>
      <c r="AC411" s="22"/>
      <c r="AD411" s="221"/>
    </row>
    <row r="412" spans="1:30" ht="15.75" hidden="1" thickBot="1">
      <c r="A412" s="295">
        <v>410</v>
      </c>
      <c r="B412" s="238" t="s">
        <v>405</v>
      </c>
      <c r="C412" s="88" t="s">
        <v>25</v>
      </c>
      <c r="D412" s="96" t="s">
        <v>25</v>
      </c>
      <c r="E412" s="242" t="s">
        <v>69</v>
      </c>
      <c r="F412" s="239" t="s">
        <v>69</v>
      </c>
      <c r="G412" s="100" t="s">
        <v>1</v>
      </c>
      <c r="H412" s="145"/>
      <c r="I412" s="145"/>
      <c r="J412" s="145"/>
      <c r="K412" s="154">
        <v>1030</v>
      </c>
      <c r="L412" s="154">
        <v>1860</v>
      </c>
      <c r="M412" s="154">
        <v>1860</v>
      </c>
      <c r="N412" s="150">
        <v>4</v>
      </c>
      <c r="O412" s="150">
        <v>1</v>
      </c>
      <c r="P412" s="160" t="s">
        <v>1148</v>
      </c>
      <c r="Q412" s="155" t="s">
        <v>769</v>
      </c>
      <c r="R412" s="155" t="s">
        <v>770</v>
      </c>
      <c r="S412" s="38">
        <v>21</v>
      </c>
      <c r="T412" s="10">
        <v>43263</v>
      </c>
      <c r="U412" s="10">
        <v>43263</v>
      </c>
      <c r="V412" s="73" t="s">
        <v>1250</v>
      </c>
      <c r="W412" s="21"/>
      <c r="X412" s="24"/>
      <c r="Y412" s="22"/>
      <c r="Z412" s="22"/>
      <c r="AA412" s="22"/>
      <c r="AB412" s="22"/>
      <c r="AC412" s="22"/>
      <c r="AD412" s="221"/>
    </row>
    <row r="413" spans="1:30" ht="15.75" hidden="1" thickBot="1">
      <c r="A413" s="295">
        <v>411</v>
      </c>
      <c r="B413" s="238" t="s">
        <v>405</v>
      </c>
      <c r="C413" s="88" t="s">
        <v>25</v>
      </c>
      <c r="D413" s="96" t="s">
        <v>25</v>
      </c>
      <c r="E413" s="242" t="s">
        <v>69</v>
      </c>
      <c r="F413" s="239" t="s">
        <v>69</v>
      </c>
      <c r="G413" s="100" t="s">
        <v>4</v>
      </c>
      <c r="H413" s="145"/>
      <c r="I413" s="145"/>
      <c r="J413" s="145"/>
      <c r="K413" s="154">
        <v>1075</v>
      </c>
      <c r="L413" s="154">
        <v>1650</v>
      </c>
      <c r="M413" s="154">
        <v>1650</v>
      </c>
      <c r="N413" s="150">
        <v>12</v>
      </c>
      <c r="O413" s="150">
        <v>2</v>
      </c>
      <c r="P413" s="160" t="s">
        <v>768</v>
      </c>
      <c r="Q413" s="155" t="s">
        <v>1245</v>
      </c>
      <c r="R413" s="155" t="s">
        <v>233</v>
      </c>
      <c r="S413" s="38" t="s">
        <v>1909</v>
      </c>
      <c r="T413" s="10">
        <v>43283</v>
      </c>
      <c r="U413" s="10">
        <v>43289</v>
      </c>
      <c r="V413" s="73" t="s">
        <v>1256</v>
      </c>
      <c r="W413" s="23" t="s">
        <v>1257</v>
      </c>
      <c r="X413" s="24"/>
      <c r="Y413" s="22"/>
      <c r="Z413" s="22"/>
      <c r="AA413" s="22"/>
      <c r="AB413" s="22"/>
      <c r="AC413" s="22"/>
      <c r="AD413" s="221"/>
    </row>
    <row r="414" spans="1:30" ht="15.75" hidden="1" thickBot="1">
      <c r="A414" s="295">
        <v>412</v>
      </c>
      <c r="B414" s="238" t="s">
        <v>405</v>
      </c>
      <c r="C414" s="88" t="s">
        <v>25</v>
      </c>
      <c r="D414" s="96" t="s">
        <v>25</v>
      </c>
      <c r="E414" s="242" t="s">
        <v>69</v>
      </c>
      <c r="F414" s="239" t="s">
        <v>69</v>
      </c>
      <c r="G414" s="100" t="s">
        <v>20</v>
      </c>
      <c r="H414" s="145"/>
      <c r="I414" s="145"/>
      <c r="J414" s="145"/>
      <c r="K414" s="154">
        <v>1250</v>
      </c>
      <c r="L414" s="154">
        <v>2200</v>
      </c>
      <c r="M414" s="154">
        <v>2200</v>
      </c>
      <c r="N414" s="150">
        <v>4</v>
      </c>
      <c r="O414" s="150">
        <v>1</v>
      </c>
      <c r="P414" s="160" t="s">
        <v>1148</v>
      </c>
      <c r="Q414" s="155" t="s">
        <v>769</v>
      </c>
      <c r="R414" s="155" t="s">
        <v>770</v>
      </c>
      <c r="S414" s="38">
        <v>20</v>
      </c>
      <c r="T414" s="10">
        <v>43286</v>
      </c>
      <c r="U414" s="10">
        <v>43286</v>
      </c>
      <c r="V414" s="73" t="s">
        <v>1253</v>
      </c>
      <c r="W414" s="23"/>
      <c r="X414" s="24"/>
      <c r="Y414" s="22"/>
      <c r="Z414" s="22"/>
      <c r="AA414" s="22"/>
      <c r="AB414" s="22"/>
      <c r="AC414" s="22"/>
      <c r="AD414" s="221"/>
    </row>
    <row r="415" spans="1:30" ht="15.75" hidden="1" thickBot="1">
      <c r="A415" s="295">
        <v>413</v>
      </c>
      <c r="B415" s="238" t="s">
        <v>405</v>
      </c>
      <c r="C415" s="88" t="s">
        <v>25</v>
      </c>
      <c r="D415" s="96" t="s">
        <v>25</v>
      </c>
      <c r="E415" s="242" t="s">
        <v>69</v>
      </c>
      <c r="F415" s="239" t="s">
        <v>69</v>
      </c>
      <c r="G415" s="100" t="s">
        <v>2</v>
      </c>
      <c r="H415" s="145"/>
      <c r="I415" s="145"/>
      <c r="J415" s="145"/>
      <c r="K415" s="151">
        <v>1225</v>
      </c>
      <c r="L415" s="151">
        <v>2050</v>
      </c>
      <c r="M415" s="151">
        <v>2050</v>
      </c>
      <c r="N415" s="150">
        <v>1</v>
      </c>
      <c r="O415" s="150">
        <v>1</v>
      </c>
      <c r="P415" s="160" t="s">
        <v>1148</v>
      </c>
      <c r="Q415" s="155" t="s">
        <v>1245</v>
      </c>
      <c r="R415" s="155" t="s">
        <v>233</v>
      </c>
      <c r="S415" s="38">
        <v>29</v>
      </c>
      <c r="T415" s="10">
        <v>43276</v>
      </c>
      <c r="U415" s="10">
        <v>43276</v>
      </c>
      <c r="V415" s="73" t="s">
        <v>1605</v>
      </c>
      <c r="W415" s="23"/>
      <c r="X415" s="24" t="s">
        <v>1259</v>
      </c>
      <c r="Y415" s="22"/>
      <c r="Z415" s="22"/>
      <c r="AA415" s="22"/>
      <c r="AB415" s="22"/>
      <c r="AC415" s="22"/>
      <c r="AD415" s="221"/>
    </row>
    <row r="416" spans="1:30" ht="15.75" hidden="1" thickBot="1">
      <c r="A416" s="295">
        <v>414</v>
      </c>
      <c r="B416" s="238" t="s">
        <v>413</v>
      </c>
      <c r="C416" s="88" t="s">
        <v>41</v>
      </c>
      <c r="D416" s="96" t="s">
        <v>507</v>
      </c>
      <c r="E416" s="242" t="s">
        <v>67</v>
      </c>
      <c r="F416" s="239" t="s">
        <v>235</v>
      </c>
      <c r="G416" s="100" t="s">
        <v>10</v>
      </c>
      <c r="H416" s="145"/>
      <c r="I416" s="145"/>
      <c r="J416" s="145"/>
      <c r="K416" s="151">
        <v>850</v>
      </c>
      <c r="L416" s="151">
        <v>1400</v>
      </c>
      <c r="M416" s="151">
        <v>1400</v>
      </c>
      <c r="N416" s="150">
        <v>24</v>
      </c>
      <c r="O416" s="150">
        <v>2</v>
      </c>
      <c r="P416" s="160" t="s">
        <v>1148</v>
      </c>
      <c r="Q416" s="155" t="s">
        <v>769</v>
      </c>
      <c r="R416" s="155" t="s">
        <v>770</v>
      </c>
      <c r="S416" s="39" t="s">
        <v>1910</v>
      </c>
      <c r="T416" s="10">
        <v>43277</v>
      </c>
      <c r="U416" s="10">
        <v>43279</v>
      </c>
      <c r="V416" s="55" t="s">
        <v>1244</v>
      </c>
      <c r="W416" s="21" t="s">
        <v>1243</v>
      </c>
      <c r="X416" s="24" t="s">
        <v>1121</v>
      </c>
      <c r="Y416" s="22"/>
      <c r="Z416" s="22"/>
      <c r="AA416" s="22"/>
      <c r="AB416" s="22"/>
      <c r="AC416" s="22"/>
      <c r="AD416" s="221"/>
    </row>
    <row r="417" spans="1:30" ht="15.75" hidden="1" thickBot="1">
      <c r="A417" s="295">
        <v>415</v>
      </c>
      <c r="B417" s="238" t="s">
        <v>413</v>
      </c>
      <c r="C417" s="88" t="s">
        <v>41</v>
      </c>
      <c r="D417" s="96" t="s">
        <v>507</v>
      </c>
      <c r="E417" s="242" t="s">
        <v>67</v>
      </c>
      <c r="F417" s="239" t="s">
        <v>235</v>
      </c>
      <c r="G417" s="100" t="s">
        <v>5</v>
      </c>
      <c r="H417" s="145"/>
      <c r="I417" s="145"/>
      <c r="J417" s="145"/>
      <c r="K417" s="154">
        <v>1000</v>
      </c>
      <c r="L417" s="154">
        <v>1500</v>
      </c>
      <c r="M417" s="154">
        <v>1500</v>
      </c>
      <c r="N417" s="150">
        <v>24</v>
      </c>
      <c r="O417" s="150">
        <v>2</v>
      </c>
      <c r="P417" s="160" t="s">
        <v>1148</v>
      </c>
      <c r="Q417" s="155" t="s">
        <v>769</v>
      </c>
      <c r="R417" s="155" t="s">
        <v>770</v>
      </c>
      <c r="S417" s="39" t="s">
        <v>1910</v>
      </c>
      <c r="T417" s="10">
        <v>43277</v>
      </c>
      <c r="U417" s="10">
        <v>43279</v>
      </c>
      <c r="V417" s="73" t="s">
        <v>1598</v>
      </c>
      <c r="W417" s="23" t="s">
        <v>1247</v>
      </c>
      <c r="X417" s="24" t="s">
        <v>1248</v>
      </c>
      <c r="Y417" s="22"/>
      <c r="Z417" s="22"/>
      <c r="AA417" s="22"/>
      <c r="AB417" s="22"/>
      <c r="AC417" s="22"/>
      <c r="AD417" s="221"/>
    </row>
    <row r="418" spans="1:30" ht="15.75" hidden="1" thickBot="1">
      <c r="A418" s="295">
        <v>416</v>
      </c>
      <c r="B418" s="238" t="s">
        <v>413</v>
      </c>
      <c r="C418" s="88" t="s">
        <v>41</v>
      </c>
      <c r="D418" s="96" t="s">
        <v>507</v>
      </c>
      <c r="E418" s="242" t="s">
        <v>67</v>
      </c>
      <c r="F418" s="239" t="s">
        <v>235</v>
      </c>
      <c r="G418" s="100" t="s">
        <v>1</v>
      </c>
      <c r="H418" s="145"/>
      <c r="I418" s="145"/>
      <c r="J418" s="145"/>
      <c r="K418" s="154">
        <v>925</v>
      </c>
      <c r="L418" s="154">
        <v>1650</v>
      </c>
      <c r="M418" s="154">
        <v>1650</v>
      </c>
      <c r="N418" s="150">
        <v>24</v>
      </c>
      <c r="O418" s="150">
        <v>2</v>
      </c>
      <c r="P418" s="160" t="s">
        <v>1148</v>
      </c>
      <c r="Q418" s="155" t="s">
        <v>769</v>
      </c>
      <c r="R418" s="155" t="s">
        <v>770</v>
      </c>
      <c r="S418" s="38" t="s">
        <v>1910</v>
      </c>
      <c r="T418" s="10">
        <v>43263</v>
      </c>
      <c r="U418" s="10">
        <v>43263</v>
      </c>
      <c r="V418" s="73" t="s">
        <v>1249</v>
      </c>
      <c r="W418" s="23"/>
      <c r="X418" s="24"/>
      <c r="Y418" s="221"/>
      <c r="Z418" s="221"/>
      <c r="AA418" s="221"/>
      <c r="AB418" s="221"/>
      <c r="AC418" s="221"/>
      <c r="AD418" s="221"/>
    </row>
    <row r="419" spans="1:30" ht="15.75" hidden="1" thickBot="1">
      <c r="A419" s="295">
        <v>417</v>
      </c>
      <c r="B419" s="238" t="s">
        <v>413</v>
      </c>
      <c r="C419" s="88" t="s">
        <v>41</v>
      </c>
      <c r="D419" s="96" t="s">
        <v>507</v>
      </c>
      <c r="E419" s="242" t="s">
        <v>67</v>
      </c>
      <c r="F419" s="239" t="s">
        <v>235</v>
      </c>
      <c r="G419" s="100" t="s">
        <v>3</v>
      </c>
      <c r="H419" s="145"/>
      <c r="I419" s="145"/>
      <c r="J419" s="145"/>
      <c r="K419" s="154">
        <v>1075</v>
      </c>
      <c r="L419" s="154">
        <v>1650</v>
      </c>
      <c r="M419" s="154">
        <v>1650</v>
      </c>
      <c r="N419" s="150">
        <v>24</v>
      </c>
      <c r="O419" s="150">
        <v>2</v>
      </c>
      <c r="P419" s="160" t="s">
        <v>1148</v>
      </c>
      <c r="Q419" s="155" t="s">
        <v>769</v>
      </c>
      <c r="R419" s="155" t="s">
        <v>770</v>
      </c>
      <c r="S419" s="38" t="s">
        <v>1910</v>
      </c>
      <c r="T419" s="10">
        <v>43286</v>
      </c>
      <c r="U419" s="10">
        <v>43286</v>
      </c>
      <c r="V419" s="73" t="s">
        <v>1251</v>
      </c>
      <c r="W419" s="23" t="s">
        <v>1617</v>
      </c>
      <c r="X419" s="24"/>
      <c r="Y419" s="22"/>
      <c r="Z419" s="22"/>
      <c r="AA419" s="22"/>
      <c r="AB419" s="22"/>
      <c r="AC419" s="22"/>
      <c r="AD419" s="221"/>
    </row>
    <row r="420" spans="1:30" ht="15.75" hidden="1" thickBot="1">
      <c r="A420" s="295">
        <v>418</v>
      </c>
      <c r="B420" s="238" t="s">
        <v>413</v>
      </c>
      <c r="C420" s="88" t="s">
        <v>41</v>
      </c>
      <c r="D420" s="96" t="s">
        <v>507</v>
      </c>
      <c r="E420" s="242" t="s">
        <v>67</v>
      </c>
      <c r="F420" s="239" t="s">
        <v>235</v>
      </c>
      <c r="G420" s="100" t="s">
        <v>20</v>
      </c>
      <c r="H420" s="145"/>
      <c r="I420" s="145"/>
      <c r="J420" s="145"/>
      <c r="K420" s="154">
        <v>1150</v>
      </c>
      <c r="L420" s="154">
        <v>2000</v>
      </c>
      <c r="M420" s="154">
        <v>2000</v>
      </c>
      <c r="N420" s="150">
        <v>24</v>
      </c>
      <c r="O420" s="150">
        <v>2</v>
      </c>
      <c r="P420" s="160" t="s">
        <v>1148</v>
      </c>
      <c r="Q420" s="155" t="s">
        <v>769</v>
      </c>
      <c r="R420" s="155" t="s">
        <v>770</v>
      </c>
      <c r="S420" s="38" t="s">
        <v>1910</v>
      </c>
      <c r="T420" s="10">
        <v>43286</v>
      </c>
      <c r="U420" s="10">
        <v>43286</v>
      </c>
      <c r="V420" s="73" t="s">
        <v>1252</v>
      </c>
      <c r="W420" s="23"/>
      <c r="X420" s="24"/>
      <c r="Y420" s="22"/>
      <c r="Z420" s="22"/>
      <c r="AA420" s="22"/>
      <c r="AB420" s="22"/>
      <c r="AC420" s="22"/>
      <c r="AD420" s="221"/>
    </row>
    <row r="421" spans="1:30" ht="15.75" hidden="1" thickBot="1">
      <c r="A421" s="295">
        <v>419</v>
      </c>
      <c r="B421" s="238" t="s">
        <v>413</v>
      </c>
      <c r="C421" s="88" t="s">
        <v>41</v>
      </c>
      <c r="D421" s="96" t="s">
        <v>507</v>
      </c>
      <c r="E421" s="242" t="s">
        <v>67</v>
      </c>
      <c r="F421" s="239" t="s">
        <v>235</v>
      </c>
      <c r="G421" s="100" t="s">
        <v>8</v>
      </c>
      <c r="H421" s="145"/>
      <c r="I421" s="145"/>
      <c r="J421" s="145"/>
      <c r="K421" s="151">
        <v>1075</v>
      </c>
      <c r="L421" s="151">
        <v>1650</v>
      </c>
      <c r="M421" s="151">
        <v>1650</v>
      </c>
      <c r="N421" s="150">
        <v>1</v>
      </c>
      <c r="O421" s="150">
        <v>1</v>
      </c>
      <c r="P421" s="160" t="s">
        <v>1148</v>
      </c>
      <c r="Q421" s="155" t="s">
        <v>1245</v>
      </c>
      <c r="R421" s="155" t="s">
        <v>233</v>
      </c>
      <c r="S421" s="38">
        <v>22</v>
      </c>
      <c r="T421" s="10">
        <v>43283</v>
      </c>
      <c r="U421" s="10">
        <v>43283</v>
      </c>
      <c r="V421" s="73" t="s">
        <v>1258</v>
      </c>
      <c r="W421" s="23"/>
      <c r="X421" s="24" t="s">
        <v>1259</v>
      </c>
      <c r="Y421" s="22"/>
      <c r="Z421" s="22"/>
      <c r="AA421" s="22"/>
      <c r="AB421" s="22"/>
      <c r="AC421" s="22"/>
      <c r="AD421" s="221"/>
    </row>
    <row r="422" spans="1:30" ht="15.75" hidden="1" thickBot="1">
      <c r="A422" s="295">
        <v>420</v>
      </c>
      <c r="B422" s="238" t="s">
        <v>413</v>
      </c>
      <c r="C422" s="88" t="s">
        <v>41</v>
      </c>
      <c r="D422" s="96" t="s">
        <v>507</v>
      </c>
      <c r="E422" s="242" t="s">
        <v>67</v>
      </c>
      <c r="F422" s="239" t="s">
        <v>235</v>
      </c>
      <c r="G422" s="100" t="s">
        <v>2</v>
      </c>
      <c r="H422" s="145"/>
      <c r="I422" s="145"/>
      <c r="J422" s="145"/>
      <c r="K422" s="154">
        <v>925</v>
      </c>
      <c r="L422" s="154">
        <v>1650</v>
      </c>
      <c r="M422" s="154">
        <v>1650</v>
      </c>
      <c r="N422" s="150">
        <v>1</v>
      </c>
      <c r="O422" s="150">
        <v>1</v>
      </c>
      <c r="P422" s="160" t="s">
        <v>1148</v>
      </c>
      <c r="Q422" s="155" t="s">
        <v>769</v>
      </c>
      <c r="R422" s="155" t="s">
        <v>770</v>
      </c>
      <c r="S422" s="38">
        <v>24</v>
      </c>
      <c r="T422" s="10">
        <v>43276</v>
      </c>
      <c r="U422" s="10">
        <v>43276</v>
      </c>
      <c r="V422" s="73" t="s">
        <v>1605</v>
      </c>
      <c r="W422" s="23"/>
      <c r="X422" s="24" t="s">
        <v>1259</v>
      </c>
      <c r="Y422" s="22"/>
      <c r="Z422" s="22"/>
      <c r="AA422" s="22"/>
      <c r="AB422" s="22"/>
      <c r="AC422" s="22"/>
      <c r="AD422" s="221"/>
    </row>
    <row r="423" spans="1:30" ht="15.75" hidden="1" thickBot="1">
      <c r="A423" s="295">
        <v>421</v>
      </c>
      <c r="B423" s="238" t="s">
        <v>413</v>
      </c>
      <c r="C423" s="88" t="s">
        <v>723</v>
      </c>
      <c r="D423" s="96" t="s">
        <v>595</v>
      </c>
      <c r="E423" s="242" t="s">
        <v>72</v>
      </c>
      <c r="F423" s="239" t="s">
        <v>239</v>
      </c>
      <c r="G423" s="100" t="s">
        <v>5</v>
      </c>
      <c r="H423" s="145"/>
      <c r="I423" s="145"/>
      <c r="J423" s="145"/>
      <c r="K423" s="154">
        <v>2200</v>
      </c>
      <c r="L423" s="154">
        <v>4200</v>
      </c>
      <c r="M423" s="154">
        <v>4200</v>
      </c>
      <c r="N423" s="150">
        <v>24</v>
      </c>
      <c r="O423" s="150">
        <v>2</v>
      </c>
      <c r="P423" s="160" t="s">
        <v>1148</v>
      </c>
      <c r="Q423" s="155" t="s">
        <v>1245</v>
      </c>
      <c r="R423" s="155" t="s">
        <v>233</v>
      </c>
      <c r="S423" s="38">
        <v>29</v>
      </c>
      <c r="T423" s="10">
        <v>43277</v>
      </c>
      <c r="U423" s="10">
        <v>43279</v>
      </c>
      <c r="V423" s="73" t="s">
        <v>1598</v>
      </c>
      <c r="W423" s="23" t="s">
        <v>1247</v>
      </c>
      <c r="X423" s="24" t="s">
        <v>1248</v>
      </c>
      <c r="Y423" s="22"/>
      <c r="Z423" s="22"/>
      <c r="AA423" s="22"/>
      <c r="AB423" s="22"/>
      <c r="AC423" s="22"/>
      <c r="AD423" s="221"/>
    </row>
    <row r="424" spans="1:30" ht="15.75" hidden="1" thickBot="1">
      <c r="A424" s="295">
        <v>422</v>
      </c>
      <c r="B424" s="238" t="s">
        <v>413</v>
      </c>
      <c r="C424" s="88" t="s">
        <v>723</v>
      </c>
      <c r="D424" s="96" t="s">
        <v>595</v>
      </c>
      <c r="E424" s="242" t="s">
        <v>72</v>
      </c>
      <c r="F424" s="239" t="s">
        <v>239</v>
      </c>
      <c r="G424" s="100" t="s">
        <v>20</v>
      </c>
      <c r="H424" s="145"/>
      <c r="I424" s="145"/>
      <c r="J424" s="145"/>
      <c r="K424" s="154">
        <v>2100</v>
      </c>
      <c r="L424" s="154">
        <v>4000</v>
      </c>
      <c r="M424" s="154">
        <v>4000</v>
      </c>
      <c r="N424" s="150">
        <v>24</v>
      </c>
      <c r="O424" s="150">
        <v>2</v>
      </c>
      <c r="P424" s="160" t="s">
        <v>1148</v>
      </c>
      <c r="Q424" s="155" t="s">
        <v>1245</v>
      </c>
      <c r="R424" s="155" t="s">
        <v>233</v>
      </c>
      <c r="S424" s="38" t="s">
        <v>1911</v>
      </c>
      <c r="T424" s="10">
        <v>43286</v>
      </c>
      <c r="U424" s="10">
        <v>43286</v>
      </c>
      <c r="V424" s="73" t="s">
        <v>1252</v>
      </c>
      <c r="W424" s="23"/>
      <c r="X424" s="24"/>
      <c r="Y424" s="22"/>
      <c r="Z424" s="22"/>
      <c r="AA424" s="22"/>
      <c r="AB424" s="22"/>
      <c r="AC424" s="22"/>
      <c r="AD424" s="221"/>
    </row>
    <row r="425" spans="1:30" ht="15.75" hidden="1" thickBot="1">
      <c r="A425" s="295">
        <v>423</v>
      </c>
      <c r="B425" s="238" t="s">
        <v>413</v>
      </c>
      <c r="C425" s="88" t="s">
        <v>721</v>
      </c>
      <c r="D425" s="96" t="s">
        <v>592</v>
      </c>
      <c r="E425" s="242" t="s">
        <v>66</v>
      </c>
      <c r="F425" s="239" t="s">
        <v>234</v>
      </c>
      <c r="G425" s="100" t="s">
        <v>10</v>
      </c>
      <c r="H425" s="145"/>
      <c r="I425" s="145"/>
      <c r="J425" s="145"/>
      <c r="K425" s="151">
        <v>900</v>
      </c>
      <c r="L425" s="151">
        <v>1500</v>
      </c>
      <c r="M425" s="151">
        <v>1500</v>
      </c>
      <c r="N425" s="150">
        <v>24</v>
      </c>
      <c r="O425" s="150">
        <v>2</v>
      </c>
      <c r="P425" s="160" t="s">
        <v>1148</v>
      </c>
      <c r="Q425" s="146" t="s">
        <v>769</v>
      </c>
      <c r="R425" s="155" t="s">
        <v>770</v>
      </c>
      <c r="S425" s="39" t="s">
        <v>1912</v>
      </c>
      <c r="T425" s="10">
        <v>43277</v>
      </c>
      <c r="U425" s="10">
        <v>43279</v>
      </c>
      <c r="V425" s="55" t="s">
        <v>1244</v>
      </c>
      <c r="W425" s="21" t="s">
        <v>1243</v>
      </c>
      <c r="X425" s="24" t="s">
        <v>1121</v>
      </c>
      <c r="Y425" s="22"/>
      <c r="Z425" s="22"/>
      <c r="AA425" s="22"/>
      <c r="AB425" s="22"/>
      <c r="AC425" s="22"/>
      <c r="AD425" s="221"/>
    </row>
    <row r="426" spans="1:30" ht="15.75" hidden="1" thickBot="1">
      <c r="A426" s="295">
        <v>424</v>
      </c>
      <c r="B426" s="238" t="s">
        <v>413</v>
      </c>
      <c r="C426" s="88" t="s">
        <v>721</v>
      </c>
      <c r="D426" s="96" t="s">
        <v>592</v>
      </c>
      <c r="E426" s="242" t="s">
        <v>66</v>
      </c>
      <c r="F426" s="239" t="s">
        <v>234</v>
      </c>
      <c r="G426" s="245" t="s">
        <v>5</v>
      </c>
      <c r="H426" s="145"/>
      <c r="I426" s="145"/>
      <c r="J426" s="145"/>
      <c r="K426" s="154">
        <v>1050</v>
      </c>
      <c r="L426" s="154">
        <v>1600</v>
      </c>
      <c r="M426" s="154">
        <v>1600</v>
      </c>
      <c r="N426" s="150">
        <v>24</v>
      </c>
      <c r="O426" s="150">
        <v>2</v>
      </c>
      <c r="P426" s="160" t="s">
        <v>1148</v>
      </c>
      <c r="Q426" s="155" t="s">
        <v>769</v>
      </c>
      <c r="R426" s="155" t="s">
        <v>770</v>
      </c>
      <c r="S426" s="39" t="s">
        <v>1912</v>
      </c>
      <c r="T426" s="10">
        <v>43277</v>
      </c>
      <c r="U426" s="10">
        <v>43279</v>
      </c>
      <c r="V426" s="55" t="s">
        <v>1599</v>
      </c>
      <c r="W426" s="23" t="s">
        <v>1247</v>
      </c>
      <c r="X426" s="24" t="s">
        <v>1248</v>
      </c>
      <c r="Y426" s="22"/>
      <c r="Z426" s="22"/>
      <c r="AA426" s="22"/>
      <c r="AB426" s="22"/>
      <c r="AC426" s="22"/>
      <c r="AD426" s="221"/>
    </row>
    <row r="427" spans="1:30" ht="15.75" hidden="1" thickBot="1">
      <c r="A427" s="295">
        <v>425</v>
      </c>
      <c r="B427" s="238" t="s">
        <v>413</v>
      </c>
      <c r="C427" s="88" t="s">
        <v>721</v>
      </c>
      <c r="D427" s="96" t="s">
        <v>592</v>
      </c>
      <c r="E427" s="242" t="s">
        <v>66</v>
      </c>
      <c r="F427" s="239" t="s">
        <v>234</v>
      </c>
      <c r="G427" s="100" t="s">
        <v>1</v>
      </c>
      <c r="H427" s="145"/>
      <c r="I427" s="145"/>
      <c r="J427" s="145"/>
      <c r="K427" s="154">
        <v>925</v>
      </c>
      <c r="L427" s="154">
        <v>1650</v>
      </c>
      <c r="M427" s="154">
        <v>1650</v>
      </c>
      <c r="N427" s="150">
        <v>24</v>
      </c>
      <c r="O427" s="150">
        <v>2</v>
      </c>
      <c r="P427" s="160" t="s">
        <v>1148</v>
      </c>
      <c r="Q427" s="155" t="s">
        <v>769</v>
      </c>
      <c r="R427" s="155" t="s">
        <v>770</v>
      </c>
      <c r="S427" s="38" t="s">
        <v>1912</v>
      </c>
      <c r="T427" s="10">
        <v>43263</v>
      </c>
      <c r="U427" s="10">
        <v>43263</v>
      </c>
      <c r="V427" s="73" t="s">
        <v>1249</v>
      </c>
      <c r="W427" s="23"/>
      <c r="X427" s="24"/>
      <c r="Y427" s="22"/>
      <c r="Z427" s="22"/>
      <c r="AA427" s="22"/>
      <c r="AB427" s="22"/>
      <c r="AC427" s="22"/>
      <c r="AD427" s="221"/>
    </row>
    <row r="428" spans="1:30" ht="15.75" hidden="1" thickBot="1">
      <c r="A428" s="295">
        <v>426</v>
      </c>
      <c r="B428" s="238" t="s">
        <v>413</v>
      </c>
      <c r="C428" s="88" t="s">
        <v>721</v>
      </c>
      <c r="D428" s="96" t="s">
        <v>592</v>
      </c>
      <c r="E428" s="242" t="s">
        <v>66</v>
      </c>
      <c r="F428" s="239" t="s">
        <v>234</v>
      </c>
      <c r="G428" s="100" t="s">
        <v>4</v>
      </c>
      <c r="H428" s="145"/>
      <c r="I428" s="145"/>
      <c r="J428" s="145"/>
      <c r="K428" s="154">
        <v>800</v>
      </c>
      <c r="L428" s="154">
        <v>1200</v>
      </c>
      <c r="M428" s="154">
        <v>1200</v>
      </c>
      <c r="N428" s="150">
        <v>12</v>
      </c>
      <c r="O428" s="150">
        <v>2</v>
      </c>
      <c r="P428" s="160" t="s">
        <v>768</v>
      </c>
      <c r="Q428" s="155" t="s">
        <v>1245</v>
      </c>
      <c r="R428" s="155" t="s">
        <v>233</v>
      </c>
      <c r="S428" s="38" t="s">
        <v>1913</v>
      </c>
      <c r="T428" s="10">
        <v>43283</v>
      </c>
      <c r="U428" s="10">
        <v>43289</v>
      </c>
      <c r="V428" s="73" t="s">
        <v>1256</v>
      </c>
      <c r="W428" s="23" t="s">
        <v>1257</v>
      </c>
      <c r="X428" s="24"/>
      <c r="Y428" s="22"/>
      <c r="Z428" s="22"/>
      <c r="AA428" s="22"/>
      <c r="AB428" s="22"/>
      <c r="AC428" s="22"/>
      <c r="AD428" s="221"/>
    </row>
    <row r="429" spans="1:30" ht="15.75" hidden="1" thickBot="1">
      <c r="A429" s="295">
        <v>427</v>
      </c>
      <c r="B429" s="238" t="s">
        <v>413</v>
      </c>
      <c r="C429" s="88" t="s">
        <v>721</v>
      </c>
      <c r="D429" s="96" t="s">
        <v>592</v>
      </c>
      <c r="E429" s="242" t="s">
        <v>66</v>
      </c>
      <c r="F429" s="239" t="s">
        <v>234</v>
      </c>
      <c r="G429" s="100" t="s">
        <v>3</v>
      </c>
      <c r="H429" s="145"/>
      <c r="I429" s="145"/>
      <c r="J429" s="145"/>
      <c r="K429" s="154">
        <v>1125</v>
      </c>
      <c r="L429" s="154">
        <v>1650</v>
      </c>
      <c r="M429" s="154">
        <v>1650</v>
      </c>
      <c r="N429" s="150">
        <v>24</v>
      </c>
      <c r="O429" s="150">
        <v>2</v>
      </c>
      <c r="P429" s="160" t="s">
        <v>1148</v>
      </c>
      <c r="Q429" s="155" t="s">
        <v>769</v>
      </c>
      <c r="R429" s="155" t="s">
        <v>770</v>
      </c>
      <c r="S429" s="38" t="s">
        <v>1912</v>
      </c>
      <c r="T429" s="10">
        <v>43286</v>
      </c>
      <c r="U429" s="10">
        <v>43286</v>
      </c>
      <c r="V429" s="73" t="s">
        <v>1251</v>
      </c>
      <c r="W429" s="23" t="s">
        <v>1617</v>
      </c>
      <c r="X429" s="24"/>
      <c r="Y429" s="22"/>
      <c r="Z429" s="22"/>
      <c r="AA429" s="22"/>
      <c r="AB429" s="22"/>
      <c r="AC429" s="22"/>
      <c r="AD429" s="221"/>
    </row>
    <row r="430" spans="1:30" ht="15.75" hidden="1" thickBot="1">
      <c r="A430" s="295">
        <v>428</v>
      </c>
      <c r="B430" s="238" t="s">
        <v>413</v>
      </c>
      <c r="C430" s="88" t="s">
        <v>721</v>
      </c>
      <c r="D430" s="96" t="s">
        <v>592</v>
      </c>
      <c r="E430" s="242" t="s">
        <v>66</v>
      </c>
      <c r="F430" s="239" t="s">
        <v>234</v>
      </c>
      <c r="G430" s="100" t="s">
        <v>20</v>
      </c>
      <c r="H430" s="145"/>
      <c r="I430" s="145"/>
      <c r="J430" s="145"/>
      <c r="K430" s="154">
        <v>1150</v>
      </c>
      <c r="L430" s="154">
        <v>2000</v>
      </c>
      <c r="M430" s="154">
        <v>2000</v>
      </c>
      <c r="N430" s="150">
        <v>24</v>
      </c>
      <c r="O430" s="150">
        <v>2</v>
      </c>
      <c r="P430" s="160" t="s">
        <v>1148</v>
      </c>
      <c r="Q430" s="155" t="s">
        <v>769</v>
      </c>
      <c r="R430" s="155" t="s">
        <v>770</v>
      </c>
      <c r="S430" s="38" t="s">
        <v>1912</v>
      </c>
      <c r="T430" s="10">
        <v>43286</v>
      </c>
      <c r="U430" s="10">
        <v>43286</v>
      </c>
      <c r="V430" s="73" t="s">
        <v>1252</v>
      </c>
      <c r="W430" s="23"/>
      <c r="X430" s="24"/>
      <c r="Y430" s="22"/>
      <c r="Z430" s="22"/>
      <c r="AA430" s="22"/>
      <c r="AB430" s="22"/>
      <c r="AC430" s="22"/>
      <c r="AD430" s="221"/>
    </row>
    <row r="431" spans="1:30" ht="15.75" hidden="1" thickBot="1">
      <c r="A431" s="295">
        <v>429</v>
      </c>
      <c r="B431" s="238" t="s">
        <v>413</v>
      </c>
      <c r="C431" s="88" t="s">
        <v>721</v>
      </c>
      <c r="D431" s="96" t="s">
        <v>592</v>
      </c>
      <c r="E431" s="242" t="s">
        <v>66</v>
      </c>
      <c r="F431" s="239" t="s">
        <v>234</v>
      </c>
      <c r="G431" s="100" t="s">
        <v>8</v>
      </c>
      <c r="H431" s="145"/>
      <c r="I431" s="145"/>
      <c r="J431" s="145"/>
      <c r="K431" s="151">
        <v>1075</v>
      </c>
      <c r="L431" s="151">
        <v>1650</v>
      </c>
      <c r="M431" s="151">
        <v>1650</v>
      </c>
      <c r="N431" s="150">
        <v>1</v>
      </c>
      <c r="O431" s="150">
        <v>1</v>
      </c>
      <c r="P431" s="160" t="s">
        <v>1148</v>
      </c>
      <c r="Q431" s="155" t="s">
        <v>1245</v>
      </c>
      <c r="R431" s="155" t="s">
        <v>233</v>
      </c>
      <c r="S431" s="38">
        <v>24</v>
      </c>
      <c r="T431" s="10">
        <v>43283</v>
      </c>
      <c r="U431" s="10">
        <v>43283</v>
      </c>
      <c r="V431" s="73" t="s">
        <v>1258</v>
      </c>
      <c r="W431" s="23"/>
      <c r="X431" s="24" t="s">
        <v>1259</v>
      </c>
      <c r="Y431" s="22"/>
      <c r="Z431" s="22"/>
      <c r="AA431" s="22"/>
      <c r="AB431" s="22"/>
      <c r="AC431" s="22"/>
      <c r="AD431" s="221"/>
    </row>
    <row r="432" spans="1:30" ht="15.75" hidden="1" thickBot="1">
      <c r="A432" s="295">
        <v>430</v>
      </c>
      <c r="B432" s="238" t="s">
        <v>413</v>
      </c>
      <c r="C432" s="88" t="s">
        <v>721</v>
      </c>
      <c r="D432" s="96" t="s">
        <v>592</v>
      </c>
      <c r="E432" s="242" t="s">
        <v>66</v>
      </c>
      <c r="F432" s="239" t="s">
        <v>234</v>
      </c>
      <c r="G432" s="100" t="s">
        <v>2</v>
      </c>
      <c r="H432" s="145"/>
      <c r="I432" s="145"/>
      <c r="J432" s="145"/>
      <c r="K432" s="154">
        <v>975</v>
      </c>
      <c r="L432" s="154">
        <v>1650</v>
      </c>
      <c r="M432" s="154">
        <v>1650</v>
      </c>
      <c r="N432" s="150">
        <v>1</v>
      </c>
      <c r="O432" s="150">
        <v>1</v>
      </c>
      <c r="P432" s="160" t="s">
        <v>1148</v>
      </c>
      <c r="Q432" s="155" t="s">
        <v>769</v>
      </c>
      <c r="R432" s="155" t="s">
        <v>770</v>
      </c>
      <c r="S432" s="38">
        <v>22</v>
      </c>
      <c r="T432" s="10">
        <v>43276</v>
      </c>
      <c r="U432" s="10">
        <v>43276</v>
      </c>
      <c r="V432" s="73" t="s">
        <v>1605</v>
      </c>
      <c r="W432" s="23"/>
      <c r="X432" s="24" t="s">
        <v>1259</v>
      </c>
      <c r="Y432" s="22"/>
      <c r="Z432" s="22"/>
      <c r="AA432" s="22"/>
      <c r="AB432" s="22"/>
      <c r="AC432" s="22"/>
      <c r="AD432" s="221"/>
    </row>
    <row r="433" spans="1:30" ht="15.75" hidden="1" thickBot="1">
      <c r="A433" s="295">
        <v>431</v>
      </c>
      <c r="B433" s="238" t="s">
        <v>413</v>
      </c>
      <c r="C433" s="88" t="s">
        <v>689</v>
      </c>
      <c r="D433" s="96" t="s">
        <v>591</v>
      </c>
      <c r="E433" s="242" t="s">
        <v>55</v>
      </c>
      <c r="F433" s="239" t="s">
        <v>233</v>
      </c>
      <c r="G433" s="100" t="s">
        <v>10</v>
      </c>
      <c r="H433" s="145"/>
      <c r="I433" s="145"/>
      <c r="J433" s="145"/>
      <c r="K433" s="151">
        <v>875</v>
      </c>
      <c r="L433" s="151">
        <v>1450</v>
      </c>
      <c r="M433" s="151">
        <v>1450</v>
      </c>
      <c r="N433" s="150">
        <v>24</v>
      </c>
      <c r="O433" s="150">
        <v>2</v>
      </c>
      <c r="P433" s="160" t="s">
        <v>1148</v>
      </c>
      <c r="Q433" s="146" t="s">
        <v>769</v>
      </c>
      <c r="R433" s="155" t="s">
        <v>770</v>
      </c>
      <c r="S433" s="39" t="s">
        <v>1914</v>
      </c>
      <c r="T433" s="10">
        <v>43277</v>
      </c>
      <c r="U433" s="10">
        <v>43279</v>
      </c>
      <c r="V433" s="55" t="s">
        <v>1242</v>
      </c>
      <c r="W433" s="21" t="s">
        <v>1243</v>
      </c>
      <c r="X433" s="24" t="s">
        <v>1121</v>
      </c>
      <c r="Y433" s="22"/>
      <c r="Z433" s="22"/>
      <c r="AA433" s="22"/>
      <c r="AB433" s="22"/>
      <c r="AC433" s="22"/>
      <c r="AD433" s="221"/>
    </row>
    <row r="434" spans="1:30" ht="15.75" hidden="1" thickBot="1">
      <c r="A434" s="295">
        <v>432</v>
      </c>
      <c r="B434" s="238" t="s">
        <v>413</v>
      </c>
      <c r="C434" s="88" t="s">
        <v>689</v>
      </c>
      <c r="D434" s="96" t="s">
        <v>591</v>
      </c>
      <c r="E434" s="242" t="s">
        <v>55</v>
      </c>
      <c r="F434" s="239" t="s">
        <v>233</v>
      </c>
      <c r="G434" s="100" t="s">
        <v>5</v>
      </c>
      <c r="H434" s="145"/>
      <c r="I434" s="145"/>
      <c r="J434" s="145"/>
      <c r="K434" s="154">
        <v>1000</v>
      </c>
      <c r="L434" s="154">
        <v>1500</v>
      </c>
      <c r="M434" s="154">
        <v>1500</v>
      </c>
      <c r="N434" s="150">
        <v>24</v>
      </c>
      <c r="O434" s="150">
        <v>2</v>
      </c>
      <c r="P434" s="160" t="s">
        <v>1148</v>
      </c>
      <c r="Q434" s="155" t="s">
        <v>769</v>
      </c>
      <c r="R434" s="155" t="s">
        <v>770</v>
      </c>
      <c r="S434" s="39" t="s">
        <v>1914</v>
      </c>
      <c r="T434" s="10">
        <v>43277</v>
      </c>
      <c r="U434" s="10">
        <v>43279</v>
      </c>
      <c r="V434" s="73" t="s">
        <v>1598</v>
      </c>
      <c r="W434" s="23" t="s">
        <v>1247</v>
      </c>
      <c r="X434" s="24" t="s">
        <v>1248</v>
      </c>
      <c r="Y434" s="22"/>
      <c r="Z434" s="22"/>
      <c r="AA434" s="22"/>
      <c r="AB434" s="22"/>
      <c r="AC434" s="22"/>
      <c r="AD434" s="221"/>
    </row>
    <row r="435" spans="1:30" ht="15.75" hidden="1" thickBot="1">
      <c r="A435" s="295">
        <v>433</v>
      </c>
      <c r="B435" s="238" t="s">
        <v>413</v>
      </c>
      <c r="C435" s="88" t="s">
        <v>689</v>
      </c>
      <c r="D435" s="96" t="s">
        <v>591</v>
      </c>
      <c r="E435" s="242" t="s">
        <v>55</v>
      </c>
      <c r="F435" s="239" t="s">
        <v>233</v>
      </c>
      <c r="G435" s="100" t="s">
        <v>1</v>
      </c>
      <c r="H435" s="145"/>
      <c r="I435" s="145"/>
      <c r="J435" s="145"/>
      <c r="K435" s="154">
        <v>900</v>
      </c>
      <c r="L435" s="154">
        <v>1600</v>
      </c>
      <c r="M435" s="154">
        <v>1600</v>
      </c>
      <c r="N435" s="150">
        <v>24</v>
      </c>
      <c r="O435" s="150">
        <v>2</v>
      </c>
      <c r="P435" s="160" t="s">
        <v>1148</v>
      </c>
      <c r="Q435" s="155" t="s">
        <v>769</v>
      </c>
      <c r="R435" s="155" t="s">
        <v>770</v>
      </c>
      <c r="S435" s="38" t="s">
        <v>1914</v>
      </c>
      <c r="T435" s="10">
        <v>43263</v>
      </c>
      <c r="U435" s="10">
        <v>43263</v>
      </c>
      <c r="V435" s="73" t="s">
        <v>1249</v>
      </c>
      <c r="W435" s="23"/>
      <c r="X435" s="24"/>
      <c r="Y435" s="22"/>
      <c r="Z435" s="22"/>
      <c r="AA435" s="22"/>
      <c r="AB435" s="22"/>
      <c r="AC435" s="22"/>
      <c r="AD435" s="221"/>
    </row>
    <row r="436" spans="1:30" ht="15.75" hidden="1" thickBot="1">
      <c r="A436" s="295">
        <v>434</v>
      </c>
      <c r="B436" s="238" t="s">
        <v>413</v>
      </c>
      <c r="C436" s="88" t="s">
        <v>689</v>
      </c>
      <c r="D436" s="96" t="s">
        <v>591</v>
      </c>
      <c r="E436" s="242" t="s">
        <v>55</v>
      </c>
      <c r="F436" s="239" t="s">
        <v>233</v>
      </c>
      <c r="G436" s="100" t="s">
        <v>4</v>
      </c>
      <c r="H436" s="145"/>
      <c r="I436" s="145"/>
      <c r="J436" s="145"/>
      <c r="K436" s="154">
        <v>775</v>
      </c>
      <c r="L436" s="154">
        <v>1150</v>
      </c>
      <c r="M436" s="154">
        <v>1150</v>
      </c>
      <c r="N436" s="150">
        <v>12</v>
      </c>
      <c r="O436" s="150">
        <v>2</v>
      </c>
      <c r="P436" s="160" t="s">
        <v>768</v>
      </c>
      <c r="Q436" s="155" t="s">
        <v>769</v>
      </c>
      <c r="R436" s="155" t="s">
        <v>770</v>
      </c>
      <c r="S436" s="38" t="s">
        <v>1892</v>
      </c>
      <c r="T436" s="10">
        <v>43283</v>
      </c>
      <c r="U436" s="10">
        <v>43289</v>
      </c>
      <c r="V436" s="73" t="s">
        <v>1256</v>
      </c>
      <c r="W436" s="23" t="s">
        <v>1257</v>
      </c>
      <c r="X436" s="24"/>
      <c r="Y436" s="22"/>
      <c r="Z436" s="22"/>
      <c r="AA436" s="22"/>
      <c r="AB436" s="22"/>
      <c r="AC436" s="22"/>
      <c r="AD436" s="221"/>
    </row>
    <row r="437" spans="1:30" ht="15.75" hidden="1" thickBot="1">
      <c r="A437" s="295">
        <v>435</v>
      </c>
      <c r="B437" s="238" t="s">
        <v>413</v>
      </c>
      <c r="C437" s="88" t="s">
        <v>689</v>
      </c>
      <c r="D437" s="96" t="s">
        <v>591</v>
      </c>
      <c r="E437" s="242" t="s">
        <v>55</v>
      </c>
      <c r="F437" s="239" t="s">
        <v>233</v>
      </c>
      <c r="G437" s="100" t="s">
        <v>3</v>
      </c>
      <c r="H437" s="145"/>
      <c r="I437" s="145"/>
      <c r="J437" s="145"/>
      <c r="K437" s="154">
        <v>1175</v>
      </c>
      <c r="L437" s="154">
        <v>1650</v>
      </c>
      <c r="M437" s="154">
        <v>1650</v>
      </c>
      <c r="N437" s="150">
        <v>24</v>
      </c>
      <c r="O437" s="150">
        <v>2</v>
      </c>
      <c r="P437" s="160" t="s">
        <v>1148</v>
      </c>
      <c r="Q437" s="155" t="s">
        <v>769</v>
      </c>
      <c r="R437" s="155" t="s">
        <v>770</v>
      </c>
      <c r="S437" s="38" t="s">
        <v>1914</v>
      </c>
      <c r="T437" s="10">
        <v>43286</v>
      </c>
      <c r="U437" s="10">
        <v>43286</v>
      </c>
      <c r="V437" s="73" t="s">
        <v>1251</v>
      </c>
      <c r="W437" s="23" t="s">
        <v>1617</v>
      </c>
      <c r="X437" s="24"/>
      <c r="Y437" s="22"/>
      <c r="Z437" s="22"/>
      <c r="AA437" s="22"/>
      <c r="AB437" s="22"/>
      <c r="AC437" s="22"/>
      <c r="AD437" s="221"/>
    </row>
    <row r="438" spans="1:30" ht="15.75" hidden="1" thickBot="1">
      <c r="A438" s="295">
        <v>436</v>
      </c>
      <c r="B438" s="238" t="s">
        <v>413</v>
      </c>
      <c r="C438" s="88" t="s">
        <v>689</v>
      </c>
      <c r="D438" s="96" t="s">
        <v>591</v>
      </c>
      <c r="E438" s="242" t="s">
        <v>55</v>
      </c>
      <c r="F438" s="239" t="s">
        <v>233</v>
      </c>
      <c r="G438" s="100" t="s">
        <v>20</v>
      </c>
      <c r="H438" s="145"/>
      <c r="I438" s="145"/>
      <c r="J438" s="145"/>
      <c r="K438" s="154">
        <v>1150</v>
      </c>
      <c r="L438" s="154">
        <v>2000</v>
      </c>
      <c r="M438" s="154">
        <v>2000</v>
      </c>
      <c r="N438" s="150">
        <v>24</v>
      </c>
      <c r="O438" s="150">
        <v>2</v>
      </c>
      <c r="P438" s="160" t="s">
        <v>1148</v>
      </c>
      <c r="Q438" s="155" t="s">
        <v>769</v>
      </c>
      <c r="R438" s="155" t="s">
        <v>770</v>
      </c>
      <c r="S438" s="38" t="s">
        <v>1914</v>
      </c>
      <c r="T438" s="10">
        <v>43286</v>
      </c>
      <c r="U438" s="10">
        <v>43286</v>
      </c>
      <c r="V438" s="73" t="s">
        <v>1252</v>
      </c>
      <c r="W438" s="23"/>
      <c r="X438" s="24"/>
      <c r="Y438" s="22"/>
      <c r="Z438" s="22"/>
      <c r="AA438" s="22"/>
      <c r="AB438" s="22"/>
      <c r="AC438" s="22"/>
      <c r="AD438" s="221"/>
    </row>
    <row r="439" spans="1:30" ht="15.75" hidden="1" thickBot="1">
      <c r="A439" s="295">
        <v>437</v>
      </c>
      <c r="B439" s="238" t="s">
        <v>413</v>
      </c>
      <c r="C439" s="88" t="s">
        <v>689</v>
      </c>
      <c r="D439" s="96" t="s">
        <v>591</v>
      </c>
      <c r="E439" s="242" t="s">
        <v>55</v>
      </c>
      <c r="F439" s="239" t="s">
        <v>233</v>
      </c>
      <c r="G439" s="100" t="s">
        <v>8</v>
      </c>
      <c r="H439" s="145"/>
      <c r="I439" s="145"/>
      <c r="J439" s="145"/>
      <c r="K439" s="151">
        <v>1075</v>
      </c>
      <c r="L439" s="151">
        <v>1650</v>
      </c>
      <c r="M439" s="151">
        <v>1650</v>
      </c>
      <c r="N439" s="150">
        <v>1</v>
      </c>
      <c r="O439" s="150">
        <v>1</v>
      </c>
      <c r="P439" s="160" t="s">
        <v>1148</v>
      </c>
      <c r="Q439" s="155" t="s">
        <v>769</v>
      </c>
      <c r="R439" s="155" t="s">
        <v>770</v>
      </c>
      <c r="S439" s="38">
        <v>20</v>
      </c>
      <c r="T439" s="10">
        <v>43283</v>
      </c>
      <c r="U439" s="10">
        <v>43283</v>
      </c>
      <c r="V439" s="73" t="s">
        <v>1258</v>
      </c>
      <c r="W439" s="23"/>
      <c r="X439" s="24" t="s">
        <v>1259</v>
      </c>
      <c r="Y439" s="22"/>
      <c r="Z439" s="22"/>
      <c r="AA439" s="22"/>
      <c r="AB439" s="22"/>
      <c r="AC439" s="22"/>
      <c r="AD439" s="221"/>
    </row>
    <row r="440" spans="1:30" ht="15.75" hidden="1" thickBot="1">
      <c r="A440" s="295">
        <v>438</v>
      </c>
      <c r="B440" s="238" t="s">
        <v>413</v>
      </c>
      <c r="C440" s="88" t="s">
        <v>689</v>
      </c>
      <c r="D440" s="96" t="s">
        <v>591</v>
      </c>
      <c r="E440" s="242" t="s">
        <v>55</v>
      </c>
      <c r="F440" s="239" t="s">
        <v>233</v>
      </c>
      <c r="G440" s="100" t="s">
        <v>2</v>
      </c>
      <c r="H440" s="145"/>
      <c r="I440" s="145"/>
      <c r="J440" s="145"/>
      <c r="K440" s="154">
        <v>975</v>
      </c>
      <c r="L440" s="154">
        <v>1650</v>
      </c>
      <c r="M440" s="154">
        <v>1650</v>
      </c>
      <c r="N440" s="150">
        <v>1</v>
      </c>
      <c r="O440" s="150">
        <v>1</v>
      </c>
      <c r="P440" s="160" t="s">
        <v>1148</v>
      </c>
      <c r="Q440" s="155" t="s">
        <v>769</v>
      </c>
      <c r="R440" s="155" t="s">
        <v>770</v>
      </c>
      <c r="S440" s="38">
        <v>18</v>
      </c>
      <c r="T440" s="10">
        <v>43276</v>
      </c>
      <c r="U440" s="10">
        <v>43276</v>
      </c>
      <c r="V440" s="73" t="s">
        <v>1605</v>
      </c>
      <c r="W440" s="23"/>
      <c r="X440" s="24" t="s">
        <v>1259</v>
      </c>
      <c r="Y440" s="22"/>
      <c r="Z440" s="22"/>
      <c r="AA440" s="22"/>
      <c r="AB440" s="22"/>
      <c r="AC440" s="22"/>
      <c r="AD440" s="221"/>
    </row>
    <row r="441" spans="1:30" ht="15.75" hidden="1" thickBot="1">
      <c r="A441" s="295">
        <v>439</v>
      </c>
      <c r="B441" s="238" t="s">
        <v>413</v>
      </c>
      <c r="C441" s="88" t="s">
        <v>27</v>
      </c>
      <c r="D441" s="96" t="s">
        <v>431</v>
      </c>
      <c r="E441" s="242" t="s">
        <v>71</v>
      </c>
      <c r="F441" s="239" t="s">
        <v>238</v>
      </c>
      <c r="G441" s="100" t="s">
        <v>5</v>
      </c>
      <c r="H441" s="145"/>
      <c r="I441" s="145"/>
      <c r="J441" s="145"/>
      <c r="K441" s="154">
        <v>1600</v>
      </c>
      <c r="L441" s="154">
        <v>2000</v>
      </c>
      <c r="M441" s="154">
        <v>2000</v>
      </c>
      <c r="N441" s="150">
        <v>24</v>
      </c>
      <c r="O441" s="150">
        <v>2</v>
      </c>
      <c r="P441" s="160" t="s">
        <v>1148</v>
      </c>
      <c r="Q441" s="155" t="s">
        <v>1245</v>
      </c>
      <c r="R441" s="155" t="s">
        <v>233</v>
      </c>
      <c r="S441" s="38" t="s">
        <v>1915</v>
      </c>
      <c r="T441" s="10">
        <v>43277</v>
      </c>
      <c r="U441" s="10">
        <v>43279</v>
      </c>
      <c r="V441" s="73" t="s">
        <v>1598</v>
      </c>
      <c r="W441" s="23" t="s">
        <v>1247</v>
      </c>
      <c r="X441" s="24" t="s">
        <v>1248</v>
      </c>
      <c r="Y441" s="22"/>
      <c r="Z441" s="22"/>
      <c r="AA441" s="22"/>
      <c r="AB441" s="22"/>
      <c r="AC441" s="22"/>
      <c r="AD441" s="221"/>
    </row>
    <row r="442" spans="1:30" ht="15.75" hidden="1" thickBot="1">
      <c r="A442" s="295">
        <v>440</v>
      </c>
      <c r="B442" s="238" t="s">
        <v>413</v>
      </c>
      <c r="C442" s="88" t="s">
        <v>27</v>
      </c>
      <c r="D442" s="96" t="s">
        <v>431</v>
      </c>
      <c r="E442" s="242" t="s">
        <v>71</v>
      </c>
      <c r="F442" s="239" t="s">
        <v>238</v>
      </c>
      <c r="G442" s="100" t="s">
        <v>20</v>
      </c>
      <c r="H442" s="145"/>
      <c r="I442" s="145"/>
      <c r="J442" s="145"/>
      <c r="K442" s="154">
        <v>1300</v>
      </c>
      <c r="L442" s="154">
        <v>1800</v>
      </c>
      <c r="M442" s="154">
        <v>1800</v>
      </c>
      <c r="N442" s="150">
        <v>24</v>
      </c>
      <c r="O442" s="150">
        <v>2</v>
      </c>
      <c r="P442" s="160" t="s">
        <v>1148</v>
      </c>
      <c r="Q442" s="155" t="s">
        <v>1245</v>
      </c>
      <c r="R442" s="155" t="s">
        <v>233</v>
      </c>
      <c r="S442" s="38">
        <v>38</v>
      </c>
      <c r="T442" s="10">
        <v>43286</v>
      </c>
      <c r="U442" s="10">
        <v>43286</v>
      </c>
      <c r="V442" s="73" t="s">
        <v>1252</v>
      </c>
      <c r="W442" s="23"/>
      <c r="X442" s="24"/>
      <c r="Y442" s="22"/>
      <c r="Z442" s="22"/>
      <c r="AA442" s="22"/>
      <c r="AB442" s="22"/>
      <c r="AC442" s="22"/>
      <c r="AD442" s="221"/>
    </row>
    <row r="443" spans="1:30" ht="15.75" hidden="1" thickBot="1">
      <c r="A443" s="295">
        <v>441</v>
      </c>
      <c r="B443" s="238" t="s">
        <v>413</v>
      </c>
      <c r="C443" s="88" t="s">
        <v>26</v>
      </c>
      <c r="D443" s="96" t="s">
        <v>594</v>
      </c>
      <c r="E443" s="242" t="s">
        <v>70</v>
      </c>
      <c r="F443" s="239" t="s">
        <v>237</v>
      </c>
      <c r="G443" s="100" t="s">
        <v>10</v>
      </c>
      <c r="H443" s="145"/>
      <c r="I443" s="145"/>
      <c r="J443" s="145"/>
      <c r="K443" s="151">
        <v>10</v>
      </c>
      <c r="L443" s="151">
        <v>20</v>
      </c>
      <c r="M443" s="151">
        <v>20</v>
      </c>
      <c r="N443" s="150">
        <v>4</v>
      </c>
      <c r="O443" s="150">
        <v>1</v>
      </c>
      <c r="P443" s="160" t="s">
        <v>1148</v>
      </c>
      <c r="Q443" s="155" t="s">
        <v>1245</v>
      </c>
      <c r="R443" s="155" t="s">
        <v>233</v>
      </c>
      <c r="S443" s="39">
        <v>30</v>
      </c>
      <c r="T443" s="10">
        <v>43277</v>
      </c>
      <c r="U443" s="10">
        <v>43279</v>
      </c>
      <c r="V443" s="55" t="s">
        <v>1246</v>
      </c>
      <c r="W443" s="21" t="s">
        <v>1243</v>
      </c>
      <c r="X443" s="24" t="s">
        <v>1121</v>
      </c>
      <c r="Y443" s="22"/>
      <c r="Z443" s="22"/>
      <c r="AA443" s="22"/>
      <c r="AB443" s="22"/>
      <c r="AC443" s="22"/>
      <c r="AD443" s="221"/>
    </row>
    <row r="444" spans="1:30" ht="15.75" hidden="1" thickBot="1">
      <c r="A444" s="295">
        <v>442</v>
      </c>
      <c r="B444" s="238" t="s">
        <v>413</v>
      </c>
      <c r="C444" s="88" t="s">
        <v>26</v>
      </c>
      <c r="D444" s="96" t="s">
        <v>594</v>
      </c>
      <c r="E444" s="242" t="s">
        <v>70</v>
      </c>
      <c r="F444" s="239" t="s">
        <v>237</v>
      </c>
      <c r="G444" s="100" t="s">
        <v>5</v>
      </c>
      <c r="H444" s="145"/>
      <c r="I444" s="145"/>
      <c r="J444" s="145"/>
      <c r="K444" s="154">
        <v>1200</v>
      </c>
      <c r="L444" s="154">
        <v>1900</v>
      </c>
      <c r="M444" s="154">
        <v>1900</v>
      </c>
      <c r="N444" s="150">
        <v>24</v>
      </c>
      <c r="O444" s="150">
        <v>2</v>
      </c>
      <c r="P444" s="160" t="s">
        <v>1148</v>
      </c>
      <c r="Q444" s="155" t="s">
        <v>1245</v>
      </c>
      <c r="R444" s="155" t="s">
        <v>233</v>
      </c>
      <c r="S444" s="38" t="s">
        <v>1916</v>
      </c>
      <c r="T444" s="10">
        <v>43277</v>
      </c>
      <c r="U444" s="10">
        <v>43279</v>
      </c>
      <c r="V444" s="73" t="s">
        <v>1600</v>
      </c>
      <c r="W444" s="23" t="s">
        <v>1247</v>
      </c>
      <c r="X444" s="24" t="s">
        <v>1248</v>
      </c>
      <c r="Y444" s="22"/>
      <c r="Z444" s="22"/>
      <c r="AA444" s="22"/>
      <c r="AB444" s="22"/>
      <c r="AC444" s="22"/>
      <c r="AD444" s="221"/>
    </row>
    <row r="445" spans="1:30" ht="15.75" hidden="1" thickBot="1">
      <c r="A445" s="295">
        <v>443</v>
      </c>
      <c r="B445" s="238" t="s">
        <v>413</v>
      </c>
      <c r="C445" s="88" t="s">
        <v>26</v>
      </c>
      <c r="D445" s="96" t="s">
        <v>594</v>
      </c>
      <c r="E445" s="242" t="s">
        <v>70</v>
      </c>
      <c r="F445" s="239" t="s">
        <v>237</v>
      </c>
      <c r="G445" s="100" t="s">
        <v>1</v>
      </c>
      <c r="H445" s="145"/>
      <c r="I445" s="145"/>
      <c r="J445" s="145"/>
      <c r="K445" s="154">
        <v>1400</v>
      </c>
      <c r="L445" s="154">
        <v>2300</v>
      </c>
      <c r="M445" s="154">
        <v>2300</v>
      </c>
      <c r="N445" s="150">
        <v>24</v>
      </c>
      <c r="O445" s="150">
        <v>2</v>
      </c>
      <c r="P445" s="160" t="s">
        <v>1148</v>
      </c>
      <c r="Q445" s="155" t="s">
        <v>1245</v>
      </c>
      <c r="R445" s="155" t="s">
        <v>233</v>
      </c>
      <c r="S445" s="38">
        <v>33</v>
      </c>
      <c r="T445" s="10">
        <v>43263</v>
      </c>
      <c r="U445" s="10">
        <v>43263</v>
      </c>
      <c r="V445" s="73" t="s">
        <v>1250</v>
      </c>
      <c r="W445" s="21"/>
      <c r="X445" s="24"/>
      <c r="Y445" s="22"/>
      <c r="Z445" s="22"/>
      <c r="AA445" s="22"/>
      <c r="AB445" s="22"/>
      <c r="AC445" s="22"/>
      <c r="AD445" s="221"/>
    </row>
    <row r="446" spans="1:30" ht="15.75" hidden="1" thickBot="1">
      <c r="A446" s="295">
        <v>444</v>
      </c>
      <c r="B446" s="238" t="s">
        <v>413</v>
      </c>
      <c r="C446" s="88" t="s">
        <v>26</v>
      </c>
      <c r="D446" s="96" t="s">
        <v>594</v>
      </c>
      <c r="E446" s="242" t="s">
        <v>70</v>
      </c>
      <c r="F446" s="239" t="s">
        <v>237</v>
      </c>
      <c r="G446" s="100" t="s">
        <v>4</v>
      </c>
      <c r="H446" s="145"/>
      <c r="I446" s="145"/>
      <c r="J446" s="145"/>
      <c r="K446" s="154">
        <v>1025</v>
      </c>
      <c r="L446" s="154">
        <v>1650</v>
      </c>
      <c r="M446" s="154">
        <v>1650</v>
      </c>
      <c r="N446" s="150">
        <v>12</v>
      </c>
      <c r="O446" s="150">
        <v>2</v>
      </c>
      <c r="P446" s="160" t="s">
        <v>768</v>
      </c>
      <c r="Q446" s="155" t="s">
        <v>1245</v>
      </c>
      <c r="R446" s="155" t="s">
        <v>233</v>
      </c>
      <c r="S446" s="38" t="s">
        <v>1917</v>
      </c>
      <c r="T446" s="10">
        <v>43283</v>
      </c>
      <c r="U446" s="10">
        <v>43289</v>
      </c>
      <c r="V446" s="73" t="s">
        <v>1603</v>
      </c>
      <c r="W446" s="23" t="s">
        <v>1257</v>
      </c>
      <c r="X446" s="24"/>
      <c r="Y446" s="22"/>
      <c r="Z446" s="22"/>
      <c r="AA446" s="22"/>
      <c r="AB446" s="22"/>
      <c r="AC446" s="22"/>
      <c r="AD446" s="221"/>
    </row>
    <row r="447" spans="1:30" ht="15.75" hidden="1" thickBot="1">
      <c r="A447" s="295">
        <v>445</v>
      </c>
      <c r="B447" s="238" t="s">
        <v>413</v>
      </c>
      <c r="C447" s="88" t="s">
        <v>26</v>
      </c>
      <c r="D447" s="96" t="s">
        <v>594</v>
      </c>
      <c r="E447" s="242" t="s">
        <v>70</v>
      </c>
      <c r="F447" s="239" t="s">
        <v>237</v>
      </c>
      <c r="G447" s="100" t="s">
        <v>3</v>
      </c>
      <c r="H447" s="145"/>
      <c r="I447" s="145"/>
      <c r="J447" s="145"/>
      <c r="K447" s="154">
        <v>1925</v>
      </c>
      <c r="L447" s="154">
        <v>3150</v>
      </c>
      <c r="M447" s="154">
        <v>3150</v>
      </c>
      <c r="N447" s="150">
        <v>4</v>
      </c>
      <c r="O447" s="150">
        <v>1</v>
      </c>
      <c r="P447" s="160" t="s">
        <v>1148</v>
      </c>
      <c r="Q447" s="155" t="s">
        <v>1245</v>
      </c>
      <c r="R447" s="155" t="s">
        <v>233</v>
      </c>
      <c r="S447" s="38">
        <v>29</v>
      </c>
      <c r="T447" s="10">
        <v>43286</v>
      </c>
      <c r="U447" s="10">
        <v>43286</v>
      </c>
      <c r="V447" s="73" t="s">
        <v>1601</v>
      </c>
      <c r="W447" s="23" t="s">
        <v>1618</v>
      </c>
      <c r="X447" s="24"/>
      <c r="Y447" s="22"/>
      <c r="Z447" s="22"/>
      <c r="AA447" s="22"/>
      <c r="AB447" s="22"/>
      <c r="AC447" s="22"/>
      <c r="AD447" s="221"/>
    </row>
    <row r="448" spans="1:30" ht="15.75" hidden="1" thickBot="1">
      <c r="A448" s="295">
        <v>446</v>
      </c>
      <c r="B448" s="238" t="s">
        <v>413</v>
      </c>
      <c r="C448" s="88" t="s">
        <v>26</v>
      </c>
      <c r="D448" s="96" t="s">
        <v>594</v>
      </c>
      <c r="E448" s="242" t="s">
        <v>70</v>
      </c>
      <c r="F448" s="239" t="s">
        <v>237</v>
      </c>
      <c r="G448" s="100" t="s">
        <v>20</v>
      </c>
      <c r="H448" s="145"/>
      <c r="I448" s="145"/>
      <c r="J448" s="145"/>
      <c r="K448" s="154">
        <v>1400</v>
      </c>
      <c r="L448" s="154">
        <v>2500</v>
      </c>
      <c r="M448" s="154">
        <v>2500</v>
      </c>
      <c r="N448" s="150">
        <v>24</v>
      </c>
      <c r="O448" s="150">
        <v>2</v>
      </c>
      <c r="P448" s="155" t="s">
        <v>1148</v>
      </c>
      <c r="Q448" s="155" t="s">
        <v>1245</v>
      </c>
      <c r="R448" s="155" t="s">
        <v>233</v>
      </c>
      <c r="S448" s="38" t="s">
        <v>1918</v>
      </c>
      <c r="T448" s="10">
        <v>43286</v>
      </c>
      <c r="U448" s="10">
        <v>43286</v>
      </c>
      <c r="V448" s="73" t="s">
        <v>1602</v>
      </c>
      <c r="W448" s="45"/>
      <c r="X448" s="64"/>
      <c r="Y448" s="66"/>
      <c r="Z448" s="66"/>
      <c r="AA448" s="66"/>
      <c r="AB448" s="66"/>
      <c r="AC448" s="66"/>
      <c r="AD448" s="228"/>
    </row>
    <row r="449" spans="1:30" ht="15.75" hidden="1" thickBot="1">
      <c r="A449" s="295">
        <v>447</v>
      </c>
      <c r="B449" s="238" t="s">
        <v>413</v>
      </c>
      <c r="C449" s="88" t="s">
        <v>26</v>
      </c>
      <c r="D449" s="96" t="s">
        <v>594</v>
      </c>
      <c r="E449" s="242" t="s">
        <v>70</v>
      </c>
      <c r="F449" s="239" t="s">
        <v>237</v>
      </c>
      <c r="G449" s="100" t="s">
        <v>2</v>
      </c>
      <c r="H449" s="145"/>
      <c r="I449" s="145"/>
      <c r="J449" s="145"/>
      <c r="K449" s="151">
        <v>1175</v>
      </c>
      <c r="L449" s="151">
        <v>1950</v>
      </c>
      <c r="M449" s="151">
        <v>1950</v>
      </c>
      <c r="N449" s="150">
        <v>1</v>
      </c>
      <c r="O449" s="150">
        <v>1</v>
      </c>
      <c r="P449" s="160" t="s">
        <v>1148</v>
      </c>
      <c r="Q449" s="155" t="s">
        <v>1245</v>
      </c>
      <c r="R449" s="155" t="s">
        <v>233</v>
      </c>
      <c r="S449" s="38">
        <v>20</v>
      </c>
      <c r="T449" s="10">
        <v>43276</v>
      </c>
      <c r="U449" s="10">
        <v>43276</v>
      </c>
      <c r="V449" s="73" t="s">
        <v>1605</v>
      </c>
      <c r="W449" s="23"/>
      <c r="X449" s="24" t="s">
        <v>1259</v>
      </c>
      <c r="Y449" s="22"/>
      <c r="Z449" s="22"/>
      <c r="AA449" s="22"/>
      <c r="AB449" s="22"/>
      <c r="AC449" s="22"/>
      <c r="AD449" s="221"/>
    </row>
    <row r="450" spans="1:30" ht="15.75" hidden="1" thickBot="1">
      <c r="A450" s="295">
        <v>448</v>
      </c>
      <c r="B450" s="238" t="s">
        <v>413</v>
      </c>
      <c r="C450" s="88" t="s">
        <v>722</v>
      </c>
      <c r="D450" s="96" t="s">
        <v>593</v>
      </c>
      <c r="E450" s="242" t="s">
        <v>68</v>
      </c>
      <c r="F450" s="239" t="s">
        <v>236</v>
      </c>
      <c r="G450" s="100" t="s">
        <v>10</v>
      </c>
      <c r="H450" s="145"/>
      <c r="I450" s="145"/>
      <c r="J450" s="145"/>
      <c r="K450" s="154" t="s">
        <v>1184</v>
      </c>
      <c r="L450" s="154" t="s">
        <v>1184</v>
      </c>
      <c r="M450" s="154" t="s">
        <v>1184</v>
      </c>
      <c r="N450" s="152">
        <v>2</v>
      </c>
      <c r="O450" s="152">
        <v>1</v>
      </c>
      <c r="P450" s="160" t="s">
        <v>1148</v>
      </c>
      <c r="Q450" s="155" t="s">
        <v>1245</v>
      </c>
      <c r="R450" s="155" t="s">
        <v>233</v>
      </c>
      <c r="S450" s="38">
        <v>28</v>
      </c>
      <c r="T450" s="10">
        <v>43277</v>
      </c>
      <c r="U450" s="10">
        <v>43279</v>
      </c>
      <c r="V450" s="55" t="s">
        <v>1597</v>
      </c>
      <c r="W450" s="21" t="s">
        <v>1243</v>
      </c>
      <c r="X450" s="24" t="s">
        <v>1121</v>
      </c>
      <c r="Y450" s="22"/>
      <c r="Z450" s="22"/>
      <c r="AA450" s="22"/>
      <c r="AB450" s="22"/>
      <c r="AC450" s="22"/>
      <c r="AD450" s="221"/>
    </row>
    <row r="451" spans="1:30" ht="15.75" hidden="1" thickBot="1">
      <c r="A451" s="295">
        <v>449</v>
      </c>
      <c r="B451" s="238" t="s">
        <v>413</v>
      </c>
      <c r="C451" s="88" t="s">
        <v>722</v>
      </c>
      <c r="D451" s="96" t="s">
        <v>593</v>
      </c>
      <c r="E451" s="242" t="s">
        <v>68</v>
      </c>
      <c r="F451" s="239" t="s">
        <v>236</v>
      </c>
      <c r="G451" s="100" t="s">
        <v>5</v>
      </c>
      <c r="H451" s="145"/>
      <c r="I451" s="145"/>
      <c r="J451" s="145"/>
      <c r="K451" s="154">
        <v>1650</v>
      </c>
      <c r="L451" s="154">
        <v>2500</v>
      </c>
      <c r="M451" s="154">
        <v>2500</v>
      </c>
      <c r="N451" s="150">
        <v>24</v>
      </c>
      <c r="O451" s="150">
        <v>2</v>
      </c>
      <c r="P451" s="160" t="s">
        <v>1148</v>
      </c>
      <c r="Q451" s="155" t="s">
        <v>1245</v>
      </c>
      <c r="R451" s="155" t="s">
        <v>233</v>
      </c>
      <c r="S451" s="38">
        <v>32</v>
      </c>
      <c r="T451" s="10">
        <v>43277</v>
      </c>
      <c r="U451" s="10">
        <v>43279</v>
      </c>
      <c r="V451" s="73" t="s">
        <v>1598</v>
      </c>
      <c r="W451" s="23" t="s">
        <v>1247</v>
      </c>
      <c r="X451" s="24" t="s">
        <v>1248</v>
      </c>
      <c r="Y451" s="22"/>
      <c r="Z451" s="22"/>
      <c r="AA451" s="22"/>
      <c r="AB451" s="22"/>
      <c r="AC451" s="22"/>
      <c r="AD451" s="221"/>
    </row>
    <row r="452" spans="1:30" ht="15.75" hidden="1" thickBot="1">
      <c r="A452" s="295">
        <v>450</v>
      </c>
      <c r="B452" s="238" t="s">
        <v>413</v>
      </c>
      <c r="C452" s="88" t="s">
        <v>722</v>
      </c>
      <c r="D452" s="96" t="s">
        <v>593</v>
      </c>
      <c r="E452" s="242" t="s">
        <v>68</v>
      </c>
      <c r="F452" s="239" t="s">
        <v>236</v>
      </c>
      <c r="G452" s="100" t="s">
        <v>1</v>
      </c>
      <c r="H452" s="145"/>
      <c r="I452" s="145"/>
      <c r="J452" s="145"/>
      <c r="K452" s="154" t="s">
        <v>1184</v>
      </c>
      <c r="L452" s="154" t="s">
        <v>1184</v>
      </c>
      <c r="M452" s="154" t="s">
        <v>1184</v>
      </c>
      <c r="N452" s="150">
        <v>24</v>
      </c>
      <c r="O452" s="150">
        <v>2</v>
      </c>
      <c r="P452" s="160" t="s">
        <v>1148</v>
      </c>
      <c r="Q452" s="155" t="s">
        <v>1245</v>
      </c>
      <c r="R452" s="155" t="s">
        <v>233</v>
      </c>
      <c r="S452" s="38" t="s">
        <v>1919</v>
      </c>
      <c r="T452" s="10">
        <v>43263</v>
      </c>
      <c r="U452" s="10">
        <v>43263</v>
      </c>
      <c r="V452" s="73" t="s">
        <v>1249</v>
      </c>
      <c r="W452" s="23"/>
      <c r="X452" s="24"/>
      <c r="Y452" s="22"/>
      <c r="Z452" s="22"/>
      <c r="AA452" s="22"/>
      <c r="AB452" s="22"/>
      <c r="AC452" s="22"/>
      <c r="AD452" s="221"/>
    </row>
    <row r="453" spans="1:30" ht="15.75" hidden="1" thickBot="1">
      <c r="A453" s="295">
        <v>451</v>
      </c>
      <c r="B453" s="238" t="s">
        <v>413</v>
      </c>
      <c r="C453" s="88" t="s">
        <v>722</v>
      </c>
      <c r="D453" s="96" t="s">
        <v>593</v>
      </c>
      <c r="E453" s="242" t="s">
        <v>68</v>
      </c>
      <c r="F453" s="239" t="s">
        <v>236</v>
      </c>
      <c r="G453" s="100" t="s">
        <v>4</v>
      </c>
      <c r="H453" s="145"/>
      <c r="I453" s="145"/>
      <c r="J453" s="145"/>
      <c r="K453" s="154">
        <v>1125</v>
      </c>
      <c r="L453" s="154">
        <v>1850</v>
      </c>
      <c r="M453" s="154">
        <v>1850</v>
      </c>
      <c r="N453" s="150">
        <v>12</v>
      </c>
      <c r="O453" s="150">
        <v>2</v>
      </c>
      <c r="P453" s="160" t="s">
        <v>768</v>
      </c>
      <c r="Q453" s="155" t="s">
        <v>1245</v>
      </c>
      <c r="R453" s="155" t="s">
        <v>233</v>
      </c>
      <c r="S453" s="38" t="s">
        <v>1909</v>
      </c>
      <c r="T453" s="10">
        <v>43283</v>
      </c>
      <c r="U453" s="10">
        <v>43289</v>
      </c>
      <c r="V453" s="73" t="s">
        <v>1604</v>
      </c>
      <c r="W453" s="23" t="s">
        <v>1257</v>
      </c>
      <c r="X453" s="24"/>
      <c r="Y453" s="22"/>
      <c r="Z453" s="22"/>
      <c r="AA453" s="22"/>
      <c r="AB453" s="22"/>
      <c r="AC453" s="22"/>
      <c r="AD453" s="221"/>
    </row>
    <row r="454" spans="1:30" ht="15.75" hidden="1" thickBot="1">
      <c r="A454" s="295">
        <v>452</v>
      </c>
      <c r="B454" s="238" t="s">
        <v>413</v>
      </c>
      <c r="C454" s="88" t="s">
        <v>722</v>
      </c>
      <c r="D454" s="96" t="s">
        <v>593</v>
      </c>
      <c r="E454" s="242" t="s">
        <v>68</v>
      </c>
      <c r="F454" s="239" t="s">
        <v>236</v>
      </c>
      <c r="G454" s="100" t="s">
        <v>20</v>
      </c>
      <c r="H454" s="145"/>
      <c r="I454" s="145"/>
      <c r="J454" s="145"/>
      <c r="K454" s="154">
        <v>1400</v>
      </c>
      <c r="L454" s="154">
        <v>2500</v>
      </c>
      <c r="M454" s="154">
        <v>2500</v>
      </c>
      <c r="N454" s="150">
        <v>24</v>
      </c>
      <c r="O454" s="150">
        <v>2</v>
      </c>
      <c r="P454" s="160" t="s">
        <v>1148</v>
      </c>
      <c r="Q454" s="155" t="s">
        <v>1254</v>
      </c>
      <c r="R454" s="155" t="s">
        <v>1255</v>
      </c>
      <c r="S454" s="38">
        <v>30</v>
      </c>
      <c r="T454" s="10">
        <v>43286</v>
      </c>
      <c r="U454" s="10">
        <v>43286</v>
      </c>
      <c r="V454" s="73" t="s">
        <v>1252</v>
      </c>
      <c r="W454" s="23"/>
      <c r="X454" s="24"/>
      <c r="Y454" s="22"/>
      <c r="Z454" s="22"/>
      <c r="AA454" s="22"/>
      <c r="AB454" s="22"/>
      <c r="AC454" s="22"/>
      <c r="AD454" s="221"/>
    </row>
    <row r="455" spans="1:30" ht="15.75" hidden="1" thickBot="1">
      <c r="A455" s="295">
        <v>453</v>
      </c>
      <c r="B455" s="238" t="s">
        <v>31</v>
      </c>
      <c r="C455" s="88" t="s">
        <v>33</v>
      </c>
      <c r="D455" s="96" t="s">
        <v>554</v>
      </c>
      <c r="E455" s="242" t="s">
        <v>104</v>
      </c>
      <c r="F455" s="239" t="s">
        <v>321</v>
      </c>
      <c r="G455" s="100" t="s">
        <v>5</v>
      </c>
      <c r="H455" s="166">
        <v>1838</v>
      </c>
      <c r="I455" s="166">
        <v>3613</v>
      </c>
      <c r="J455" s="166">
        <v>3613</v>
      </c>
      <c r="K455" s="167">
        <v>1913</v>
      </c>
      <c r="L455" s="167">
        <v>3763</v>
      </c>
      <c r="M455" s="167">
        <v>3763</v>
      </c>
      <c r="N455" s="168">
        <v>2</v>
      </c>
      <c r="O455" s="168">
        <v>1</v>
      </c>
      <c r="P455" s="130" t="s">
        <v>768</v>
      </c>
      <c r="Q455" s="155" t="s">
        <v>1321</v>
      </c>
      <c r="R455" s="155" t="s">
        <v>1362</v>
      </c>
      <c r="S455" s="40">
        <v>40</v>
      </c>
      <c r="T455" s="10">
        <v>43266</v>
      </c>
      <c r="U455" s="10">
        <v>43281</v>
      </c>
      <c r="V455" s="56" t="s">
        <v>1323</v>
      </c>
      <c r="W455" s="26"/>
      <c r="X455" s="65"/>
      <c r="Y455" s="26"/>
      <c r="Z455" s="26"/>
      <c r="AA455" s="26"/>
      <c r="AB455" s="26"/>
      <c r="AC455" s="26"/>
      <c r="AD455" s="86"/>
    </row>
    <row r="456" spans="1:30" ht="15.75" hidden="1" thickBot="1">
      <c r="A456" s="295">
        <v>454</v>
      </c>
      <c r="B456" s="238" t="s">
        <v>31</v>
      </c>
      <c r="C456" s="88" t="s">
        <v>33</v>
      </c>
      <c r="D456" s="96" t="s">
        <v>555</v>
      </c>
      <c r="E456" s="242" t="s">
        <v>104</v>
      </c>
      <c r="F456" s="239" t="s">
        <v>322</v>
      </c>
      <c r="G456" s="100" t="s">
        <v>397</v>
      </c>
      <c r="H456" s="166">
        <v>1625</v>
      </c>
      <c r="I456" s="166">
        <v>3350</v>
      </c>
      <c r="J456" s="166">
        <v>3350</v>
      </c>
      <c r="K456" s="167">
        <v>1650</v>
      </c>
      <c r="L456" s="167">
        <v>3400</v>
      </c>
      <c r="M456" s="167">
        <v>3400</v>
      </c>
      <c r="N456" s="168">
        <v>5</v>
      </c>
      <c r="O456" s="168">
        <v>1</v>
      </c>
      <c r="P456" s="130" t="s">
        <v>760</v>
      </c>
      <c r="Q456" s="131" t="s">
        <v>1325</v>
      </c>
      <c r="R456" s="131" t="s">
        <v>318</v>
      </c>
      <c r="S456" s="40">
        <v>28</v>
      </c>
      <c r="T456" s="10">
        <v>43271</v>
      </c>
      <c r="U456" s="10">
        <v>43281</v>
      </c>
      <c r="V456" s="56"/>
      <c r="W456" s="26" t="s">
        <v>1314</v>
      </c>
      <c r="X456" s="65" t="s">
        <v>1054</v>
      </c>
      <c r="Y456" s="26" t="s">
        <v>1279</v>
      </c>
      <c r="Z456" s="26" t="s">
        <v>1081</v>
      </c>
      <c r="AA456" s="26" t="s">
        <v>1280</v>
      </c>
      <c r="AB456" s="26" t="s">
        <v>1058</v>
      </c>
      <c r="AC456" s="26"/>
      <c r="AD456" s="86" t="s">
        <v>1315</v>
      </c>
    </row>
    <row r="457" spans="1:30" ht="15.75" hidden="1" thickBot="1">
      <c r="A457" s="295">
        <v>455</v>
      </c>
      <c r="B457" s="238" t="s">
        <v>31</v>
      </c>
      <c r="C457" s="88" t="s">
        <v>33</v>
      </c>
      <c r="D457" s="96" t="s">
        <v>559</v>
      </c>
      <c r="E457" s="242" t="s">
        <v>104</v>
      </c>
      <c r="F457" s="239" t="s">
        <v>326</v>
      </c>
      <c r="G457" s="100" t="s">
        <v>400</v>
      </c>
      <c r="H457" s="166">
        <v>1975</v>
      </c>
      <c r="I457" s="166">
        <v>3450</v>
      </c>
      <c r="J457" s="166">
        <v>3450</v>
      </c>
      <c r="K457" s="167">
        <v>1975</v>
      </c>
      <c r="L457" s="167">
        <v>3450</v>
      </c>
      <c r="M457" s="167">
        <v>3450</v>
      </c>
      <c r="N457" s="168">
        <v>5</v>
      </c>
      <c r="O457" s="168">
        <v>1</v>
      </c>
      <c r="P457" s="130" t="s">
        <v>760</v>
      </c>
      <c r="Q457" s="155" t="s">
        <v>435</v>
      </c>
      <c r="R457" s="155" t="s">
        <v>309</v>
      </c>
      <c r="S457" s="40">
        <v>67</v>
      </c>
      <c r="T457" s="10">
        <v>43283</v>
      </c>
      <c r="U457" s="10">
        <v>43289</v>
      </c>
      <c r="V457" s="56" t="s">
        <v>1301</v>
      </c>
      <c r="W457" s="26"/>
      <c r="X457" s="65"/>
      <c r="Y457" s="26"/>
      <c r="Z457" s="26"/>
      <c r="AA457" s="26"/>
      <c r="AB457" s="26"/>
      <c r="AC457" s="26"/>
      <c r="AD457" s="86"/>
    </row>
    <row r="458" spans="1:30" ht="15.75" hidden="1" thickBot="1">
      <c r="A458" s="295">
        <v>456</v>
      </c>
      <c r="B458" s="238" t="s">
        <v>31</v>
      </c>
      <c r="C458" s="88" t="s">
        <v>33</v>
      </c>
      <c r="D458" s="96" t="s">
        <v>559</v>
      </c>
      <c r="E458" s="242" t="s">
        <v>104</v>
      </c>
      <c r="F458" s="239" t="s">
        <v>326</v>
      </c>
      <c r="G458" s="100" t="s">
        <v>5</v>
      </c>
      <c r="H458" s="166">
        <v>1838</v>
      </c>
      <c r="I458" s="166">
        <v>3613</v>
      </c>
      <c r="J458" s="166">
        <v>3613</v>
      </c>
      <c r="K458" s="167">
        <v>1913</v>
      </c>
      <c r="L458" s="167">
        <v>3763</v>
      </c>
      <c r="M458" s="167">
        <v>3763</v>
      </c>
      <c r="N458" s="168">
        <v>2</v>
      </c>
      <c r="O458" s="168">
        <v>1</v>
      </c>
      <c r="P458" s="130" t="s">
        <v>768</v>
      </c>
      <c r="Q458" s="155" t="s">
        <v>1363</v>
      </c>
      <c r="R458" s="155" t="s">
        <v>1364</v>
      </c>
      <c r="S458" s="40">
        <v>45</v>
      </c>
      <c r="T458" s="10">
        <v>43266</v>
      </c>
      <c r="U458" s="10">
        <v>43281</v>
      </c>
      <c r="V458" s="56" t="s">
        <v>1323</v>
      </c>
      <c r="W458" s="26"/>
      <c r="X458" s="65" t="s">
        <v>1248</v>
      </c>
      <c r="Y458" s="26" t="s">
        <v>1055</v>
      </c>
      <c r="Z458" s="26" t="s">
        <v>1056</v>
      </c>
      <c r="AA458" s="26" t="s">
        <v>1263</v>
      </c>
      <c r="AB458" s="26" t="s">
        <v>1058</v>
      </c>
      <c r="AC458" s="26"/>
      <c r="AD458" s="86" t="s">
        <v>1313</v>
      </c>
    </row>
    <row r="459" spans="1:30" ht="15.75" hidden="1" thickBot="1">
      <c r="A459" s="295">
        <v>457</v>
      </c>
      <c r="B459" s="238" t="s">
        <v>31</v>
      </c>
      <c r="C459" s="88" t="s">
        <v>33</v>
      </c>
      <c r="D459" s="96" t="s">
        <v>553</v>
      </c>
      <c r="E459" s="242" t="s">
        <v>104</v>
      </c>
      <c r="F459" s="239" t="s">
        <v>320</v>
      </c>
      <c r="G459" s="100" t="s">
        <v>400</v>
      </c>
      <c r="H459" s="166">
        <v>1875</v>
      </c>
      <c r="I459" s="166">
        <v>3350</v>
      </c>
      <c r="J459" s="166">
        <v>3350</v>
      </c>
      <c r="K459" s="167">
        <v>1875</v>
      </c>
      <c r="L459" s="167">
        <v>3350</v>
      </c>
      <c r="M459" s="167">
        <v>3350</v>
      </c>
      <c r="N459" s="168">
        <v>5</v>
      </c>
      <c r="O459" s="168">
        <v>1</v>
      </c>
      <c r="P459" s="130" t="s">
        <v>760</v>
      </c>
      <c r="Q459" s="155" t="s">
        <v>435</v>
      </c>
      <c r="R459" s="155" t="s">
        <v>309</v>
      </c>
      <c r="S459" s="40">
        <v>65</v>
      </c>
      <c r="T459" s="10">
        <v>43283</v>
      </c>
      <c r="U459" s="10">
        <v>43289</v>
      </c>
      <c r="V459" s="56" t="s">
        <v>1301</v>
      </c>
      <c r="W459" s="26"/>
      <c r="X459" s="65" t="s">
        <v>1054</v>
      </c>
      <c r="Y459" s="26" t="s">
        <v>1279</v>
      </c>
      <c r="Z459" s="26" t="s">
        <v>1081</v>
      </c>
      <c r="AA459" s="26" t="s">
        <v>1280</v>
      </c>
      <c r="AB459" s="26" t="s">
        <v>1058</v>
      </c>
      <c r="AC459" s="26"/>
      <c r="AD459" s="86" t="s">
        <v>1315</v>
      </c>
    </row>
    <row r="460" spans="1:30" ht="15.75" hidden="1" thickBot="1">
      <c r="A460" s="295">
        <v>458</v>
      </c>
      <c r="B460" s="238" t="s">
        <v>31</v>
      </c>
      <c r="C460" s="88" t="s">
        <v>33</v>
      </c>
      <c r="D460" s="96" t="s">
        <v>553</v>
      </c>
      <c r="E460" s="242" t="s">
        <v>104</v>
      </c>
      <c r="F460" s="239" t="s">
        <v>320</v>
      </c>
      <c r="G460" s="100" t="s">
        <v>5</v>
      </c>
      <c r="H460" s="166">
        <v>1838</v>
      </c>
      <c r="I460" s="166">
        <v>3613</v>
      </c>
      <c r="J460" s="166">
        <v>3613</v>
      </c>
      <c r="K460" s="167">
        <v>1913</v>
      </c>
      <c r="L460" s="167">
        <v>3763</v>
      </c>
      <c r="M460" s="167">
        <v>3763</v>
      </c>
      <c r="N460" s="168">
        <v>2</v>
      </c>
      <c r="O460" s="168">
        <v>1</v>
      </c>
      <c r="P460" s="130" t="s">
        <v>768</v>
      </c>
      <c r="Q460" s="155" t="s">
        <v>1321</v>
      </c>
      <c r="R460" s="155" t="s">
        <v>1362</v>
      </c>
      <c r="S460" s="40">
        <v>40</v>
      </c>
      <c r="T460" s="10">
        <v>43266</v>
      </c>
      <c r="U460" s="10">
        <v>43281</v>
      </c>
      <c r="V460" s="56" t="s">
        <v>1323</v>
      </c>
      <c r="W460" s="26"/>
      <c r="X460" s="65" t="s">
        <v>1248</v>
      </c>
      <c r="Y460" s="26" t="s">
        <v>1055</v>
      </c>
      <c r="Z460" s="26" t="s">
        <v>1056</v>
      </c>
      <c r="AA460" s="26" t="s">
        <v>1263</v>
      </c>
      <c r="AB460" s="26" t="s">
        <v>1058</v>
      </c>
      <c r="AC460" s="26"/>
      <c r="AD460" s="86" t="s">
        <v>1313</v>
      </c>
    </row>
    <row r="461" spans="1:30" ht="15.75" hidden="1" thickBot="1">
      <c r="A461" s="295">
        <v>459</v>
      </c>
      <c r="B461" s="238" t="s">
        <v>31</v>
      </c>
      <c r="C461" s="88" t="s">
        <v>33</v>
      </c>
      <c r="D461" s="96" t="s">
        <v>556</v>
      </c>
      <c r="E461" s="242" t="s">
        <v>104</v>
      </c>
      <c r="F461" s="239" t="s">
        <v>323</v>
      </c>
      <c r="G461" s="100" t="s">
        <v>400</v>
      </c>
      <c r="H461" s="166">
        <v>1975</v>
      </c>
      <c r="I461" s="166">
        <v>3450</v>
      </c>
      <c r="J461" s="166">
        <v>3450</v>
      </c>
      <c r="K461" s="167">
        <v>1975</v>
      </c>
      <c r="L461" s="167">
        <v>3450</v>
      </c>
      <c r="M461" s="167">
        <v>3450</v>
      </c>
      <c r="N461" s="168">
        <v>5</v>
      </c>
      <c r="O461" s="168">
        <v>1</v>
      </c>
      <c r="P461" s="130" t="s">
        <v>760</v>
      </c>
      <c r="Q461" s="131" t="s">
        <v>1126</v>
      </c>
      <c r="R461" s="131" t="s">
        <v>192</v>
      </c>
      <c r="S461" s="40">
        <v>45</v>
      </c>
      <c r="T461" s="10">
        <v>43283</v>
      </c>
      <c r="U461" s="10">
        <v>43289</v>
      </c>
      <c r="V461" s="56" t="s">
        <v>1301</v>
      </c>
      <c r="W461" s="26"/>
      <c r="X461" s="65"/>
      <c r="Y461" s="26"/>
      <c r="Z461" s="26"/>
      <c r="AA461" s="26"/>
      <c r="AB461" s="26"/>
      <c r="AC461" s="26"/>
      <c r="AD461" s="86"/>
    </row>
    <row r="462" spans="1:30" ht="15.75" hidden="1" thickBot="1">
      <c r="A462" s="295">
        <v>460</v>
      </c>
      <c r="B462" s="238" t="s">
        <v>31</v>
      </c>
      <c r="C462" s="88" t="s">
        <v>33</v>
      </c>
      <c r="D462" s="96" t="s">
        <v>556</v>
      </c>
      <c r="E462" s="242" t="s">
        <v>104</v>
      </c>
      <c r="F462" s="239" t="s">
        <v>323</v>
      </c>
      <c r="G462" s="100" t="s">
        <v>5</v>
      </c>
      <c r="H462" s="166">
        <v>1850</v>
      </c>
      <c r="I462" s="166">
        <v>3650</v>
      </c>
      <c r="J462" s="166">
        <v>3650</v>
      </c>
      <c r="K462" s="167">
        <v>1913</v>
      </c>
      <c r="L462" s="167">
        <v>3763</v>
      </c>
      <c r="M462" s="167">
        <v>3763</v>
      </c>
      <c r="N462" s="168">
        <v>2</v>
      </c>
      <c r="O462" s="168">
        <v>1</v>
      </c>
      <c r="P462" s="130" t="s">
        <v>768</v>
      </c>
      <c r="Q462" s="155" t="s">
        <v>1321</v>
      </c>
      <c r="R462" s="155" t="s">
        <v>1362</v>
      </c>
      <c r="S462" s="40">
        <v>40</v>
      </c>
      <c r="T462" s="10">
        <v>43266</v>
      </c>
      <c r="U462" s="10">
        <v>43281</v>
      </c>
      <c r="V462" s="56" t="s">
        <v>1323</v>
      </c>
      <c r="W462" s="26" t="s">
        <v>1324</v>
      </c>
      <c r="X462" s="65" t="s">
        <v>1248</v>
      </c>
      <c r="Y462" s="26" t="s">
        <v>1055</v>
      </c>
      <c r="Z462" s="26" t="s">
        <v>1056</v>
      </c>
      <c r="AA462" s="26" t="s">
        <v>1263</v>
      </c>
      <c r="AB462" s="26" t="s">
        <v>1058</v>
      </c>
      <c r="AC462" s="26"/>
      <c r="AD462" s="86" t="s">
        <v>1313</v>
      </c>
    </row>
    <row r="463" spans="1:30" ht="15.75" hidden="1" thickBot="1">
      <c r="A463" s="295">
        <v>461</v>
      </c>
      <c r="B463" s="238" t="s">
        <v>31</v>
      </c>
      <c r="C463" s="88" t="s">
        <v>33</v>
      </c>
      <c r="D463" s="96" t="s">
        <v>552</v>
      </c>
      <c r="E463" s="242" t="s">
        <v>104</v>
      </c>
      <c r="F463" s="239" t="s">
        <v>319</v>
      </c>
      <c r="G463" s="100" t="s">
        <v>5</v>
      </c>
      <c r="H463" s="166">
        <v>1338</v>
      </c>
      <c r="I463" s="166">
        <v>2263</v>
      </c>
      <c r="J463" s="166">
        <v>2263</v>
      </c>
      <c r="K463" s="167">
        <v>1363</v>
      </c>
      <c r="L463" s="167">
        <v>2313</v>
      </c>
      <c r="M463" s="167">
        <v>2313</v>
      </c>
      <c r="N463" s="168">
        <v>3457</v>
      </c>
      <c r="O463" s="168">
        <v>4</v>
      </c>
      <c r="P463" s="130" t="s">
        <v>1621</v>
      </c>
      <c r="Q463" s="169" t="s">
        <v>1260</v>
      </c>
      <c r="R463" s="169" t="s">
        <v>1261</v>
      </c>
      <c r="S463" s="40">
        <v>27</v>
      </c>
      <c r="T463" s="10">
        <v>43266</v>
      </c>
      <c r="U463" s="10">
        <v>43281</v>
      </c>
      <c r="V463" s="56" t="s">
        <v>1360</v>
      </c>
      <c r="W463" s="26"/>
      <c r="X463" s="65" t="s">
        <v>1248</v>
      </c>
      <c r="Y463" s="26" t="s">
        <v>1055</v>
      </c>
      <c r="Z463" s="26" t="s">
        <v>1056</v>
      </c>
      <c r="AA463" s="26" t="s">
        <v>1263</v>
      </c>
      <c r="AB463" s="26" t="s">
        <v>1058</v>
      </c>
      <c r="AC463" s="26"/>
      <c r="AD463" s="86" t="s">
        <v>1313</v>
      </c>
    </row>
    <row r="464" spans="1:30" ht="15.75" hidden="1" thickBot="1">
      <c r="A464" s="295">
        <v>462</v>
      </c>
      <c r="B464" s="238" t="s">
        <v>31</v>
      </c>
      <c r="C464" s="88" t="s">
        <v>33</v>
      </c>
      <c r="D464" s="96" t="s">
        <v>552</v>
      </c>
      <c r="E464" s="242" t="s">
        <v>104</v>
      </c>
      <c r="F464" s="239" t="s">
        <v>319</v>
      </c>
      <c r="G464" s="100" t="s">
        <v>397</v>
      </c>
      <c r="H464" s="166">
        <v>1130</v>
      </c>
      <c r="I464" s="166">
        <v>2075</v>
      </c>
      <c r="J464" s="166">
        <v>2075</v>
      </c>
      <c r="K464" s="167">
        <v>1155</v>
      </c>
      <c r="L464" s="167">
        <v>2125</v>
      </c>
      <c r="M464" s="167">
        <v>2125</v>
      </c>
      <c r="N464" s="168">
        <v>5</v>
      </c>
      <c r="O464" s="168">
        <v>1</v>
      </c>
      <c r="P464" s="130" t="s">
        <v>760</v>
      </c>
      <c r="Q464" s="131" t="s">
        <v>1325</v>
      </c>
      <c r="R464" s="131" t="s">
        <v>318</v>
      </c>
      <c r="S464" s="40">
        <v>25</v>
      </c>
      <c r="T464" s="10">
        <v>43271</v>
      </c>
      <c r="U464" s="10">
        <v>43281</v>
      </c>
      <c r="V464" s="56" t="s">
        <v>1361</v>
      </c>
      <c r="W464" s="26" t="s">
        <v>1314</v>
      </c>
      <c r="X464" s="65" t="s">
        <v>1054</v>
      </c>
      <c r="Y464" s="86" t="s">
        <v>1279</v>
      </c>
      <c r="Z464" s="86" t="s">
        <v>1081</v>
      </c>
      <c r="AA464" s="86" t="s">
        <v>1280</v>
      </c>
      <c r="AB464" s="86" t="s">
        <v>1058</v>
      </c>
      <c r="AC464" s="86"/>
      <c r="AD464" s="86" t="s">
        <v>1315</v>
      </c>
    </row>
    <row r="465" spans="1:30" ht="15.75" hidden="1" thickBot="1">
      <c r="A465" s="295">
        <v>463</v>
      </c>
      <c r="B465" s="238" t="s">
        <v>31</v>
      </c>
      <c r="C465" s="88" t="s">
        <v>33</v>
      </c>
      <c r="D465" s="96" t="s">
        <v>552</v>
      </c>
      <c r="E465" s="242" t="s">
        <v>104</v>
      </c>
      <c r="F465" s="239" t="s">
        <v>319</v>
      </c>
      <c r="G465" s="100" t="s">
        <v>12</v>
      </c>
      <c r="H465" s="166">
        <v>1350</v>
      </c>
      <c r="I465" s="166">
        <v>2400</v>
      </c>
      <c r="J465" s="166">
        <v>2400</v>
      </c>
      <c r="K465" s="167">
        <v>1375</v>
      </c>
      <c r="L465" s="167">
        <v>2450</v>
      </c>
      <c r="M465" s="167">
        <v>2450</v>
      </c>
      <c r="N465" s="168">
        <v>2</v>
      </c>
      <c r="O465" s="168">
        <v>1</v>
      </c>
      <c r="P465" s="130" t="s">
        <v>768</v>
      </c>
      <c r="Q465" s="131" t="s">
        <v>791</v>
      </c>
      <c r="R465" s="131" t="s">
        <v>1306</v>
      </c>
      <c r="S465" s="40">
        <v>26</v>
      </c>
      <c r="T465" s="10">
        <v>43282</v>
      </c>
      <c r="U465" s="10">
        <v>43295</v>
      </c>
      <c r="V465" s="56" t="s">
        <v>1357</v>
      </c>
      <c r="W465" s="26"/>
      <c r="X465" s="65" t="s">
        <v>1079</v>
      </c>
      <c r="Y465" s="26" t="s">
        <v>1084</v>
      </c>
      <c r="Z465" s="26" t="s">
        <v>1081</v>
      </c>
      <c r="AA465" s="26" t="s">
        <v>1328</v>
      </c>
      <c r="AB465" s="26" t="s">
        <v>1058</v>
      </c>
      <c r="AC465" s="86"/>
      <c r="AD465" s="86" t="s">
        <v>1329</v>
      </c>
    </row>
    <row r="466" spans="1:30" ht="15.75" hidden="1" thickBot="1">
      <c r="A466" s="295">
        <v>464</v>
      </c>
      <c r="B466" s="238" t="s">
        <v>31</v>
      </c>
      <c r="C466" s="88" t="s">
        <v>33</v>
      </c>
      <c r="D466" s="96" t="s">
        <v>552</v>
      </c>
      <c r="E466" s="242" t="s">
        <v>104</v>
      </c>
      <c r="F466" s="239" t="s">
        <v>319</v>
      </c>
      <c r="G466" s="100" t="s">
        <v>20</v>
      </c>
      <c r="H466" s="166">
        <v>1560</v>
      </c>
      <c r="I466" s="166">
        <v>2610</v>
      </c>
      <c r="J466" s="166">
        <v>2610</v>
      </c>
      <c r="K466" s="167">
        <v>1610</v>
      </c>
      <c r="L466" s="167">
        <v>2810</v>
      </c>
      <c r="M466" s="167">
        <v>2810</v>
      </c>
      <c r="N466" s="168">
        <v>3</v>
      </c>
      <c r="O466" s="168">
        <v>1</v>
      </c>
      <c r="P466" s="130" t="s">
        <v>760</v>
      </c>
      <c r="Q466" s="131" t="s">
        <v>782</v>
      </c>
      <c r="R466" s="131" t="s">
        <v>176</v>
      </c>
      <c r="S466" s="40">
        <v>31</v>
      </c>
      <c r="T466" s="10">
        <v>43266</v>
      </c>
      <c r="U466" s="10">
        <v>43281</v>
      </c>
      <c r="V466" s="73"/>
      <c r="W466" s="26"/>
      <c r="X466" s="65" t="s">
        <v>1281</v>
      </c>
      <c r="Y466" s="26" t="s">
        <v>1282</v>
      </c>
      <c r="Z466" s="26" t="s">
        <v>1056</v>
      </c>
      <c r="AA466" s="26" t="s">
        <v>1283</v>
      </c>
      <c r="AB466" s="26" t="s">
        <v>1058</v>
      </c>
      <c r="AC466" s="86"/>
      <c r="AD466" s="86" t="s">
        <v>1319</v>
      </c>
    </row>
    <row r="467" spans="1:30" ht="15.75" hidden="1" thickBot="1">
      <c r="A467" s="295">
        <v>465</v>
      </c>
      <c r="B467" s="238" t="s">
        <v>31</v>
      </c>
      <c r="C467" s="88" t="s">
        <v>33</v>
      </c>
      <c r="D467" s="96" t="s">
        <v>552</v>
      </c>
      <c r="E467" s="242" t="s">
        <v>104</v>
      </c>
      <c r="F467" s="239" t="s">
        <v>319</v>
      </c>
      <c r="G467" s="100" t="s">
        <v>22</v>
      </c>
      <c r="H467" s="166">
        <v>1325</v>
      </c>
      <c r="I467" s="166">
        <v>2350</v>
      </c>
      <c r="J467" s="166">
        <v>2350</v>
      </c>
      <c r="K467" s="167">
        <v>1350</v>
      </c>
      <c r="L467" s="167">
        <v>2400</v>
      </c>
      <c r="M467" s="167">
        <v>2400</v>
      </c>
      <c r="N467" s="168">
        <v>2</v>
      </c>
      <c r="O467" s="168">
        <v>1</v>
      </c>
      <c r="P467" s="130" t="s">
        <v>768</v>
      </c>
      <c r="Q467" s="131" t="s">
        <v>791</v>
      </c>
      <c r="R467" s="131" t="s">
        <v>1306</v>
      </c>
      <c r="S467" s="40">
        <v>26</v>
      </c>
      <c r="T467" s="10">
        <v>43282</v>
      </c>
      <c r="U467" s="10">
        <v>43295</v>
      </c>
      <c r="V467" s="56" t="s">
        <v>1356</v>
      </c>
      <c r="W467" s="26"/>
      <c r="X467" s="65" t="s">
        <v>1288</v>
      </c>
      <c r="Y467" s="26" t="s">
        <v>1289</v>
      </c>
      <c r="Z467" s="26" t="s">
        <v>1081</v>
      </c>
      <c r="AA467" s="26" t="s">
        <v>1331</v>
      </c>
      <c r="AB467" s="26" t="s">
        <v>1058</v>
      </c>
      <c r="AC467" s="86"/>
      <c r="AD467" s="86" t="s">
        <v>1332</v>
      </c>
    </row>
    <row r="468" spans="1:30" ht="15.75" hidden="1" thickBot="1">
      <c r="A468" s="295">
        <v>466</v>
      </c>
      <c r="B468" s="238" t="s">
        <v>31</v>
      </c>
      <c r="C468" s="88" t="s">
        <v>33</v>
      </c>
      <c r="D468" s="96" t="s">
        <v>557</v>
      </c>
      <c r="E468" s="242" t="s">
        <v>104</v>
      </c>
      <c r="F468" s="239" t="s">
        <v>324</v>
      </c>
      <c r="G468" s="100" t="s">
        <v>400</v>
      </c>
      <c r="H468" s="166">
        <v>1975</v>
      </c>
      <c r="I468" s="166">
        <v>3450</v>
      </c>
      <c r="J468" s="166">
        <v>3450</v>
      </c>
      <c r="K468" s="167">
        <v>1975</v>
      </c>
      <c r="L468" s="167">
        <v>3450</v>
      </c>
      <c r="M468" s="167">
        <v>3450</v>
      </c>
      <c r="N468" s="168">
        <v>5</v>
      </c>
      <c r="O468" s="168">
        <v>1</v>
      </c>
      <c r="P468" s="130" t="s">
        <v>760</v>
      </c>
      <c r="Q468" s="155" t="s">
        <v>435</v>
      </c>
      <c r="R468" s="155" t="s">
        <v>309</v>
      </c>
      <c r="S468" s="40">
        <v>65</v>
      </c>
      <c r="T468" s="10">
        <v>43283</v>
      </c>
      <c r="U468" s="10">
        <v>43289</v>
      </c>
      <c r="V468" s="56" t="s">
        <v>1301</v>
      </c>
      <c r="W468" s="26"/>
      <c r="X468" s="65"/>
      <c r="Y468" s="26"/>
      <c r="Z468" s="26"/>
      <c r="AA468" s="26"/>
      <c r="AB468" s="26"/>
      <c r="AC468" s="86"/>
      <c r="AD468" s="86"/>
    </row>
    <row r="469" spans="1:30" ht="15.75" hidden="1" thickBot="1">
      <c r="A469" s="295">
        <v>467</v>
      </c>
      <c r="B469" s="238" t="s">
        <v>31</v>
      </c>
      <c r="C469" s="88" t="s">
        <v>33</v>
      </c>
      <c r="D469" s="96" t="s">
        <v>557</v>
      </c>
      <c r="E469" s="242" t="s">
        <v>104</v>
      </c>
      <c r="F469" s="239" t="s">
        <v>324</v>
      </c>
      <c r="G469" s="100" t="s">
        <v>5</v>
      </c>
      <c r="H469" s="166">
        <v>1988</v>
      </c>
      <c r="I469" s="166">
        <v>3913</v>
      </c>
      <c r="J469" s="166">
        <v>3913</v>
      </c>
      <c r="K469" s="167">
        <v>2063</v>
      </c>
      <c r="L469" s="167">
        <v>4063</v>
      </c>
      <c r="M469" s="167">
        <v>4063</v>
      </c>
      <c r="N469" s="168">
        <v>2</v>
      </c>
      <c r="O469" s="168">
        <v>1</v>
      </c>
      <c r="P469" s="130" t="s">
        <v>768</v>
      </c>
      <c r="Q469" s="155" t="s">
        <v>1363</v>
      </c>
      <c r="R469" s="155" t="s">
        <v>1364</v>
      </c>
      <c r="S469" s="40">
        <v>45</v>
      </c>
      <c r="T469" s="10">
        <v>43266</v>
      </c>
      <c r="U469" s="10">
        <v>43281</v>
      </c>
      <c r="V469" s="56" t="s">
        <v>1323</v>
      </c>
      <c r="W469" s="26"/>
      <c r="X469" s="65" t="s">
        <v>1248</v>
      </c>
      <c r="Y469" s="26" t="s">
        <v>1055</v>
      </c>
      <c r="Z469" s="26" t="s">
        <v>1056</v>
      </c>
      <c r="AA469" s="26" t="s">
        <v>1263</v>
      </c>
      <c r="AB469" s="26" t="s">
        <v>1058</v>
      </c>
      <c r="AC469" s="86"/>
      <c r="AD469" s="86"/>
    </row>
    <row r="470" spans="1:30" ht="15.75" hidden="1" thickBot="1">
      <c r="A470" s="295">
        <v>468</v>
      </c>
      <c r="B470" s="238" t="s">
        <v>31</v>
      </c>
      <c r="C470" s="88" t="s">
        <v>33</v>
      </c>
      <c r="D470" s="96" t="s">
        <v>558</v>
      </c>
      <c r="E470" s="242" t="s">
        <v>104</v>
      </c>
      <c r="F470" s="239" t="s">
        <v>325</v>
      </c>
      <c r="G470" s="100" t="s">
        <v>5</v>
      </c>
      <c r="H470" s="166">
        <v>1850</v>
      </c>
      <c r="I470" s="166">
        <v>3650</v>
      </c>
      <c r="J470" s="166">
        <v>3650</v>
      </c>
      <c r="K470" s="167">
        <v>1913</v>
      </c>
      <c r="L470" s="167">
        <v>3763</v>
      </c>
      <c r="M470" s="167">
        <v>3763</v>
      </c>
      <c r="N470" s="168">
        <v>2</v>
      </c>
      <c r="O470" s="168">
        <v>1</v>
      </c>
      <c r="P470" s="130" t="s">
        <v>768</v>
      </c>
      <c r="Q470" s="155" t="s">
        <v>1321</v>
      </c>
      <c r="R470" s="155" t="s">
        <v>1362</v>
      </c>
      <c r="S470" s="40">
        <v>35</v>
      </c>
      <c r="T470" s="10">
        <v>43266</v>
      </c>
      <c r="U470" s="10">
        <v>43281</v>
      </c>
      <c r="V470" s="56" t="s">
        <v>1323</v>
      </c>
      <c r="W470" s="26" t="s">
        <v>1324</v>
      </c>
      <c r="X470" s="65" t="s">
        <v>1248</v>
      </c>
      <c r="Y470" s="26" t="s">
        <v>1055</v>
      </c>
      <c r="Z470" s="26" t="s">
        <v>1056</v>
      </c>
      <c r="AA470" s="26" t="s">
        <v>1263</v>
      </c>
      <c r="AB470" s="26" t="s">
        <v>1058</v>
      </c>
      <c r="AC470" s="86"/>
      <c r="AD470" s="86" t="s">
        <v>1313</v>
      </c>
    </row>
    <row r="471" spans="1:30" ht="15.75" hidden="1" thickBot="1">
      <c r="A471" s="295">
        <v>469</v>
      </c>
      <c r="B471" s="238" t="s">
        <v>31</v>
      </c>
      <c r="C471" s="88" t="s">
        <v>32</v>
      </c>
      <c r="D471" s="96" t="s">
        <v>551</v>
      </c>
      <c r="E471" s="242" t="s">
        <v>103</v>
      </c>
      <c r="F471" s="239" t="s">
        <v>318</v>
      </c>
      <c r="G471" s="100" t="s">
        <v>5</v>
      </c>
      <c r="H471" s="166">
        <v>888</v>
      </c>
      <c r="I471" s="166">
        <v>1788</v>
      </c>
      <c r="J471" s="166">
        <v>1788</v>
      </c>
      <c r="K471" s="167">
        <v>913</v>
      </c>
      <c r="L471" s="167">
        <v>1813</v>
      </c>
      <c r="M471" s="167">
        <v>1813</v>
      </c>
      <c r="N471" s="168">
        <v>3</v>
      </c>
      <c r="O471" s="168">
        <v>1</v>
      </c>
      <c r="P471" s="130" t="s">
        <v>768</v>
      </c>
      <c r="Q471" s="131" t="s">
        <v>769</v>
      </c>
      <c r="R471" s="131" t="s">
        <v>770</v>
      </c>
      <c r="S471" s="40">
        <v>18</v>
      </c>
      <c r="T471" s="10">
        <v>43282</v>
      </c>
      <c r="U471" s="10">
        <v>43295</v>
      </c>
      <c r="V471" s="56" t="s">
        <v>1353</v>
      </c>
      <c r="W471" s="26"/>
      <c r="X471" s="65" t="s">
        <v>1248</v>
      </c>
      <c r="Y471" s="26" t="s">
        <v>1055</v>
      </c>
      <c r="Z471" s="26" t="s">
        <v>1056</v>
      </c>
      <c r="AA471" s="26" t="s">
        <v>1263</v>
      </c>
      <c r="AB471" s="26" t="s">
        <v>1058</v>
      </c>
      <c r="AC471" s="86"/>
      <c r="AD471" s="86" t="s">
        <v>1313</v>
      </c>
    </row>
    <row r="472" spans="1:30" ht="15.75" hidden="1" thickBot="1">
      <c r="A472" s="295">
        <v>470</v>
      </c>
      <c r="B472" s="238" t="s">
        <v>31</v>
      </c>
      <c r="C472" s="88" t="s">
        <v>32</v>
      </c>
      <c r="D472" s="96" t="s">
        <v>551</v>
      </c>
      <c r="E472" s="242" t="s">
        <v>103</v>
      </c>
      <c r="F472" s="239" t="s">
        <v>318</v>
      </c>
      <c r="G472" s="100" t="s">
        <v>397</v>
      </c>
      <c r="H472" s="166">
        <v>925</v>
      </c>
      <c r="I472" s="166">
        <v>1850</v>
      </c>
      <c r="J472" s="166">
        <v>1850</v>
      </c>
      <c r="K472" s="167">
        <v>950</v>
      </c>
      <c r="L472" s="167">
        <v>1900</v>
      </c>
      <c r="M472" s="167">
        <v>1900</v>
      </c>
      <c r="N472" s="168">
        <v>5</v>
      </c>
      <c r="O472" s="168">
        <v>1</v>
      </c>
      <c r="P472" s="130" t="s">
        <v>760</v>
      </c>
      <c r="Q472" s="131" t="s">
        <v>782</v>
      </c>
      <c r="R472" s="131" t="s">
        <v>176</v>
      </c>
      <c r="S472" s="40">
        <v>19</v>
      </c>
      <c r="T472" s="10">
        <v>43271</v>
      </c>
      <c r="U472" s="10">
        <v>43281</v>
      </c>
      <c r="V472" s="56"/>
      <c r="W472" s="26" t="s">
        <v>1314</v>
      </c>
      <c r="X472" s="65" t="s">
        <v>1054</v>
      </c>
      <c r="Y472" s="26" t="s">
        <v>1279</v>
      </c>
      <c r="Z472" s="26" t="s">
        <v>1081</v>
      </c>
      <c r="AA472" s="26" t="s">
        <v>1280</v>
      </c>
      <c r="AB472" s="26" t="s">
        <v>1058</v>
      </c>
      <c r="AC472" s="86"/>
      <c r="AD472" s="86" t="s">
        <v>1315</v>
      </c>
    </row>
    <row r="473" spans="1:30" ht="15.75" hidden="1" thickBot="1">
      <c r="A473" s="295">
        <v>471</v>
      </c>
      <c r="B473" s="238" t="s">
        <v>31</v>
      </c>
      <c r="C473" s="88" t="s">
        <v>32</v>
      </c>
      <c r="D473" s="96" t="s">
        <v>551</v>
      </c>
      <c r="E473" s="242" t="s">
        <v>103</v>
      </c>
      <c r="F473" s="239" t="s">
        <v>318</v>
      </c>
      <c r="G473" s="100" t="s">
        <v>12</v>
      </c>
      <c r="H473" s="166">
        <v>875</v>
      </c>
      <c r="I473" s="166">
        <v>1750</v>
      </c>
      <c r="J473" s="166">
        <v>1750</v>
      </c>
      <c r="K473" s="167">
        <v>900</v>
      </c>
      <c r="L473" s="167">
        <v>1800</v>
      </c>
      <c r="M473" s="167">
        <v>1800</v>
      </c>
      <c r="N473" s="168">
        <v>3</v>
      </c>
      <c r="O473" s="168">
        <v>1</v>
      </c>
      <c r="P473" s="130" t="s">
        <v>768</v>
      </c>
      <c r="Q473" s="131" t="s">
        <v>769</v>
      </c>
      <c r="R473" s="131" t="s">
        <v>770</v>
      </c>
      <c r="S473" s="40">
        <v>20</v>
      </c>
      <c r="T473" s="10">
        <v>43282</v>
      </c>
      <c r="U473" s="10">
        <v>43295</v>
      </c>
      <c r="V473" s="56" t="s">
        <v>1327</v>
      </c>
      <c r="W473" s="26"/>
      <c r="X473" s="65" t="s">
        <v>1079</v>
      </c>
      <c r="Y473" s="26" t="s">
        <v>1084</v>
      </c>
      <c r="Z473" s="26" t="s">
        <v>1081</v>
      </c>
      <c r="AA473" s="26" t="s">
        <v>1328</v>
      </c>
      <c r="AB473" s="26" t="s">
        <v>1058</v>
      </c>
      <c r="AC473" s="86"/>
      <c r="AD473" s="86" t="s">
        <v>1329</v>
      </c>
    </row>
    <row r="474" spans="1:30" ht="15.75" hidden="1" thickBot="1">
      <c r="A474" s="295">
        <v>472</v>
      </c>
      <c r="B474" s="238" t="s">
        <v>31</v>
      </c>
      <c r="C474" s="88" t="s">
        <v>32</v>
      </c>
      <c r="D474" s="96" t="s">
        <v>551</v>
      </c>
      <c r="E474" s="242" t="s">
        <v>103</v>
      </c>
      <c r="F474" s="239" t="s">
        <v>318</v>
      </c>
      <c r="G474" s="100" t="s">
        <v>20</v>
      </c>
      <c r="H474" s="166">
        <v>985</v>
      </c>
      <c r="I474" s="166">
        <v>1960</v>
      </c>
      <c r="J474" s="166">
        <v>1960</v>
      </c>
      <c r="K474" s="167">
        <v>1110</v>
      </c>
      <c r="L474" s="167">
        <v>2310</v>
      </c>
      <c r="M474" s="167">
        <v>2310</v>
      </c>
      <c r="N474" s="168">
        <v>3</v>
      </c>
      <c r="O474" s="168">
        <v>1</v>
      </c>
      <c r="P474" s="130" t="s">
        <v>760</v>
      </c>
      <c r="Q474" s="131" t="s">
        <v>782</v>
      </c>
      <c r="R474" s="131" t="s">
        <v>176</v>
      </c>
      <c r="S474" s="40">
        <v>28</v>
      </c>
      <c r="T474" s="10">
        <v>43266</v>
      </c>
      <c r="U474" s="10">
        <v>43281</v>
      </c>
      <c r="V474" s="56"/>
      <c r="W474" s="26"/>
      <c r="X474" s="65" t="s">
        <v>1281</v>
      </c>
      <c r="Y474" s="26" t="s">
        <v>1282</v>
      </c>
      <c r="Z474" s="26" t="s">
        <v>1056</v>
      </c>
      <c r="AA474" s="26" t="s">
        <v>1283</v>
      </c>
      <c r="AB474" s="26" t="s">
        <v>1058</v>
      </c>
      <c r="AC474" s="86"/>
      <c r="AD474" s="86" t="s">
        <v>1319</v>
      </c>
    </row>
    <row r="475" spans="1:30" ht="15.75" hidden="1" thickBot="1">
      <c r="A475" s="295">
        <v>473</v>
      </c>
      <c r="B475" s="238" t="s">
        <v>31</v>
      </c>
      <c r="C475" s="88" t="s">
        <v>32</v>
      </c>
      <c r="D475" s="96" t="s">
        <v>551</v>
      </c>
      <c r="E475" s="242" t="s">
        <v>103</v>
      </c>
      <c r="F475" s="239" t="s">
        <v>318</v>
      </c>
      <c r="G475" s="100" t="s">
        <v>22</v>
      </c>
      <c r="H475" s="166">
        <v>850</v>
      </c>
      <c r="I475" s="166">
        <v>1700</v>
      </c>
      <c r="J475" s="166">
        <v>1700</v>
      </c>
      <c r="K475" s="167">
        <v>875</v>
      </c>
      <c r="L475" s="167">
        <v>1750</v>
      </c>
      <c r="M475" s="167">
        <v>1750</v>
      </c>
      <c r="N475" s="168">
        <v>3</v>
      </c>
      <c r="O475" s="168">
        <v>1</v>
      </c>
      <c r="P475" s="130" t="s">
        <v>768</v>
      </c>
      <c r="Q475" s="131" t="s">
        <v>769</v>
      </c>
      <c r="R475" s="131" t="s">
        <v>770</v>
      </c>
      <c r="S475" s="40">
        <v>20</v>
      </c>
      <c r="T475" s="10">
        <v>43282</v>
      </c>
      <c r="U475" s="10">
        <v>43295</v>
      </c>
      <c r="V475" s="56" t="s">
        <v>1330</v>
      </c>
      <c r="W475" s="26"/>
      <c r="X475" s="65" t="s">
        <v>1288</v>
      </c>
      <c r="Y475" s="26" t="s">
        <v>1289</v>
      </c>
      <c r="Z475" s="26" t="s">
        <v>1081</v>
      </c>
      <c r="AA475" s="26" t="s">
        <v>1331</v>
      </c>
      <c r="AB475" s="26" t="s">
        <v>1058</v>
      </c>
      <c r="AC475" s="86"/>
      <c r="AD475" s="86" t="s">
        <v>1332</v>
      </c>
    </row>
    <row r="476" spans="1:30" ht="15.75" hidden="1" thickBot="1">
      <c r="A476" s="295">
        <v>474</v>
      </c>
      <c r="B476" s="238" t="s">
        <v>31</v>
      </c>
      <c r="C476" s="88" t="s">
        <v>28</v>
      </c>
      <c r="D476" s="96" t="s">
        <v>548</v>
      </c>
      <c r="E476" s="242" t="s">
        <v>99</v>
      </c>
      <c r="F476" s="239" t="s">
        <v>315</v>
      </c>
      <c r="G476" s="100" t="s">
        <v>5</v>
      </c>
      <c r="H476" s="166">
        <v>1600</v>
      </c>
      <c r="I476" s="166">
        <v>2850</v>
      </c>
      <c r="J476" s="166">
        <v>2850</v>
      </c>
      <c r="K476" s="167">
        <v>1625</v>
      </c>
      <c r="L476" s="167">
        <v>2900</v>
      </c>
      <c r="M476" s="167">
        <v>2900</v>
      </c>
      <c r="N476" s="168">
        <v>3457</v>
      </c>
      <c r="O476" s="168">
        <v>4</v>
      </c>
      <c r="P476" s="130" t="s">
        <v>1621</v>
      </c>
      <c r="Q476" s="169" t="s">
        <v>1260</v>
      </c>
      <c r="R476" s="169" t="s">
        <v>1261</v>
      </c>
      <c r="S476" s="40">
        <v>34</v>
      </c>
      <c r="T476" s="10">
        <v>43266</v>
      </c>
      <c r="U476" s="10">
        <v>43281</v>
      </c>
      <c r="V476" s="56" t="s">
        <v>1358</v>
      </c>
      <c r="W476" s="26"/>
      <c r="X476" s="65" t="s">
        <v>1248</v>
      </c>
      <c r="Y476" s="26" t="s">
        <v>1055</v>
      </c>
      <c r="Z476" s="26" t="s">
        <v>1056</v>
      </c>
      <c r="AA476" s="26" t="s">
        <v>1263</v>
      </c>
      <c r="AB476" s="26" t="s">
        <v>1058</v>
      </c>
      <c r="AC476" s="86"/>
      <c r="AD476" s="86" t="s">
        <v>1313</v>
      </c>
    </row>
    <row r="477" spans="1:30" ht="15.75" hidden="1" thickBot="1">
      <c r="A477" s="295">
        <v>475</v>
      </c>
      <c r="B477" s="238" t="s">
        <v>31</v>
      </c>
      <c r="C477" s="88" t="s">
        <v>28</v>
      </c>
      <c r="D477" s="96" t="s">
        <v>548</v>
      </c>
      <c r="E477" s="242" t="s">
        <v>99</v>
      </c>
      <c r="F477" s="239" t="s">
        <v>315</v>
      </c>
      <c r="G477" s="100" t="s">
        <v>397</v>
      </c>
      <c r="H477" s="166">
        <v>1175</v>
      </c>
      <c r="I477" s="166">
        <v>2000</v>
      </c>
      <c r="J477" s="166">
        <v>2000</v>
      </c>
      <c r="K477" s="167">
        <v>1200</v>
      </c>
      <c r="L477" s="167">
        <v>2050</v>
      </c>
      <c r="M477" s="167">
        <v>2050</v>
      </c>
      <c r="N477" s="168">
        <v>5</v>
      </c>
      <c r="O477" s="168">
        <v>1</v>
      </c>
      <c r="P477" s="130" t="s">
        <v>760</v>
      </c>
      <c r="Q477" s="131" t="s">
        <v>1354</v>
      </c>
      <c r="R477" s="131" t="s">
        <v>312</v>
      </c>
      <c r="S477" s="40">
        <v>32</v>
      </c>
      <c r="T477" s="10">
        <v>43271</v>
      </c>
      <c r="U477" s="10">
        <v>43281</v>
      </c>
      <c r="V477" s="56"/>
      <c r="W477" s="26" t="s">
        <v>1314</v>
      </c>
      <c r="X477" s="65" t="s">
        <v>1054</v>
      </c>
      <c r="Y477" s="26" t="s">
        <v>1279</v>
      </c>
      <c r="Z477" s="26" t="s">
        <v>1081</v>
      </c>
      <c r="AA477" s="26" t="s">
        <v>1280</v>
      </c>
      <c r="AB477" s="26" t="s">
        <v>1058</v>
      </c>
      <c r="AC477" s="86"/>
      <c r="AD477" s="86" t="s">
        <v>1315</v>
      </c>
    </row>
    <row r="478" spans="1:30" ht="15.75" hidden="1" thickBot="1">
      <c r="A478" s="295">
        <v>476</v>
      </c>
      <c r="B478" s="238" t="s">
        <v>31</v>
      </c>
      <c r="C478" s="88" t="s">
        <v>28</v>
      </c>
      <c r="D478" s="96" t="s">
        <v>548</v>
      </c>
      <c r="E478" s="242" t="s">
        <v>99</v>
      </c>
      <c r="F478" s="239" t="s">
        <v>315</v>
      </c>
      <c r="G478" s="100" t="s">
        <v>12</v>
      </c>
      <c r="H478" s="166">
        <v>1750</v>
      </c>
      <c r="I478" s="166">
        <v>3250</v>
      </c>
      <c r="J478" s="166">
        <v>3250</v>
      </c>
      <c r="K478" s="167">
        <v>1775</v>
      </c>
      <c r="L478" s="167">
        <v>3300</v>
      </c>
      <c r="M478" s="167">
        <v>3300</v>
      </c>
      <c r="N478" s="168">
        <v>2</v>
      </c>
      <c r="O478" s="168">
        <v>1</v>
      </c>
      <c r="P478" s="130" t="s">
        <v>768</v>
      </c>
      <c r="Q478" s="131" t="s">
        <v>791</v>
      </c>
      <c r="R478" s="131" t="s">
        <v>1306</v>
      </c>
      <c r="S478" s="43">
        <v>34</v>
      </c>
      <c r="T478" s="10">
        <v>43282</v>
      </c>
      <c r="U478" s="10">
        <v>43295</v>
      </c>
      <c r="V478" s="56" t="s">
        <v>1357</v>
      </c>
      <c r="W478" s="26"/>
      <c r="X478" s="65" t="s">
        <v>1079</v>
      </c>
      <c r="Y478" s="26" t="s">
        <v>1084</v>
      </c>
      <c r="Z478" s="26" t="s">
        <v>1081</v>
      </c>
      <c r="AA478" s="26" t="s">
        <v>1328</v>
      </c>
      <c r="AB478" s="26" t="s">
        <v>1058</v>
      </c>
      <c r="AC478" s="86"/>
      <c r="AD478" s="86" t="s">
        <v>1329</v>
      </c>
    </row>
    <row r="479" spans="1:30" ht="15.75" hidden="1" thickBot="1">
      <c r="A479" s="295">
        <v>477</v>
      </c>
      <c r="B479" s="238" t="s">
        <v>31</v>
      </c>
      <c r="C479" s="88" t="s">
        <v>28</v>
      </c>
      <c r="D479" s="96" t="s">
        <v>548</v>
      </c>
      <c r="E479" s="242" t="s">
        <v>99</v>
      </c>
      <c r="F479" s="239" t="s">
        <v>315</v>
      </c>
      <c r="G479" s="100" t="s">
        <v>20</v>
      </c>
      <c r="H479" s="166">
        <v>1560</v>
      </c>
      <c r="I479" s="166">
        <v>2610</v>
      </c>
      <c r="J479" s="166">
        <v>2610</v>
      </c>
      <c r="K479" s="167">
        <v>1610</v>
      </c>
      <c r="L479" s="167">
        <v>2810</v>
      </c>
      <c r="M479" s="167">
        <v>2810</v>
      </c>
      <c r="N479" s="168">
        <v>3</v>
      </c>
      <c r="O479" s="168">
        <v>1</v>
      </c>
      <c r="P479" s="130" t="s">
        <v>760</v>
      </c>
      <c r="Q479" s="131" t="s">
        <v>782</v>
      </c>
      <c r="R479" s="131" t="s">
        <v>176</v>
      </c>
      <c r="S479" s="40">
        <v>40</v>
      </c>
      <c r="T479" s="10">
        <v>43266</v>
      </c>
      <c r="U479" s="10">
        <v>43281</v>
      </c>
      <c r="V479" s="56"/>
      <c r="W479" s="26"/>
      <c r="X479" s="65" t="s">
        <v>1281</v>
      </c>
      <c r="Y479" s="26" t="s">
        <v>1282</v>
      </c>
      <c r="Z479" s="26" t="s">
        <v>1056</v>
      </c>
      <c r="AA479" s="26" t="s">
        <v>1283</v>
      </c>
      <c r="AB479" s="26" t="s">
        <v>1058</v>
      </c>
      <c r="AC479" s="86"/>
      <c r="AD479" s="86" t="s">
        <v>1319</v>
      </c>
    </row>
    <row r="480" spans="1:30" ht="15.75" hidden="1" thickBot="1">
      <c r="A480" s="295">
        <v>478</v>
      </c>
      <c r="B480" s="238" t="s">
        <v>31</v>
      </c>
      <c r="C480" s="88" t="s">
        <v>28</v>
      </c>
      <c r="D480" s="96" t="s">
        <v>548</v>
      </c>
      <c r="E480" s="242" t="s">
        <v>99</v>
      </c>
      <c r="F480" s="239" t="s">
        <v>315</v>
      </c>
      <c r="G480" s="100" t="s">
        <v>22</v>
      </c>
      <c r="H480" s="166">
        <v>1575</v>
      </c>
      <c r="I480" s="166">
        <v>2900</v>
      </c>
      <c r="J480" s="166">
        <v>2900</v>
      </c>
      <c r="K480" s="167">
        <v>1600</v>
      </c>
      <c r="L480" s="167">
        <v>2950</v>
      </c>
      <c r="M480" s="167">
        <v>2950</v>
      </c>
      <c r="N480" s="168">
        <v>2</v>
      </c>
      <c r="O480" s="168">
        <v>1</v>
      </c>
      <c r="P480" s="130" t="s">
        <v>768</v>
      </c>
      <c r="Q480" s="131" t="s">
        <v>791</v>
      </c>
      <c r="R480" s="131" t="s">
        <v>1306</v>
      </c>
      <c r="S480" s="40">
        <v>34</v>
      </c>
      <c r="T480" s="10">
        <v>43282</v>
      </c>
      <c r="U480" s="10">
        <v>43295</v>
      </c>
      <c r="V480" s="56" t="s">
        <v>1356</v>
      </c>
      <c r="W480" s="26"/>
      <c r="X480" s="65" t="s">
        <v>1288</v>
      </c>
      <c r="Y480" s="26" t="s">
        <v>1289</v>
      </c>
      <c r="Z480" s="26" t="s">
        <v>1081</v>
      </c>
      <c r="AA480" s="26" t="s">
        <v>1331</v>
      </c>
      <c r="AB480" s="26" t="s">
        <v>1058</v>
      </c>
      <c r="AC480" s="86"/>
      <c r="AD480" s="86" t="s">
        <v>1332</v>
      </c>
    </row>
    <row r="481" spans="1:30" ht="15.75" hidden="1" thickBot="1">
      <c r="A481" s="295">
        <v>479</v>
      </c>
      <c r="B481" s="238" t="s">
        <v>31</v>
      </c>
      <c r="C481" s="88" t="s">
        <v>28</v>
      </c>
      <c r="D481" s="96" t="s">
        <v>550</v>
      </c>
      <c r="E481" s="242" t="s">
        <v>99</v>
      </c>
      <c r="F481" s="239" t="s">
        <v>317</v>
      </c>
      <c r="G481" s="100" t="s">
        <v>5</v>
      </c>
      <c r="H481" s="166">
        <v>1600</v>
      </c>
      <c r="I481" s="166">
        <v>2850</v>
      </c>
      <c r="J481" s="166">
        <v>2850</v>
      </c>
      <c r="K481" s="167">
        <v>1625</v>
      </c>
      <c r="L481" s="167">
        <v>2900</v>
      </c>
      <c r="M481" s="167">
        <v>2900</v>
      </c>
      <c r="N481" s="168">
        <v>3457</v>
      </c>
      <c r="O481" s="168">
        <v>4</v>
      </c>
      <c r="P481" s="130" t="s">
        <v>1621</v>
      </c>
      <c r="Q481" s="169" t="s">
        <v>1260</v>
      </c>
      <c r="R481" s="169" t="s">
        <v>1261</v>
      </c>
      <c r="S481" s="40">
        <v>30</v>
      </c>
      <c r="T481" s="10">
        <v>43266</v>
      </c>
      <c r="U481" s="10">
        <v>43281</v>
      </c>
      <c r="V481" s="56" t="s">
        <v>1358</v>
      </c>
      <c r="W481" s="26"/>
      <c r="X481" s="65" t="s">
        <v>1248</v>
      </c>
      <c r="Y481" s="26" t="s">
        <v>1055</v>
      </c>
      <c r="Z481" s="26" t="s">
        <v>1056</v>
      </c>
      <c r="AA481" s="26" t="s">
        <v>1263</v>
      </c>
      <c r="AB481" s="26" t="s">
        <v>1058</v>
      </c>
      <c r="AC481" s="86"/>
      <c r="AD481" s="86" t="s">
        <v>1313</v>
      </c>
    </row>
    <row r="482" spans="1:30" ht="15.75" hidden="1" thickBot="1">
      <c r="A482" s="295">
        <v>480</v>
      </c>
      <c r="B482" s="238" t="s">
        <v>31</v>
      </c>
      <c r="C482" s="88" t="s">
        <v>28</v>
      </c>
      <c r="D482" s="96" t="s">
        <v>550</v>
      </c>
      <c r="E482" s="242" t="s">
        <v>99</v>
      </c>
      <c r="F482" s="239" t="s">
        <v>317</v>
      </c>
      <c r="G482" s="100" t="s">
        <v>397</v>
      </c>
      <c r="H482" s="166">
        <v>1175</v>
      </c>
      <c r="I482" s="166">
        <v>2000</v>
      </c>
      <c r="J482" s="166">
        <v>2000</v>
      </c>
      <c r="K482" s="167">
        <v>1200</v>
      </c>
      <c r="L482" s="167">
        <v>2050</v>
      </c>
      <c r="M482" s="167">
        <v>2050</v>
      </c>
      <c r="N482" s="168">
        <v>5</v>
      </c>
      <c r="O482" s="168">
        <v>1</v>
      </c>
      <c r="P482" s="130" t="s">
        <v>760</v>
      </c>
      <c r="Q482" s="131" t="s">
        <v>1354</v>
      </c>
      <c r="R482" s="131" t="s">
        <v>312</v>
      </c>
      <c r="S482" s="40">
        <v>32</v>
      </c>
      <c r="T482" s="10">
        <v>43271</v>
      </c>
      <c r="U482" s="10">
        <v>43281</v>
      </c>
      <c r="V482" s="56"/>
      <c r="W482" s="26" t="s">
        <v>1314</v>
      </c>
      <c r="X482" s="65" t="s">
        <v>1054</v>
      </c>
      <c r="Y482" s="26" t="s">
        <v>1279</v>
      </c>
      <c r="Z482" s="26" t="s">
        <v>1081</v>
      </c>
      <c r="AA482" s="26" t="s">
        <v>1280</v>
      </c>
      <c r="AB482" s="26" t="s">
        <v>1058</v>
      </c>
      <c r="AC482" s="86"/>
      <c r="AD482" s="86" t="s">
        <v>1315</v>
      </c>
    </row>
    <row r="483" spans="1:30" ht="15.75" hidden="1" thickBot="1">
      <c r="A483" s="295">
        <v>481</v>
      </c>
      <c r="B483" s="238" t="s">
        <v>31</v>
      </c>
      <c r="C483" s="88" t="s">
        <v>28</v>
      </c>
      <c r="D483" s="96" t="s">
        <v>550</v>
      </c>
      <c r="E483" s="242" t="s">
        <v>99</v>
      </c>
      <c r="F483" s="239" t="s">
        <v>317</v>
      </c>
      <c r="G483" s="100" t="s">
        <v>12</v>
      </c>
      <c r="H483" s="166">
        <v>1750</v>
      </c>
      <c r="I483" s="166">
        <v>3250</v>
      </c>
      <c r="J483" s="166">
        <v>3250</v>
      </c>
      <c r="K483" s="167">
        <v>1775</v>
      </c>
      <c r="L483" s="167">
        <v>3300</v>
      </c>
      <c r="M483" s="167">
        <v>3300</v>
      </c>
      <c r="N483" s="168">
        <v>2</v>
      </c>
      <c r="O483" s="168">
        <v>1</v>
      </c>
      <c r="P483" s="130" t="s">
        <v>768</v>
      </c>
      <c r="Q483" s="131" t="s">
        <v>791</v>
      </c>
      <c r="R483" s="131" t="s">
        <v>1306</v>
      </c>
      <c r="S483" s="40">
        <v>31</v>
      </c>
      <c r="T483" s="10">
        <v>43282</v>
      </c>
      <c r="U483" s="10">
        <v>43295</v>
      </c>
      <c r="V483" s="56" t="s">
        <v>1357</v>
      </c>
      <c r="W483" s="26"/>
      <c r="X483" s="65" t="s">
        <v>1079</v>
      </c>
      <c r="Y483" s="26" t="s">
        <v>1084</v>
      </c>
      <c r="Z483" s="26" t="s">
        <v>1081</v>
      </c>
      <c r="AA483" s="26" t="s">
        <v>1328</v>
      </c>
      <c r="AB483" s="26" t="s">
        <v>1058</v>
      </c>
      <c r="AC483" s="86"/>
      <c r="AD483" s="86" t="s">
        <v>1329</v>
      </c>
    </row>
    <row r="484" spans="1:30" ht="15.75" hidden="1" thickBot="1">
      <c r="A484" s="295">
        <v>482</v>
      </c>
      <c r="B484" s="238" t="s">
        <v>31</v>
      </c>
      <c r="C484" s="88" t="s">
        <v>28</v>
      </c>
      <c r="D484" s="96" t="s">
        <v>550</v>
      </c>
      <c r="E484" s="242" t="s">
        <v>99</v>
      </c>
      <c r="F484" s="239" t="s">
        <v>317</v>
      </c>
      <c r="G484" s="100" t="s">
        <v>20</v>
      </c>
      <c r="H484" s="166">
        <v>1560</v>
      </c>
      <c r="I484" s="166">
        <v>2610</v>
      </c>
      <c r="J484" s="166">
        <v>2610</v>
      </c>
      <c r="K484" s="167">
        <v>1610</v>
      </c>
      <c r="L484" s="167">
        <v>2810</v>
      </c>
      <c r="M484" s="167">
        <v>2810</v>
      </c>
      <c r="N484" s="168">
        <v>3</v>
      </c>
      <c r="O484" s="168">
        <v>1</v>
      </c>
      <c r="P484" s="130" t="s">
        <v>760</v>
      </c>
      <c r="Q484" s="131" t="s">
        <v>782</v>
      </c>
      <c r="R484" s="131" t="s">
        <v>176</v>
      </c>
      <c r="S484" s="40">
        <v>36</v>
      </c>
      <c r="T484" s="10">
        <v>43266</v>
      </c>
      <c r="U484" s="10">
        <v>43281</v>
      </c>
      <c r="V484" s="56"/>
      <c r="W484" s="26"/>
      <c r="X484" s="65" t="s">
        <v>1281</v>
      </c>
      <c r="Y484" s="26" t="s">
        <v>1282</v>
      </c>
      <c r="Z484" s="26" t="s">
        <v>1056</v>
      </c>
      <c r="AA484" s="26" t="s">
        <v>1283</v>
      </c>
      <c r="AB484" s="26" t="s">
        <v>1058</v>
      </c>
      <c r="AC484" s="86"/>
      <c r="AD484" s="86" t="s">
        <v>1319</v>
      </c>
    </row>
    <row r="485" spans="1:30" ht="15.75" hidden="1" thickBot="1">
      <c r="A485" s="295">
        <v>483</v>
      </c>
      <c r="B485" s="238" t="s">
        <v>31</v>
      </c>
      <c r="C485" s="88" t="s">
        <v>28</v>
      </c>
      <c r="D485" s="96" t="s">
        <v>550</v>
      </c>
      <c r="E485" s="242" t="s">
        <v>99</v>
      </c>
      <c r="F485" s="239" t="s">
        <v>317</v>
      </c>
      <c r="G485" s="100" t="s">
        <v>22</v>
      </c>
      <c r="H485" s="166">
        <v>1575</v>
      </c>
      <c r="I485" s="166">
        <v>2900</v>
      </c>
      <c r="J485" s="166">
        <v>2900</v>
      </c>
      <c r="K485" s="167">
        <v>1600</v>
      </c>
      <c r="L485" s="167">
        <v>2950</v>
      </c>
      <c r="M485" s="167">
        <v>2950</v>
      </c>
      <c r="N485" s="168">
        <v>137</v>
      </c>
      <c r="O485" s="168">
        <v>3</v>
      </c>
      <c r="P485" s="130" t="s">
        <v>768</v>
      </c>
      <c r="Q485" s="131" t="s">
        <v>791</v>
      </c>
      <c r="R485" s="131" t="s">
        <v>1306</v>
      </c>
      <c r="S485" s="40">
        <v>31</v>
      </c>
      <c r="T485" s="10">
        <v>43282</v>
      </c>
      <c r="U485" s="10">
        <v>43295</v>
      </c>
      <c r="V485" s="56" t="s">
        <v>1359</v>
      </c>
      <c r="W485" s="26"/>
      <c r="X485" s="65" t="s">
        <v>1288</v>
      </c>
      <c r="Y485" s="26" t="s">
        <v>1289</v>
      </c>
      <c r="Z485" s="26" t="s">
        <v>1081</v>
      </c>
      <c r="AA485" s="26" t="s">
        <v>1331</v>
      </c>
      <c r="AB485" s="26" t="s">
        <v>1058</v>
      </c>
      <c r="AC485" s="86"/>
      <c r="AD485" s="86" t="s">
        <v>1332</v>
      </c>
    </row>
    <row r="486" spans="1:30" ht="15.75" hidden="1" thickBot="1">
      <c r="A486" s="295">
        <v>484</v>
      </c>
      <c r="B486" s="238" t="s">
        <v>31</v>
      </c>
      <c r="C486" s="88" t="s">
        <v>28</v>
      </c>
      <c r="D486" s="96" t="s">
        <v>549</v>
      </c>
      <c r="E486" s="242" t="s">
        <v>99</v>
      </c>
      <c r="F486" s="239" t="s">
        <v>316</v>
      </c>
      <c r="G486" s="100" t="s">
        <v>5</v>
      </c>
      <c r="H486" s="166">
        <v>1600</v>
      </c>
      <c r="I486" s="166">
        <v>2850</v>
      </c>
      <c r="J486" s="166">
        <v>2850</v>
      </c>
      <c r="K486" s="167">
        <v>1625</v>
      </c>
      <c r="L486" s="167">
        <v>2900</v>
      </c>
      <c r="M486" s="167">
        <v>2900</v>
      </c>
      <c r="N486" s="168">
        <v>3457</v>
      </c>
      <c r="O486" s="168">
        <v>4</v>
      </c>
      <c r="P486" s="130" t="s">
        <v>1621</v>
      </c>
      <c r="Q486" s="169" t="s">
        <v>1260</v>
      </c>
      <c r="R486" s="169" t="s">
        <v>1261</v>
      </c>
      <c r="S486" s="40">
        <v>36</v>
      </c>
      <c r="T486" s="10">
        <v>43266</v>
      </c>
      <c r="U486" s="10">
        <v>43281</v>
      </c>
      <c r="V486" s="56" t="s">
        <v>1358</v>
      </c>
      <c r="W486" s="26"/>
      <c r="X486" s="65" t="s">
        <v>1248</v>
      </c>
      <c r="Y486" s="26" t="s">
        <v>1055</v>
      </c>
      <c r="Z486" s="26" t="s">
        <v>1056</v>
      </c>
      <c r="AA486" s="26" t="s">
        <v>1263</v>
      </c>
      <c r="AB486" s="26" t="s">
        <v>1058</v>
      </c>
      <c r="AC486" s="86"/>
      <c r="AD486" s="86" t="s">
        <v>1313</v>
      </c>
    </row>
    <row r="487" spans="1:30" ht="15.75" hidden="1" thickBot="1">
      <c r="A487" s="295">
        <v>485</v>
      </c>
      <c r="B487" s="238" t="s">
        <v>31</v>
      </c>
      <c r="C487" s="88" t="s">
        <v>28</v>
      </c>
      <c r="D487" s="96" t="s">
        <v>549</v>
      </c>
      <c r="E487" s="242" t="s">
        <v>99</v>
      </c>
      <c r="F487" s="239" t="s">
        <v>316</v>
      </c>
      <c r="G487" s="100" t="s">
        <v>397</v>
      </c>
      <c r="H487" s="166">
        <v>1175</v>
      </c>
      <c r="I487" s="166">
        <v>2000</v>
      </c>
      <c r="J487" s="166">
        <v>2000</v>
      </c>
      <c r="K487" s="167">
        <v>1200</v>
      </c>
      <c r="L487" s="167">
        <v>2050</v>
      </c>
      <c r="M487" s="167">
        <v>2050</v>
      </c>
      <c r="N487" s="168">
        <v>5</v>
      </c>
      <c r="O487" s="168">
        <v>1</v>
      </c>
      <c r="P487" s="130" t="s">
        <v>760</v>
      </c>
      <c r="Q487" s="131" t="s">
        <v>1354</v>
      </c>
      <c r="R487" s="131" t="s">
        <v>312</v>
      </c>
      <c r="S487" s="40">
        <v>31</v>
      </c>
      <c r="T487" s="10">
        <v>43271</v>
      </c>
      <c r="U487" s="10">
        <v>43281</v>
      </c>
      <c r="V487" s="56"/>
      <c r="W487" s="26" t="s">
        <v>1314</v>
      </c>
      <c r="X487" s="65" t="s">
        <v>1054</v>
      </c>
      <c r="Y487" s="26" t="s">
        <v>1279</v>
      </c>
      <c r="Z487" s="26" t="s">
        <v>1081</v>
      </c>
      <c r="AA487" s="26" t="s">
        <v>1280</v>
      </c>
      <c r="AB487" s="26" t="s">
        <v>1058</v>
      </c>
      <c r="AC487" s="86"/>
      <c r="AD487" s="86" t="s">
        <v>1315</v>
      </c>
    </row>
    <row r="488" spans="1:30" ht="15.75" hidden="1" thickBot="1">
      <c r="A488" s="295">
        <v>486</v>
      </c>
      <c r="B488" s="238" t="s">
        <v>31</v>
      </c>
      <c r="C488" s="88" t="s">
        <v>28</v>
      </c>
      <c r="D488" s="96" t="s">
        <v>549</v>
      </c>
      <c r="E488" s="242" t="s">
        <v>99</v>
      </c>
      <c r="F488" s="239" t="s">
        <v>316</v>
      </c>
      <c r="G488" s="100" t="s">
        <v>12</v>
      </c>
      <c r="H488" s="166">
        <v>1750</v>
      </c>
      <c r="I488" s="166">
        <v>3250</v>
      </c>
      <c r="J488" s="166">
        <v>3250</v>
      </c>
      <c r="K488" s="167">
        <v>1775</v>
      </c>
      <c r="L488" s="167">
        <v>3300</v>
      </c>
      <c r="M488" s="167">
        <v>3300</v>
      </c>
      <c r="N488" s="168">
        <v>1</v>
      </c>
      <c r="O488" s="168">
        <v>1</v>
      </c>
      <c r="P488" s="130" t="s">
        <v>768</v>
      </c>
      <c r="Q488" s="131" t="s">
        <v>791</v>
      </c>
      <c r="R488" s="131" t="s">
        <v>1306</v>
      </c>
      <c r="S488" s="40">
        <v>44</v>
      </c>
      <c r="T488" s="10">
        <v>43282</v>
      </c>
      <c r="U488" s="10">
        <v>43295</v>
      </c>
      <c r="V488" s="56" t="s">
        <v>1357</v>
      </c>
      <c r="W488" s="26"/>
      <c r="X488" s="65" t="s">
        <v>1079</v>
      </c>
      <c r="Y488" s="26" t="s">
        <v>1084</v>
      </c>
      <c r="Z488" s="26" t="s">
        <v>1081</v>
      </c>
      <c r="AA488" s="26" t="s">
        <v>1328</v>
      </c>
      <c r="AB488" s="26" t="s">
        <v>1058</v>
      </c>
      <c r="AC488" s="86"/>
      <c r="AD488" s="86" t="s">
        <v>1329</v>
      </c>
    </row>
    <row r="489" spans="1:30" ht="15.75" hidden="1" thickBot="1">
      <c r="A489" s="295">
        <v>487</v>
      </c>
      <c r="B489" s="238" t="s">
        <v>31</v>
      </c>
      <c r="C489" s="88" t="s">
        <v>28</v>
      </c>
      <c r="D489" s="96" t="s">
        <v>549</v>
      </c>
      <c r="E489" s="242" t="s">
        <v>99</v>
      </c>
      <c r="F489" s="239" t="s">
        <v>316</v>
      </c>
      <c r="G489" s="100" t="s">
        <v>20</v>
      </c>
      <c r="H489" s="166">
        <v>1560</v>
      </c>
      <c r="I489" s="166">
        <v>2610</v>
      </c>
      <c r="J489" s="166">
        <v>2610</v>
      </c>
      <c r="K489" s="167">
        <v>1610</v>
      </c>
      <c r="L489" s="167">
        <v>2810</v>
      </c>
      <c r="M489" s="167">
        <v>2810</v>
      </c>
      <c r="N489" s="168">
        <v>3</v>
      </c>
      <c r="O489" s="168">
        <v>1</v>
      </c>
      <c r="P489" s="130" t="s">
        <v>760</v>
      </c>
      <c r="Q489" s="131" t="s">
        <v>782</v>
      </c>
      <c r="R489" s="131" t="s">
        <v>176</v>
      </c>
      <c r="S489" s="40">
        <v>46</v>
      </c>
      <c r="T489" s="10">
        <v>43266</v>
      </c>
      <c r="U489" s="10">
        <v>43281</v>
      </c>
      <c r="V489" s="56"/>
      <c r="W489" s="26"/>
      <c r="X489" s="65" t="s">
        <v>1281</v>
      </c>
      <c r="Y489" s="26" t="s">
        <v>1282</v>
      </c>
      <c r="Z489" s="26" t="s">
        <v>1056</v>
      </c>
      <c r="AA489" s="26" t="s">
        <v>1283</v>
      </c>
      <c r="AB489" s="26" t="s">
        <v>1058</v>
      </c>
      <c r="AC489" s="86"/>
      <c r="AD489" s="86" t="s">
        <v>1319</v>
      </c>
    </row>
    <row r="490" spans="1:30" ht="15.75" hidden="1" thickBot="1">
      <c r="A490" s="295">
        <v>488</v>
      </c>
      <c r="B490" s="238" t="s">
        <v>31</v>
      </c>
      <c r="C490" s="88" t="s">
        <v>28</v>
      </c>
      <c r="D490" s="96" t="s">
        <v>549</v>
      </c>
      <c r="E490" s="242" t="s">
        <v>99</v>
      </c>
      <c r="F490" s="239" t="s">
        <v>316</v>
      </c>
      <c r="G490" s="100" t="s">
        <v>22</v>
      </c>
      <c r="H490" s="166">
        <v>1575</v>
      </c>
      <c r="I490" s="166">
        <v>2900</v>
      </c>
      <c r="J490" s="166">
        <v>2900</v>
      </c>
      <c r="K490" s="167">
        <v>1600</v>
      </c>
      <c r="L490" s="167">
        <v>2950</v>
      </c>
      <c r="M490" s="167">
        <v>2950</v>
      </c>
      <c r="N490" s="168">
        <v>13</v>
      </c>
      <c r="O490" s="168">
        <v>2</v>
      </c>
      <c r="P490" s="130" t="s">
        <v>768</v>
      </c>
      <c r="Q490" s="131" t="s">
        <v>791</v>
      </c>
      <c r="R490" s="131" t="s">
        <v>1306</v>
      </c>
      <c r="S490" s="40">
        <v>44</v>
      </c>
      <c r="T490" s="10">
        <v>43282</v>
      </c>
      <c r="U490" s="10">
        <v>43295</v>
      </c>
      <c r="V490" s="56" t="s">
        <v>1356</v>
      </c>
      <c r="W490" s="26"/>
      <c r="X490" s="65" t="s">
        <v>1288</v>
      </c>
      <c r="Y490" s="26" t="s">
        <v>1289</v>
      </c>
      <c r="Z490" s="26" t="s">
        <v>1081</v>
      </c>
      <c r="AA490" s="26" t="s">
        <v>1331</v>
      </c>
      <c r="AB490" s="26" t="s">
        <v>1058</v>
      </c>
      <c r="AC490" s="86"/>
      <c r="AD490" s="86" t="s">
        <v>1332</v>
      </c>
    </row>
    <row r="491" spans="1:30" ht="15.75" hidden="1" thickBot="1">
      <c r="A491" s="295">
        <v>489</v>
      </c>
      <c r="B491" s="238" t="s">
        <v>31</v>
      </c>
      <c r="C491" s="88" t="s">
        <v>34</v>
      </c>
      <c r="D491" s="96" t="s">
        <v>561</v>
      </c>
      <c r="E491" s="242" t="s">
        <v>105</v>
      </c>
      <c r="F491" s="239" t="s">
        <v>327</v>
      </c>
      <c r="G491" s="100" t="s">
        <v>5</v>
      </c>
      <c r="H491" s="166">
        <v>1063</v>
      </c>
      <c r="I491" s="166">
        <v>1863</v>
      </c>
      <c r="J491" s="166">
        <v>1863</v>
      </c>
      <c r="K491" s="167">
        <v>1088</v>
      </c>
      <c r="L491" s="167">
        <v>1913</v>
      </c>
      <c r="M491" s="167">
        <v>1913</v>
      </c>
      <c r="N491" s="168">
        <v>2</v>
      </c>
      <c r="O491" s="168">
        <v>1</v>
      </c>
      <c r="P491" s="130" t="s">
        <v>768</v>
      </c>
      <c r="Q491" s="131" t="s">
        <v>769</v>
      </c>
      <c r="R491" s="131" t="s">
        <v>770</v>
      </c>
      <c r="S491" s="40">
        <v>22</v>
      </c>
      <c r="T491" s="10">
        <v>43266</v>
      </c>
      <c r="U491" s="10">
        <v>43281</v>
      </c>
      <c r="V491" s="56" t="s">
        <v>1323</v>
      </c>
      <c r="W491" s="26"/>
      <c r="X491" s="65" t="s">
        <v>1248</v>
      </c>
      <c r="Y491" s="26" t="s">
        <v>1055</v>
      </c>
      <c r="Z491" s="26" t="s">
        <v>1056</v>
      </c>
      <c r="AA491" s="26" t="s">
        <v>1263</v>
      </c>
      <c r="AB491" s="26" t="s">
        <v>1058</v>
      </c>
      <c r="AC491" s="86"/>
      <c r="AD491" s="86" t="s">
        <v>1313</v>
      </c>
    </row>
    <row r="492" spans="1:30" ht="15.75" hidden="1" thickBot="1">
      <c r="A492" s="295">
        <v>490</v>
      </c>
      <c r="B492" s="238" t="s">
        <v>31</v>
      </c>
      <c r="C492" s="88" t="s">
        <v>34</v>
      </c>
      <c r="D492" s="96" t="s">
        <v>561</v>
      </c>
      <c r="E492" s="242" t="s">
        <v>105</v>
      </c>
      <c r="F492" s="239" t="s">
        <v>327</v>
      </c>
      <c r="G492" s="100" t="s">
        <v>397</v>
      </c>
      <c r="H492" s="166">
        <v>925</v>
      </c>
      <c r="I492" s="166">
        <v>1850</v>
      </c>
      <c r="J492" s="166">
        <v>1850</v>
      </c>
      <c r="K492" s="167">
        <v>950</v>
      </c>
      <c r="L492" s="167">
        <v>1900</v>
      </c>
      <c r="M492" s="167">
        <v>1900</v>
      </c>
      <c r="N492" s="168">
        <v>5</v>
      </c>
      <c r="O492" s="168">
        <v>1</v>
      </c>
      <c r="P492" s="130" t="s">
        <v>760</v>
      </c>
      <c r="Q492" s="131" t="s">
        <v>1325</v>
      </c>
      <c r="R492" s="131" t="s">
        <v>318</v>
      </c>
      <c r="S492" s="40">
        <v>26</v>
      </c>
      <c r="T492" s="10">
        <v>43271</v>
      </c>
      <c r="U492" s="10">
        <v>43281</v>
      </c>
      <c r="V492" s="56"/>
      <c r="W492" s="26" t="s">
        <v>1314</v>
      </c>
      <c r="X492" s="65" t="s">
        <v>1054</v>
      </c>
      <c r="Y492" s="26" t="s">
        <v>1279</v>
      </c>
      <c r="Z492" s="26" t="s">
        <v>1081</v>
      </c>
      <c r="AA492" s="26" t="s">
        <v>1280</v>
      </c>
      <c r="AB492" s="26" t="s">
        <v>1058</v>
      </c>
      <c r="AC492" s="86"/>
      <c r="AD492" s="86" t="s">
        <v>1315</v>
      </c>
    </row>
    <row r="493" spans="1:30" ht="15.75" hidden="1" thickBot="1">
      <c r="A493" s="295">
        <v>491</v>
      </c>
      <c r="B493" s="238" t="s">
        <v>31</v>
      </c>
      <c r="C493" s="88" t="s">
        <v>34</v>
      </c>
      <c r="D493" s="96" t="s">
        <v>560</v>
      </c>
      <c r="E493" s="242" t="s">
        <v>105</v>
      </c>
      <c r="F493" s="239" t="s">
        <v>105</v>
      </c>
      <c r="G493" s="100" t="s">
        <v>5</v>
      </c>
      <c r="H493" s="166">
        <v>1063</v>
      </c>
      <c r="I493" s="166">
        <v>1863</v>
      </c>
      <c r="J493" s="166">
        <v>1863</v>
      </c>
      <c r="K493" s="167">
        <v>1088</v>
      </c>
      <c r="L493" s="167">
        <v>1913</v>
      </c>
      <c r="M493" s="167">
        <v>1913</v>
      </c>
      <c r="N493" s="168">
        <v>2</v>
      </c>
      <c r="O493" s="168">
        <v>1</v>
      </c>
      <c r="P493" s="130" t="s">
        <v>768</v>
      </c>
      <c r="Q493" s="131" t="s">
        <v>782</v>
      </c>
      <c r="R493" s="131" t="s">
        <v>318</v>
      </c>
      <c r="S493" s="40">
        <v>20</v>
      </c>
      <c r="T493" s="10">
        <v>43266</v>
      </c>
      <c r="U493" s="10">
        <v>43281</v>
      </c>
      <c r="V493" s="56" t="s">
        <v>1323</v>
      </c>
      <c r="W493" s="26"/>
      <c r="X493" s="65" t="s">
        <v>1248</v>
      </c>
      <c r="Y493" s="26" t="s">
        <v>1055</v>
      </c>
      <c r="Z493" s="26" t="s">
        <v>1056</v>
      </c>
      <c r="AA493" s="26" t="s">
        <v>1263</v>
      </c>
      <c r="AB493" s="26" t="s">
        <v>1058</v>
      </c>
      <c r="AC493" s="86"/>
      <c r="AD493" s="86" t="s">
        <v>1313</v>
      </c>
    </row>
    <row r="494" spans="1:30" ht="15.75" hidden="1" thickBot="1">
      <c r="A494" s="295">
        <v>492</v>
      </c>
      <c r="B494" s="238" t="s">
        <v>31</v>
      </c>
      <c r="C494" s="88" t="s">
        <v>34</v>
      </c>
      <c r="D494" s="96" t="s">
        <v>560</v>
      </c>
      <c r="E494" s="242" t="s">
        <v>105</v>
      </c>
      <c r="F494" s="239" t="s">
        <v>105</v>
      </c>
      <c r="G494" s="100" t="s">
        <v>12</v>
      </c>
      <c r="H494" s="166">
        <v>900</v>
      </c>
      <c r="I494" s="166">
        <v>1600</v>
      </c>
      <c r="J494" s="166">
        <v>1600</v>
      </c>
      <c r="K494" s="167">
        <v>925</v>
      </c>
      <c r="L494" s="167">
        <v>1650</v>
      </c>
      <c r="M494" s="167">
        <v>1650</v>
      </c>
      <c r="N494" s="168">
        <v>2</v>
      </c>
      <c r="O494" s="168">
        <v>1</v>
      </c>
      <c r="P494" s="130" t="s">
        <v>768</v>
      </c>
      <c r="Q494" s="131" t="s">
        <v>791</v>
      </c>
      <c r="R494" s="131" t="s">
        <v>1306</v>
      </c>
      <c r="S494" s="40">
        <v>24</v>
      </c>
      <c r="T494" s="10">
        <v>43282</v>
      </c>
      <c r="U494" s="10">
        <v>43295</v>
      </c>
      <c r="V494" s="56" t="s">
        <v>1365</v>
      </c>
      <c r="W494" s="26"/>
      <c r="X494" s="65" t="s">
        <v>1079</v>
      </c>
      <c r="Y494" s="26" t="s">
        <v>1084</v>
      </c>
      <c r="Z494" s="26" t="s">
        <v>1081</v>
      </c>
      <c r="AA494" s="26" t="s">
        <v>1328</v>
      </c>
      <c r="AB494" s="26" t="s">
        <v>1058</v>
      </c>
      <c r="AC494" s="86"/>
      <c r="AD494" s="86" t="s">
        <v>1329</v>
      </c>
    </row>
    <row r="495" spans="1:30" ht="15.75" hidden="1" thickBot="1">
      <c r="A495" s="295">
        <v>493</v>
      </c>
      <c r="B495" s="238" t="s">
        <v>31</v>
      </c>
      <c r="C495" s="88" t="s">
        <v>34</v>
      </c>
      <c r="D495" s="96" t="s">
        <v>560</v>
      </c>
      <c r="E495" s="242" t="s">
        <v>105</v>
      </c>
      <c r="F495" s="239" t="s">
        <v>105</v>
      </c>
      <c r="G495" s="100" t="s">
        <v>20</v>
      </c>
      <c r="H495" s="166">
        <v>988</v>
      </c>
      <c r="I495" s="166">
        <v>1962</v>
      </c>
      <c r="J495" s="166">
        <v>1962</v>
      </c>
      <c r="K495" s="167">
        <v>1112</v>
      </c>
      <c r="L495" s="167">
        <v>2312</v>
      </c>
      <c r="M495" s="167">
        <v>2312</v>
      </c>
      <c r="N495" s="168">
        <v>3</v>
      </c>
      <c r="O495" s="168">
        <v>1</v>
      </c>
      <c r="P495" s="130" t="s">
        <v>760</v>
      </c>
      <c r="Q495" s="131" t="s">
        <v>782</v>
      </c>
      <c r="R495" s="131" t="s">
        <v>176</v>
      </c>
      <c r="S495" s="40">
        <v>29</v>
      </c>
      <c r="T495" s="10">
        <v>43266</v>
      </c>
      <c r="U495" s="10">
        <v>43281</v>
      </c>
      <c r="V495" s="56" t="s">
        <v>1368</v>
      </c>
      <c r="W495" s="26"/>
      <c r="X495" s="65" t="s">
        <v>1281</v>
      </c>
      <c r="Y495" s="26" t="s">
        <v>1282</v>
      </c>
      <c r="Z495" s="26" t="s">
        <v>1056</v>
      </c>
      <c r="AA495" s="26" t="s">
        <v>1283</v>
      </c>
      <c r="AB495" s="26" t="s">
        <v>1058</v>
      </c>
      <c r="AC495" s="86"/>
      <c r="AD495" s="86" t="s">
        <v>1319</v>
      </c>
    </row>
    <row r="496" spans="1:30" ht="15.75" hidden="1" thickBot="1">
      <c r="A496" s="295">
        <v>494</v>
      </c>
      <c r="B496" s="238" t="s">
        <v>31</v>
      </c>
      <c r="C496" s="88" t="s">
        <v>34</v>
      </c>
      <c r="D496" s="96" t="s">
        <v>560</v>
      </c>
      <c r="E496" s="242" t="s">
        <v>105</v>
      </c>
      <c r="F496" s="239" t="s">
        <v>105</v>
      </c>
      <c r="G496" s="100" t="s">
        <v>22</v>
      </c>
      <c r="H496" s="166">
        <v>875</v>
      </c>
      <c r="I496" s="166">
        <v>1550</v>
      </c>
      <c r="J496" s="166">
        <v>1550</v>
      </c>
      <c r="K496" s="167">
        <v>900</v>
      </c>
      <c r="L496" s="167">
        <v>1600</v>
      </c>
      <c r="M496" s="167">
        <v>1600</v>
      </c>
      <c r="N496" s="168">
        <v>2</v>
      </c>
      <c r="O496" s="168">
        <v>1</v>
      </c>
      <c r="P496" s="130" t="s">
        <v>768</v>
      </c>
      <c r="Q496" s="131" t="s">
        <v>791</v>
      </c>
      <c r="R496" s="131" t="s">
        <v>1306</v>
      </c>
      <c r="S496" s="40">
        <v>24</v>
      </c>
      <c r="T496" s="10">
        <v>43282</v>
      </c>
      <c r="U496" s="10">
        <v>43295</v>
      </c>
      <c r="V496" s="56" t="s">
        <v>1366</v>
      </c>
      <c r="W496" s="26" t="s">
        <v>1367</v>
      </c>
      <c r="X496" s="65" t="s">
        <v>1288</v>
      </c>
      <c r="Y496" s="26" t="s">
        <v>1289</v>
      </c>
      <c r="Z496" s="26" t="s">
        <v>1081</v>
      </c>
      <c r="AA496" s="26" t="s">
        <v>1331</v>
      </c>
      <c r="AB496" s="26" t="s">
        <v>1058</v>
      </c>
      <c r="AC496" s="86"/>
      <c r="AD496" s="86" t="s">
        <v>1332</v>
      </c>
    </row>
    <row r="497" spans="1:30" ht="15.75" hidden="1" thickBot="1">
      <c r="A497" s="295">
        <v>495</v>
      </c>
      <c r="B497" s="238" t="s">
        <v>31</v>
      </c>
      <c r="C497" s="88" t="s">
        <v>35</v>
      </c>
      <c r="D497" s="96" t="s">
        <v>745</v>
      </c>
      <c r="E497" s="242" t="s">
        <v>106</v>
      </c>
      <c r="F497" s="239" t="s">
        <v>329</v>
      </c>
      <c r="G497" s="100" t="s">
        <v>400</v>
      </c>
      <c r="H497" s="166">
        <v>1975</v>
      </c>
      <c r="I497" s="166">
        <v>3350</v>
      </c>
      <c r="J497" s="166">
        <v>3350</v>
      </c>
      <c r="K497" s="167">
        <v>1975</v>
      </c>
      <c r="L497" s="167">
        <v>3350</v>
      </c>
      <c r="M497" s="167">
        <v>3350</v>
      </c>
      <c r="N497" s="168">
        <v>5</v>
      </c>
      <c r="O497" s="168">
        <v>1</v>
      </c>
      <c r="P497" s="130" t="s">
        <v>760</v>
      </c>
      <c r="Q497" s="131" t="s">
        <v>1126</v>
      </c>
      <c r="R497" s="131" t="s">
        <v>192</v>
      </c>
      <c r="S497" s="40">
        <v>27</v>
      </c>
      <c r="T497" s="10">
        <v>43283</v>
      </c>
      <c r="U497" s="10">
        <v>43289</v>
      </c>
      <c r="V497" s="56" t="s">
        <v>1301</v>
      </c>
      <c r="W497" s="26"/>
      <c r="X497" s="65" t="s">
        <v>1371</v>
      </c>
      <c r="Y497" s="26"/>
      <c r="Z497" s="26"/>
      <c r="AA497" s="26"/>
      <c r="AB497" s="26"/>
      <c r="AC497" s="86"/>
      <c r="AD497" s="86"/>
    </row>
    <row r="498" spans="1:30" ht="15.75" hidden="1" thickBot="1">
      <c r="A498" s="295">
        <v>496</v>
      </c>
      <c r="B498" s="238" t="s">
        <v>31</v>
      </c>
      <c r="C498" s="88" t="s">
        <v>35</v>
      </c>
      <c r="D498" s="96" t="s">
        <v>745</v>
      </c>
      <c r="E498" s="242" t="s">
        <v>106</v>
      </c>
      <c r="F498" s="239" t="s">
        <v>329</v>
      </c>
      <c r="G498" s="100" t="s">
        <v>5</v>
      </c>
      <c r="H498" s="166">
        <v>1788</v>
      </c>
      <c r="I498" s="166">
        <v>3263</v>
      </c>
      <c r="J498" s="166">
        <v>3263</v>
      </c>
      <c r="K498" s="167">
        <v>1813</v>
      </c>
      <c r="L498" s="167">
        <v>3313</v>
      </c>
      <c r="M498" s="167">
        <v>3313</v>
      </c>
      <c r="N498" s="168">
        <v>3457</v>
      </c>
      <c r="O498" s="168">
        <v>4</v>
      </c>
      <c r="P498" s="130" t="s">
        <v>1621</v>
      </c>
      <c r="Q498" s="169" t="s">
        <v>1260</v>
      </c>
      <c r="R498" s="169" t="s">
        <v>1261</v>
      </c>
      <c r="S498" s="40">
        <v>26</v>
      </c>
      <c r="T498" s="10">
        <v>43266</v>
      </c>
      <c r="U498" s="10">
        <v>43281</v>
      </c>
      <c r="V498" s="56" t="s">
        <v>1372</v>
      </c>
      <c r="W498" s="26"/>
      <c r="X498" s="65" t="s">
        <v>1248</v>
      </c>
      <c r="Y498" s="26" t="s">
        <v>1055</v>
      </c>
      <c r="Z498" s="26" t="s">
        <v>1056</v>
      </c>
      <c r="AA498" s="26" t="s">
        <v>1263</v>
      </c>
      <c r="AB498" s="26" t="s">
        <v>1058</v>
      </c>
      <c r="AC498" s="86"/>
      <c r="AD498" s="86" t="s">
        <v>1313</v>
      </c>
    </row>
    <row r="499" spans="1:30" ht="15.75" hidden="1" thickBot="1">
      <c r="A499" s="295">
        <v>497</v>
      </c>
      <c r="B499" s="238" t="s">
        <v>31</v>
      </c>
      <c r="C499" s="88" t="s">
        <v>35</v>
      </c>
      <c r="D499" s="96" t="s">
        <v>745</v>
      </c>
      <c r="E499" s="242" t="s">
        <v>106</v>
      </c>
      <c r="F499" s="239" t="s">
        <v>329</v>
      </c>
      <c r="G499" s="100" t="s">
        <v>12</v>
      </c>
      <c r="H499" s="166">
        <v>1850</v>
      </c>
      <c r="I499" s="166">
        <v>3400</v>
      </c>
      <c r="J499" s="166">
        <v>3400</v>
      </c>
      <c r="K499" s="167">
        <v>1875</v>
      </c>
      <c r="L499" s="167">
        <v>3450</v>
      </c>
      <c r="M499" s="167">
        <v>3450</v>
      </c>
      <c r="N499" s="168">
        <v>3</v>
      </c>
      <c r="O499" s="168">
        <v>1</v>
      </c>
      <c r="P499" s="130" t="s">
        <v>768</v>
      </c>
      <c r="Q499" s="131" t="s">
        <v>1370</v>
      </c>
      <c r="R499" s="131" t="s">
        <v>318</v>
      </c>
      <c r="S499" s="40">
        <v>34</v>
      </c>
      <c r="T499" s="10">
        <v>43282</v>
      </c>
      <c r="U499" s="10">
        <v>43295</v>
      </c>
      <c r="V499" s="56" t="s">
        <v>1327</v>
      </c>
      <c r="W499" s="26"/>
      <c r="X499" s="65" t="s">
        <v>1079</v>
      </c>
      <c r="Y499" s="26" t="s">
        <v>1084</v>
      </c>
      <c r="Z499" s="26" t="s">
        <v>1081</v>
      </c>
      <c r="AA499" s="26" t="s">
        <v>1328</v>
      </c>
      <c r="AB499" s="26" t="s">
        <v>1058</v>
      </c>
      <c r="AC499" s="86"/>
      <c r="AD499" s="86" t="s">
        <v>1329</v>
      </c>
    </row>
    <row r="500" spans="1:30" ht="15.75" hidden="1" thickBot="1">
      <c r="A500" s="295">
        <v>498</v>
      </c>
      <c r="B500" s="238" t="s">
        <v>31</v>
      </c>
      <c r="C500" s="88" t="s">
        <v>35</v>
      </c>
      <c r="D500" s="96" t="s">
        <v>745</v>
      </c>
      <c r="E500" s="242" t="s">
        <v>106</v>
      </c>
      <c r="F500" s="239" t="s">
        <v>329</v>
      </c>
      <c r="G500" s="100" t="s">
        <v>22</v>
      </c>
      <c r="H500" s="166">
        <v>1825</v>
      </c>
      <c r="I500" s="166">
        <v>3350</v>
      </c>
      <c r="J500" s="166">
        <v>3350</v>
      </c>
      <c r="K500" s="167">
        <v>1850</v>
      </c>
      <c r="L500" s="167">
        <v>3400</v>
      </c>
      <c r="M500" s="167">
        <v>3400</v>
      </c>
      <c r="N500" s="168">
        <v>3</v>
      </c>
      <c r="O500" s="168">
        <v>1</v>
      </c>
      <c r="P500" s="130" t="s">
        <v>768</v>
      </c>
      <c r="Q500" s="131" t="s">
        <v>1370</v>
      </c>
      <c r="R500" s="131" t="s">
        <v>318</v>
      </c>
      <c r="S500" s="40">
        <v>34</v>
      </c>
      <c r="T500" s="10">
        <v>43282</v>
      </c>
      <c r="U500" s="10">
        <v>43295</v>
      </c>
      <c r="V500" s="56" t="s">
        <v>1330</v>
      </c>
      <c r="W500" s="26"/>
      <c r="X500" s="65" t="s">
        <v>1288</v>
      </c>
      <c r="Y500" s="26" t="s">
        <v>1289</v>
      </c>
      <c r="Z500" s="26" t="s">
        <v>1081</v>
      </c>
      <c r="AA500" s="26" t="s">
        <v>1331</v>
      </c>
      <c r="AB500" s="26" t="s">
        <v>1058</v>
      </c>
      <c r="AC500" s="86"/>
      <c r="AD500" s="86" t="s">
        <v>1332</v>
      </c>
    </row>
    <row r="501" spans="1:30" ht="15.75" hidden="1" thickBot="1">
      <c r="A501" s="295">
        <v>499</v>
      </c>
      <c r="B501" s="238" t="s">
        <v>31</v>
      </c>
      <c r="C501" s="88" t="s">
        <v>31</v>
      </c>
      <c r="D501" s="96" t="s">
        <v>546</v>
      </c>
      <c r="E501" s="242" t="s">
        <v>36</v>
      </c>
      <c r="F501" s="239" t="s">
        <v>313</v>
      </c>
      <c r="G501" s="100" t="s">
        <v>5</v>
      </c>
      <c r="H501" s="166">
        <v>588</v>
      </c>
      <c r="I501" s="166">
        <v>1063</v>
      </c>
      <c r="J501" s="166">
        <v>1063</v>
      </c>
      <c r="K501" s="167">
        <v>613</v>
      </c>
      <c r="L501" s="167">
        <v>1113</v>
      </c>
      <c r="M501" s="167">
        <v>1113</v>
      </c>
      <c r="N501" s="168">
        <v>2</v>
      </c>
      <c r="O501" s="168">
        <v>1</v>
      </c>
      <c r="P501" s="130" t="s">
        <v>768</v>
      </c>
      <c r="Q501" s="131" t="s">
        <v>769</v>
      </c>
      <c r="R501" s="131" t="s">
        <v>770</v>
      </c>
      <c r="S501" s="40">
        <v>26</v>
      </c>
      <c r="T501" s="10">
        <v>43282</v>
      </c>
      <c r="U501" s="10">
        <v>43295</v>
      </c>
      <c r="V501" s="56" t="s">
        <v>1352</v>
      </c>
      <c r="W501" s="26"/>
      <c r="X501" s="65" t="s">
        <v>1248</v>
      </c>
      <c r="Y501" s="26" t="s">
        <v>1055</v>
      </c>
      <c r="Z501" s="26" t="s">
        <v>1056</v>
      </c>
      <c r="AA501" s="26" t="s">
        <v>1263</v>
      </c>
      <c r="AB501" s="26" t="s">
        <v>1058</v>
      </c>
      <c r="AC501" s="86"/>
      <c r="AD501" s="86" t="s">
        <v>1313</v>
      </c>
    </row>
    <row r="502" spans="1:30" ht="15.75" hidden="1" thickBot="1">
      <c r="A502" s="295">
        <v>500</v>
      </c>
      <c r="B502" s="238" t="s">
        <v>31</v>
      </c>
      <c r="C502" s="88" t="s">
        <v>31</v>
      </c>
      <c r="D502" s="96" t="s">
        <v>546</v>
      </c>
      <c r="E502" s="242" t="s">
        <v>36</v>
      </c>
      <c r="F502" s="239" t="s">
        <v>313</v>
      </c>
      <c r="G502" s="100" t="s">
        <v>1</v>
      </c>
      <c r="H502" s="166">
        <v>440</v>
      </c>
      <c r="I502" s="166">
        <v>930</v>
      </c>
      <c r="J502" s="166">
        <v>930</v>
      </c>
      <c r="K502" s="167">
        <v>440</v>
      </c>
      <c r="L502" s="167">
        <v>930</v>
      </c>
      <c r="M502" s="167">
        <v>930</v>
      </c>
      <c r="N502" s="168">
        <v>2</v>
      </c>
      <c r="O502" s="168">
        <v>1</v>
      </c>
      <c r="P502" s="130" t="s">
        <v>768</v>
      </c>
      <c r="Q502" s="131" t="s">
        <v>769</v>
      </c>
      <c r="R502" s="131" t="s">
        <v>770</v>
      </c>
      <c r="S502" s="40" t="s">
        <v>1920</v>
      </c>
      <c r="T502" s="10">
        <v>43282</v>
      </c>
      <c r="U502" s="10">
        <v>43295</v>
      </c>
      <c r="V502" s="56" t="s">
        <v>1349</v>
      </c>
      <c r="W502" s="26" t="s">
        <v>1336</v>
      </c>
      <c r="X502" s="65" t="s">
        <v>1266</v>
      </c>
      <c r="Y502" s="26" t="s">
        <v>1267</v>
      </c>
      <c r="Z502" s="26" t="s">
        <v>1056</v>
      </c>
      <c r="AA502" s="26" t="s">
        <v>1268</v>
      </c>
      <c r="AB502" s="26" t="s">
        <v>1058</v>
      </c>
      <c r="AC502" s="86" t="s">
        <v>1269</v>
      </c>
      <c r="AD502" s="86" t="s">
        <v>1337</v>
      </c>
    </row>
    <row r="503" spans="1:30" ht="15.75" hidden="1" thickBot="1">
      <c r="A503" s="295">
        <v>501</v>
      </c>
      <c r="B503" s="238" t="s">
        <v>31</v>
      </c>
      <c r="C503" s="88" t="s">
        <v>31</v>
      </c>
      <c r="D503" s="96" t="s">
        <v>546</v>
      </c>
      <c r="E503" s="242" t="s">
        <v>36</v>
      </c>
      <c r="F503" s="239" t="s">
        <v>313</v>
      </c>
      <c r="G503" s="100" t="s">
        <v>44</v>
      </c>
      <c r="H503" s="166">
        <v>659</v>
      </c>
      <c r="I503" s="166">
        <v>1259</v>
      </c>
      <c r="J503" s="166">
        <v>1259</v>
      </c>
      <c r="K503" s="167">
        <v>709</v>
      </c>
      <c r="L503" s="167">
        <v>1309</v>
      </c>
      <c r="M503" s="167">
        <v>1309</v>
      </c>
      <c r="N503" s="168">
        <v>46</v>
      </c>
      <c r="O503" s="168">
        <v>2</v>
      </c>
      <c r="P503" s="130" t="s">
        <v>768</v>
      </c>
      <c r="Q503" s="131" t="s">
        <v>1350</v>
      </c>
      <c r="R503" s="131" t="s">
        <v>1351</v>
      </c>
      <c r="S503" s="40" t="s">
        <v>1921</v>
      </c>
      <c r="T503" s="10">
        <v>43276</v>
      </c>
      <c r="U503" s="10">
        <v>43281</v>
      </c>
      <c r="V503" s="56" t="s">
        <v>1338</v>
      </c>
      <c r="W503" s="26" t="s">
        <v>1339</v>
      </c>
      <c r="X503" s="65" t="s">
        <v>1272</v>
      </c>
      <c r="Y503" s="26" t="s">
        <v>1273</v>
      </c>
      <c r="Z503" s="26" t="s">
        <v>1056</v>
      </c>
      <c r="AA503" s="26" t="s">
        <v>1274</v>
      </c>
      <c r="AB503" s="26" t="s">
        <v>1058</v>
      </c>
      <c r="AC503" s="86"/>
      <c r="AD503" s="86" t="s">
        <v>1340</v>
      </c>
    </row>
    <row r="504" spans="1:30" ht="15.75" hidden="1" thickBot="1">
      <c r="A504" s="295">
        <v>502</v>
      </c>
      <c r="B504" s="238" t="s">
        <v>31</v>
      </c>
      <c r="C504" s="88" t="s">
        <v>31</v>
      </c>
      <c r="D504" s="96" t="s">
        <v>546</v>
      </c>
      <c r="E504" s="242" t="s">
        <v>36</v>
      </c>
      <c r="F504" s="239" t="s">
        <v>313</v>
      </c>
      <c r="G504" s="100" t="s">
        <v>398</v>
      </c>
      <c r="H504" s="166">
        <v>575</v>
      </c>
      <c r="I504" s="166">
        <v>1125</v>
      </c>
      <c r="J504" s="166">
        <v>1125</v>
      </c>
      <c r="K504" s="167">
        <v>600</v>
      </c>
      <c r="L504" s="167">
        <v>1175</v>
      </c>
      <c r="M504" s="167">
        <v>1175</v>
      </c>
      <c r="N504" s="168">
        <v>2</v>
      </c>
      <c r="O504" s="168">
        <v>1</v>
      </c>
      <c r="P504" s="130" t="s">
        <v>768</v>
      </c>
      <c r="Q504" s="131" t="s">
        <v>769</v>
      </c>
      <c r="R504" s="131" t="s">
        <v>770</v>
      </c>
      <c r="S504" s="40">
        <v>26</v>
      </c>
      <c r="T504" s="10">
        <v>43282</v>
      </c>
      <c r="U504" s="10">
        <v>43288</v>
      </c>
      <c r="V504" s="56"/>
      <c r="W504" s="26"/>
      <c r="X504" s="65"/>
      <c r="Y504" s="26"/>
      <c r="Z504" s="26"/>
      <c r="AA504" s="26"/>
      <c r="AB504" s="26"/>
      <c r="AC504" s="86"/>
      <c r="AD504" s="86"/>
    </row>
    <row r="505" spans="1:30" ht="15.75" hidden="1" thickBot="1">
      <c r="A505" s="295">
        <v>503</v>
      </c>
      <c r="B505" s="238" t="s">
        <v>31</v>
      </c>
      <c r="C505" s="88" t="s">
        <v>31</v>
      </c>
      <c r="D505" s="96" t="s">
        <v>546</v>
      </c>
      <c r="E505" s="242" t="s">
        <v>36</v>
      </c>
      <c r="F505" s="239" t="s">
        <v>313</v>
      </c>
      <c r="G505" s="100" t="s">
        <v>397</v>
      </c>
      <c r="H505" s="166">
        <v>750</v>
      </c>
      <c r="I505" s="166">
        <v>1400</v>
      </c>
      <c r="J505" s="166">
        <v>1400</v>
      </c>
      <c r="K505" s="167">
        <v>775</v>
      </c>
      <c r="L505" s="167">
        <v>1450</v>
      </c>
      <c r="M505" s="167">
        <v>1450</v>
      </c>
      <c r="N505" s="168">
        <v>5</v>
      </c>
      <c r="O505" s="168">
        <v>1</v>
      </c>
      <c r="P505" s="130" t="s">
        <v>760</v>
      </c>
      <c r="Q505" s="131" t="s">
        <v>1325</v>
      </c>
      <c r="R505" s="131" t="s">
        <v>318</v>
      </c>
      <c r="S505" s="40">
        <v>32</v>
      </c>
      <c r="T505" s="10">
        <v>43271</v>
      </c>
      <c r="U505" s="10">
        <v>43281</v>
      </c>
      <c r="V505" s="56"/>
      <c r="W505" s="26"/>
      <c r="X505" s="65" t="s">
        <v>1054</v>
      </c>
      <c r="Y505" s="26" t="s">
        <v>1279</v>
      </c>
      <c r="Z505" s="26" t="s">
        <v>1081</v>
      </c>
      <c r="AA505" s="26" t="s">
        <v>1280</v>
      </c>
      <c r="AB505" s="26" t="s">
        <v>1058</v>
      </c>
      <c r="AC505" s="86"/>
      <c r="AD505" s="86" t="s">
        <v>1315</v>
      </c>
    </row>
    <row r="506" spans="1:30" ht="15.75" hidden="1" thickBot="1">
      <c r="A506" s="295">
        <v>504</v>
      </c>
      <c r="B506" s="238" t="s">
        <v>31</v>
      </c>
      <c r="C506" s="88" t="s">
        <v>31</v>
      </c>
      <c r="D506" s="96" t="s">
        <v>546</v>
      </c>
      <c r="E506" s="242" t="s">
        <v>36</v>
      </c>
      <c r="F506" s="239" t="s">
        <v>313</v>
      </c>
      <c r="G506" s="100" t="s">
        <v>12</v>
      </c>
      <c r="H506" s="166">
        <v>440</v>
      </c>
      <c r="I506" s="166">
        <v>880</v>
      </c>
      <c r="J506" s="166">
        <v>880</v>
      </c>
      <c r="K506" s="167">
        <v>465</v>
      </c>
      <c r="L506" s="167">
        <v>930</v>
      </c>
      <c r="M506" s="167">
        <v>930</v>
      </c>
      <c r="N506" s="168">
        <v>2</v>
      </c>
      <c r="O506" s="168">
        <v>1</v>
      </c>
      <c r="P506" s="130" t="s">
        <v>768</v>
      </c>
      <c r="Q506" s="131" t="s">
        <v>769</v>
      </c>
      <c r="R506" s="131" t="s">
        <v>770</v>
      </c>
      <c r="S506" s="40">
        <v>28</v>
      </c>
      <c r="T506" s="10">
        <v>43282</v>
      </c>
      <c r="U506" s="10">
        <v>43295</v>
      </c>
      <c r="V506" s="56" t="s">
        <v>1327</v>
      </c>
      <c r="W506" s="26"/>
      <c r="X506" s="65" t="s">
        <v>1079</v>
      </c>
      <c r="Y506" s="26" t="s">
        <v>1084</v>
      </c>
      <c r="Z506" s="26" t="s">
        <v>1081</v>
      </c>
      <c r="AA506" s="26" t="s">
        <v>1328</v>
      </c>
      <c r="AB506" s="26" t="s">
        <v>1058</v>
      </c>
      <c r="AC506" s="86"/>
      <c r="AD506" s="86" t="s">
        <v>1329</v>
      </c>
    </row>
    <row r="507" spans="1:30" ht="15.75" hidden="1" thickBot="1">
      <c r="A507" s="295">
        <v>505</v>
      </c>
      <c r="B507" s="238" t="s">
        <v>31</v>
      </c>
      <c r="C507" s="88" t="s">
        <v>31</v>
      </c>
      <c r="D507" s="96" t="s">
        <v>546</v>
      </c>
      <c r="E507" s="242" t="s">
        <v>36</v>
      </c>
      <c r="F507" s="239" t="s">
        <v>313</v>
      </c>
      <c r="G507" s="100" t="s">
        <v>399</v>
      </c>
      <c r="H507" s="166">
        <v>1035</v>
      </c>
      <c r="I507" s="166">
        <v>1660</v>
      </c>
      <c r="J507" s="166">
        <v>1660</v>
      </c>
      <c r="K507" s="167">
        <v>1035</v>
      </c>
      <c r="L507" s="167">
        <v>1660</v>
      </c>
      <c r="M507" s="167">
        <v>1660</v>
      </c>
      <c r="N507" s="168">
        <v>1</v>
      </c>
      <c r="O507" s="168">
        <v>1</v>
      </c>
      <c r="P507" s="130" t="s">
        <v>768</v>
      </c>
      <c r="Q507" s="131" t="s">
        <v>769</v>
      </c>
      <c r="R507" s="131" t="s">
        <v>770</v>
      </c>
      <c r="S507" s="40">
        <v>27</v>
      </c>
      <c r="T507" s="10">
        <v>43276</v>
      </c>
      <c r="U507" s="10">
        <v>43281</v>
      </c>
      <c r="V507" s="56"/>
      <c r="W507" s="26"/>
      <c r="X507" s="65"/>
      <c r="Y507" s="26"/>
      <c r="Z507" s="26"/>
      <c r="AA507" s="26"/>
      <c r="AB507" s="26"/>
      <c r="AC507" s="86"/>
      <c r="AD507" s="86"/>
    </row>
    <row r="508" spans="1:30" ht="15.75" hidden="1" thickBot="1">
      <c r="A508" s="295">
        <v>506</v>
      </c>
      <c r="B508" s="238" t="s">
        <v>31</v>
      </c>
      <c r="C508" s="88" t="s">
        <v>31</v>
      </c>
      <c r="D508" s="96" t="s">
        <v>546</v>
      </c>
      <c r="E508" s="242" t="s">
        <v>36</v>
      </c>
      <c r="F508" s="239" t="s">
        <v>313</v>
      </c>
      <c r="G508" s="100" t="s">
        <v>9</v>
      </c>
      <c r="H508" s="166">
        <v>565</v>
      </c>
      <c r="I508" s="166">
        <v>1115</v>
      </c>
      <c r="J508" s="166">
        <v>1115</v>
      </c>
      <c r="K508" s="167">
        <v>590</v>
      </c>
      <c r="L508" s="167">
        <v>1165</v>
      </c>
      <c r="M508" s="167">
        <v>1165</v>
      </c>
      <c r="N508" s="168">
        <v>4</v>
      </c>
      <c r="O508" s="168">
        <v>1</v>
      </c>
      <c r="P508" s="130" t="s">
        <v>768</v>
      </c>
      <c r="Q508" s="169" t="s">
        <v>782</v>
      </c>
      <c r="R508" s="169" t="s">
        <v>176</v>
      </c>
      <c r="S508" s="41">
        <v>32</v>
      </c>
      <c r="T508" s="10">
        <v>43282</v>
      </c>
      <c r="U508" s="10">
        <v>43288</v>
      </c>
      <c r="V508" s="56" t="s">
        <v>1342</v>
      </c>
      <c r="W508" s="26"/>
      <c r="X508" s="65"/>
      <c r="Y508" s="26"/>
      <c r="Z508" s="26"/>
      <c r="AA508" s="26"/>
      <c r="AB508" s="26"/>
      <c r="AC508" s="86"/>
      <c r="AD508" s="86"/>
    </row>
    <row r="509" spans="1:30" ht="15.75" hidden="1" thickBot="1">
      <c r="A509" s="295">
        <v>507</v>
      </c>
      <c r="B509" s="238" t="s">
        <v>31</v>
      </c>
      <c r="C509" s="88" t="s">
        <v>31</v>
      </c>
      <c r="D509" s="96" t="s">
        <v>546</v>
      </c>
      <c r="E509" s="242" t="s">
        <v>36</v>
      </c>
      <c r="F509" s="239" t="s">
        <v>313</v>
      </c>
      <c r="G509" s="100" t="s">
        <v>20</v>
      </c>
      <c r="H509" s="166">
        <v>713</v>
      </c>
      <c r="I509" s="166">
        <v>1413</v>
      </c>
      <c r="J509" s="166">
        <v>1413</v>
      </c>
      <c r="K509" s="167">
        <v>813</v>
      </c>
      <c r="L509" s="167">
        <v>1613</v>
      </c>
      <c r="M509" s="167">
        <v>1613</v>
      </c>
      <c r="N509" s="168">
        <v>6</v>
      </c>
      <c r="O509" s="168">
        <v>1</v>
      </c>
      <c r="P509" s="130" t="s">
        <v>760</v>
      </c>
      <c r="Q509" s="131" t="s">
        <v>782</v>
      </c>
      <c r="R509" s="131" t="s">
        <v>176</v>
      </c>
      <c r="S509" s="40">
        <v>30</v>
      </c>
      <c r="T509" s="10">
        <v>43279</v>
      </c>
      <c r="U509" s="10">
        <v>43281</v>
      </c>
      <c r="V509" s="56"/>
      <c r="W509" s="26"/>
      <c r="X509" s="65" t="s">
        <v>1281</v>
      </c>
      <c r="Y509" s="26" t="s">
        <v>1282</v>
      </c>
      <c r="Z509" s="26" t="s">
        <v>1056</v>
      </c>
      <c r="AA509" s="26" t="s">
        <v>1283</v>
      </c>
      <c r="AB509" s="26" t="s">
        <v>1058</v>
      </c>
      <c r="AC509" s="86"/>
      <c r="AD509" s="86" t="s">
        <v>1319</v>
      </c>
    </row>
    <row r="510" spans="1:30" ht="15.75" hidden="1" thickBot="1">
      <c r="A510" s="295">
        <v>508</v>
      </c>
      <c r="B510" s="238" t="s">
        <v>31</v>
      </c>
      <c r="C510" s="88" t="s">
        <v>31</v>
      </c>
      <c r="D510" s="96" t="s">
        <v>546</v>
      </c>
      <c r="E510" s="242" t="s">
        <v>36</v>
      </c>
      <c r="F510" s="239" t="s">
        <v>313</v>
      </c>
      <c r="G510" s="100" t="s">
        <v>22</v>
      </c>
      <c r="H510" s="166">
        <v>415</v>
      </c>
      <c r="I510" s="166">
        <v>830</v>
      </c>
      <c r="J510" s="166">
        <v>830</v>
      </c>
      <c r="K510" s="167">
        <v>440</v>
      </c>
      <c r="L510" s="167">
        <v>880</v>
      </c>
      <c r="M510" s="167">
        <v>880</v>
      </c>
      <c r="N510" s="168">
        <v>2</v>
      </c>
      <c r="O510" s="168">
        <v>1</v>
      </c>
      <c r="P510" s="130" t="s">
        <v>768</v>
      </c>
      <c r="Q510" s="131" t="s">
        <v>769</v>
      </c>
      <c r="R510" s="131" t="s">
        <v>770</v>
      </c>
      <c r="S510" s="40">
        <v>28</v>
      </c>
      <c r="T510" s="10">
        <v>43282</v>
      </c>
      <c r="U510" s="10">
        <v>43295</v>
      </c>
      <c r="V510" s="74" t="s">
        <v>1348</v>
      </c>
      <c r="W510" s="26"/>
      <c r="X510" s="65" t="s">
        <v>1288</v>
      </c>
      <c r="Y510" s="26" t="s">
        <v>1289</v>
      </c>
      <c r="Z510" s="26" t="s">
        <v>1081</v>
      </c>
      <c r="AA510" s="26" t="s">
        <v>1331</v>
      </c>
      <c r="AB510" s="26" t="s">
        <v>1058</v>
      </c>
      <c r="AC510" s="86"/>
      <c r="AD510" s="86" t="s">
        <v>1332</v>
      </c>
    </row>
    <row r="511" spans="1:30" ht="15.75" thickBot="1">
      <c r="A511" s="295">
        <v>510</v>
      </c>
      <c r="B511" s="238" t="s">
        <v>31</v>
      </c>
      <c r="C511" s="88" t="s">
        <v>31</v>
      </c>
      <c r="D511" s="96" t="s">
        <v>545</v>
      </c>
      <c r="E511" s="242" t="s">
        <v>36</v>
      </c>
      <c r="F511" s="239" t="s">
        <v>312</v>
      </c>
      <c r="G511" s="100" t="s">
        <v>1</v>
      </c>
      <c r="H511" s="166">
        <v>490</v>
      </c>
      <c r="I511" s="166">
        <v>1030</v>
      </c>
      <c r="J511" s="166">
        <v>1030</v>
      </c>
      <c r="K511" s="167">
        <v>490</v>
      </c>
      <c r="L511" s="167">
        <v>1030</v>
      </c>
      <c r="M511" s="167">
        <v>1030</v>
      </c>
      <c r="N511" s="168">
        <v>6</v>
      </c>
      <c r="O511" s="168">
        <v>1</v>
      </c>
      <c r="P511" s="130" t="s">
        <v>768</v>
      </c>
      <c r="Q511" s="131" t="s">
        <v>769</v>
      </c>
      <c r="R511" s="131" t="s">
        <v>770</v>
      </c>
      <c r="S511" s="40">
        <v>24</v>
      </c>
      <c r="T511" s="10">
        <v>43282</v>
      </c>
      <c r="U511" s="10">
        <v>43295</v>
      </c>
      <c r="V511" s="56" t="s">
        <v>1335</v>
      </c>
      <c r="W511" s="26" t="s">
        <v>1336</v>
      </c>
      <c r="X511" s="65" t="s">
        <v>1266</v>
      </c>
      <c r="Y511" s="26" t="s">
        <v>1267</v>
      </c>
      <c r="Z511" s="26" t="s">
        <v>1056</v>
      </c>
      <c r="AA511" s="26" t="s">
        <v>1268</v>
      </c>
      <c r="AB511" s="26" t="s">
        <v>1058</v>
      </c>
      <c r="AC511" s="86" t="s">
        <v>1269</v>
      </c>
      <c r="AD511" s="86" t="s">
        <v>1337</v>
      </c>
    </row>
    <row r="512" spans="1:30" ht="15.75" thickBot="1">
      <c r="A512" s="295">
        <v>518</v>
      </c>
      <c r="B512" s="238" t="s">
        <v>31</v>
      </c>
      <c r="C512" s="88" t="s">
        <v>31</v>
      </c>
      <c r="D512" s="96" t="s">
        <v>545</v>
      </c>
      <c r="E512" s="242" t="s">
        <v>36</v>
      </c>
      <c r="F512" s="239" t="s">
        <v>312</v>
      </c>
      <c r="G512" s="100" t="s">
        <v>22</v>
      </c>
      <c r="H512" s="166">
        <v>515</v>
      </c>
      <c r="I512" s="166">
        <v>1030</v>
      </c>
      <c r="J512" s="166">
        <v>1030</v>
      </c>
      <c r="K512" s="167">
        <v>540</v>
      </c>
      <c r="L512" s="167">
        <v>1080</v>
      </c>
      <c r="M512" s="167">
        <v>1080</v>
      </c>
      <c r="N512" s="168">
        <v>3</v>
      </c>
      <c r="O512" s="168">
        <v>1</v>
      </c>
      <c r="P512" s="130" t="s">
        <v>768</v>
      </c>
      <c r="Q512" s="131" t="s">
        <v>769</v>
      </c>
      <c r="R512" s="131" t="s">
        <v>770</v>
      </c>
      <c r="S512" s="40">
        <v>26</v>
      </c>
      <c r="T512" s="10">
        <v>43282</v>
      </c>
      <c r="U512" s="10">
        <v>43295</v>
      </c>
      <c r="V512" s="56" t="s">
        <v>1330</v>
      </c>
      <c r="W512" s="26"/>
      <c r="X512" s="65" t="s">
        <v>1288</v>
      </c>
      <c r="Y512" s="26" t="s">
        <v>1289</v>
      </c>
      <c r="Z512" s="26" t="s">
        <v>1081</v>
      </c>
      <c r="AA512" s="26" t="s">
        <v>1331</v>
      </c>
      <c r="AB512" s="26" t="s">
        <v>1058</v>
      </c>
      <c r="AC512" s="86"/>
      <c r="AD512" s="86" t="s">
        <v>1332</v>
      </c>
    </row>
    <row r="513" spans="1:30" ht="15.75" thickBot="1">
      <c r="A513" s="295">
        <v>515</v>
      </c>
      <c r="B513" s="238" t="s">
        <v>31</v>
      </c>
      <c r="C513" s="88" t="s">
        <v>31</v>
      </c>
      <c r="D513" s="96" t="s">
        <v>545</v>
      </c>
      <c r="E513" s="242" t="s">
        <v>36</v>
      </c>
      <c r="F513" s="239" t="s">
        <v>312</v>
      </c>
      <c r="G513" s="100" t="s">
        <v>12</v>
      </c>
      <c r="H513" s="166">
        <v>540</v>
      </c>
      <c r="I513" s="166">
        <v>1080</v>
      </c>
      <c r="J513" s="166">
        <v>1080</v>
      </c>
      <c r="K513" s="167">
        <v>565</v>
      </c>
      <c r="L513" s="167">
        <v>1130</v>
      </c>
      <c r="M513" s="167">
        <v>1130</v>
      </c>
      <c r="N513" s="168">
        <v>3</v>
      </c>
      <c r="O513" s="168">
        <v>1</v>
      </c>
      <c r="P513" s="130" t="s">
        <v>768</v>
      </c>
      <c r="Q513" s="131" t="s">
        <v>769</v>
      </c>
      <c r="R513" s="131" t="s">
        <v>770</v>
      </c>
      <c r="S513" s="40">
        <v>26</v>
      </c>
      <c r="T513" s="10">
        <v>43282</v>
      </c>
      <c r="U513" s="10">
        <v>43295</v>
      </c>
      <c r="V513" s="56" t="s">
        <v>1327</v>
      </c>
      <c r="W513" s="26"/>
      <c r="X513" s="65" t="s">
        <v>1079</v>
      </c>
      <c r="Y513" s="26" t="s">
        <v>1084</v>
      </c>
      <c r="Z513" s="26" t="s">
        <v>1081</v>
      </c>
      <c r="AA513" s="26" t="s">
        <v>1328</v>
      </c>
      <c r="AB513" s="26" t="s">
        <v>1058</v>
      </c>
      <c r="AC513" s="86"/>
      <c r="AD513" s="86" t="s">
        <v>1329</v>
      </c>
    </row>
    <row r="514" spans="1:30" ht="15.75" thickBot="1">
      <c r="A514" s="295">
        <v>519</v>
      </c>
      <c r="B514" s="238" t="s">
        <v>31</v>
      </c>
      <c r="C514" s="88" t="s">
        <v>31</v>
      </c>
      <c r="D514" s="96" t="s">
        <v>545</v>
      </c>
      <c r="E514" s="242" t="s">
        <v>36</v>
      </c>
      <c r="F514" s="239" t="s">
        <v>312</v>
      </c>
      <c r="G514" s="100" t="s">
        <v>17</v>
      </c>
      <c r="H514" s="166">
        <v>560</v>
      </c>
      <c r="I514" s="166">
        <v>1110</v>
      </c>
      <c r="J514" s="166">
        <v>1110</v>
      </c>
      <c r="K514" s="167">
        <v>560</v>
      </c>
      <c r="L514" s="167">
        <v>1110</v>
      </c>
      <c r="M514" s="167">
        <v>1110</v>
      </c>
      <c r="N514" s="168">
        <v>6</v>
      </c>
      <c r="O514" s="168">
        <v>1</v>
      </c>
      <c r="P514" s="130" t="s">
        <v>768</v>
      </c>
      <c r="Q514" s="131" t="s">
        <v>769</v>
      </c>
      <c r="R514" s="131" t="s">
        <v>770</v>
      </c>
      <c r="S514" s="40">
        <v>24</v>
      </c>
      <c r="T514" s="10">
        <v>43282</v>
      </c>
      <c r="U514" s="10">
        <v>43289</v>
      </c>
      <c r="V514" s="56" t="s">
        <v>1333</v>
      </c>
      <c r="W514" s="29" t="s">
        <v>1334</v>
      </c>
      <c r="X514" s="65"/>
      <c r="Y514" s="26"/>
      <c r="Z514" s="26"/>
      <c r="AA514" s="26"/>
      <c r="AB514" s="26"/>
      <c r="AC514" s="86"/>
      <c r="AD514" s="86"/>
    </row>
    <row r="515" spans="1:30" ht="15.75" thickBot="1">
      <c r="A515" s="295">
        <v>516</v>
      </c>
      <c r="B515" s="238" t="s">
        <v>31</v>
      </c>
      <c r="C515" s="88" t="s">
        <v>31</v>
      </c>
      <c r="D515" s="96" t="s">
        <v>545</v>
      </c>
      <c r="E515" s="242" t="s">
        <v>36</v>
      </c>
      <c r="F515" s="239" t="s">
        <v>312</v>
      </c>
      <c r="G515" s="100" t="s">
        <v>9</v>
      </c>
      <c r="H515" s="166">
        <v>565</v>
      </c>
      <c r="I515" s="166">
        <v>1115</v>
      </c>
      <c r="J515" s="166">
        <v>1115</v>
      </c>
      <c r="K515" s="167">
        <v>590</v>
      </c>
      <c r="L515" s="167">
        <v>1165</v>
      </c>
      <c r="M515" s="167">
        <v>1165</v>
      </c>
      <c r="N515" s="168">
        <v>4</v>
      </c>
      <c r="O515" s="168">
        <v>1</v>
      </c>
      <c r="P515" s="130" t="s">
        <v>768</v>
      </c>
      <c r="Q515" s="131" t="s">
        <v>769</v>
      </c>
      <c r="R515" s="131" t="s">
        <v>770</v>
      </c>
      <c r="S515" s="40">
        <v>24</v>
      </c>
      <c r="T515" s="10">
        <v>43282</v>
      </c>
      <c r="U515" s="10">
        <v>43288</v>
      </c>
      <c r="V515" s="56" t="s">
        <v>1342</v>
      </c>
      <c r="W515" s="26"/>
      <c r="X515" s="65" t="s">
        <v>1343</v>
      </c>
      <c r="Y515" s="26" t="s">
        <v>1344</v>
      </c>
      <c r="Z515" s="26" t="s">
        <v>1081</v>
      </c>
      <c r="AA515" s="26" t="s">
        <v>1345</v>
      </c>
      <c r="AB515" s="26" t="s">
        <v>1058</v>
      </c>
      <c r="AC515" s="86"/>
      <c r="AD515" s="86"/>
    </row>
    <row r="516" spans="1:30" ht="15.75" thickBot="1">
      <c r="A516" s="295">
        <v>512</v>
      </c>
      <c r="B516" s="238" t="s">
        <v>31</v>
      </c>
      <c r="C516" s="88" t="s">
        <v>31</v>
      </c>
      <c r="D516" s="96" t="s">
        <v>545</v>
      </c>
      <c r="E516" s="242" t="s">
        <v>36</v>
      </c>
      <c r="F516" s="239" t="s">
        <v>312</v>
      </c>
      <c r="G516" s="100" t="s">
        <v>398</v>
      </c>
      <c r="H516" s="166">
        <v>575</v>
      </c>
      <c r="I516" s="166">
        <v>1125</v>
      </c>
      <c r="J516" s="166">
        <v>1125</v>
      </c>
      <c r="K516" s="167">
        <v>600</v>
      </c>
      <c r="L516" s="167">
        <v>1175</v>
      </c>
      <c r="M516" s="167">
        <v>1175</v>
      </c>
      <c r="N516" s="168">
        <v>3</v>
      </c>
      <c r="O516" s="168">
        <v>1</v>
      </c>
      <c r="P516" s="130" t="s">
        <v>768</v>
      </c>
      <c r="Q516" s="131" t="s">
        <v>769</v>
      </c>
      <c r="R516" s="131" t="s">
        <v>770</v>
      </c>
      <c r="S516" s="40">
        <v>22</v>
      </c>
      <c r="T516" s="10">
        <v>43282</v>
      </c>
      <c r="U516" s="10">
        <v>43288</v>
      </c>
      <c r="V516" s="56"/>
      <c r="W516" s="26"/>
      <c r="X516" s="65"/>
      <c r="Y516" s="26"/>
      <c r="Z516" s="26"/>
      <c r="AA516" s="26"/>
      <c r="AB516" s="26"/>
      <c r="AC516" s="86"/>
      <c r="AD516" s="86"/>
    </row>
    <row r="517" spans="1:30" ht="15.75" thickBot="1">
      <c r="A517" s="295">
        <v>511</v>
      </c>
      <c r="B517" s="238" t="s">
        <v>31</v>
      </c>
      <c r="C517" s="88" t="s">
        <v>31</v>
      </c>
      <c r="D517" s="96" t="s">
        <v>545</v>
      </c>
      <c r="E517" s="242" t="s">
        <v>36</v>
      </c>
      <c r="F517" s="239" t="s">
        <v>312</v>
      </c>
      <c r="G517" s="100" t="s">
        <v>44</v>
      </c>
      <c r="H517" s="166">
        <v>659</v>
      </c>
      <c r="I517" s="166">
        <v>1259</v>
      </c>
      <c r="J517" s="166">
        <v>1259</v>
      </c>
      <c r="K517" s="167">
        <v>709</v>
      </c>
      <c r="L517" s="167">
        <v>1309</v>
      </c>
      <c r="M517" s="167">
        <v>1309</v>
      </c>
      <c r="N517" s="168">
        <v>4</v>
      </c>
      <c r="O517" s="168">
        <v>1</v>
      </c>
      <c r="P517" s="130" t="s">
        <v>768</v>
      </c>
      <c r="Q517" s="131" t="s">
        <v>769</v>
      </c>
      <c r="R517" s="131" t="s">
        <v>770</v>
      </c>
      <c r="S517" s="40">
        <v>24</v>
      </c>
      <c r="T517" s="10">
        <v>43276</v>
      </c>
      <c r="U517" s="10">
        <v>43281</v>
      </c>
      <c r="V517" s="56" t="s">
        <v>1338</v>
      </c>
      <c r="W517" s="26" t="s">
        <v>1339</v>
      </c>
      <c r="X517" s="65" t="s">
        <v>1272</v>
      </c>
      <c r="Y517" s="26" t="s">
        <v>1273</v>
      </c>
      <c r="Z517" s="26" t="s">
        <v>1056</v>
      </c>
      <c r="AA517" s="26" t="s">
        <v>1274</v>
      </c>
      <c r="AB517" s="26" t="s">
        <v>1058</v>
      </c>
      <c r="AC517" s="86"/>
      <c r="AD517" s="86" t="s">
        <v>1340</v>
      </c>
    </row>
    <row r="518" spans="1:30" ht="15.75" thickBot="1">
      <c r="A518" s="295">
        <v>509</v>
      </c>
      <c r="B518" s="238" t="s">
        <v>31</v>
      </c>
      <c r="C518" s="88" t="s">
        <v>31</v>
      </c>
      <c r="D518" s="96" t="s">
        <v>545</v>
      </c>
      <c r="E518" s="242" t="s">
        <v>36</v>
      </c>
      <c r="F518" s="239" t="s">
        <v>312</v>
      </c>
      <c r="G518" s="100" t="s">
        <v>5</v>
      </c>
      <c r="H518" s="166">
        <v>613</v>
      </c>
      <c r="I518" s="166">
        <v>1263</v>
      </c>
      <c r="J518" s="166">
        <v>1263</v>
      </c>
      <c r="K518" s="167">
        <v>638</v>
      </c>
      <c r="L518" s="167">
        <v>1313</v>
      </c>
      <c r="M518" s="167">
        <v>1313</v>
      </c>
      <c r="N518" s="168">
        <v>3</v>
      </c>
      <c r="O518" s="168">
        <v>1</v>
      </c>
      <c r="P518" s="130" t="s">
        <v>768</v>
      </c>
      <c r="Q518" s="131" t="s">
        <v>769</v>
      </c>
      <c r="R518" s="131" t="s">
        <v>770</v>
      </c>
      <c r="S518" s="40">
        <v>25</v>
      </c>
      <c r="T518" s="10">
        <v>43282</v>
      </c>
      <c r="U518" s="10">
        <v>43295</v>
      </c>
      <c r="V518" s="56" t="s">
        <v>1341</v>
      </c>
      <c r="W518" s="26"/>
      <c r="X518" s="65" t="s">
        <v>1248</v>
      </c>
      <c r="Y518" s="86" t="s">
        <v>1055</v>
      </c>
      <c r="Z518" s="86" t="s">
        <v>1056</v>
      </c>
      <c r="AA518" s="86" t="s">
        <v>1263</v>
      </c>
      <c r="AB518" s="86" t="s">
        <v>1058</v>
      </c>
      <c r="AC518" s="86"/>
      <c r="AD518" s="86" t="s">
        <v>1313</v>
      </c>
    </row>
    <row r="519" spans="1:30" ht="15.75" thickBot="1">
      <c r="A519" s="295">
        <v>513</v>
      </c>
      <c r="B519" s="238" t="s">
        <v>31</v>
      </c>
      <c r="C519" s="88" t="s">
        <v>31</v>
      </c>
      <c r="D519" s="96" t="s">
        <v>545</v>
      </c>
      <c r="E519" s="242" t="s">
        <v>36</v>
      </c>
      <c r="F519" s="239" t="s">
        <v>312</v>
      </c>
      <c r="G519" s="100" t="s">
        <v>4</v>
      </c>
      <c r="H519" s="166">
        <v>650</v>
      </c>
      <c r="I519" s="166">
        <v>1300</v>
      </c>
      <c r="J519" s="166">
        <v>1300</v>
      </c>
      <c r="K519" s="167">
        <v>675</v>
      </c>
      <c r="L519" s="167">
        <v>1350</v>
      </c>
      <c r="M519" s="167">
        <v>1350</v>
      </c>
      <c r="N519" s="168">
        <v>4</v>
      </c>
      <c r="O519" s="168">
        <v>1</v>
      </c>
      <c r="P519" s="130" t="s">
        <v>768</v>
      </c>
      <c r="Q519" s="131" t="s">
        <v>769</v>
      </c>
      <c r="R519" s="131" t="s">
        <v>770</v>
      </c>
      <c r="S519" s="40">
        <v>27</v>
      </c>
      <c r="T519" s="10">
        <v>43252</v>
      </c>
      <c r="U519" s="10">
        <v>43281</v>
      </c>
      <c r="V519" s="56" t="s">
        <v>1346</v>
      </c>
      <c r="W519" s="26" t="s">
        <v>1347</v>
      </c>
      <c r="X519" s="65"/>
      <c r="Y519" s="26"/>
      <c r="Z519" s="26"/>
      <c r="AA519" s="26"/>
      <c r="AB519" s="26"/>
      <c r="AC519" s="26"/>
      <c r="AD519" s="26"/>
    </row>
    <row r="520" spans="1:30" ht="15.75" thickBot="1">
      <c r="A520" s="295">
        <v>514</v>
      </c>
      <c r="B520" s="238" t="s">
        <v>31</v>
      </c>
      <c r="C520" s="88" t="s">
        <v>31</v>
      </c>
      <c r="D520" s="96" t="s">
        <v>545</v>
      </c>
      <c r="E520" s="242" t="s">
        <v>36</v>
      </c>
      <c r="F520" s="239" t="s">
        <v>312</v>
      </c>
      <c r="G520" s="100" t="s">
        <v>397</v>
      </c>
      <c r="H520" s="166">
        <v>750</v>
      </c>
      <c r="I520" s="166">
        <v>1400</v>
      </c>
      <c r="J520" s="166">
        <v>1400</v>
      </c>
      <c r="K520" s="167">
        <v>775</v>
      </c>
      <c r="L520" s="167">
        <v>1450</v>
      </c>
      <c r="M520" s="167">
        <v>1450</v>
      </c>
      <c r="N520" s="168">
        <v>5</v>
      </c>
      <c r="O520" s="168">
        <v>1</v>
      </c>
      <c r="P520" s="130" t="s">
        <v>760</v>
      </c>
      <c r="Q520" s="131" t="s">
        <v>769</v>
      </c>
      <c r="R520" s="131" t="s">
        <v>770</v>
      </c>
      <c r="S520" s="40">
        <v>27</v>
      </c>
      <c r="T520" s="10">
        <v>43271</v>
      </c>
      <c r="U520" s="10">
        <v>43281</v>
      </c>
      <c r="V520" s="56"/>
      <c r="W520" s="26"/>
      <c r="X520" s="65" t="s">
        <v>1054</v>
      </c>
      <c r="Y520" s="287" t="s">
        <v>1279</v>
      </c>
      <c r="Z520" s="287" t="s">
        <v>1081</v>
      </c>
      <c r="AA520" s="287" t="s">
        <v>1280</v>
      </c>
      <c r="AB520" s="287" t="s">
        <v>1058</v>
      </c>
      <c r="AC520" s="287"/>
      <c r="AD520" s="287" t="s">
        <v>1315</v>
      </c>
    </row>
    <row r="521" spans="1:30" ht="15.75" thickBot="1">
      <c r="A521" s="295">
        <v>517</v>
      </c>
      <c r="B521" s="238" t="s">
        <v>31</v>
      </c>
      <c r="C521" s="88" t="s">
        <v>31</v>
      </c>
      <c r="D521" s="96" t="s">
        <v>545</v>
      </c>
      <c r="E521" s="242" t="s">
        <v>36</v>
      </c>
      <c r="F521" s="239" t="s">
        <v>312</v>
      </c>
      <c r="G521" s="100" t="s">
        <v>20</v>
      </c>
      <c r="H521" s="166">
        <v>713</v>
      </c>
      <c r="I521" s="166">
        <v>1413</v>
      </c>
      <c r="J521" s="166">
        <v>1413</v>
      </c>
      <c r="K521" s="167">
        <v>813</v>
      </c>
      <c r="L521" s="167">
        <v>1613</v>
      </c>
      <c r="M521" s="167">
        <v>1613</v>
      </c>
      <c r="N521" s="168">
        <v>4</v>
      </c>
      <c r="O521" s="168">
        <v>1</v>
      </c>
      <c r="P521" s="130" t="s">
        <v>768</v>
      </c>
      <c r="Q521" s="131" t="s">
        <v>769</v>
      </c>
      <c r="R521" s="131" t="s">
        <v>770</v>
      </c>
      <c r="S521" s="40">
        <v>24</v>
      </c>
      <c r="T521" s="10">
        <v>43279</v>
      </c>
      <c r="U521" s="10">
        <v>43281</v>
      </c>
      <c r="V521" s="56"/>
      <c r="W521" s="26"/>
      <c r="X521" s="65" t="s">
        <v>1281</v>
      </c>
      <c r="Y521" s="26" t="s">
        <v>1282</v>
      </c>
      <c r="Z521" s="26" t="s">
        <v>1056</v>
      </c>
      <c r="AA521" s="26" t="s">
        <v>1283</v>
      </c>
      <c r="AB521" s="26" t="s">
        <v>1058</v>
      </c>
      <c r="AC521" s="26"/>
      <c r="AD521" s="26" t="s">
        <v>1319</v>
      </c>
    </row>
    <row r="522" spans="1:30" ht="15.75" hidden="1" thickBot="1">
      <c r="A522" s="295">
        <v>520</v>
      </c>
      <c r="B522" s="238" t="s">
        <v>31</v>
      </c>
      <c r="C522" s="88" t="s">
        <v>31</v>
      </c>
      <c r="D522" s="96" t="s">
        <v>562</v>
      </c>
      <c r="E522" s="242" t="s">
        <v>36</v>
      </c>
      <c r="F522" s="239" t="s">
        <v>328</v>
      </c>
      <c r="G522" s="100" t="s">
        <v>397</v>
      </c>
      <c r="H522" s="166">
        <v>1275</v>
      </c>
      <c r="I522" s="166">
        <v>2100</v>
      </c>
      <c r="J522" s="166">
        <v>2100</v>
      </c>
      <c r="K522" s="167">
        <v>1300</v>
      </c>
      <c r="L522" s="167">
        <v>2150</v>
      </c>
      <c r="M522" s="167">
        <v>2150</v>
      </c>
      <c r="N522" s="168">
        <v>5</v>
      </c>
      <c r="O522" s="168">
        <v>1</v>
      </c>
      <c r="P522" s="130" t="s">
        <v>760</v>
      </c>
      <c r="Q522" s="131" t="s">
        <v>1369</v>
      </c>
      <c r="R522" s="131" t="s">
        <v>314</v>
      </c>
      <c r="S522" s="40">
        <v>34</v>
      </c>
      <c r="T522" s="10">
        <v>43271</v>
      </c>
      <c r="U522" s="10">
        <v>43281</v>
      </c>
      <c r="V522" s="56"/>
      <c r="W522" s="26" t="s">
        <v>1314</v>
      </c>
      <c r="X522" s="65" t="s">
        <v>1054</v>
      </c>
      <c r="Y522" s="26" t="s">
        <v>1279</v>
      </c>
      <c r="Z522" s="26" t="s">
        <v>1081</v>
      </c>
      <c r="AA522" s="26" t="s">
        <v>1280</v>
      </c>
      <c r="AB522" s="26" t="s">
        <v>1058</v>
      </c>
      <c r="AC522" s="26"/>
      <c r="AD522" s="26" t="s">
        <v>1315</v>
      </c>
    </row>
    <row r="523" spans="1:30" ht="15.75" hidden="1" thickBot="1">
      <c r="A523" s="295">
        <v>521</v>
      </c>
      <c r="B523" s="238" t="s">
        <v>31</v>
      </c>
      <c r="C523" s="88" t="s">
        <v>31</v>
      </c>
      <c r="D523" s="96" t="s">
        <v>562</v>
      </c>
      <c r="E523" s="242" t="s">
        <v>36</v>
      </c>
      <c r="F523" s="239" t="s">
        <v>328</v>
      </c>
      <c r="G523" s="100" t="s">
        <v>12</v>
      </c>
      <c r="H523" s="166">
        <v>840</v>
      </c>
      <c r="I523" s="166">
        <v>1680</v>
      </c>
      <c r="J523" s="166">
        <v>1680</v>
      </c>
      <c r="K523" s="167">
        <v>865</v>
      </c>
      <c r="L523" s="167">
        <v>1730</v>
      </c>
      <c r="M523" s="167">
        <v>1730</v>
      </c>
      <c r="N523" s="168">
        <v>3</v>
      </c>
      <c r="O523" s="168">
        <v>1</v>
      </c>
      <c r="P523" s="130" t="s">
        <v>768</v>
      </c>
      <c r="Q523" s="131" t="s">
        <v>1369</v>
      </c>
      <c r="R523" s="131" t="s">
        <v>314</v>
      </c>
      <c r="S523" s="40">
        <v>39</v>
      </c>
      <c r="T523" s="10">
        <v>43282</v>
      </c>
      <c r="U523" s="10">
        <v>43295</v>
      </c>
      <c r="V523" s="56" t="s">
        <v>1327</v>
      </c>
      <c r="W523" s="26"/>
      <c r="X523" s="65"/>
      <c r="Y523" s="26"/>
      <c r="Z523" s="26"/>
      <c r="AA523" s="26"/>
      <c r="AB523" s="26"/>
      <c r="AC523" s="26"/>
      <c r="AD523" s="26"/>
    </row>
    <row r="524" spans="1:30" ht="15.75" hidden="1" thickBot="1">
      <c r="A524" s="295">
        <v>522</v>
      </c>
      <c r="B524" s="238" t="s">
        <v>31</v>
      </c>
      <c r="C524" s="88" t="s">
        <v>31</v>
      </c>
      <c r="D524" s="96" t="s">
        <v>562</v>
      </c>
      <c r="E524" s="242" t="s">
        <v>36</v>
      </c>
      <c r="F524" s="239" t="s">
        <v>328</v>
      </c>
      <c r="G524" s="100" t="s">
        <v>22</v>
      </c>
      <c r="H524" s="166">
        <v>815</v>
      </c>
      <c r="I524" s="166">
        <v>1630</v>
      </c>
      <c r="J524" s="166">
        <v>1630</v>
      </c>
      <c r="K524" s="167">
        <v>840</v>
      </c>
      <c r="L524" s="167">
        <v>1680</v>
      </c>
      <c r="M524" s="167">
        <v>1680</v>
      </c>
      <c r="N524" s="168">
        <v>3</v>
      </c>
      <c r="O524" s="168">
        <v>1</v>
      </c>
      <c r="P524" s="130" t="s">
        <v>768</v>
      </c>
      <c r="Q524" s="131" t="s">
        <v>1369</v>
      </c>
      <c r="R524" s="131" t="s">
        <v>314</v>
      </c>
      <c r="S524" s="40">
        <v>39</v>
      </c>
      <c r="T524" s="10">
        <v>43282</v>
      </c>
      <c r="U524" s="10">
        <v>43295</v>
      </c>
      <c r="V524" s="56" t="s">
        <v>1330</v>
      </c>
      <c r="W524" s="26"/>
      <c r="X524" s="65" t="s">
        <v>1288</v>
      </c>
      <c r="Y524" s="26" t="s">
        <v>1289</v>
      </c>
      <c r="Z524" s="26" t="s">
        <v>1081</v>
      </c>
      <c r="AA524" s="26" t="s">
        <v>1331</v>
      </c>
      <c r="AB524" s="26" t="s">
        <v>1058</v>
      </c>
      <c r="AC524" s="26"/>
      <c r="AD524" s="26" t="s">
        <v>1332</v>
      </c>
    </row>
    <row r="525" spans="1:30" ht="15.75" hidden="1" thickBot="1">
      <c r="A525" s="295">
        <v>523</v>
      </c>
      <c r="B525" s="238" t="s">
        <v>31</v>
      </c>
      <c r="C525" s="88" t="s">
        <v>31</v>
      </c>
      <c r="D525" s="96" t="s">
        <v>547</v>
      </c>
      <c r="E525" s="242" t="s">
        <v>36</v>
      </c>
      <c r="F525" s="239" t="s">
        <v>314</v>
      </c>
      <c r="G525" s="100" t="s">
        <v>5</v>
      </c>
      <c r="H525" s="166">
        <v>613</v>
      </c>
      <c r="I525" s="166">
        <v>1263</v>
      </c>
      <c r="J525" s="166">
        <v>1263</v>
      </c>
      <c r="K525" s="167">
        <v>638</v>
      </c>
      <c r="L525" s="167">
        <v>1313</v>
      </c>
      <c r="M525" s="167">
        <v>1313</v>
      </c>
      <c r="N525" s="168">
        <v>3</v>
      </c>
      <c r="O525" s="168">
        <v>1</v>
      </c>
      <c r="P525" s="130" t="s">
        <v>768</v>
      </c>
      <c r="Q525" s="131" t="s">
        <v>769</v>
      </c>
      <c r="R525" s="131" t="s">
        <v>770</v>
      </c>
      <c r="S525" s="40">
        <v>30</v>
      </c>
      <c r="T525" s="10">
        <v>43282</v>
      </c>
      <c r="U525" s="10">
        <v>43295</v>
      </c>
      <c r="V525" s="56" t="s">
        <v>1353</v>
      </c>
      <c r="W525" s="26"/>
      <c r="X525" s="65" t="s">
        <v>1248</v>
      </c>
      <c r="Y525" s="26" t="s">
        <v>1055</v>
      </c>
      <c r="Z525" s="26" t="s">
        <v>1056</v>
      </c>
      <c r="AA525" s="26" t="s">
        <v>1263</v>
      </c>
      <c r="AB525" s="26" t="s">
        <v>1058</v>
      </c>
      <c r="AC525" s="26"/>
      <c r="AD525" s="26" t="s">
        <v>1313</v>
      </c>
    </row>
    <row r="526" spans="1:30" ht="15.75" hidden="1" thickBot="1">
      <c r="A526" s="295">
        <v>524</v>
      </c>
      <c r="B526" s="238" t="s">
        <v>31</v>
      </c>
      <c r="C526" s="88" t="s">
        <v>31</v>
      </c>
      <c r="D526" s="96" t="s">
        <v>547</v>
      </c>
      <c r="E526" s="242" t="s">
        <v>36</v>
      </c>
      <c r="F526" s="239" t="s">
        <v>314</v>
      </c>
      <c r="G526" s="100" t="s">
        <v>1</v>
      </c>
      <c r="H526" s="166">
        <v>490</v>
      </c>
      <c r="I526" s="166">
        <v>1030</v>
      </c>
      <c r="J526" s="166">
        <v>1030</v>
      </c>
      <c r="K526" s="167">
        <v>490</v>
      </c>
      <c r="L526" s="167">
        <v>1030</v>
      </c>
      <c r="M526" s="167">
        <v>1030</v>
      </c>
      <c r="N526" s="168">
        <v>6</v>
      </c>
      <c r="O526" s="168">
        <v>1</v>
      </c>
      <c r="P526" s="130" t="s">
        <v>768</v>
      </c>
      <c r="Q526" s="131" t="s">
        <v>769</v>
      </c>
      <c r="R526" s="131" t="s">
        <v>770</v>
      </c>
      <c r="S526" s="40">
        <v>28</v>
      </c>
      <c r="T526" s="10">
        <v>43282</v>
      </c>
      <c r="U526" s="10">
        <v>43295</v>
      </c>
      <c r="V526" s="56"/>
      <c r="W526" s="26"/>
      <c r="X526" s="65"/>
      <c r="Y526" s="26"/>
      <c r="Z526" s="26"/>
      <c r="AA526" s="26"/>
      <c r="AB526" s="26"/>
      <c r="AC526" s="26"/>
      <c r="AD526" s="26"/>
    </row>
    <row r="527" spans="1:30" ht="15.75" hidden="1" thickBot="1">
      <c r="A527" s="295">
        <v>525</v>
      </c>
      <c r="B527" s="238" t="s">
        <v>31</v>
      </c>
      <c r="C527" s="88" t="s">
        <v>31</v>
      </c>
      <c r="D527" s="96" t="s">
        <v>547</v>
      </c>
      <c r="E527" s="242" t="s">
        <v>36</v>
      </c>
      <c r="F527" s="239" t="s">
        <v>314</v>
      </c>
      <c r="G527" s="100" t="s">
        <v>398</v>
      </c>
      <c r="H527" s="166">
        <v>575</v>
      </c>
      <c r="I527" s="166">
        <v>1125</v>
      </c>
      <c r="J527" s="166">
        <v>1125</v>
      </c>
      <c r="K527" s="167">
        <v>600</v>
      </c>
      <c r="L527" s="167">
        <v>1175</v>
      </c>
      <c r="M527" s="167">
        <v>1175</v>
      </c>
      <c r="N527" s="168">
        <v>3</v>
      </c>
      <c r="O527" s="168">
        <v>1</v>
      </c>
      <c r="P527" s="130" t="s">
        <v>768</v>
      </c>
      <c r="Q527" s="131" t="s">
        <v>769</v>
      </c>
      <c r="R527" s="131" t="s">
        <v>770</v>
      </c>
      <c r="S527" s="40">
        <v>25</v>
      </c>
      <c r="T527" s="10">
        <v>43282</v>
      </c>
      <c r="U527" s="10">
        <v>43288</v>
      </c>
      <c r="V527" s="56"/>
      <c r="W527" s="26"/>
      <c r="X527" s="65"/>
      <c r="Y527" s="26"/>
      <c r="Z527" s="26"/>
      <c r="AA527" s="26"/>
      <c r="AB527" s="26"/>
      <c r="AC527" s="26"/>
      <c r="AD527" s="26"/>
    </row>
    <row r="528" spans="1:30" ht="15.75" hidden="1" thickBot="1">
      <c r="A528" s="295">
        <v>526</v>
      </c>
      <c r="B528" s="238" t="s">
        <v>31</v>
      </c>
      <c r="C528" s="88" t="s">
        <v>31</v>
      </c>
      <c r="D528" s="96" t="s">
        <v>547</v>
      </c>
      <c r="E528" s="242" t="s">
        <v>36</v>
      </c>
      <c r="F528" s="239" t="s">
        <v>314</v>
      </c>
      <c r="G528" s="100" t="s">
        <v>397</v>
      </c>
      <c r="H528" s="166">
        <v>750</v>
      </c>
      <c r="I528" s="166">
        <v>1400</v>
      </c>
      <c r="J528" s="166">
        <v>1400</v>
      </c>
      <c r="K528" s="167">
        <v>775</v>
      </c>
      <c r="L528" s="167">
        <v>1450</v>
      </c>
      <c r="M528" s="167">
        <v>1450</v>
      </c>
      <c r="N528" s="168">
        <v>5</v>
      </c>
      <c r="O528" s="168">
        <v>1</v>
      </c>
      <c r="P528" s="130" t="s">
        <v>760</v>
      </c>
      <c r="Q528" s="131" t="s">
        <v>1354</v>
      </c>
      <c r="R528" s="131" t="s">
        <v>312</v>
      </c>
      <c r="S528" s="40">
        <v>25</v>
      </c>
      <c r="T528" s="10">
        <v>43271</v>
      </c>
      <c r="U528" s="10">
        <v>43281</v>
      </c>
      <c r="V528" s="56" t="s">
        <v>1355</v>
      </c>
      <c r="W528" s="26" t="s">
        <v>1314</v>
      </c>
      <c r="X528" s="65" t="s">
        <v>1054</v>
      </c>
      <c r="Y528" s="26" t="s">
        <v>1279</v>
      </c>
      <c r="Z528" s="26" t="s">
        <v>1081</v>
      </c>
      <c r="AA528" s="26" t="s">
        <v>1280</v>
      </c>
      <c r="AB528" s="26" t="s">
        <v>1058</v>
      </c>
      <c r="AC528" s="26"/>
      <c r="AD528" s="26" t="s">
        <v>1315</v>
      </c>
    </row>
    <row r="529" spans="1:30" ht="15.75" hidden="1" thickBot="1">
      <c r="A529" s="295">
        <v>527</v>
      </c>
      <c r="B529" s="238" t="s">
        <v>31</v>
      </c>
      <c r="C529" s="88" t="s">
        <v>31</v>
      </c>
      <c r="D529" s="96" t="s">
        <v>547</v>
      </c>
      <c r="E529" s="242" t="s">
        <v>36</v>
      </c>
      <c r="F529" s="239" t="s">
        <v>314</v>
      </c>
      <c r="G529" s="100" t="s">
        <v>12</v>
      </c>
      <c r="H529" s="166">
        <v>540</v>
      </c>
      <c r="I529" s="166">
        <v>1080</v>
      </c>
      <c r="J529" s="166">
        <v>1080</v>
      </c>
      <c r="K529" s="167">
        <v>565</v>
      </c>
      <c r="L529" s="167">
        <v>1130</v>
      </c>
      <c r="M529" s="167">
        <v>1130</v>
      </c>
      <c r="N529" s="168">
        <v>3</v>
      </c>
      <c r="O529" s="168">
        <v>1</v>
      </c>
      <c r="P529" s="130" t="s">
        <v>768</v>
      </c>
      <c r="Q529" s="131" t="s">
        <v>769</v>
      </c>
      <c r="R529" s="131" t="s">
        <v>770</v>
      </c>
      <c r="S529" s="40">
        <v>33</v>
      </c>
      <c r="T529" s="10">
        <v>43282</v>
      </c>
      <c r="U529" s="10">
        <v>43295</v>
      </c>
      <c r="V529" s="56" t="s">
        <v>1327</v>
      </c>
      <c r="W529" s="26"/>
      <c r="X529" s="65" t="s">
        <v>1079</v>
      </c>
      <c r="Y529" s="26" t="s">
        <v>1084</v>
      </c>
      <c r="Z529" s="26" t="s">
        <v>1081</v>
      </c>
      <c r="AA529" s="26" t="s">
        <v>1328</v>
      </c>
      <c r="AB529" s="26" t="s">
        <v>1058</v>
      </c>
      <c r="AC529" s="26"/>
      <c r="AD529" s="26" t="s">
        <v>1329</v>
      </c>
    </row>
    <row r="530" spans="1:30" ht="15.75" hidden="1" thickBot="1">
      <c r="A530" s="295">
        <v>528</v>
      </c>
      <c r="B530" s="238" t="s">
        <v>31</v>
      </c>
      <c r="C530" s="88" t="s">
        <v>31</v>
      </c>
      <c r="D530" s="96" t="s">
        <v>547</v>
      </c>
      <c r="E530" s="242" t="s">
        <v>36</v>
      </c>
      <c r="F530" s="239" t="s">
        <v>314</v>
      </c>
      <c r="G530" s="100" t="s">
        <v>22</v>
      </c>
      <c r="H530" s="166">
        <v>515</v>
      </c>
      <c r="I530" s="166">
        <v>1030</v>
      </c>
      <c r="J530" s="166">
        <v>1030</v>
      </c>
      <c r="K530" s="167">
        <v>540</v>
      </c>
      <c r="L530" s="167">
        <v>1080</v>
      </c>
      <c r="M530" s="167">
        <v>1080</v>
      </c>
      <c r="N530" s="168">
        <v>3</v>
      </c>
      <c r="O530" s="168">
        <v>1</v>
      </c>
      <c r="P530" s="130" t="s">
        <v>768</v>
      </c>
      <c r="Q530" s="131" t="s">
        <v>769</v>
      </c>
      <c r="R530" s="131" t="s">
        <v>770</v>
      </c>
      <c r="S530" s="40">
        <v>33</v>
      </c>
      <c r="T530" s="10">
        <v>43282</v>
      </c>
      <c r="U530" s="10">
        <v>43295</v>
      </c>
      <c r="V530" s="56" t="s">
        <v>1330</v>
      </c>
      <c r="W530" s="26"/>
      <c r="X530" s="65" t="s">
        <v>1288</v>
      </c>
      <c r="Y530" s="26" t="s">
        <v>1289</v>
      </c>
      <c r="Z530" s="26" t="s">
        <v>1081</v>
      </c>
      <c r="AA530" s="26" t="s">
        <v>1331</v>
      </c>
      <c r="AB530" s="26" t="s">
        <v>1058</v>
      </c>
      <c r="AC530" s="26"/>
      <c r="AD530" s="26" t="s">
        <v>1332</v>
      </c>
    </row>
    <row r="531" spans="1:30" ht="15.75" hidden="1" thickBot="1">
      <c r="A531" s="295">
        <v>529</v>
      </c>
      <c r="B531" s="238" t="s">
        <v>31</v>
      </c>
      <c r="C531" s="88" t="s">
        <v>31</v>
      </c>
      <c r="D531" s="96" t="s">
        <v>547</v>
      </c>
      <c r="E531" s="242" t="s">
        <v>36</v>
      </c>
      <c r="F531" s="239" t="s">
        <v>314</v>
      </c>
      <c r="G531" s="100" t="s">
        <v>17</v>
      </c>
      <c r="H531" s="166">
        <v>560</v>
      </c>
      <c r="I531" s="166">
        <v>1110</v>
      </c>
      <c r="J531" s="166">
        <v>1110</v>
      </c>
      <c r="K531" s="167">
        <v>560</v>
      </c>
      <c r="L531" s="167">
        <v>1110</v>
      </c>
      <c r="M531" s="167">
        <v>1110</v>
      </c>
      <c r="N531" s="168">
        <v>6</v>
      </c>
      <c r="O531" s="168">
        <v>1</v>
      </c>
      <c r="P531" s="130" t="s">
        <v>768</v>
      </c>
      <c r="Q531" s="131" t="s">
        <v>769</v>
      </c>
      <c r="R531" s="131" t="s">
        <v>770</v>
      </c>
      <c r="S531" s="40">
        <v>24</v>
      </c>
      <c r="T531" s="10">
        <v>43282</v>
      </c>
      <c r="U531" s="10">
        <v>43289</v>
      </c>
      <c r="V531" s="56" t="s">
        <v>1333</v>
      </c>
      <c r="W531" s="29" t="s">
        <v>1334</v>
      </c>
      <c r="X531" s="65"/>
      <c r="Y531" s="26"/>
      <c r="Z531" s="26"/>
      <c r="AA531" s="26"/>
      <c r="AB531" s="26"/>
      <c r="AC531" s="26"/>
      <c r="AD531" s="26"/>
    </row>
    <row r="532" spans="1:30" ht="15.75" hidden="1" thickBot="1">
      <c r="A532" s="295">
        <v>530</v>
      </c>
      <c r="B532" s="210" t="s">
        <v>404</v>
      </c>
      <c r="C532" s="88" t="s">
        <v>415</v>
      </c>
      <c r="D532" s="89" t="s">
        <v>635</v>
      </c>
      <c r="E532" s="239" t="s">
        <v>389</v>
      </c>
      <c r="F532" s="239" t="s">
        <v>134</v>
      </c>
      <c r="G532" s="100" t="s">
        <v>44</v>
      </c>
      <c r="H532" s="98">
        <v>625</v>
      </c>
      <c r="I532" s="98">
        <v>1000</v>
      </c>
      <c r="J532" s="98">
        <v>1000</v>
      </c>
      <c r="K532" s="101">
        <v>635</v>
      </c>
      <c r="L532" s="101">
        <v>1020</v>
      </c>
      <c r="M532" s="101">
        <v>1020</v>
      </c>
      <c r="N532" s="125">
        <v>17</v>
      </c>
      <c r="O532" s="125">
        <v>2</v>
      </c>
      <c r="P532" s="91" t="s">
        <v>764</v>
      </c>
      <c r="Q532" s="126" t="s">
        <v>765</v>
      </c>
      <c r="R532" s="126" t="s">
        <v>766</v>
      </c>
      <c r="S532" s="35">
        <v>17</v>
      </c>
      <c r="T532" s="10">
        <v>43248</v>
      </c>
      <c r="U532" s="10">
        <v>43250</v>
      </c>
      <c r="V532" s="218" t="s">
        <v>767</v>
      </c>
      <c r="W532" s="44"/>
      <c r="X532" s="59"/>
      <c r="Y532" s="44"/>
      <c r="Z532" s="44"/>
      <c r="AA532" s="44"/>
      <c r="AB532" s="44"/>
      <c r="AC532" s="44"/>
      <c r="AD532" s="44"/>
    </row>
    <row r="533" spans="1:30" ht="15.75" hidden="1" thickBot="1">
      <c r="A533" s="295">
        <v>531</v>
      </c>
      <c r="B533" s="210" t="s">
        <v>404</v>
      </c>
      <c r="C533" s="88" t="s">
        <v>415</v>
      </c>
      <c r="D533" s="89" t="s">
        <v>635</v>
      </c>
      <c r="E533" s="239" t="s">
        <v>389</v>
      </c>
      <c r="F533" s="239" t="s">
        <v>134</v>
      </c>
      <c r="G533" s="97" t="s">
        <v>19</v>
      </c>
      <c r="H533" s="92">
        <v>620</v>
      </c>
      <c r="I533" s="92">
        <v>940</v>
      </c>
      <c r="J533" s="92">
        <v>940</v>
      </c>
      <c r="K533" s="93">
        <v>630</v>
      </c>
      <c r="L533" s="93">
        <v>960</v>
      </c>
      <c r="M533" s="93">
        <v>960</v>
      </c>
      <c r="N533" s="94">
        <v>5</v>
      </c>
      <c r="O533" s="94">
        <v>1</v>
      </c>
      <c r="P533" s="91" t="s">
        <v>760</v>
      </c>
      <c r="Q533" s="89" t="s">
        <v>761</v>
      </c>
      <c r="R533" s="95" t="s">
        <v>165</v>
      </c>
      <c r="S533" s="9">
        <v>16</v>
      </c>
      <c r="T533" s="10">
        <v>43266</v>
      </c>
      <c r="U533" s="10">
        <v>43281</v>
      </c>
      <c r="V533" s="71" t="s">
        <v>762</v>
      </c>
      <c r="W533" s="11" t="s">
        <v>763</v>
      </c>
      <c r="X533" s="12"/>
      <c r="Y533" s="44"/>
      <c r="Z533" s="44"/>
      <c r="AA533" s="44"/>
      <c r="AB533" s="44"/>
      <c r="AC533" s="44"/>
      <c r="AD533" s="44"/>
    </row>
    <row r="534" spans="1:30" ht="15.75" hidden="1" thickBot="1">
      <c r="A534" s="295">
        <v>532</v>
      </c>
      <c r="B534" s="210" t="s">
        <v>404</v>
      </c>
      <c r="C534" s="88" t="s">
        <v>416</v>
      </c>
      <c r="D534" s="96" t="s">
        <v>636</v>
      </c>
      <c r="E534" s="239" t="s">
        <v>390</v>
      </c>
      <c r="F534" s="239" t="s">
        <v>135</v>
      </c>
      <c r="G534" s="100" t="s">
        <v>44</v>
      </c>
      <c r="H534" s="98">
        <v>80</v>
      </c>
      <c r="I534" s="98">
        <v>160</v>
      </c>
      <c r="J534" s="98">
        <v>160</v>
      </c>
      <c r="K534" s="101">
        <v>90</v>
      </c>
      <c r="L534" s="101">
        <v>180</v>
      </c>
      <c r="M534" s="101">
        <v>180</v>
      </c>
      <c r="N534" s="125">
        <v>6</v>
      </c>
      <c r="O534" s="125">
        <v>1</v>
      </c>
      <c r="P534" s="91" t="s">
        <v>760</v>
      </c>
      <c r="Q534" s="126" t="s">
        <v>777</v>
      </c>
      <c r="R534" s="126" t="s">
        <v>778</v>
      </c>
      <c r="S534" s="35">
        <v>3</v>
      </c>
      <c r="T534" s="10">
        <v>43248</v>
      </c>
      <c r="U534" s="10">
        <v>43250</v>
      </c>
      <c r="V534" s="218" t="s">
        <v>779</v>
      </c>
      <c r="W534" s="44"/>
      <c r="X534" s="59"/>
      <c r="Y534" s="44"/>
      <c r="Z534" s="44"/>
      <c r="AA534" s="44"/>
      <c r="AB534" s="44"/>
      <c r="AC534" s="44"/>
      <c r="AD534" s="44"/>
    </row>
    <row r="535" spans="1:30" ht="15.75" hidden="1" thickBot="1">
      <c r="A535" s="295">
        <v>533</v>
      </c>
      <c r="B535" s="210" t="s">
        <v>404</v>
      </c>
      <c r="C535" s="88" t="s">
        <v>416</v>
      </c>
      <c r="D535" s="96" t="s">
        <v>636</v>
      </c>
      <c r="E535" s="239" t="s">
        <v>390</v>
      </c>
      <c r="F535" s="239" t="s">
        <v>135</v>
      </c>
      <c r="G535" s="100" t="s">
        <v>44</v>
      </c>
      <c r="H535" s="98">
        <v>70</v>
      </c>
      <c r="I535" s="98">
        <v>140</v>
      </c>
      <c r="J535" s="98">
        <v>140</v>
      </c>
      <c r="K535" s="101">
        <v>80</v>
      </c>
      <c r="L535" s="101">
        <v>160</v>
      </c>
      <c r="M535" s="101">
        <v>160</v>
      </c>
      <c r="N535" s="125">
        <v>7</v>
      </c>
      <c r="O535" s="125">
        <v>1</v>
      </c>
      <c r="P535" s="91" t="s">
        <v>768</v>
      </c>
      <c r="Q535" s="126" t="s">
        <v>777</v>
      </c>
      <c r="R535" s="126" t="s">
        <v>778</v>
      </c>
      <c r="S535" s="35">
        <v>6</v>
      </c>
      <c r="T535" s="10">
        <v>43248</v>
      </c>
      <c r="U535" s="10">
        <v>43250</v>
      </c>
      <c r="V535" s="218" t="s">
        <v>780</v>
      </c>
      <c r="W535" s="44"/>
      <c r="X535" s="59"/>
      <c r="Y535" s="44"/>
      <c r="Z535" s="44"/>
      <c r="AA535" s="44"/>
      <c r="AB535" s="44"/>
      <c r="AC535" s="44"/>
      <c r="AD535" s="44"/>
    </row>
    <row r="536" spans="1:30" ht="15.75" hidden="1" thickBot="1">
      <c r="A536" s="295">
        <v>534</v>
      </c>
      <c r="B536" s="210" t="s">
        <v>404</v>
      </c>
      <c r="C536" s="88" t="s">
        <v>416</v>
      </c>
      <c r="D536" s="89" t="s">
        <v>636</v>
      </c>
      <c r="E536" s="239" t="s">
        <v>390</v>
      </c>
      <c r="F536" s="239" t="s">
        <v>135</v>
      </c>
      <c r="G536" s="97" t="s">
        <v>19</v>
      </c>
      <c r="H536" s="92">
        <v>55</v>
      </c>
      <c r="I536" s="92">
        <v>110</v>
      </c>
      <c r="J536" s="92">
        <v>110</v>
      </c>
      <c r="K536" s="93">
        <v>65</v>
      </c>
      <c r="L536" s="93">
        <v>130</v>
      </c>
      <c r="M536" s="93">
        <v>130</v>
      </c>
      <c r="N536" s="94">
        <v>13</v>
      </c>
      <c r="O536" s="94">
        <v>2</v>
      </c>
      <c r="P536" s="91" t="s">
        <v>760</v>
      </c>
      <c r="Q536" s="89" t="s">
        <v>769</v>
      </c>
      <c r="R536" s="95" t="s">
        <v>770</v>
      </c>
      <c r="S536" s="9">
        <v>3</v>
      </c>
      <c r="T536" s="10">
        <v>43266</v>
      </c>
      <c r="U536" s="10">
        <v>43281</v>
      </c>
      <c r="V536" s="71" t="s">
        <v>774</v>
      </c>
      <c r="W536" s="11" t="s">
        <v>763</v>
      </c>
      <c r="X536" s="12"/>
      <c r="Y536" s="44"/>
      <c r="Z536" s="44"/>
      <c r="AA536" s="44"/>
      <c r="AB536" s="44"/>
      <c r="AC536" s="44"/>
      <c r="AD536" s="44"/>
    </row>
    <row r="537" spans="1:30" ht="15.75" hidden="1" thickBot="1">
      <c r="A537" s="295">
        <v>535</v>
      </c>
      <c r="B537" s="210" t="s">
        <v>404</v>
      </c>
      <c r="C537" s="88" t="s">
        <v>416</v>
      </c>
      <c r="D537" s="89" t="s">
        <v>636</v>
      </c>
      <c r="E537" s="239" t="s">
        <v>390</v>
      </c>
      <c r="F537" s="239" t="s">
        <v>135</v>
      </c>
      <c r="G537" s="97" t="s">
        <v>45</v>
      </c>
      <c r="H537" s="99">
        <v>80</v>
      </c>
      <c r="I537" s="99">
        <v>160</v>
      </c>
      <c r="J537" s="99">
        <v>160</v>
      </c>
      <c r="K537" s="93">
        <v>90</v>
      </c>
      <c r="L537" s="93">
        <v>180</v>
      </c>
      <c r="M537" s="93">
        <v>180</v>
      </c>
      <c r="N537" s="94">
        <v>1</v>
      </c>
      <c r="O537" s="94">
        <v>1</v>
      </c>
      <c r="P537" s="91" t="s">
        <v>760</v>
      </c>
      <c r="Q537" s="89" t="s">
        <v>769</v>
      </c>
      <c r="R537" s="95" t="s">
        <v>770</v>
      </c>
      <c r="S537" s="9">
        <v>4</v>
      </c>
      <c r="T537" s="10">
        <v>43221</v>
      </c>
      <c r="U537" s="10">
        <v>43295</v>
      </c>
      <c r="V537" s="71" t="s">
        <v>775</v>
      </c>
      <c r="W537" s="7"/>
      <c r="X537" s="15"/>
      <c r="Y537" s="44"/>
      <c r="Z537" s="44"/>
      <c r="AA537" s="44"/>
      <c r="AB537" s="44"/>
      <c r="AC537" s="44"/>
      <c r="AD537" s="44"/>
    </row>
    <row r="538" spans="1:30" ht="15.75" hidden="1" thickBot="1">
      <c r="A538" s="295">
        <v>536</v>
      </c>
      <c r="B538" s="210" t="s">
        <v>404</v>
      </c>
      <c r="C538" s="88" t="s">
        <v>416</v>
      </c>
      <c r="D538" s="96" t="s">
        <v>636</v>
      </c>
      <c r="E538" s="239" t="s">
        <v>390</v>
      </c>
      <c r="F538" s="239" t="s">
        <v>135</v>
      </c>
      <c r="G538" s="100" t="s">
        <v>46</v>
      </c>
      <c r="H538" s="94">
        <v>45</v>
      </c>
      <c r="I538" s="94">
        <v>90</v>
      </c>
      <c r="J538" s="94">
        <v>90</v>
      </c>
      <c r="K538" s="93">
        <v>50</v>
      </c>
      <c r="L538" s="93">
        <v>100</v>
      </c>
      <c r="M538" s="93">
        <v>100</v>
      </c>
      <c r="N538" s="94">
        <v>256</v>
      </c>
      <c r="O538" s="94">
        <v>3</v>
      </c>
      <c r="P538" s="91" t="s">
        <v>760</v>
      </c>
      <c r="Q538" s="96" t="s">
        <v>769</v>
      </c>
      <c r="R538" s="95" t="s">
        <v>770</v>
      </c>
      <c r="S538" s="9">
        <v>3</v>
      </c>
      <c r="T538" s="10">
        <v>43256</v>
      </c>
      <c r="U538" s="10">
        <v>43295</v>
      </c>
      <c r="V538" s="70" t="s">
        <v>776</v>
      </c>
      <c r="W538" s="16"/>
      <c r="X538" s="17"/>
      <c r="Y538" s="44"/>
      <c r="Z538" s="44"/>
      <c r="AA538" s="44"/>
      <c r="AB538" s="44"/>
      <c r="AC538" s="44"/>
      <c r="AD538" s="44"/>
    </row>
    <row r="539" spans="1:30" ht="15.75" hidden="1" thickBot="1">
      <c r="A539" s="295">
        <v>537</v>
      </c>
      <c r="B539" s="210" t="s">
        <v>404</v>
      </c>
      <c r="C539" s="88" t="s">
        <v>416</v>
      </c>
      <c r="D539" s="96" t="s">
        <v>636</v>
      </c>
      <c r="E539" s="239" t="s">
        <v>390</v>
      </c>
      <c r="F539" s="239" t="s">
        <v>135</v>
      </c>
      <c r="G539" s="100" t="s">
        <v>8</v>
      </c>
      <c r="H539" s="102">
        <v>70</v>
      </c>
      <c r="I539" s="102">
        <v>140</v>
      </c>
      <c r="J539" s="102">
        <v>140</v>
      </c>
      <c r="K539" s="103">
        <v>80</v>
      </c>
      <c r="L539" s="103">
        <v>160</v>
      </c>
      <c r="M539" s="103">
        <v>160</v>
      </c>
      <c r="N539" s="125">
        <v>235</v>
      </c>
      <c r="O539" s="125">
        <v>3</v>
      </c>
      <c r="P539" s="126" t="s">
        <v>760</v>
      </c>
      <c r="Q539" s="126" t="s">
        <v>777</v>
      </c>
      <c r="R539" s="126" t="s">
        <v>778</v>
      </c>
      <c r="S539" s="35">
        <v>4</v>
      </c>
      <c r="T539" s="10">
        <v>43242</v>
      </c>
      <c r="U539" s="10">
        <v>43250</v>
      </c>
      <c r="V539" s="33" t="s">
        <v>781</v>
      </c>
      <c r="W539" s="44"/>
      <c r="X539" s="59"/>
      <c r="Y539" s="44"/>
      <c r="Z539" s="44"/>
      <c r="AA539" s="44"/>
      <c r="AB539" s="44"/>
      <c r="AC539" s="44"/>
      <c r="AD539" s="44"/>
    </row>
    <row r="540" spans="1:30" ht="15.75" hidden="1" thickBot="1">
      <c r="A540" s="295">
        <v>538</v>
      </c>
      <c r="B540" s="210" t="s">
        <v>404</v>
      </c>
      <c r="C540" s="88" t="s">
        <v>416</v>
      </c>
      <c r="D540" s="89" t="s">
        <v>636</v>
      </c>
      <c r="E540" s="239" t="s">
        <v>390</v>
      </c>
      <c r="F540" s="239" t="s">
        <v>135</v>
      </c>
      <c r="G540" s="97" t="s">
        <v>2</v>
      </c>
      <c r="H540" s="94">
        <v>75</v>
      </c>
      <c r="I540" s="94">
        <v>115</v>
      </c>
      <c r="J540" s="94">
        <v>115</v>
      </c>
      <c r="K540" s="98">
        <v>85</v>
      </c>
      <c r="L540" s="98">
        <v>135</v>
      </c>
      <c r="M540" s="98">
        <v>135</v>
      </c>
      <c r="N540" s="94">
        <v>2</v>
      </c>
      <c r="O540" s="94">
        <v>1</v>
      </c>
      <c r="P540" s="91" t="s">
        <v>768</v>
      </c>
      <c r="Q540" s="89" t="s">
        <v>769</v>
      </c>
      <c r="R540" s="95" t="s">
        <v>770</v>
      </c>
      <c r="S540" s="14">
        <v>3</v>
      </c>
      <c r="T540" s="10">
        <v>43279</v>
      </c>
      <c r="U540" s="10">
        <v>43285</v>
      </c>
      <c r="V540" s="71" t="s">
        <v>771</v>
      </c>
      <c r="W540" s="8"/>
      <c r="X540" s="13"/>
      <c r="Y540" s="44"/>
      <c r="Z540" s="44"/>
      <c r="AA540" s="44"/>
      <c r="AB540" s="44"/>
      <c r="AC540" s="44"/>
      <c r="AD540" s="44"/>
    </row>
    <row r="541" spans="1:30" ht="15.75" hidden="1" thickBot="1">
      <c r="A541" s="295">
        <v>539</v>
      </c>
      <c r="B541" s="210" t="s">
        <v>404</v>
      </c>
      <c r="C541" s="88" t="s">
        <v>416</v>
      </c>
      <c r="D541" s="89" t="s">
        <v>636</v>
      </c>
      <c r="E541" s="239" t="s">
        <v>390</v>
      </c>
      <c r="F541" s="239" t="s">
        <v>135</v>
      </c>
      <c r="G541" s="97" t="s">
        <v>2</v>
      </c>
      <c r="H541" s="94">
        <v>45</v>
      </c>
      <c r="I541" s="94">
        <v>90</v>
      </c>
      <c r="J541" s="94">
        <v>90</v>
      </c>
      <c r="K541" s="98">
        <v>55</v>
      </c>
      <c r="L541" s="98">
        <v>110</v>
      </c>
      <c r="M541" s="98">
        <v>110</v>
      </c>
      <c r="N541" s="94">
        <v>2</v>
      </c>
      <c r="O541" s="94">
        <v>1</v>
      </c>
      <c r="P541" s="91" t="s">
        <v>760</v>
      </c>
      <c r="Q541" s="89" t="s">
        <v>769</v>
      </c>
      <c r="R541" s="95" t="s">
        <v>770</v>
      </c>
      <c r="S541" s="14">
        <v>5</v>
      </c>
      <c r="T541" s="10">
        <v>43279</v>
      </c>
      <c r="U541" s="10">
        <v>43285</v>
      </c>
      <c r="V541" s="267" t="s">
        <v>772</v>
      </c>
      <c r="W541" s="8"/>
      <c r="X541" s="13"/>
      <c r="Y541" s="44"/>
      <c r="Z541" s="44"/>
      <c r="AA541" s="44"/>
      <c r="AB541" s="44"/>
      <c r="AC541" s="44"/>
      <c r="AD541" s="44"/>
    </row>
    <row r="542" spans="1:30" ht="15.75" hidden="1" thickBot="1">
      <c r="A542" s="295">
        <v>540</v>
      </c>
      <c r="B542" s="210" t="s">
        <v>404</v>
      </c>
      <c r="C542" s="88" t="s">
        <v>416</v>
      </c>
      <c r="D542" s="89" t="s">
        <v>636</v>
      </c>
      <c r="E542" s="239" t="s">
        <v>390</v>
      </c>
      <c r="F542" s="239" t="s">
        <v>135</v>
      </c>
      <c r="G542" s="97" t="s">
        <v>2</v>
      </c>
      <c r="H542" s="94">
        <v>75</v>
      </c>
      <c r="I542" s="94">
        <v>150</v>
      </c>
      <c r="J542" s="94">
        <v>150</v>
      </c>
      <c r="K542" s="98">
        <v>85</v>
      </c>
      <c r="L542" s="98">
        <v>170</v>
      </c>
      <c r="M542" s="98">
        <v>170</v>
      </c>
      <c r="N542" s="94">
        <v>6</v>
      </c>
      <c r="O542" s="94">
        <v>1</v>
      </c>
      <c r="P542" s="91" t="s">
        <v>760</v>
      </c>
      <c r="Q542" s="89" t="s">
        <v>769</v>
      </c>
      <c r="R542" s="95" t="s">
        <v>770</v>
      </c>
      <c r="S542" s="14">
        <v>3</v>
      </c>
      <c r="T542" s="10">
        <v>43279</v>
      </c>
      <c r="U542" s="10">
        <v>43285</v>
      </c>
      <c r="V542" s="267" t="s">
        <v>773</v>
      </c>
      <c r="W542" s="8"/>
      <c r="X542" s="13"/>
      <c r="Y542" s="44"/>
      <c r="Z542" s="44"/>
      <c r="AA542" s="44"/>
      <c r="AB542" s="44"/>
      <c r="AC542" s="44"/>
      <c r="AD542" s="44"/>
    </row>
    <row r="543" spans="1:30" ht="15.75" hidden="1" thickBot="1">
      <c r="A543" s="295">
        <v>541</v>
      </c>
      <c r="B543" s="210" t="s">
        <v>404</v>
      </c>
      <c r="C543" s="88" t="s">
        <v>417</v>
      </c>
      <c r="D543" s="89" t="s">
        <v>637</v>
      </c>
      <c r="E543" s="240" t="s">
        <v>1878</v>
      </c>
      <c r="F543" s="240" t="s">
        <v>136</v>
      </c>
      <c r="G543" s="97" t="s">
        <v>19</v>
      </c>
      <c r="H543" s="92">
        <v>1030</v>
      </c>
      <c r="I543" s="92">
        <v>1590</v>
      </c>
      <c r="J543" s="92">
        <v>1590</v>
      </c>
      <c r="K543" s="93">
        <v>1040</v>
      </c>
      <c r="L543" s="93">
        <v>1610</v>
      </c>
      <c r="M543" s="93">
        <v>1610</v>
      </c>
      <c r="N543" s="94">
        <v>7</v>
      </c>
      <c r="O543" s="94">
        <v>1</v>
      </c>
      <c r="P543" s="91" t="s">
        <v>760</v>
      </c>
      <c r="Q543" s="89" t="s">
        <v>782</v>
      </c>
      <c r="R543" s="95" t="s">
        <v>176</v>
      </c>
      <c r="S543" s="9">
        <v>10</v>
      </c>
      <c r="T543" s="10">
        <v>43266</v>
      </c>
      <c r="U543" s="10">
        <v>43281</v>
      </c>
      <c r="V543" s="71" t="s">
        <v>784</v>
      </c>
      <c r="W543" s="11" t="s">
        <v>763</v>
      </c>
      <c r="X543" s="13"/>
      <c r="Y543" s="44"/>
      <c r="Z543" s="44"/>
      <c r="AA543" s="44"/>
      <c r="AB543" s="44"/>
      <c r="AC543" s="44"/>
      <c r="AD543" s="44"/>
    </row>
    <row r="544" spans="1:30" ht="15.75" hidden="1" thickBot="1">
      <c r="A544" s="295">
        <v>542</v>
      </c>
      <c r="B544" s="210" t="s">
        <v>404</v>
      </c>
      <c r="C544" s="88" t="s">
        <v>417</v>
      </c>
      <c r="D544" s="89" t="s">
        <v>637</v>
      </c>
      <c r="E544" s="240" t="s">
        <v>1878</v>
      </c>
      <c r="F544" s="240" t="s">
        <v>136</v>
      </c>
      <c r="G544" s="97" t="s">
        <v>2</v>
      </c>
      <c r="H544" s="104">
        <v>915</v>
      </c>
      <c r="I544" s="104">
        <v>1455</v>
      </c>
      <c r="J544" s="104">
        <v>1455</v>
      </c>
      <c r="K544" s="98">
        <v>925</v>
      </c>
      <c r="L544" s="98">
        <v>1475</v>
      </c>
      <c r="M544" s="98">
        <v>1475</v>
      </c>
      <c r="N544" s="94">
        <v>5</v>
      </c>
      <c r="O544" s="94">
        <v>1</v>
      </c>
      <c r="P544" s="91" t="s">
        <v>760</v>
      </c>
      <c r="Q544" s="89" t="s">
        <v>782</v>
      </c>
      <c r="R544" s="95" t="s">
        <v>176</v>
      </c>
      <c r="S544" s="18">
        <v>18</v>
      </c>
      <c r="T544" s="10">
        <v>43279</v>
      </c>
      <c r="U544" s="10">
        <v>43285</v>
      </c>
      <c r="V544" s="71" t="s">
        <v>783</v>
      </c>
      <c r="W544" s="11"/>
      <c r="X544" s="13"/>
      <c r="Y544" s="44"/>
      <c r="Z544" s="44"/>
      <c r="AA544" s="44"/>
      <c r="AB544" s="44"/>
      <c r="AC544" s="44"/>
      <c r="AD544" s="44"/>
    </row>
    <row r="545" spans="1:30" ht="15.75" hidden="1" thickBot="1">
      <c r="A545" s="295">
        <v>543</v>
      </c>
      <c r="B545" s="210" t="s">
        <v>404</v>
      </c>
      <c r="C545" s="88" t="s">
        <v>417</v>
      </c>
      <c r="D545" s="96" t="s">
        <v>638</v>
      </c>
      <c r="E545" s="239" t="s">
        <v>1878</v>
      </c>
      <c r="F545" s="239" t="s">
        <v>137</v>
      </c>
      <c r="G545" s="100" t="s">
        <v>47</v>
      </c>
      <c r="H545" s="94">
        <v>410</v>
      </c>
      <c r="I545" s="94">
        <v>820</v>
      </c>
      <c r="J545" s="94">
        <v>820</v>
      </c>
      <c r="K545" s="93">
        <v>420</v>
      </c>
      <c r="L545" s="93">
        <v>840</v>
      </c>
      <c r="M545" s="93">
        <v>840</v>
      </c>
      <c r="N545" s="94">
        <v>4</v>
      </c>
      <c r="O545" s="94">
        <v>1</v>
      </c>
      <c r="P545" s="91" t="s">
        <v>760</v>
      </c>
      <c r="Q545" s="96" t="s">
        <v>782</v>
      </c>
      <c r="R545" s="95" t="s">
        <v>176</v>
      </c>
      <c r="S545" s="9">
        <v>15</v>
      </c>
      <c r="T545" s="10">
        <v>43187</v>
      </c>
      <c r="U545" s="10">
        <v>43295</v>
      </c>
      <c r="V545" s="70" t="s">
        <v>785</v>
      </c>
      <c r="W545" s="16"/>
      <c r="X545" s="17"/>
      <c r="Y545" s="44"/>
      <c r="Z545" s="44"/>
      <c r="AA545" s="44"/>
      <c r="AB545" s="44"/>
      <c r="AC545" s="44"/>
      <c r="AD545" s="44"/>
    </row>
    <row r="546" spans="1:30" ht="15.75" hidden="1" thickBot="1">
      <c r="A546" s="295">
        <v>544</v>
      </c>
      <c r="B546" s="210" t="s">
        <v>404</v>
      </c>
      <c r="C546" s="88" t="s">
        <v>417</v>
      </c>
      <c r="D546" s="96" t="s">
        <v>638</v>
      </c>
      <c r="E546" s="239" t="s">
        <v>1878</v>
      </c>
      <c r="F546" s="239" t="s">
        <v>137</v>
      </c>
      <c r="G546" s="100" t="s">
        <v>47</v>
      </c>
      <c r="H546" s="94">
        <v>410</v>
      </c>
      <c r="I546" s="94">
        <v>820</v>
      </c>
      <c r="J546" s="94">
        <v>820</v>
      </c>
      <c r="K546" s="93">
        <v>420</v>
      </c>
      <c r="L546" s="93">
        <v>840</v>
      </c>
      <c r="M546" s="93">
        <v>840</v>
      </c>
      <c r="N546" s="94">
        <v>6</v>
      </c>
      <c r="O546" s="94">
        <v>1</v>
      </c>
      <c r="P546" s="91" t="s">
        <v>760</v>
      </c>
      <c r="Q546" s="96" t="s">
        <v>782</v>
      </c>
      <c r="R546" s="95" t="s">
        <v>176</v>
      </c>
      <c r="S546" s="9">
        <v>15</v>
      </c>
      <c r="T546" s="10">
        <v>43187</v>
      </c>
      <c r="U546" s="10">
        <v>43295</v>
      </c>
      <c r="V546" s="70" t="s">
        <v>786</v>
      </c>
      <c r="W546" s="16"/>
      <c r="X546" s="17"/>
      <c r="Y546" s="44"/>
      <c r="Z546" s="44"/>
      <c r="AA546" s="44"/>
      <c r="AB546" s="44"/>
      <c r="AC546" s="44"/>
      <c r="AD546" s="44"/>
    </row>
    <row r="547" spans="1:30" ht="15.75" hidden="1" thickBot="1">
      <c r="A547" s="295">
        <v>545</v>
      </c>
      <c r="B547" s="210" t="s">
        <v>404</v>
      </c>
      <c r="C547" s="88" t="s">
        <v>417</v>
      </c>
      <c r="D547" s="96" t="s">
        <v>638</v>
      </c>
      <c r="E547" s="239" t="s">
        <v>1878</v>
      </c>
      <c r="F547" s="239" t="s">
        <v>137</v>
      </c>
      <c r="G547" s="100" t="s">
        <v>8</v>
      </c>
      <c r="H547" s="102">
        <v>380</v>
      </c>
      <c r="I547" s="102">
        <v>760</v>
      </c>
      <c r="J547" s="102">
        <v>760</v>
      </c>
      <c r="K547" s="103">
        <v>390</v>
      </c>
      <c r="L547" s="103">
        <v>780</v>
      </c>
      <c r="M547" s="103">
        <v>780</v>
      </c>
      <c r="N547" s="125">
        <v>1235</v>
      </c>
      <c r="O547" s="125">
        <v>4</v>
      </c>
      <c r="P547" s="126" t="s">
        <v>760</v>
      </c>
      <c r="Q547" s="126" t="s">
        <v>1019</v>
      </c>
      <c r="R547" s="126" t="s">
        <v>787</v>
      </c>
      <c r="S547" s="35">
        <v>18</v>
      </c>
      <c r="T547" s="10">
        <v>43242</v>
      </c>
      <c r="U547" s="10">
        <v>43250</v>
      </c>
      <c r="V547" s="33" t="s">
        <v>788</v>
      </c>
      <c r="W547" s="44"/>
      <c r="X547" s="59"/>
      <c r="Y547" s="44"/>
      <c r="Z547" s="44"/>
      <c r="AA547" s="44"/>
      <c r="AB547" s="44"/>
      <c r="AC547" s="44"/>
      <c r="AD547" s="44"/>
    </row>
    <row r="548" spans="1:30" ht="15.75" hidden="1" thickBot="1">
      <c r="A548" s="295">
        <v>546</v>
      </c>
      <c r="B548" s="210" t="s">
        <v>404</v>
      </c>
      <c r="C548" s="88" t="s">
        <v>417</v>
      </c>
      <c r="D548" s="89" t="s">
        <v>638</v>
      </c>
      <c r="E548" s="239" t="s">
        <v>1878</v>
      </c>
      <c r="F548" s="239" t="s">
        <v>137</v>
      </c>
      <c r="G548" s="100" t="s">
        <v>44</v>
      </c>
      <c r="H548" s="98">
        <v>535</v>
      </c>
      <c r="I548" s="98">
        <v>870</v>
      </c>
      <c r="J548" s="98">
        <v>870</v>
      </c>
      <c r="K548" s="101">
        <v>545</v>
      </c>
      <c r="L548" s="101">
        <v>890</v>
      </c>
      <c r="M548" s="101">
        <v>890</v>
      </c>
      <c r="N548" s="125">
        <v>26</v>
      </c>
      <c r="O548" s="125">
        <v>2</v>
      </c>
      <c r="P548" s="91" t="s">
        <v>760</v>
      </c>
      <c r="Q548" s="126" t="s">
        <v>1020</v>
      </c>
      <c r="R548" s="126" t="s">
        <v>793</v>
      </c>
      <c r="S548" s="35">
        <v>17</v>
      </c>
      <c r="T548" s="10">
        <v>43248</v>
      </c>
      <c r="U548" s="10">
        <v>43250</v>
      </c>
      <c r="V548" s="218" t="s">
        <v>1021</v>
      </c>
      <c r="W548" s="44"/>
      <c r="X548" s="59"/>
      <c r="Y548" s="44"/>
      <c r="Z548" s="44"/>
      <c r="AA548" s="44"/>
      <c r="AB548" s="44"/>
      <c r="AC548" s="44"/>
      <c r="AD548" s="44"/>
    </row>
    <row r="549" spans="1:30" ht="15.75" hidden="1" thickBot="1">
      <c r="A549" s="295">
        <v>547</v>
      </c>
      <c r="B549" s="210" t="s">
        <v>404</v>
      </c>
      <c r="C549" s="88" t="s">
        <v>417</v>
      </c>
      <c r="D549" s="89" t="s">
        <v>638</v>
      </c>
      <c r="E549" s="239" t="s">
        <v>1878</v>
      </c>
      <c r="F549" s="239" t="s">
        <v>137</v>
      </c>
      <c r="G549" s="97" t="s">
        <v>19</v>
      </c>
      <c r="H549" s="92">
        <v>495</v>
      </c>
      <c r="I549" s="92">
        <v>880</v>
      </c>
      <c r="J549" s="92">
        <v>880</v>
      </c>
      <c r="K549" s="93">
        <v>505</v>
      </c>
      <c r="L549" s="93">
        <v>900</v>
      </c>
      <c r="M549" s="93">
        <v>900</v>
      </c>
      <c r="N549" s="94">
        <v>5</v>
      </c>
      <c r="O549" s="94">
        <v>1</v>
      </c>
      <c r="P549" s="91" t="s">
        <v>760</v>
      </c>
      <c r="Q549" s="89" t="s">
        <v>791</v>
      </c>
      <c r="R549" s="95" t="s">
        <v>165</v>
      </c>
      <c r="S549" s="9">
        <v>18</v>
      </c>
      <c r="T549" s="10">
        <v>43266</v>
      </c>
      <c r="U549" s="10">
        <v>43281</v>
      </c>
      <c r="V549" s="71" t="s">
        <v>762</v>
      </c>
      <c r="W549" s="11" t="s">
        <v>763</v>
      </c>
      <c r="X549" s="13"/>
      <c r="Y549" s="44"/>
      <c r="Z549" s="44"/>
      <c r="AA549" s="44"/>
      <c r="AB549" s="44"/>
      <c r="AC549" s="44"/>
      <c r="AD549" s="44"/>
    </row>
    <row r="550" spans="1:30" ht="15.75" hidden="1" thickBot="1">
      <c r="A550" s="295">
        <v>548</v>
      </c>
      <c r="B550" s="210" t="s">
        <v>404</v>
      </c>
      <c r="C550" s="88" t="s">
        <v>417</v>
      </c>
      <c r="D550" s="89" t="s">
        <v>638</v>
      </c>
      <c r="E550" s="239" t="s">
        <v>1878</v>
      </c>
      <c r="F550" s="239" t="s">
        <v>137</v>
      </c>
      <c r="G550" s="97" t="s">
        <v>45</v>
      </c>
      <c r="H550" s="102">
        <v>360</v>
      </c>
      <c r="I550" s="102">
        <v>720</v>
      </c>
      <c r="J550" s="102">
        <v>720</v>
      </c>
      <c r="K550" s="93">
        <v>370</v>
      </c>
      <c r="L550" s="93">
        <v>740</v>
      </c>
      <c r="M550" s="93">
        <v>740</v>
      </c>
      <c r="N550" s="94">
        <v>234</v>
      </c>
      <c r="O550" s="94">
        <v>3</v>
      </c>
      <c r="P550" s="91" t="s">
        <v>760</v>
      </c>
      <c r="Q550" s="89" t="s">
        <v>792</v>
      </c>
      <c r="R550" s="95" t="s">
        <v>793</v>
      </c>
      <c r="S550" s="9">
        <v>14</v>
      </c>
      <c r="T550" s="10">
        <v>43221</v>
      </c>
      <c r="U550" s="10">
        <v>43295</v>
      </c>
      <c r="V550" s="71" t="s">
        <v>794</v>
      </c>
      <c r="W550" s="7"/>
      <c r="X550" s="15"/>
      <c r="Y550" s="44"/>
      <c r="Z550" s="44"/>
      <c r="AA550" s="44"/>
      <c r="AB550" s="44"/>
      <c r="AC550" s="44"/>
      <c r="AD550" s="44"/>
    </row>
    <row r="551" spans="1:30" ht="15.75" hidden="1" thickBot="1">
      <c r="A551" s="295">
        <v>549</v>
      </c>
      <c r="B551" s="210" t="s">
        <v>404</v>
      </c>
      <c r="C551" s="88" t="s">
        <v>417</v>
      </c>
      <c r="D551" s="89" t="s">
        <v>638</v>
      </c>
      <c r="E551" s="239" t="s">
        <v>1878</v>
      </c>
      <c r="F551" s="239" t="s">
        <v>137</v>
      </c>
      <c r="G551" s="97" t="s">
        <v>2</v>
      </c>
      <c r="H551" s="105">
        <v>385</v>
      </c>
      <c r="I551" s="105">
        <v>770</v>
      </c>
      <c r="J551" s="105">
        <v>770</v>
      </c>
      <c r="K551" s="98">
        <v>395</v>
      </c>
      <c r="L551" s="98">
        <v>790</v>
      </c>
      <c r="M551" s="98">
        <v>790</v>
      </c>
      <c r="N551" s="94">
        <v>5</v>
      </c>
      <c r="O551" s="94">
        <v>1</v>
      </c>
      <c r="P551" s="91" t="s">
        <v>760</v>
      </c>
      <c r="Q551" s="89" t="s">
        <v>789</v>
      </c>
      <c r="R551" s="95" t="s">
        <v>162</v>
      </c>
      <c r="S551" s="18">
        <v>15</v>
      </c>
      <c r="T551" s="10">
        <v>43279</v>
      </c>
      <c r="U551" s="10">
        <v>43285</v>
      </c>
      <c r="V551" s="71" t="s">
        <v>790</v>
      </c>
      <c r="W551" s="11"/>
      <c r="X551" s="13"/>
      <c r="Y551" s="44"/>
      <c r="Z551" s="44"/>
      <c r="AA551" s="44"/>
      <c r="AB551" s="44"/>
      <c r="AC551" s="44"/>
      <c r="AD551" s="44"/>
    </row>
    <row r="552" spans="1:30" ht="15.75" hidden="1" thickBot="1">
      <c r="A552" s="295">
        <v>550</v>
      </c>
      <c r="B552" s="210" t="s">
        <v>404</v>
      </c>
      <c r="C552" s="88" t="s">
        <v>417</v>
      </c>
      <c r="D552" s="89" t="s">
        <v>639</v>
      </c>
      <c r="E552" s="240" t="s">
        <v>1878</v>
      </c>
      <c r="F552" s="240" t="s">
        <v>138</v>
      </c>
      <c r="G552" s="97" t="s">
        <v>19</v>
      </c>
      <c r="H552" s="92">
        <v>1050</v>
      </c>
      <c r="I552" s="92">
        <v>1950</v>
      </c>
      <c r="J552" s="92">
        <v>1950</v>
      </c>
      <c r="K552" s="93">
        <v>1060</v>
      </c>
      <c r="L552" s="93">
        <v>1970</v>
      </c>
      <c r="M552" s="93">
        <v>1970</v>
      </c>
      <c r="N552" s="94">
        <v>5</v>
      </c>
      <c r="O552" s="94">
        <v>1</v>
      </c>
      <c r="P552" s="91" t="s">
        <v>760</v>
      </c>
      <c r="Q552" s="89" t="s">
        <v>795</v>
      </c>
      <c r="R552" s="95" t="s">
        <v>151</v>
      </c>
      <c r="S552" s="9">
        <v>24</v>
      </c>
      <c r="T552" s="10">
        <v>43266</v>
      </c>
      <c r="U552" s="10">
        <v>43281</v>
      </c>
      <c r="V552" s="71" t="s">
        <v>762</v>
      </c>
      <c r="W552" s="11" t="s">
        <v>763</v>
      </c>
      <c r="X552" s="13"/>
      <c r="Y552" s="44"/>
      <c r="Z552" s="44"/>
      <c r="AA552" s="44"/>
      <c r="AB552" s="44"/>
      <c r="AC552" s="44"/>
      <c r="AD552" s="44"/>
    </row>
    <row r="553" spans="1:30" ht="15.75" hidden="1" thickBot="1">
      <c r="A553" s="295">
        <v>551</v>
      </c>
      <c r="B553" s="210" t="s">
        <v>404</v>
      </c>
      <c r="C553" s="88" t="s">
        <v>417</v>
      </c>
      <c r="D553" s="89" t="s">
        <v>640</v>
      </c>
      <c r="E553" s="240" t="s">
        <v>1878</v>
      </c>
      <c r="F553" s="240" t="s">
        <v>139</v>
      </c>
      <c r="G553" s="97" t="s">
        <v>19</v>
      </c>
      <c r="H553" s="92">
        <v>1500</v>
      </c>
      <c r="I553" s="92">
        <v>3525</v>
      </c>
      <c r="J553" s="92">
        <v>3240</v>
      </c>
      <c r="K553" s="93">
        <v>1510</v>
      </c>
      <c r="L553" s="93">
        <v>3545</v>
      </c>
      <c r="M553" s="93">
        <v>3260</v>
      </c>
      <c r="N553" s="94">
        <v>5</v>
      </c>
      <c r="O553" s="94">
        <v>1</v>
      </c>
      <c r="P553" s="91" t="s">
        <v>760</v>
      </c>
      <c r="Q553" s="89" t="s">
        <v>791</v>
      </c>
      <c r="R553" s="95" t="s">
        <v>165</v>
      </c>
      <c r="S553" s="9">
        <v>41</v>
      </c>
      <c r="T553" s="10">
        <v>43266</v>
      </c>
      <c r="U553" s="10">
        <v>43281</v>
      </c>
      <c r="V553" s="71" t="s">
        <v>762</v>
      </c>
      <c r="W553" s="11" t="s">
        <v>763</v>
      </c>
      <c r="X553" s="13"/>
      <c r="Y553" s="44"/>
      <c r="Z553" s="44"/>
      <c r="AA553" s="44"/>
      <c r="AB553" s="44"/>
      <c r="AC553" s="44"/>
      <c r="AD553" s="44"/>
    </row>
    <row r="554" spans="1:30" ht="15.75" hidden="1" thickBot="1">
      <c r="A554" s="295">
        <v>552</v>
      </c>
      <c r="B554" s="210" t="s">
        <v>404</v>
      </c>
      <c r="C554" s="88" t="s">
        <v>417</v>
      </c>
      <c r="D554" s="89" t="s">
        <v>641</v>
      </c>
      <c r="E554" s="239" t="s">
        <v>1878</v>
      </c>
      <c r="F554" s="239" t="s">
        <v>140</v>
      </c>
      <c r="G554" s="97" t="s">
        <v>5</v>
      </c>
      <c r="H554" s="94">
        <v>300</v>
      </c>
      <c r="I554" s="94">
        <v>600</v>
      </c>
      <c r="J554" s="94">
        <v>600</v>
      </c>
      <c r="K554" s="106">
        <v>330</v>
      </c>
      <c r="L554" s="106">
        <v>660</v>
      </c>
      <c r="M554" s="106">
        <v>660</v>
      </c>
      <c r="N554" s="94">
        <v>6</v>
      </c>
      <c r="O554" s="94">
        <v>1</v>
      </c>
      <c r="P554" s="91" t="s">
        <v>760</v>
      </c>
      <c r="Q554" s="89" t="s">
        <v>769</v>
      </c>
      <c r="R554" s="95" t="s">
        <v>770</v>
      </c>
      <c r="S554" s="14">
        <v>12</v>
      </c>
      <c r="T554" s="10">
        <v>43283</v>
      </c>
      <c r="U554" s="10">
        <v>43289</v>
      </c>
      <c r="V554" s="71" t="s">
        <v>796</v>
      </c>
      <c r="W554" s="11"/>
      <c r="X554" s="13"/>
      <c r="Y554" s="44"/>
      <c r="Z554" s="44"/>
      <c r="AA554" s="44"/>
      <c r="AB554" s="44"/>
      <c r="AC554" s="44"/>
      <c r="AD554" s="44"/>
    </row>
    <row r="555" spans="1:30" ht="15.75" hidden="1" thickBot="1">
      <c r="A555" s="295">
        <v>553</v>
      </c>
      <c r="B555" s="210" t="s">
        <v>404</v>
      </c>
      <c r="C555" s="88" t="s">
        <v>417</v>
      </c>
      <c r="D555" s="89" t="s">
        <v>641</v>
      </c>
      <c r="E555" s="239" t="s">
        <v>1878</v>
      </c>
      <c r="F555" s="239" t="s">
        <v>140</v>
      </c>
      <c r="G555" s="97" t="s">
        <v>5</v>
      </c>
      <c r="H555" s="107">
        <v>250</v>
      </c>
      <c r="I555" s="107">
        <v>500</v>
      </c>
      <c r="J555" s="107">
        <v>500</v>
      </c>
      <c r="K555" s="108">
        <v>280</v>
      </c>
      <c r="L555" s="108">
        <v>560</v>
      </c>
      <c r="M555" s="108">
        <v>560</v>
      </c>
      <c r="N555" s="94">
        <v>4</v>
      </c>
      <c r="O555" s="94">
        <v>1</v>
      </c>
      <c r="P555" s="91" t="s">
        <v>760</v>
      </c>
      <c r="Q555" s="89" t="s">
        <v>769</v>
      </c>
      <c r="R555" s="95" t="s">
        <v>770</v>
      </c>
      <c r="S555" s="14">
        <v>11</v>
      </c>
      <c r="T555" s="10">
        <v>43283</v>
      </c>
      <c r="U555" s="10">
        <v>43289</v>
      </c>
      <c r="V555" s="71" t="s">
        <v>797</v>
      </c>
      <c r="W555" s="11"/>
      <c r="X555" s="13"/>
      <c r="Y555" s="44"/>
      <c r="Z555" s="44"/>
      <c r="AA555" s="44"/>
      <c r="AB555" s="44"/>
      <c r="AC555" s="44"/>
      <c r="AD555" s="44"/>
    </row>
    <row r="556" spans="1:30" ht="15.75" hidden="1" thickBot="1">
      <c r="A556" s="295">
        <v>554</v>
      </c>
      <c r="B556" s="210" t="s">
        <v>404</v>
      </c>
      <c r="C556" s="88" t="s">
        <v>417</v>
      </c>
      <c r="D556" s="89" t="s">
        <v>641</v>
      </c>
      <c r="E556" s="239" t="s">
        <v>1878</v>
      </c>
      <c r="F556" s="239" t="s">
        <v>140</v>
      </c>
      <c r="G556" s="97" t="s">
        <v>5</v>
      </c>
      <c r="H556" s="107">
        <v>250</v>
      </c>
      <c r="I556" s="107">
        <v>500</v>
      </c>
      <c r="J556" s="107">
        <v>500</v>
      </c>
      <c r="K556" s="108">
        <v>280</v>
      </c>
      <c r="L556" s="108">
        <v>560</v>
      </c>
      <c r="M556" s="108">
        <v>560</v>
      </c>
      <c r="N556" s="94">
        <v>6</v>
      </c>
      <c r="O556" s="94">
        <v>1</v>
      </c>
      <c r="P556" s="91" t="s">
        <v>760</v>
      </c>
      <c r="Q556" s="89" t="s">
        <v>769</v>
      </c>
      <c r="R556" s="95" t="s">
        <v>770</v>
      </c>
      <c r="S556" s="14">
        <v>12</v>
      </c>
      <c r="T556" s="10">
        <v>43283</v>
      </c>
      <c r="U556" s="10">
        <v>43289</v>
      </c>
      <c r="V556" s="71" t="s">
        <v>798</v>
      </c>
      <c r="W556" s="11"/>
      <c r="X556" s="13"/>
      <c r="Y556" s="44"/>
      <c r="Z556" s="44"/>
      <c r="AA556" s="44"/>
      <c r="AB556" s="44"/>
      <c r="AC556" s="44"/>
      <c r="AD556" s="44"/>
    </row>
    <row r="557" spans="1:30" ht="15.75" hidden="1" thickBot="1">
      <c r="A557" s="295">
        <v>555</v>
      </c>
      <c r="B557" s="210" t="s">
        <v>404</v>
      </c>
      <c r="C557" s="88" t="s">
        <v>417</v>
      </c>
      <c r="D557" s="89" t="s">
        <v>641</v>
      </c>
      <c r="E557" s="239" t="s">
        <v>1878</v>
      </c>
      <c r="F557" s="239" t="s">
        <v>140</v>
      </c>
      <c r="G557" s="100" t="s">
        <v>44</v>
      </c>
      <c r="H557" s="106">
        <v>310</v>
      </c>
      <c r="I557" s="106">
        <v>570</v>
      </c>
      <c r="J557" s="106">
        <v>570</v>
      </c>
      <c r="K557" s="101">
        <v>320</v>
      </c>
      <c r="L557" s="101">
        <v>590</v>
      </c>
      <c r="M557" s="101">
        <v>590</v>
      </c>
      <c r="N557" s="125">
        <v>7</v>
      </c>
      <c r="O557" s="125">
        <v>1</v>
      </c>
      <c r="P557" s="91" t="s">
        <v>760</v>
      </c>
      <c r="Q557" s="89" t="s">
        <v>769</v>
      </c>
      <c r="R557" s="95" t="s">
        <v>770</v>
      </c>
      <c r="S557" s="35">
        <v>12</v>
      </c>
      <c r="T557" s="10">
        <v>43248</v>
      </c>
      <c r="U557" s="10">
        <v>43250</v>
      </c>
      <c r="V557" s="218"/>
      <c r="W557" s="44"/>
      <c r="X557" s="59"/>
      <c r="Y557" s="44"/>
      <c r="Z557" s="44"/>
      <c r="AA557" s="44"/>
      <c r="AB557" s="44"/>
      <c r="AC557" s="44"/>
      <c r="AD557" s="44"/>
    </row>
    <row r="558" spans="1:30" ht="15.75" hidden="1" thickBot="1">
      <c r="A558" s="295">
        <v>556</v>
      </c>
      <c r="B558" s="210" t="s">
        <v>404</v>
      </c>
      <c r="C558" s="88" t="s">
        <v>417</v>
      </c>
      <c r="D558" s="89" t="s">
        <v>641</v>
      </c>
      <c r="E558" s="239" t="s">
        <v>1878</v>
      </c>
      <c r="F558" s="239" t="s">
        <v>140</v>
      </c>
      <c r="G558" s="100" t="s">
        <v>47</v>
      </c>
      <c r="H558" s="112">
        <v>235</v>
      </c>
      <c r="I558" s="112">
        <v>470</v>
      </c>
      <c r="J558" s="112">
        <v>470</v>
      </c>
      <c r="K558" s="113">
        <v>245</v>
      </c>
      <c r="L558" s="113">
        <v>490</v>
      </c>
      <c r="M558" s="113">
        <v>490</v>
      </c>
      <c r="N558" s="94">
        <v>7</v>
      </c>
      <c r="O558" s="94">
        <v>1</v>
      </c>
      <c r="P558" s="91" t="s">
        <v>760</v>
      </c>
      <c r="Q558" s="96" t="s">
        <v>769</v>
      </c>
      <c r="R558" s="95" t="s">
        <v>770</v>
      </c>
      <c r="S558" s="9">
        <v>8</v>
      </c>
      <c r="T558" s="10">
        <v>43285</v>
      </c>
      <c r="U558" s="10">
        <v>43295</v>
      </c>
      <c r="V558" s="70" t="s">
        <v>803</v>
      </c>
      <c r="W558" s="16"/>
      <c r="X558" s="17"/>
      <c r="Y558" s="44"/>
      <c r="Z558" s="44"/>
      <c r="AA558" s="44"/>
      <c r="AB558" s="44"/>
      <c r="AC558" s="44"/>
      <c r="AD558" s="44"/>
    </row>
    <row r="559" spans="1:30" ht="15.75" hidden="1" thickBot="1">
      <c r="A559" s="295">
        <v>557</v>
      </c>
      <c r="B559" s="210" t="s">
        <v>404</v>
      </c>
      <c r="C559" s="88" t="s">
        <v>417</v>
      </c>
      <c r="D559" s="89" t="s">
        <v>641</v>
      </c>
      <c r="E559" s="239" t="s">
        <v>1878</v>
      </c>
      <c r="F559" s="239" t="s">
        <v>140</v>
      </c>
      <c r="G559" s="100" t="s">
        <v>47</v>
      </c>
      <c r="H559" s="112">
        <v>235</v>
      </c>
      <c r="I559" s="112">
        <v>470</v>
      </c>
      <c r="J559" s="112">
        <v>470</v>
      </c>
      <c r="K559" s="113">
        <v>245</v>
      </c>
      <c r="L559" s="113">
        <v>490</v>
      </c>
      <c r="M559" s="113">
        <v>490</v>
      </c>
      <c r="N559" s="94">
        <v>7</v>
      </c>
      <c r="O559" s="94">
        <v>1</v>
      </c>
      <c r="P559" s="91" t="s">
        <v>760</v>
      </c>
      <c r="Q559" s="96" t="s">
        <v>769</v>
      </c>
      <c r="R559" s="95" t="s">
        <v>770</v>
      </c>
      <c r="S559" s="9">
        <v>8</v>
      </c>
      <c r="T559" s="10">
        <v>43285</v>
      </c>
      <c r="U559" s="10">
        <v>43295</v>
      </c>
      <c r="V559" s="70" t="s">
        <v>804</v>
      </c>
      <c r="W559" s="16"/>
      <c r="X559" s="17"/>
      <c r="Y559" s="44"/>
      <c r="Z559" s="44"/>
      <c r="AA559" s="44"/>
      <c r="AB559" s="44"/>
      <c r="AC559" s="44"/>
      <c r="AD559" s="44"/>
    </row>
    <row r="560" spans="1:30" ht="15.75" hidden="1" thickBot="1">
      <c r="A560" s="295">
        <v>558</v>
      </c>
      <c r="B560" s="210" t="s">
        <v>404</v>
      </c>
      <c r="C560" s="88" t="s">
        <v>417</v>
      </c>
      <c r="D560" s="89" t="s">
        <v>641</v>
      </c>
      <c r="E560" s="239" t="s">
        <v>1878</v>
      </c>
      <c r="F560" s="239" t="s">
        <v>140</v>
      </c>
      <c r="G560" s="100" t="s">
        <v>47</v>
      </c>
      <c r="H560" s="112">
        <v>235</v>
      </c>
      <c r="I560" s="112">
        <v>470</v>
      </c>
      <c r="J560" s="112">
        <v>470</v>
      </c>
      <c r="K560" s="113">
        <v>245</v>
      </c>
      <c r="L560" s="113">
        <v>490</v>
      </c>
      <c r="M560" s="113">
        <v>490</v>
      </c>
      <c r="N560" s="94">
        <v>3</v>
      </c>
      <c r="O560" s="94">
        <v>1</v>
      </c>
      <c r="P560" s="91" t="s">
        <v>760</v>
      </c>
      <c r="Q560" s="96" t="s">
        <v>769</v>
      </c>
      <c r="R560" s="95" t="s">
        <v>770</v>
      </c>
      <c r="S560" s="9">
        <v>11</v>
      </c>
      <c r="T560" s="10">
        <v>43285</v>
      </c>
      <c r="U560" s="10">
        <v>43295</v>
      </c>
      <c r="V560" s="70" t="s">
        <v>805</v>
      </c>
      <c r="W560" s="16"/>
      <c r="X560" s="17"/>
      <c r="Y560" s="44"/>
      <c r="Z560" s="44"/>
      <c r="AA560" s="44"/>
      <c r="AB560" s="44"/>
      <c r="AC560" s="44"/>
      <c r="AD560" s="44"/>
    </row>
    <row r="561" spans="1:30" ht="15.75" hidden="1" thickBot="1">
      <c r="A561" s="295">
        <v>559</v>
      </c>
      <c r="B561" s="210" t="s">
        <v>404</v>
      </c>
      <c r="C561" s="88" t="s">
        <v>417</v>
      </c>
      <c r="D561" s="89" t="s">
        <v>641</v>
      </c>
      <c r="E561" s="239" t="s">
        <v>1878</v>
      </c>
      <c r="F561" s="239" t="s">
        <v>140</v>
      </c>
      <c r="G561" s="100" t="s">
        <v>47</v>
      </c>
      <c r="H561" s="112">
        <v>235</v>
      </c>
      <c r="I561" s="112">
        <v>470</v>
      </c>
      <c r="J561" s="112">
        <v>470</v>
      </c>
      <c r="K561" s="113">
        <v>245</v>
      </c>
      <c r="L561" s="113">
        <v>490</v>
      </c>
      <c r="M561" s="113">
        <v>490</v>
      </c>
      <c r="N561" s="94">
        <v>6</v>
      </c>
      <c r="O561" s="94">
        <v>1</v>
      </c>
      <c r="P561" s="91" t="s">
        <v>760</v>
      </c>
      <c r="Q561" s="96" t="s">
        <v>769</v>
      </c>
      <c r="R561" s="95" t="s">
        <v>770</v>
      </c>
      <c r="S561" s="9">
        <v>8</v>
      </c>
      <c r="T561" s="10">
        <v>43285</v>
      </c>
      <c r="U561" s="10">
        <v>43295</v>
      </c>
      <c r="V561" s="70" t="s">
        <v>806</v>
      </c>
      <c r="W561" s="16"/>
      <c r="X561" s="17"/>
      <c r="Y561" s="44"/>
      <c r="Z561" s="44"/>
      <c r="AA561" s="44"/>
      <c r="AB561" s="44"/>
      <c r="AC561" s="44"/>
      <c r="AD561" s="44"/>
    </row>
    <row r="562" spans="1:30" ht="15.75" hidden="1" thickBot="1">
      <c r="A562" s="295">
        <v>560</v>
      </c>
      <c r="B562" s="210" t="s">
        <v>404</v>
      </c>
      <c r="C562" s="88" t="s">
        <v>417</v>
      </c>
      <c r="D562" s="89" t="s">
        <v>641</v>
      </c>
      <c r="E562" s="239" t="s">
        <v>1878</v>
      </c>
      <c r="F562" s="239" t="s">
        <v>140</v>
      </c>
      <c r="G562" s="97" t="s">
        <v>19</v>
      </c>
      <c r="H562" s="92">
        <v>295</v>
      </c>
      <c r="I562" s="92">
        <v>490</v>
      </c>
      <c r="J562" s="92">
        <v>490</v>
      </c>
      <c r="K562" s="93">
        <v>305</v>
      </c>
      <c r="L562" s="93">
        <v>510</v>
      </c>
      <c r="M562" s="93">
        <v>510</v>
      </c>
      <c r="N562" s="94">
        <v>5</v>
      </c>
      <c r="O562" s="94">
        <v>1</v>
      </c>
      <c r="P562" s="91" t="s">
        <v>760</v>
      </c>
      <c r="Q562" s="89" t="s">
        <v>769</v>
      </c>
      <c r="R562" s="95" t="s">
        <v>770</v>
      </c>
      <c r="S562" s="9">
        <v>12</v>
      </c>
      <c r="T562" s="10">
        <v>43266</v>
      </c>
      <c r="U562" s="10">
        <v>43281</v>
      </c>
      <c r="V562" s="71" t="s">
        <v>800</v>
      </c>
      <c r="W562" s="11" t="s">
        <v>763</v>
      </c>
      <c r="X562" s="13"/>
      <c r="Y562" s="44"/>
      <c r="Z562" s="44"/>
      <c r="AA562" s="44"/>
      <c r="AB562" s="44"/>
      <c r="AC562" s="44"/>
      <c r="AD562" s="44"/>
    </row>
    <row r="563" spans="1:30" ht="15.75" hidden="1" thickBot="1">
      <c r="A563" s="295">
        <v>561</v>
      </c>
      <c r="B563" s="210" t="s">
        <v>404</v>
      </c>
      <c r="C563" s="88" t="s">
        <v>417</v>
      </c>
      <c r="D563" s="89" t="s">
        <v>641</v>
      </c>
      <c r="E563" s="239" t="s">
        <v>1878</v>
      </c>
      <c r="F563" s="239" t="s">
        <v>140</v>
      </c>
      <c r="G563" s="97" t="s">
        <v>19</v>
      </c>
      <c r="H563" s="110">
        <v>345</v>
      </c>
      <c r="I563" s="110">
        <v>640</v>
      </c>
      <c r="J563" s="110">
        <v>540</v>
      </c>
      <c r="K563" s="111">
        <v>355</v>
      </c>
      <c r="L563" s="111">
        <v>660</v>
      </c>
      <c r="M563" s="111">
        <v>560</v>
      </c>
      <c r="N563" s="94">
        <v>7</v>
      </c>
      <c r="O563" s="94">
        <v>1</v>
      </c>
      <c r="P563" s="91" t="s">
        <v>760</v>
      </c>
      <c r="Q563" s="89" t="s">
        <v>769</v>
      </c>
      <c r="R563" s="95" t="s">
        <v>770</v>
      </c>
      <c r="S563" s="9">
        <v>12</v>
      </c>
      <c r="T563" s="10">
        <v>43275</v>
      </c>
      <c r="U563" s="10">
        <v>43281</v>
      </c>
      <c r="V563" s="71" t="s">
        <v>801</v>
      </c>
      <c r="W563" s="11" t="s">
        <v>763</v>
      </c>
      <c r="X563" s="13"/>
      <c r="Y563" s="44"/>
      <c r="Z563" s="44"/>
      <c r="AA563" s="44"/>
      <c r="AB563" s="44"/>
      <c r="AC563" s="44"/>
      <c r="AD563" s="44"/>
    </row>
    <row r="564" spans="1:30" ht="15.75" hidden="1" thickBot="1">
      <c r="A564" s="295">
        <v>562</v>
      </c>
      <c r="B564" s="210" t="s">
        <v>404</v>
      </c>
      <c r="C564" s="88" t="s">
        <v>417</v>
      </c>
      <c r="D564" s="89" t="s">
        <v>641</v>
      </c>
      <c r="E564" s="239" t="s">
        <v>1878</v>
      </c>
      <c r="F564" s="239" t="s">
        <v>140</v>
      </c>
      <c r="G564" s="97" t="s">
        <v>45</v>
      </c>
      <c r="H564" s="102">
        <v>500</v>
      </c>
      <c r="I564" s="102">
        <v>800</v>
      </c>
      <c r="J564" s="102">
        <v>800</v>
      </c>
      <c r="K564" s="93">
        <v>510</v>
      </c>
      <c r="L564" s="93">
        <v>820</v>
      </c>
      <c r="M564" s="93">
        <v>820</v>
      </c>
      <c r="N564" s="94">
        <v>234</v>
      </c>
      <c r="O564" s="94">
        <v>3</v>
      </c>
      <c r="P564" s="91" t="s">
        <v>760</v>
      </c>
      <c r="Q564" s="89" t="s">
        <v>782</v>
      </c>
      <c r="R564" s="95" t="s">
        <v>176</v>
      </c>
      <c r="S564" s="9">
        <v>14</v>
      </c>
      <c r="T564" s="10">
        <v>43221</v>
      </c>
      <c r="U564" s="10">
        <v>43295</v>
      </c>
      <c r="V564" s="71" t="s">
        <v>802</v>
      </c>
      <c r="W564" s="7"/>
      <c r="X564" s="15"/>
      <c r="Y564" s="44"/>
      <c r="Z564" s="44"/>
      <c r="AA564" s="44"/>
      <c r="AB564" s="44"/>
      <c r="AC564" s="44"/>
      <c r="AD564" s="44"/>
    </row>
    <row r="565" spans="1:30" ht="15.75" hidden="1" thickBot="1">
      <c r="A565" s="295">
        <v>563</v>
      </c>
      <c r="B565" s="210" t="s">
        <v>404</v>
      </c>
      <c r="C565" s="88" t="s">
        <v>417</v>
      </c>
      <c r="D565" s="89" t="s">
        <v>641</v>
      </c>
      <c r="E565" s="239" t="s">
        <v>1878</v>
      </c>
      <c r="F565" s="239" t="s">
        <v>140</v>
      </c>
      <c r="G565" s="100" t="s">
        <v>46</v>
      </c>
      <c r="H565" s="112">
        <v>285</v>
      </c>
      <c r="I565" s="112">
        <v>570</v>
      </c>
      <c r="J565" s="112">
        <v>570</v>
      </c>
      <c r="K565" s="113">
        <v>290</v>
      </c>
      <c r="L565" s="113">
        <v>580</v>
      </c>
      <c r="M565" s="113">
        <v>580</v>
      </c>
      <c r="N565" s="94">
        <v>4</v>
      </c>
      <c r="O565" s="94">
        <v>1</v>
      </c>
      <c r="P565" s="91" t="s">
        <v>760</v>
      </c>
      <c r="Q565" s="96" t="s">
        <v>769</v>
      </c>
      <c r="R565" s="95" t="s">
        <v>770</v>
      </c>
      <c r="S565" s="9">
        <v>10</v>
      </c>
      <c r="T565" s="10">
        <v>43286</v>
      </c>
      <c r="U565" s="10">
        <v>43295</v>
      </c>
      <c r="V565" s="70" t="s">
        <v>807</v>
      </c>
      <c r="W565" s="16" t="s">
        <v>808</v>
      </c>
      <c r="X565" s="17"/>
      <c r="Y565" s="44"/>
      <c r="Z565" s="44"/>
      <c r="AA565" s="44"/>
      <c r="AB565" s="44"/>
      <c r="AC565" s="44"/>
      <c r="AD565" s="44"/>
    </row>
    <row r="566" spans="1:30" ht="15.75" hidden="1" thickBot="1">
      <c r="A566" s="295">
        <v>564</v>
      </c>
      <c r="B566" s="210" t="s">
        <v>404</v>
      </c>
      <c r="C566" s="88" t="s">
        <v>417</v>
      </c>
      <c r="D566" s="89" t="s">
        <v>641</v>
      </c>
      <c r="E566" s="239" t="s">
        <v>1878</v>
      </c>
      <c r="F566" s="239" t="s">
        <v>140</v>
      </c>
      <c r="G566" s="100" t="s">
        <v>46</v>
      </c>
      <c r="H566" s="94">
        <v>325</v>
      </c>
      <c r="I566" s="94">
        <v>650</v>
      </c>
      <c r="J566" s="94">
        <v>610</v>
      </c>
      <c r="K566" s="93">
        <v>330</v>
      </c>
      <c r="L566" s="93">
        <v>660</v>
      </c>
      <c r="M566" s="93">
        <v>620</v>
      </c>
      <c r="N566" s="94">
        <v>1</v>
      </c>
      <c r="O566" s="94">
        <v>1</v>
      </c>
      <c r="P566" s="91" t="s">
        <v>760</v>
      </c>
      <c r="Q566" s="96" t="s">
        <v>769</v>
      </c>
      <c r="R566" s="95" t="s">
        <v>770</v>
      </c>
      <c r="S566" s="9">
        <v>10</v>
      </c>
      <c r="T566" s="10">
        <v>43248</v>
      </c>
      <c r="U566" s="10">
        <v>43295</v>
      </c>
      <c r="V566" s="70" t="s">
        <v>809</v>
      </c>
      <c r="W566" s="16" t="s">
        <v>808</v>
      </c>
      <c r="X566" s="17"/>
      <c r="Y566" s="44"/>
      <c r="Z566" s="44"/>
      <c r="AA566" s="44"/>
      <c r="AB566" s="44"/>
      <c r="AC566" s="44"/>
      <c r="AD566" s="44"/>
    </row>
    <row r="567" spans="1:30" ht="15.75" hidden="1" thickBot="1">
      <c r="A567" s="295">
        <v>565</v>
      </c>
      <c r="B567" s="210" t="s">
        <v>404</v>
      </c>
      <c r="C567" s="88" t="s">
        <v>417</v>
      </c>
      <c r="D567" s="89" t="s">
        <v>641</v>
      </c>
      <c r="E567" s="239" t="s">
        <v>1878</v>
      </c>
      <c r="F567" s="239" t="s">
        <v>140</v>
      </c>
      <c r="G567" s="100" t="s">
        <v>46</v>
      </c>
      <c r="H567" s="94">
        <v>325</v>
      </c>
      <c r="I567" s="94">
        <v>650</v>
      </c>
      <c r="J567" s="94">
        <v>650</v>
      </c>
      <c r="K567" s="93">
        <v>330</v>
      </c>
      <c r="L567" s="93">
        <v>660</v>
      </c>
      <c r="M567" s="93">
        <v>660</v>
      </c>
      <c r="N567" s="94">
        <v>6</v>
      </c>
      <c r="O567" s="94">
        <v>1</v>
      </c>
      <c r="P567" s="91" t="s">
        <v>760</v>
      </c>
      <c r="Q567" s="96" t="s">
        <v>769</v>
      </c>
      <c r="R567" s="95" t="s">
        <v>770</v>
      </c>
      <c r="S567" s="9">
        <v>8</v>
      </c>
      <c r="T567" s="10">
        <v>43274</v>
      </c>
      <c r="U567" s="10">
        <v>43295</v>
      </c>
      <c r="V567" s="70" t="s">
        <v>810</v>
      </c>
      <c r="W567" s="16" t="s">
        <v>808</v>
      </c>
      <c r="X567" s="17"/>
      <c r="Y567" s="44"/>
      <c r="Z567" s="44"/>
      <c r="AA567" s="44"/>
      <c r="AB567" s="44"/>
      <c r="AC567" s="44"/>
      <c r="AD567" s="44"/>
    </row>
    <row r="568" spans="1:30" ht="15.75" hidden="1" thickBot="1">
      <c r="A568" s="295">
        <v>566</v>
      </c>
      <c r="B568" s="210" t="s">
        <v>404</v>
      </c>
      <c r="C568" s="88" t="s">
        <v>417</v>
      </c>
      <c r="D568" s="89" t="s">
        <v>641</v>
      </c>
      <c r="E568" s="239" t="s">
        <v>1878</v>
      </c>
      <c r="F568" s="239" t="s">
        <v>140</v>
      </c>
      <c r="G568" s="100" t="s">
        <v>46</v>
      </c>
      <c r="H568" s="94">
        <v>325</v>
      </c>
      <c r="I568" s="94">
        <v>650</v>
      </c>
      <c r="J568" s="94">
        <v>650</v>
      </c>
      <c r="K568" s="93">
        <v>330</v>
      </c>
      <c r="L568" s="93">
        <v>660</v>
      </c>
      <c r="M568" s="93">
        <v>660</v>
      </c>
      <c r="N568" s="94">
        <v>7</v>
      </c>
      <c r="O568" s="94">
        <v>1</v>
      </c>
      <c r="P568" s="91" t="s">
        <v>760</v>
      </c>
      <c r="Q568" s="96" t="s">
        <v>769</v>
      </c>
      <c r="R568" s="95" t="s">
        <v>770</v>
      </c>
      <c r="S568" s="9">
        <v>8</v>
      </c>
      <c r="T568" s="10">
        <v>43275</v>
      </c>
      <c r="U568" s="10">
        <v>43295</v>
      </c>
      <c r="V568" s="70" t="s">
        <v>811</v>
      </c>
      <c r="W568" s="16" t="s">
        <v>808</v>
      </c>
      <c r="X568" s="17"/>
      <c r="Y568" s="44"/>
      <c r="Z568" s="44"/>
      <c r="AA568" s="44"/>
      <c r="AB568" s="44"/>
      <c r="AC568" s="44"/>
      <c r="AD568" s="44"/>
    </row>
    <row r="569" spans="1:30" ht="15.75" hidden="1" thickBot="1">
      <c r="A569" s="295">
        <v>567</v>
      </c>
      <c r="B569" s="210" t="s">
        <v>404</v>
      </c>
      <c r="C569" s="88" t="s">
        <v>417</v>
      </c>
      <c r="D569" s="89" t="s">
        <v>641</v>
      </c>
      <c r="E569" s="239" t="s">
        <v>1878</v>
      </c>
      <c r="F569" s="239" t="s">
        <v>140</v>
      </c>
      <c r="G569" s="100" t="s">
        <v>8</v>
      </c>
      <c r="H569" s="102">
        <v>480</v>
      </c>
      <c r="I569" s="102">
        <v>760</v>
      </c>
      <c r="J569" s="102">
        <v>760</v>
      </c>
      <c r="K569" s="103">
        <v>490</v>
      </c>
      <c r="L569" s="103">
        <v>780</v>
      </c>
      <c r="M569" s="103">
        <v>780</v>
      </c>
      <c r="N569" s="125">
        <v>125</v>
      </c>
      <c r="O569" s="125">
        <v>3</v>
      </c>
      <c r="P569" s="126" t="s">
        <v>760</v>
      </c>
      <c r="Q569" s="126" t="s">
        <v>1019</v>
      </c>
      <c r="R569" s="126" t="s">
        <v>787</v>
      </c>
      <c r="S569" s="35">
        <v>14</v>
      </c>
      <c r="T569" s="10">
        <v>43242</v>
      </c>
      <c r="U569" s="10">
        <v>43250</v>
      </c>
      <c r="V569" s="33" t="s">
        <v>812</v>
      </c>
      <c r="W569" s="44"/>
      <c r="X569" s="59"/>
      <c r="Y569" s="44"/>
      <c r="Z569" s="44"/>
      <c r="AA569" s="44"/>
      <c r="AB569" s="44"/>
      <c r="AC569" s="44"/>
      <c r="AD569" s="44"/>
    </row>
    <row r="570" spans="1:30" ht="15.75" hidden="1" thickBot="1">
      <c r="A570" s="295">
        <v>568</v>
      </c>
      <c r="B570" s="210" t="s">
        <v>404</v>
      </c>
      <c r="C570" s="88" t="s">
        <v>417</v>
      </c>
      <c r="D570" s="89" t="s">
        <v>641</v>
      </c>
      <c r="E570" s="239" t="s">
        <v>1878</v>
      </c>
      <c r="F570" s="239" t="s">
        <v>140</v>
      </c>
      <c r="G570" s="97" t="s">
        <v>2</v>
      </c>
      <c r="H570" s="109">
        <v>295</v>
      </c>
      <c r="I570" s="109">
        <v>590</v>
      </c>
      <c r="J570" s="109">
        <v>590</v>
      </c>
      <c r="K570" s="98">
        <v>305</v>
      </c>
      <c r="L570" s="98">
        <v>610</v>
      </c>
      <c r="M570" s="98">
        <v>610</v>
      </c>
      <c r="N570" s="94">
        <v>6</v>
      </c>
      <c r="O570" s="94">
        <v>1</v>
      </c>
      <c r="P570" s="91" t="s">
        <v>760</v>
      </c>
      <c r="Q570" s="89" t="s">
        <v>769</v>
      </c>
      <c r="R570" s="95" t="s">
        <v>770</v>
      </c>
      <c r="S570" s="18">
        <v>8</v>
      </c>
      <c r="T570" s="10">
        <v>43279</v>
      </c>
      <c r="U570" s="10">
        <v>43285</v>
      </c>
      <c r="V570" s="71" t="s">
        <v>799</v>
      </c>
      <c r="W570" s="8"/>
      <c r="X570" s="13"/>
      <c r="Y570" s="44"/>
      <c r="Z570" s="44"/>
      <c r="AA570" s="44"/>
      <c r="AB570" s="44"/>
      <c r="AC570" s="44"/>
      <c r="AD570" s="44"/>
    </row>
    <row r="571" spans="1:30" ht="15.75" hidden="1" thickBot="1">
      <c r="A571" s="295">
        <v>569</v>
      </c>
      <c r="B571" s="210" t="s">
        <v>404</v>
      </c>
      <c r="C571" s="88" t="s">
        <v>417</v>
      </c>
      <c r="D571" s="89" t="s">
        <v>642</v>
      </c>
      <c r="E571" s="240" t="s">
        <v>1878</v>
      </c>
      <c r="F571" s="240" t="s">
        <v>141</v>
      </c>
      <c r="G571" s="97" t="s">
        <v>19</v>
      </c>
      <c r="H571" s="92">
        <v>1160</v>
      </c>
      <c r="I571" s="92">
        <v>2030</v>
      </c>
      <c r="J571" s="92">
        <v>2030</v>
      </c>
      <c r="K571" s="93">
        <v>1170</v>
      </c>
      <c r="L571" s="93">
        <v>2050</v>
      </c>
      <c r="M571" s="93">
        <v>2050</v>
      </c>
      <c r="N571" s="94">
        <v>5</v>
      </c>
      <c r="O571" s="94">
        <v>1</v>
      </c>
      <c r="P571" s="91" t="s">
        <v>760</v>
      </c>
      <c r="Q571" s="89" t="s">
        <v>782</v>
      </c>
      <c r="R571" s="95" t="s">
        <v>176</v>
      </c>
      <c r="S571" s="9">
        <v>17</v>
      </c>
      <c r="T571" s="10">
        <v>43266</v>
      </c>
      <c r="U571" s="10">
        <v>43281</v>
      </c>
      <c r="V571" s="71" t="s">
        <v>784</v>
      </c>
      <c r="W571" s="11" t="s">
        <v>763</v>
      </c>
      <c r="X571" s="13"/>
      <c r="Y571" s="44"/>
      <c r="Z571" s="44"/>
      <c r="AA571" s="44"/>
      <c r="AB571" s="44"/>
      <c r="AC571" s="44"/>
      <c r="AD571" s="44"/>
    </row>
    <row r="572" spans="1:30" ht="15.75" hidden="1" thickBot="1">
      <c r="A572" s="295">
        <v>570</v>
      </c>
      <c r="B572" s="210" t="s">
        <v>404</v>
      </c>
      <c r="C572" s="88" t="s">
        <v>417</v>
      </c>
      <c r="D572" s="96" t="s">
        <v>643</v>
      </c>
      <c r="E572" s="239" t="s">
        <v>1878</v>
      </c>
      <c r="F572" s="239" t="s">
        <v>142</v>
      </c>
      <c r="G572" s="97" t="s">
        <v>19</v>
      </c>
      <c r="H572" s="92">
        <v>1215</v>
      </c>
      <c r="I572" s="92">
        <v>2230</v>
      </c>
      <c r="J572" s="92">
        <v>2230</v>
      </c>
      <c r="K572" s="93">
        <v>1225</v>
      </c>
      <c r="L572" s="93">
        <v>2250</v>
      </c>
      <c r="M572" s="93">
        <v>2250</v>
      </c>
      <c r="N572" s="94">
        <v>5</v>
      </c>
      <c r="O572" s="94">
        <v>1</v>
      </c>
      <c r="P572" s="91" t="s">
        <v>760</v>
      </c>
      <c r="Q572" s="89" t="s">
        <v>795</v>
      </c>
      <c r="R572" s="95" t="s">
        <v>151</v>
      </c>
      <c r="S572" s="9">
        <v>22</v>
      </c>
      <c r="T572" s="10">
        <v>43266</v>
      </c>
      <c r="U572" s="10">
        <v>43281</v>
      </c>
      <c r="V572" s="71" t="s">
        <v>762</v>
      </c>
      <c r="W572" s="11" t="s">
        <v>763</v>
      </c>
      <c r="X572" s="12"/>
      <c r="Y572" s="44"/>
      <c r="Z572" s="44"/>
      <c r="AA572" s="44"/>
      <c r="AB572" s="44"/>
      <c r="AC572" s="44"/>
      <c r="AD572" s="44"/>
    </row>
    <row r="573" spans="1:30" ht="15.75" hidden="1" thickBot="1">
      <c r="A573" s="295">
        <v>571</v>
      </c>
      <c r="B573" s="210" t="s">
        <v>404</v>
      </c>
      <c r="C573" s="88" t="s">
        <v>417</v>
      </c>
      <c r="D573" s="96" t="s">
        <v>643</v>
      </c>
      <c r="E573" s="239" t="s">
        <v>1878</v>
      </c>
      <c r="F573" s="239" t="s">
        <v>142</v>
      </c>
      <c r="G573" s="100" t="s">
        <v>46</v>
      </c>
      <c r="H573" s="94">
        <v>815</v>
      </c>
      <c r="I573" s="94">
        <v>1530</v>
      </c>
      <c r="J573" s="94">
        <v>1530</v>
      </c>
      <c r="K573" s="93">
        <v>820</v>
      </c>
      <c r="L573" s="93">
        <v>1540</v>
      </c>
      <c r="M573" s="93">
        <v>1540</v>
      </c>
      <c r="N573" s="94">
        <v>4</v>
      </c>
      <c r="O573" s="94">
        <v>1</v>
      </c>
      <c r="P573" s="91" t="s">
        <v>760</v>
      </c>
      <c r="Q573" s="96" t="s">
        <v>769</v>
      </c>
      <c r="R573" s="95" t="s">
        <v>770</v>
      </c>
      <c r="S573" s="9">
        <v>15</v>
      </c>
      <c r="T573" s="10">
        <v>43189</v>
      </c>
      <c r="U573" s="10">
        <v>43295</v>
      </c>
      <c r="V573" s="70" t="s">
        <v>814</v>
      </c>
      <c r="W573" s="16" t="s">
        <v>808</v>
      </c>
      <c r="X573" s="17"/>
      <c r="Y573" s="44"/>
      <c r="Z573" s="44"/>
      <c r="AA573" s="44"/>
      <c r="AB573" s="44"/>
      <c r="AC573" s="44"/>
      <c r="AD573" s="44"/>
    </row>
    <row r="574" spans="1:30" ht="15.75" hidden="1" thickBot="1">
      <c r="A574" s="295">
        <v>572</v>
      </c>
      <c r="B574" s="210" t="s">
        <v>404</v>
      </c>
      <c r="C574" s="88" t="s">
        <v>417</v>
      </c>
      <c r="D574" s="96" t="s">
        <v>643</v>
      </c>
      <c r="E574" s="239" t="s">
        <v>1878</v>
      </c>
      <c r="F574" s="239" t="s">
        <v>142</v>
      </c>
      <c r="G574" s="97" t="s">
        <v>2</v>
      </c>
      <c r="H574" s="105">
        <v>1435</v>
      </c>
      <c r="I574" s="105">
        <v>2170</v>
      </c>
      <c r="J574" s="105">
        <v>2170</v>
      </c>
      <c r="K574" s="98">
        <v>1445</v>
      </c>
      <c r="L574" s="98">
        <v>2190</v>
      </c>
      <c r="M574" s="98">
        <v>2190</v>
      </c>
      <c r="N574" s="94">
        <v>6</v>
      </c>
      <c r="O574" s="94">
        <v>1</v>
      </c>
      <c r="P574" s="91" t="s">
        <v>760</v>
      </c>
      <c r="Q574" s="89" t="s">
        <v>813</v>
      </c>
      <c r="R574" s="95" t="s">
        <v>140</v>
      </c>
      <c r="S574" s="18">
        <v>15</v>
      </c>
      <c r="T574" s="10">
        <v>43279</v>
      </c>
      <c r="U574" s="10">
        <v>43285</v>
      </c>
      <c r="V574" s="71" t="s">
        <v>799</v>
      </c>
      <c r="W574" s="11"/>
      <c r="X574" s="13"/>
      <c r="Y574" s="44"/>
      <c r="Z574" s="44"/>
      <c r="AA574" s="44"/>
      <c r="AB574" s="44"/>
      <c r="AC574" s="44"/>
      <c r="AD574" s="44"/>
    </row>
    <row r="575" spans="1:30" ht="15.75" hidden="1" thickBot="1">
      <c r="A575" s="295">
        <v>573</v>
      </c>
      <c r="B575" s="210" t="s">
        <v>404</v>
      </c>
      <c r="C575" s="88" t="s">
        <v>417</v>
      </c>
      <c r="D575" s="89" t="s">
        <v>644</v>
      </c>
      <c r="E575" s="240" t="s">
        <v>1878</v>
      </c>
      <c r="F575" s="240" t="s">
        <v>143</v>
      </c>
      <c r="G575" s="97" t="s">
        <v>19</v>
      </c>
      <c r="H575" s="92">
        <v>930</v>
      </c>
      <c r="I575" s="92">
        <v>1590</v>
      </c>
      <c r="J575" s="92">
        <v>1590</v>
      </c>
      <c r="K575" s="93">
        <v>940</v>
      </c>
      <c r="L575" s="93">
        <v>1610</v>
      </c>
      <c r="M575" s="93">
        <v>1610</v>
      </c>
      <c r="N575" s="94">
        <v>5</v>
      </c>
      <c r="O575" s="94">
        <v>1</v>
      </c>
      <c r="P575" s="91" t="s">
        <v>760</v>
      </c>
      <c r="Q575" s="89" t="s">
        <v>791</v>
      </c>
      <c r="R575" s="95" t="s">
        <v>165</v>
      </c>
      <c r="S575" s="9">
        <v>20</v>
      </c>
      <c r="T575" s="10">
        <v>43266</v>
      </c>
      <c r="U575" s="10">
        <v>43281</v>
      </c>
      <c r="V575" s="71" t="s">
        <v>762</v>
      </c>
      <c r="W575" s="11" t="s">
        <v>763</v>
      </c>
      <c r="X575" s="13"/>
      <c r="Y575" s="44"/>
      <c r="Z575" s="44"/>
      <c r="AA575" s="44"/>
      <c r="AB575" s="44"/>
      <c r="AC575" s="44"/>
      <c r="AD575" s="44"/>
    </row>
    <row r="576" spans="1:30" ht="15.75" hidden="1" thickBot="1">
      <c r="A576" s="295">
        <v>574</v>
      </c>
      <c r="B576" s="210" t="s">
        <v>404</v>
      </c>
      <c r="C576" s="88" t="s">
        <v>417</v>
      </c>
      <c r="D576" s="89" t="s">
        <v>645</v>
      </c>
      <c r="E576" s="240" t="s">
        <v>1878</v>
      </c>
      <c r="F576" s="240" t="s">
        <v>144</v>
      </c>
      <c r="G576" s="97" t="s">
        <v>19</v>
      </c>
      <c r="H576" s="92">
        <v>1210</v>
      </c>
      <c r="I576" s="92">
        <v>2015</v>
      </c>
      <c r="J576" s="92">
        <v>2205</v>
      </c>
      <c r="K576" s="93">
        <v>1220</v>
      </c>
      <c r="L576" s="93">
        <v>2035</v>
      </c>
      <c r="M576" s="93">
        <v>2225</v>
      </c>
      <c r="N576" s="94">
        <v>5</v>
      </c>
      <c r="O576" s="94">
        <v>1</v>
      </c>
      <c r="P576" s="91" t="s">
        <v>760</v>
      </c>
      <c r="Q576" s="89" t="s">
        <v>791</v>
      </c>
      <c r="R576" s="95" t="s">
        <v>165</v>
      </c>
      <c r="S576" s="9">
        <v>22</v>
      </c>
      <c r="T576" s="10">
        <v>43266</v>
      </c>
      <c r="U576" s="10">
        <v>43281</v>
      </c>
      <c r="V576" s="71" t="s">
        <v>762</v>
      </c>
      <c r="W576" s="11" t="s">
        <v>763</v>
      </c>
      <c r="X576" s="13"/>
      <c r="Y576" s="44"/>
      <c r="Z576" s="44"/>
      <c r="AA576" s="44"/>
      <c r="AB576" s="44"/>
      <c r="AC576" s="44"/>
      <c r="AD576" s="44"/>
    </row>
    <row r="577" spans="1:30" ht="15.75" hidden="1" thickBot="1">
      <c r="A577" s="295">
        <v>575</v>
      </c>
      <c r="B577" s="210" t="s">
        <v>404</v>
      </c>
      <c r="C577" s="88" t="s">
        <v>417</v>
      </c>
      <c r="D577" s="96" t="s">
        <v>646</v>
      </c>
      <c r="E577" s="240" t="s">
        <v>1878</v>
      </c>
      <c r="F577" s="240" t="s">
        <v>145</v>
      </c>
      <c r="G577" s="100" t="s">
        <v>47</v>
      </c>
      <c r="H577" s="94">
        <v>1030</v>
      </c>
      <c r="I577" s="94">
        <v>2060</v>
      </c>
      <c r="J577" s="94">
        <v>2060</v>
      </c>
      <c r="K577" s="93">
        <v>1040</v>
      </c>
      <c r="L577" s="93">
        <v>2080</v>
      </c>
      <c r="M577" s="93">
        <v>2080</v>
      </c>
      <c r="N577" s="94">
        <v>4</v>
      </c>
      <c r="O577" s="94">
        <v>1</v>
      </c>
      <c r="P577" s="91" t="s">
        <v>760</v>
      </c>
      <c r="Q577" s="96" t="s">
        <v>782</v>
      </c>
      <c r="R577" s="95" t="s">
        <v>176</v>
      </c>
      <c r="S577" s="9">
        <v>15</v>
      </c>
      <c r="T577" s="10">
        <v>43187</v>
      </c>
      <c r="U577" s="10">
        <v>43295</v>
      </c>
      <c r="V577" s="70" t="s">
        <v>785</v>
      </c>
      <c r="W577" s="16"/>
      <c r="X577" s="17"/>
      <c r="Y577" s="44"/>
      <c r="Z577" s="44"/>
      <c r="AA577" s="44"/>
      <c r="AB577" s="44"/>
      <c r="AC577" s="44"/>
      <c r="AD577" s="44"/>
    </row>
    <row r="578" spans="1:30" ht="15.75" hidden="1" thickBot="1">
      <c r="A578" s="295">
        <v>576</v>
      </c>
      <c r="B578" s="210" t="s">
        <v>404</v>
      </c>
      <c r="C578" s="88" t="s">
        <v>417</v>
      </c>
      <c r="D578" s="96" t="s">
        <v>646</v>
      </c>
      <c r="E578" s="240" t="s">
        <v>1878</v>
      </c>
      <c r="F578" s="240" t="s">
        <v>145</v>
      </c>
      <c r="G578" s="100" t="s">
        <v>47</v>
      </c>
      <c r="H578" s="94">
        <v>1030</v>
      </c>
      <c r="I578" s="94">
        <v>2060</v>
      </c>
      <c r="J578" s="94">
        <v>2060</v>
      </c>
      <c r="K578" s="93">
        <v>1040</v>
      </c>
      <c r="L578" s="93">
        <v>2080</v>
      </c>
      <c r="M578" s="93">
        <v>2080</v>
      </c>
      <c r="N578" s="94">
        <v>6</v>
      </c>
      <c r="O578" s="94">
        <v>1</v>
      </c>
      <c r="P578" s="91" t="s">
        <v>760</v>
      </c>
      <c r="Q578" s="96" t="s">
        <v>782</v>
      </c>
      <c r="R578" s="95" t="s">
        <v>176</v>
      </c>
      <c r="S578" s="9">
        <v>15</v>
      </c>
      <c r="T578" s="10">
        <v>43187</v>
      </c>
      <c r="U578" s="10">
        <v>43295</v>
      </c>
      <c r="V578" s="70" t="s">
        <v>786</v>
      </c>
      <c r="W578" s="16"/>
      <c r="X578" s="17"/>
      <c r="Y578" s="44"/>
      <c r="Z578" s="44"/>
      <c r="AA578" s="44"/>
      <c r="AB578" s="44"/>
      <c r="AC578" s="44"/>
      <c r="AD578" s="44"/>
    </row>
    <row r="579" spans="1:30" ht="15.75" hidden="1" thickBot="1">
      <c r="A579" s="295">
        <v>577</v>
      </c>
      <c r="B579" s="210" t="s">
        <v>404</v>
      </c>
      <c r="C579" s="88" t="s">
        <v>417</v>
      </c>
      <c r="D579" s="89" t="s">
        <v>646</v>
      </c>
      <c r="E579" s="240" t="s">
        <v>1878</v>
      </c>
      <c r="F579" s="240" t="s">
        <v>145</v>
      </c>
      <c r="G579" s="97" t="s">
        <v>19</v>
      </c>
      <c r="H579" s="92">
        <v>950</v>
      </c>
      <c r="I579" s="92">
        <v>1770</v>
      </c>
      <c r="J579" s="92">
        <v>1770</v>
      </c>
      <c r="K579" s="93">
        <v>960</v>
      </c>
      <c r="L579" s="93">
        <v>1790</v>
      </c>
      <c r="M579" s="93">
        <v>1790</v>
      </c>
      <c r="N579" s="94">
        <v>7</v>
      </c>
      <c r="O579" s="94">
        <v>1</v>
      </c>
      <c r="P579" s="91" t="s">
        <v>760</v>
      </c>
      <c r="Q579" s="89" t="s">
        <v>791</v>
      </c>
      <c r="R579" s="95" t="s">
        <v>165</v>
      </c>
      <c r="S579" s="9">
        <v>14</v>
      </c>
      <c r="T579" s="10">
        <v>43266</v>
      </c>
      <c r="U579" s="10">
        <v>43281</v>
      </c>
      <c r="V579" s="71" t="s">
        <v>762</v>
      </c>
      <c r="W579" s="11" t="s">
        <v>763</v>
      </c>
      <c r="X579" s="13"/>
      <c r="Y579" s="44"/>
      <c r="Z579" s="44"/>
      <c r="AA579" s="44"/>
      <c r="AB579" s="44"/>
      <c r="AC579" s="44"/>
      <c r="AD579" s="44"/>
    </row>
    <row r="580" spans="1:30" ht="15.75" hidden="1" thickBot="1">
      <c r="A580" s="295">
        <v>578</v>
      </c>
      <c r="B580" s="210" t="s">
        <v>404</v>
      </c>
      <c r="C580" s="88" t="s">
        <v>417</v>
      </c>
      <c r="D580" s="96" t="s">
        <v>646</v>
      </c>
      <c r="E580" s="240" t="s">
        <v>1878</v>
      </c>
      <c r="F580" s="240" t="s">
        <v>145</v>
      </c>
      <c r="G580" s="97" t="s">
        <v>45</v>
      </c>
      <c r="H580" s="102">
        <v>625</v>
      </c>
      <c r="I580" s="102">
        <v>1350</v>
      </c>
      <c r="J580" s="102">
        <v>1350</v>
      </c>
      <c r="K580" s="93">
        <v>635</v>
      </c>
      <c r="L580" s="93">
        <v>1370</v>
      </c>
      <c r="M580" s="93">
        <v>1370</v>
      </c>
      <c r="N580" s="94">
        <v>14</v>
      </c>
      <c r="O580" s="94">
        <v>2</v>
      </c>
      <c r="P580" s="91" t="s">
        <v>760</v>
      </c>
      <c r="Q580" s="89" t="s">
        <v>782</v>
      </c>
      <c r="R580" s="95" t="s">
        <v>176</v>
      </c>
      <c r="S580" s="9">
        <v>14</v>
      </c>
      <c r="T580" s="10">
        <v>43221</v>
      </c>
      <c r="U580" s="10">
        <v>43295</v>
      </c>
      <c r="V580" s="71" t="s">
        <v>815</v>
      </c>
      <c r="W580" s="16" t="s">
        <v>808</v>
      </c>
      <c r="X580" s="17"/>
      <c r="Y580" s="44"/>
      <c r="Z580" s="44"/>
      <c r="AA580" s="44"/>
      <c r="AB580" s="44"/>
      <c r="AC580" s="44"/>
      <c r="AD580" s="44"/>
    </row>
    <row r="581" spans="1:30" ht="15.75" hidden="1" thickBot="1">
      <c r="A581" s="295">
        <v>579</v>
      </c>
      <c r="B581" s="210" t="s">
        <v>404</v>
      </c>
      <c r="C581" s="88" t="s">
        <v>417</v>
      </c>
      <c r="D581" s="96" t="s">
        <v>646</v>
      </c>
      <c r="E581" s="240" t="s">
        <v>1878</v>
      </c>
      <c r="F581" s="240" t="s">
        <v>145</v>
      </c>
      <c r="G581" s="100" t="s">
        <v>46</v>
      </c>
      <c r="H581" s="94">
        <v>815</v>
      </c>
      <c r="I581" s="94">
        <v>1530</v>
      </c>
      <c r="J581" s="94">
        <v>1530</v>
      </c>
      <c r="K581" s="93">
        <v>820</v>
      </c>
      <c r="L581" s="93">
        <v>1540</v>
      </c>
      <c r="M581" s="93">
        <v>1540</v>
      </c>
      <c r="N581" s="94">
        <v>46</v>
      </c>
      <c r="O581" s="94">
        <v>2</v>
      </c>
      <c r="P581" s="91" t="s">
        <v>760</v>
      </c>
      <c r="Q581" s="96" t="s">
        <v>813</v>
      </c>
      <c r="R581" s="95" t="s">
        <v>140</v>
      </c>
      <c r="S581" s="9">
        <v>17</v>
      </c>
      <c r="T581" s="10">
        <v>43189</v>
      </c>
      <c r="U581" s="10">
        <v>43295</v>
      </c>
      <c r="V581" s="70" t="s">
        <v>816</v>
      </c>
      <c r="W581" s="16" t="s">
        <v>808</v>
      </c>
      <c r="X581" s="17"/>
      <c r="Y581" s="44"/>
      <c r="Z581" s="44"/>
      <c r="AA581" s="44"/>
      <c r="AB581" s="44"/>
      <c r="AC581" s="44"/>
      <c r="AD581" s="44"/>
    </row>
    <row r="582" spans="1:30" ht="15.75" hidden="1" thickBot="1">
      <c r="A582" s="295">
        <v>580</v>
      </c>
      <c r="B582" s="210" t="s">
        <v>404</v>
      </c>
      <c r="C582" s="88" t="s">
        <v>417</v>
      </c>
      <c r="D582" s="89" t="s">
        <v>646</v>
      </c>
      <c r="E582" s="240" t="s">
        <v>1878</v>
      </c>
      <c r="F582" s="240" t="s">
        <v>145</v>
      </c>
      <c r="G582" s="97" t="s">
        <v>2</v>
      </c>
      <c r="H582" s="104">
        <v>835</v>
      </c>
      <c r="I582" s="104">
        <v>1670</v>
      </c>
      <c r="J582" s="104">
        <v>1670</v>
      </c>
      <c r="K582" s="98">
        <v>845</v>
      </c>
      <c r="L582" s="98">
        <v>1690</v>
      </c>
      <c r="M582" s="98">
        <v>1690</v>
      </c>
      <c r="N582" s="94">
        <v>5</v>
      </c>
      <c r="O582" s="94">
        <v>1</v>
      </c>
      <c r="P582" s="91" t="s">
        <v>760</v>
      </c>
      <c r="Q582" s="89" t="s">
        <v>782</v>
      </c>
      <c r="R582" s="95" t="s">
        <v>176</v>
      </c>
      <c r="S582" s="18">
        <v>18</v>
      </c>
      <c r="T582" s="10">
        <v>43279</v>
      </c>
      <c r="U582" s="10">
        <v>43285</v>
      </c>
      <c r="V582" s="71" t="s">
        <v>783</v>
      </c>
      <c r="W582" s="11"/>
      <c r="X582" s="13"/>
      <c r="Y582" s="44"/>
      <c r="Z582" s="44"/>
      <c r="AA582" s="44"/>
      <c r="AB582" s="44"/>
      <c r="AC582" s="44"/>
      <c r="AD582" s="44"/>
    </row>
    <row r="583" spans="1:30" ht="15.75" hidden="1" thickBot="1">
      <c r="A583" s="295">
        <v>581</v>
      </c>
      <c r="B583" s="210" t="s">
        <v>404</v>
      </c>
      <c r="C583" s="88" t="s">
        <v>417</v>
      </c>
      <c r="D583" s="89" t="s">
        <v>647</v>
      </c>
      <c r="E583" s="240" t="s">
        <v>1878</v>
      </c>
      <c r="F583" s="240" t="s">
        <v>146</v>
      </c>
      <c r="G583" s="100" t="s">
        <v>44</v>
      </c>
      <c r="H583" s="98">
        <v>750</v>
      </c>
      <c r="I583" s="98">
        <v>1500</v>
      </c>
      <c r="J583" s="98">
        <v>1500</v>
      </c>
      <c r="K583" s="101">
        <v>760</v>
      </c>
      <c r="L583" s="101">
        <v>1520</v>
      </c>
      <c r="M583" s="101">
        <v>1520</v>
      </c>
      <c r="N583" s="125">
        <v>46</v>
      </c>
      <c r="O583" s="125">
        <v>2</v>
      </c>
      <c r="P583" s="91" t="s">
        <v>760</v>
      </c>
      <c r="Q583" s="96" t="s">
        <v>782</v>
      </c>
      <c r="R583" s="95" t="s">
        <v>176</v>
      </c>
      <c r="S583" s="35">
        <v>23</v>
      </c>
      <c r="T583" s="10">
        <v>43248</v>
      </c>
      <c r="U583" s="10">
        <v>43250</v>
      </c>
      <c r="V583" s="218" t="s">
        <v>1022</v>
      </c>
      <c r="W583" s="44"/>
      <c r="X583" s="59"/>
      <c r="Y583" s="44"/>
      <c r="Z583" s="44"/>
      <c r="AA583" s="44"/>
      <c r="AB583" s="44"/>
      <c r="AC583" s="44"/>
      <c r="AD583" s="44"/>
    </row>
    <row r="584" spans="1:30" ht="15.75" hidden="1" thickBot="1">
      <c r="A584" s="295">
        <v>582</v>
      </c>
      <c r="B584" s="210" t="s">
        <v>404</v>
      </c>
      <c r="C584" s="88" t="s">
        <v>417</v>
      </c>
      <c r="D584" s="96" t="s">
        <v>647</v>
      </c>
      <c r="E584" s="240" t="s">
        <v>1878</v>
      </c>
      <c r="F584" s="240" t="s">
        <v>146</v>
      </c>
      <c r="G584" s="100" t="s">
        <v>47</v>
      </c>
      <c r="H584" s="94">
        <v>770</v>
      </c>
      <c r="I584" s="94">
        <v>1540</v>
      </c>
      <c r="J584" s="94">
        <v>1540</v>
      </c>
      <c r="K584" s="93">
        <v>780</v>
      </c>
      <c r="L584" s="93">
        <v>1560</v>
      </c>
      <c r="M584" s="93">
        <v>1560</v>
      </c>
      <c r="N584" s="94">
        <v>4</v>
      </c>
      <c r="O584" s="94">
        <v>1</v>
      </c>
      <c r="P584" s="91" t="s">
        <v>760</v>
      </c>
      <c r="Q584" s="96" t="s">
        <v>782</v>
      </c>
      <c r="R584" s="95" t="s">
        <v>176</v>
      </c>
      <c r="S584" s="9">
        <v>15</v>
      </c>
      <c r="T584" s="10">
        <v>43187</v>
      </c>
      <c r="U584" s="10">
        <v>43295</v>
      </c>
      <c r="V584" s="70" t="s">
        <v>785</v>
      </c>
      <c r="W584" s="16"/>
      <c r="X584" s="17"/>
      <c r="Y584" s="44"/>
      <c r="Z584" s="44"/>
      <c r="AA584" s="44"/>
      <c r="AB584" s="44"/>
      <c r="AC584" s="44"/>
      <c r="AD584" s="44"/>
    </row>
    <row r="585" spans="1:30" ht="15.75" hidden="1" thickBot="1">
      <c r="A585" s="295">
        <v>583</v>
      </c>
      <c r="B585" s="210" t="s">
        <v>404</v>
      </c>
      <c r="C585" s="88" t="s">
        <v>417</v>
      </c>
      <c r="D585" s="96" t="s">
        <v>647</v>
      </c>
      <c r="E585" s="240" t="s">
        <v>1878</v>
      </c>
      <c r="F585" s="240" t="s">
        <v>146</v>
      </c>
      <c r="G585" s="100" t="s">
        <v>47</v>
      </c>
      <c r="H585" s="94">
        <v>770</v>
      </c>
      <c r="I585" s="94">
        <v>1540</v>
      </c>
      <c r="J585" s="94">
        <v>1540</v>
      </c>
      <c r="K585" s="93">
        <v>780</v>
      </c>
      <c r="L585" s="93">
        <v>1560</v>
      </c>
      <c r="M585" s="93">
        <v>1560</v>
      </c>
      <c r="N585" s="94">
        <v>6</v>
      </c>
      <c r="O585" s="94">
        <v>1</v>
      </c>
      <c r="P585" s="91" t="s">
        <v>760</v>
      </c>
      <c r="Q585" s="96" t="s">
        <v>782</v>
      </c>
      <c r="R585" s="95" t="s">
        <v>176</v>
      </c>
      <c r="S585" s="9">
        <v>15</v>
      </c>
      <c r="T585" s="10">
        <v>43187</v>
      </c>
      <c r="U585" s="10">
        <v>43295</v>
      </c>
      <c r="V585" s="70" t="s">
        <v>786</v>
      </c>
      <c r="W585" s="16"/>
      <c r="X585" s="17"/>
      <c r="Y585" s="44"/>
      <c r="Z585" s="44"/>
      <c r="AA585" s="44"/>
      <c r="AB585" s="44"/>
      <c r="AC585" s="44"/>
      <c r="AD585" s="44"/>
    </row>
    <row r="586" spans="1:30" ht="15.75" hidden="1" thickBot="1">
      <c r="A586" s="295">
        <v>584</v>
      </c>
      <c r="B586" s="210" t="s">
        <v>404</v>
      </c>
      <c r="C586" s="88" t="s">
        <v>417</v>
      </c>
      <c r="D586" s="89" t="s">
        <v>647</v>
      </c>
      <c r="E586" s="240" t="s">
        <v>1878</v>
      </c>
      <c r="F586" s="240" t="s">
        <v>146</v>
      </c>
      <c r="G586" s="97" t="s">
        <v>19</v>
      </c>
      <c r="H586" s="92">
        <v>780</v>
      </c>
      <c r="I586" s="92">
        <v>1390</v>
      </c>
      <c r="J586" s="92">
        <v>1390</v>
      </c>
      <c r="K586" s="93">
        <v>790</v>
      </c>
      <c r="L586" s="93">
        <v>1410</v>
      </c>
      <c r="M586" s="93">
        <v>1410</v>
      </c>
      <c r="N586" s="94">
        <v>5</v>
      </c>
      <c r="O586" s="94">
        <v>1</v>
      </c>
      <c r="P586" s="91" t="s">
        <v>760</v>
      </c>
      <c r="Q586" s="89" t="s">
        <v>791</v>
      </c>
      <c r="R586" s="95" t="s">
        <v>165</v>
      </c>
      <c r="S586" s="9">
        <v>21</v>
      </c>
      <c r="T586" s="10">
        <v>43266</v>
      </c>
      <c r="U586" s="10">
        <v>43281</v>
      </c>
      <c r="V586" s="71" t="s">
        <v>762</v>
      </c>
      <c r="W586" s="11" t="s">
        <v>763</v>
      </c>
      <c r="X586" s="13"/>
      <c r="Y586" s="44"/>
      <c r="Z586" s="44"/>
      <c r="AA586" s="44"/>
      <c r="AB586" s="44"/>
      <c r="AC586" s="44"/>
      <c r="AD586" s="44"/>
    </row>
    <row r="587" spans="1:30" ht="15.75" hidden="1" thickBot="1">
      <c r="A587" s="295">
        <v>585</v>
      </c>
      <c r="B587" s="210" t="s">
        <v>404</v>
      </c>
      <c r="C587" s="88" t="s">
        <v>417</v>
      </c>
      <c r="D587" s="89" t="s">
        <v>647</v>
      </c>
      <c r="E587" s="239" t="s">
        <v>1878</v>
      </c>
      <c r="F587" s="239" t="s">
        <v>146</v>
      </c>
      <c r="G587" s="97" t="s">
        <v>45</v>
      </c>
      <c r="H587" s="102">
        <v>600</v>
      </c>
      <c r="I587" s="102">
        <v>1200</v>
      </c>
      <c r="J587" s="102">
        <v>1200</v>
      </c>
      <c r="K587" s="93">
        <v>610</v>
      </c>
      <c r="L587" s="93">
        <v>1220</v>
      </c>
      <c r="M587" s="93">
        <v>1220</v>
      </c>
      <c r="N587" s="94">
        <v>124</v>
      </c>
      <c r="O587" s="94">
        <v>3</v>
      </c>
      <c r="P587" s="91" t="s">
        <v>760</v>
      </c>
      <c r="Q587" s="89" t="s">
        <v>782</v>
      </c>
      <c r="R587" s="95" t="s">
        <v>176</v>
      </c>
      <c r="S587" s="9">
        <v>15</v>
      </c>
      <c r="T587" s="10">
        <v>43221</v>
      </c>
      <c r="U587" s="10">
        <v>43295</v>
      </c>
      <c r="V587" s="71" t="s">
        <v>817</v>
      </c>
      <c r="W587" s="7"/>
      <c r="X587" s="15"/>
      <c r="Y587" s="44"/>
      <c r="Z587" s="44"/>
      <c r="AA587" s="44"/>
      <c r="AB587" s="44"/>
      <c r="AC587" s="44"/>
      <c r="AD587" s="44"/>
    </row>
    <row r="588" spans="1:30" ht="15.75" hidden="1" thickBot="1">
      <c r="A588" s="295">
        <v>586</v>
      </c>
      <c r="B588" s="210" t="s">
        <v>404</v>
      </c>
      <c r="C588" s="88" t="s">
        <v>417</v>
      </c>
      <c r="D588" s="89" t="s">
        <v>647</v>
      </c>
      <c r="E588" s="240" t="s">
        <v>1878</v>
      </c>
      <c r="F588" s="240" t="s">
        <v>146</v>
      </c>
      <c r="G588" s="97" t="s">
        <v>2</v>
      </c>
      <c r="H588" s="104">
        <v>735</v>
      </c>
      <c r="I588" s="104">
        <v>1470</v>
      </c>
      <c r="J588" s="104">
        <v>1470</v>
      </c>
      <c r="K588" s="98">
        <v>745</v>
      </c>
      <c r="L588" s="98">
        <v>1490</v>
      </c>
      <c r="M588" s="98">
        <v>1490</v>
      </c>
      <c r="N588" s="94">
        <v>5</v>
      </c>
      <c r="O588" s="94">
        <v>1</v>
      </c>
      <c r="P588" s="91" t="s">
        <v>760</v>
      </c>
      <c r="Q588" s="89" t="s">
        <v>782</v>
      </c>
      <c r="R588" s="95" t="s">
        <v>176</v>
      </c>
      <c r="S588" s="18">
        <v>18</v>
      </c>
      <c r="T588" s="10">
        <v>43279</v>
      </c>
      <c r="U588" s="10">
        <v>43285</v>
      </c>
      <c r="V588" s="71" t="s">
        <v>783</v>
      </c>
      <c r="W588" s="11"/>
      <c r="X588" s="13"/>
      <c r="Y588" s="44"/>
      <c r="Z588" s="44"/>
      <c r="AA588" s="44"/>
      <c r="AB588" s="44"/>
      <c r="AC588" s="44"/>
      <c r="AD588" s="44"/>
    </row>
    <row r="589" spans="1:30" ht="15.75" hidden="1" thickBot="1">
      <c r="A589" s="295">
        <v>587</v>
      </c>
      <c r="B589" s="210" t="s">
        <v>404</v>
      </c>
      <c r="C589" s="88" t="s">
        <v>417</v>
      </c>
      <c r="D589" s="89" t="s">
        <v>648</v>
      </c>
      <c r="E589" s="240" t="s">
        <v>1878</v>
      </c>
      <c r="F589" s="240" t="s">
        <v>148</v>
      </c>
      <c r="G589" s="97" t="s">
        <v>19</v>
      </c>
      <c r="H589" s="92">
        <v>880</v>
      </c>
      <c r="I589" s="92">
        <v>1650</v>
      </c>
      <c r="J589" s="92">
        <v>1650</v>
      </c>
      <c r="K589" s="93">
        <v>890</v>
      </c>
      <c r="L589" s="93">
        <v>1670</v>
      </c>
      <c r="M589" s="93">
        <v>1670</v>
      </c>
      <c r="N589" s="94">
        <v>5</v>
      </c>
      <c r="O589" s="94">
        <v>1</v>
      </c>
      <c r="P589" s="91" t="s">
        <v>760</v>
      </c>
      <c r="Q589" s="89" t="s">
        <v>782</v>
      </c>
      <c r="R589" s="95" t="s">
        <v>176</v>
      </c>
      <c r="S589" s="9">
        <v>15</v>
      </c>
      <c r="T589" s="10">
        <v>43266</v>
      </c>
      <c r="U589" s="10">
        <v>43281</v>
      </c>
      <c r="V589" s="71" t="s">
        <v>784</v>
      </c>
      <c r="W589" s="11" t="s">
        <v>763</v>
      </c>
      <c r="X589" s="13"/>
      <c r="Y589" s="44"/>
      <c r="Z589" s="44"/>
      <c r="AA589" s="44"/>
      <c r="AB589" s="44"/>
      <c r="AC589" s="44"/>
      <c r="AD589" s="44"/>
    </row>
    <row r="590" spans="1:30" ht="15.75" hidden="1" thickBot="1">
      <c r="A590" s="295">
        <v>588</v>
      </c>
      <c r="B590" s="210" t="s">
        <v>404</v>
      </c>
      <c r="C590" s="88" t="s">
        <v>417</v>
      </c>
      <c r="D590" s="89" t="s">
        <v>649</v>
      </c>
      <c r="E590" s="240" t="s">
        <v>1878</v>
      </c>
      <c r="F590" s="240" t="s">
        <v>149</v>
      </c>
      <c r="G590" s="100" t="s">
        <v>47</v>
      </c>
      <c r="H590" s="94">
        <v>910</v>
      </c>
      <c r="I590" s="94">
        <v>1720</v>
      </c>
      <c r="J590" s="94">
        <v>1720</v>
      </c>
      <c r="K590" s="93">
        <v>920</v>
      </c>
      <c r="L590" s="93">
        <v>1740</v>
      </c>
      <c r="M590" s="93">
        <v>1740</v>
      </c>
      <c r="N590" s="94">
        <v>4</v>
      </c>
      <c r="O590" s="94">
        <v>1</v>
      </c>
      <c r="P590" s="91" t="s">
        <v>760</v>
      </c>
      <c r="Q590" s="96" t="s">
        <v>782</v>
      </c>
      <c r="R590" s="95" t="s">
        <v>176</v>
      </c>
      <c r="S590" s="9">
        <v>15</v>
      </c>
      <c r="T590" s="10">
        <v>43187</v>
      </c>
      <c r="U590" s="10">
        <v>43295</v>
      </c>
      <c r="V590" s="70" t="s">
        <v>785</v>
      </c>
      <c r="W590" s="16"/>
      <c r="X590" s="17"/>
      <c r="Y590" s="44"/>
      <c r="Z590" s="44"/>
      <c r="AA590" s="44"/>
      <c r="AB590" s="44"/>
      <c r="AC590" s="44"/>
      <c r="AD590" s="44"/>
    </row>
    <row r="591" spans="1:30" ht="15.75" hidden="1" thickBot="1">
      <c r="A591" s="295">
        <v>589</v>
      </c>
      <c r="B591" s="210" t="s">
        <v>404</v>
      </c>
      <c r="C591" s="88" t="s">
        <v>417</v>
      </c>
      <c r="D591" s="89" t="s">
        <v>649</v>
      </c>
      <c r="E591" s="240" t="s">
        <v>1878</v>
      </c>
      <c r="F591" s="240" t="s">
        <v>149</v>
      </c>
      <c r="G591" s="100" t="s">
        <v>47</v>
      </c>
      <c r="H591" s="94">
        <v>910</v>
      </c>
      <c r="I591" s="94">
        <v>1720</v>
      </c>
      <c r="J591" s="94">
        <v>1720</v>
      </c>
      <c r="K591" s="93">
        <v>920</v>
      </c>
      <c r="L591" s="93">
        <v>1740</v>
      </c>
      <c r="M591" s="93">
        <v>1740</v>
      </c>
      <c r="N591" s="94">
        <v>6</v>
      </c>
      <c r="O591" s="94">
        <v>1</v>
      </c>
      <c r="P591" s="91" t="s">
        <v>760</v>
      </c>
      <c r="Q591" s="96" t="s">
        <v>782</v>
      </c>
      <c r="R591" s="95" t="s">
        <v>176</v>
      </c>
      <c r="S591" s="9">
        <v>15</v>
      </c>
      <c r="T591" s="10">
        <v>43187</v>
      </c>
      <c r="U591" s="10">
        <v>43295</v>
      </c>
      <c r="V591" s="70" t="s">
        <v>786</v>
      </c>
      <c r="W591" s="16"/>
      <c r="X591" s="17"/>
      <c r="Y591" s="44"/>
      <c r="Z591" s="44"/>
      <c r="AA591" s="44"/>
      <c r="AB591" s="44"/>
      <c r="AC591" s="44"/>
      <c r="AD591" s="44"/>
    </row>
    <row r="592" spans="1:30" ht="15.75" hidden="1" thickBot="1">
      <c r="A592" s="295">
        <v>590</v>
      </c>
      <c r="B592" s="210" t="s">
        <v>404</v>
      </c>
      <c r="C592" s="88" t="s">
        <v>417</v>
      </c>
      <c r="D592" s="89" t="s">
        <v>649</v>
      </c>
      <c r="E592" s="240" t="s">
        <v>1878</v>
      </c>
      <c r="F592" s="240" t="s">
        <v>149</v>
      </c>
      <c r="G592" s="97" t="s">
        <v>2</v>
      </c>
      <c r="H592" s="104">
        <v>935</v>
      </c>
      <c r="I592" s="104">
        <v>1870</v>
      </c>
      <c r="J592" s="104">
        <v>1870</v>
      </c>
      <c r="K592" s="98">
        <v>945</v>
      </c>
      <c r="L592" s="98">
        <v>1890</v>
      </c>
      <c r="M592" s="98">
        <v>1890</v>
      </c>
      <c r="N592" s="94">
        <v>5</v>
      </c>
      <c r="O592" s="94">
        <v>1</v>
      </c>
      <c r="P592" s="91" t="s">
        <v>760</v>
      </c>
      <c r="Q592" s="89" t="s">
        <v>782</v>
      </c>
      <c r="R592" s="95" t="s">
        <v>176</v>
      </c>
      <c r="S592" s="18">
        <v>18</v>
      </c>
      <c r="T592" s="10">
        <v>43279</v>
      </c>
      <c r="U592" s="10">
        <v>43285</v>
      </c>
      <c r="V592" s="71" t="s">
        <v>783</v>
      </c>
      <c r="W592" s="11"/>
      <c r="X592" s="13"/>
      <c r="Y592" s="44"/>
      <c r="Z592" s="44"/>
      <c r="AA592" s="44"/>
      <c r="AB592" s="44"/>
      <c r="AC592" s="44"/>
      <c r="AD592" s="44"/>
    </row>
    <row r="593" spans="1:30" ht="15.75" hidden="1" thickBot="1">
      <c r="A593" s="295">
        <v>591</v>
      </c>
      <c r="B593" s="210" t="s">
        <v>404</v>
      </c>
      <c r="C593" s="88" t="s">
        <v>417</v>
      </c>
      <c r="D593" s="96" t="s">
        <v>650</v>
      </c>
      <c r="E593" s="239" t="s">
        <v>1878</v>
      </c>
      <c r="F593" s="239" t="s">
        <v>150</v>
      </c>
      <c r="G593" s="100" t="s">
        <v>44</v>
      </c>
      <c r="H593" s="106">
        <v>450</v>
      </c>
      <c r="I593" s="106">
        <v>780</v>
      </c>
      <c r="J593" s="106">
        <v>780</v>
      </c>
      <c r="K593" s="101">
        <v>460</v>
      </c>
      <c r="L593" s="101">
        <v>800</v>
      </c>
      <c r="M593" s="101">
        <v>800</v>
      </c>
      <c r="N593" s="125">
        <v>7</v>
      </c>
      <c r="O593" s="125">
        <v>1</v>
      </c>
      <c r="P593" s="91" t="s">
        <v>760</v>
      </c>
      <c r="Q593" s="89" t="s">
        <v>769</v>
      </c>
      <c r="R593" s="95" t="s">
        <v>770</v>
      </c>
      <c r="S593" s="35">
        <v>11</v>
      </c>
      <c r="T593" s="10">
        <v>43248</v>
      </c>
      <c r="U593" s="10">
        <v>43250</v>
      </c>
      <c r="V593" s="218"/>
      <c r="W593" s="44"/>
      <c r="X593" s="59"/>
      <c r="Y593" s="44"/>
      <c r="Z593" s="44"/>
      <c r="AA593" s="44"/>
      <c r="AB593" s="44"/>
      <c r="AC593" s="44"/>
      <c r="AD593" s="44"/>
    </row>
    <row r="594" spans="1:30" ht="15.75" hidden="1" thickBot="1">
      <c r="A594" s="295">
        <v>592</v>
      </c>
      <c r="B594" s="210" t="s">
        <v>404</v>
      </c>
      <c r="C594" s="88" t="s">
        <v>417</v>
      </c>
      <c r="D594" s="96" t="s">
        <v>650</v>
      </c>
      <c r="E594" s="239" t="s">
        <v>1878</v>
      </c>
      <c r="F594" s="239" t="s">
        <v>150</v>
      </c>
      <c r="G594" s="100" t="s">
        <v>47</v>
      </c>
      <c r="H594" s="94">
        <v>425</v>
      </c>
      <c r="I594" s="94">
        <v>790</v>
      </c>
      <c r="J594" s="94">
        <v>790</v>
      </c>
      <c r="K594" s="93">
        <v>435</v>
      </c>
      <c r="L594" s="93">
        <v>810</v>
      </c>
      <c r="M594" s="93">
        <v>810</v>
      </c>
      <c r="N594" s="94">
        <v>4</v>
      </c>
      <c r="O594" s="94">
        <v>1</v>
      </c>
      <c r="P594" s="91" t="s">
        <v>760</v>
      </c>
      <c r="Q594" s="96" t="s">
        <v>777</v>
      </c>
      <c r="R594" s="95" t="s">
        <v>778</v>
      </c>
      <c r="S594" s="9">
        <v>12</v>
      </c>
      <c r="T594" s="10">
        <v>43271</v>
      </c>
      <c r="U594" s="10">
        <v>43295</v>
      </c>
      <c r="V594" s="70" t="s">
        <v>818</v>
      </c>
      <c r="W594" s="16"/>
      <c r="X594" s="17"/>
      <c r="Y594" s="44"/>
      <c r="Z594" s="44"/>
      <c r="AA594" s="44"/>
      <c r="AB594" s="44"/>
      <c r="AC594" s="44"/>
      <c r="AD594" s="44"/>
    </row>
    <row r="595" spans="1:30" ht="15.75" hidden="1" thickBot="1">
      <c r="A595" s="295">
        <v>593</v>
      </c>
      <c r="B595" s="210" t="s">
        <v>404</v>
      </c>
      <c r="C595" s="88" t="s">
        <v>417</v>
      </c>
      <c r="D595" s="96" t="s">
        <v>650</v>
      </c>
      <c r="E595" s="239" t="s">
        <v>1878</v>
      </c>
      <c r="F595" s="239" t="s">
        <v>150</v>
      </c>
      <c r="G595" s="100" t="s">
        <v>46</v>
      </c>
      <c r="H595" s="94">
        <v>415</v>
      </c>
      <c r="I595" s="94">
        <v>830</v>
      </c>
      <c r="J595" s="94">
        <v>790</v>
      </c>
      <c r="K595" s="93">
        <v>420</v>
      </c>
      <c r="L595" s="93">
        <v>840</v>
      </c>
      <c r="M595" s="93">
        <v>800</v>
      </c>
      <c r="N595" s="94">
        <v>4</v>
      </c>
      <c r="O595" s="94">
        <v>1</v>
      </c>
      <c r="P595" s="91" t="s">
        <v>760</v>
      </c>
      <c r="Q595" s="96" t="s">
        <v>769</v>
      </c>
      <c r="R595" s="95" t="s">
        <v>770</v>
      </c>
      <c r="S595" s="9">
        <v>12</v>
      </c>
      <c r="T595" s="10">
        <v>43272</v>
      </c>
      <c r="U595" s="10">
        <v>43295</v>
      </c>
      <c r="V595" s="70" t="s">
        <v>819</v>
      </c>
      <c r="W595" s="16" t="s">
        <v>808</v>
      </c>
      <c r="X595" s="17"/>
      <c r="Y595" s="44"/>
      <c r="Z595" s="44"/>
      <c r="AA595" s="44"/>
      <c r="AB595" s="44"/>
      <c r="AC595" s="44"/>
      <c r="AD595" s="44"/>
    </row>
    <row r="596" spans="1:30" ht="15.75" hidden="1" thickBot="1">
      <c r="A596" s="295">
        <v>594</v>
      </c>
      <c r="B596" s="210" t="s">
        <v>404</v>
      </c>
      <c r="C596" s="88" t="s">
        <v>417</v>
      </c>
      <c r="D596" s="96" t="s">
        <v>650</v>
      </c>
      <c r="E596" s="239" t="s">
        <v>1878</v>
      </c>
      <c r="F596" s="239" t="s">
        <v>150</v>
      </c>
      <c r="G596" s="100" t="s">
        <v>46</v>
      </c>
      <c r="H596" s="94">
        <v>465</v>
      </c>
      <c r="I596" s="94">
        <v>930</v>
      </c>
      <c r="J596" s="94">
        <v>890</v>
      </c>
      <c r="K596" s="93">
        <v>470</v>
      </c>
      <c r="L596" s="93">
        <v>940</v>
      </c>
      <c r="M596" s="93">
        <v>900</v>
      </c>
      <c r="N596" s="94">
        <v>1</v>
      </c>
      <c r="O596" s="94">
        <v>1</v>
      </c>
      <c r="P596" s="91" t="s">
        <v>760</v>
      </c>
      <c r="Q596" s="96" t="s">
        <v>769</v>
      </c>
      <c r="R596" s="95" t="s">
        <v>770</v>
      </c>
      <c r="S596" s="9">
        <v>12</v>
      </c>
      <c r="T596" s="10">
        <v>43269</v>
      </c>
      <c r="U596" s="10">
        <v>43295</v>
      </c>
      <c r="V596" s="70" t="s">
        <v>820</v>
      </c>
      <c r="W596" s="16" t="s">
        <v>808</v>
      </c>
      <c r="X596" s="17"/>
      <c r="Y596" s="44"/>
      <c r="Z596" s="44"/>
      <c r="AA596" s="44"/>
      <c r="AB596" s="44"/>
      <c r="AC596" s="44"/>
      <c r="AD596" s="44"/>
    </row>
    <row r="597" spans="1:30" ht="15.75" hidden="1" thickBot="1">
      <c r="A597" s="295">
        <v>595</v>
      </c>
      <c r="B597" s="210" t="s">
        <v>404</v>
      </c>
      <c r="C597" s="88" t="s">
        <v>417</v>
      </c>
      <c r="D597" s="96" t="s">
        <v>650</v>
      </c>
      <c r="E597" s="239" t="s">
        <v>1878</v>
      </c>
      <c r="F597" s="239" t="s">
        <v>150</v>
      </c>
      <c r="G597" s="100" t="s">
        <v>8</v>
      </c>
      <c r="H597" s="102">
        <v>430</v>
      </c>
      <c r="I597" s="102">
        <v>660</v>
      </c>
      <c r="J597" s="102">
        <v>660</v>
      </c>
      <c r="K597" s="103">
        <v>440</v>
      </c>
      <c r="L597" s="103">
        <v>680</v>
      </c>
      <c r="M597" s="103">
        <v>680</v>
      </c>
      <c r="N597" s="125">
        <v>1235</v>
      </c>
      <c r="O597" s="125">
        <v>4</v>
      </c>
      <c r="P597" s="126" t="s">
        <v>760</v>
      </c>
      <c r="Q597" s="126" t="s">
        <v>1019</v>
      </c>
      <c r="R597" s="126" t="s">
        <v>787</v>
      </c>
      <c r="S597" s="35">
        <v>16</v>
      </c>
      <c r="T597" s="10">
        <v>43242</v>
      </c>
      <c r="U597" s="10">
        <v>43250</v>
      </c>
      <c r="V597" s="33" t="s">
        <v>821</v>
      </c>
      <c r="W597" s="44"/>
      <c r="X597" s="59"/>
      <c r="Y597" s="44"/>
      <c r="Z597" s="44"/>
      <c r="AA597" s="44"/>
      <c r="AB597" s="44"/>
      <c r="AC597" s="44"/>
      <c r="AD597" s="44"/>
    </row>
    <row r="598" spans="1:30" ht="15.75" hidden="1" thickBot="1">
      <c r="A598" s="295">
        <v>596</v>
      </c>
      <c r="B598" s="210" t="s">
        <v>404</v>
      </c>
      <c r="C598" s="88" t="s">
        <v>417</v>
      </c>
      <c r="D598" s="89" t="s">
        <v>650</v>
      </c>
      <c r="E598" s="239" t="s">
        <v>1878</v>
      </c>
      <c r="F598" s="239" t="s">
        <v>150</v>
      </c>
      <c r="G598" s="97" t="s">
        <v>5</v>
      </c>
      <c r="H598" s="94">
        <v>370</v>
      </c>
      <c r="I598" s="94">
        <v>740</v>
      </c>
      <c r="J598" s="94">
        <v>740</v>
      </c>
      <c r="K598" s="106">
        <v>400</v>
      </c>
      <c r="L598" s="106">
        <v>800</v>
      </c>
      <c r="M598" s="106">
        <v>800</v>
      </c>
      <c r="N598" s="94">
        <v>4</v>
      </c>
      <c r="O598" s="94">
        <v>1</v>
      </c>
      <c r="P598" s="91" t="s">
        <v>760</v>
      </c>
      <c r="Q598" s="89" t="s">
        <v>769</v>
      </c>
      <c r="R598" s="95" t="s">
        <v>770</v>
      </c>
      <c r="S598" s="18">
        <v>15</v>
      </c>
      <c r="T598" s="10">
        <v>43283</v>
      </c>
      <c r="U598" s="10">
        <v>43289</v>
      </c>
      <c r="V598" s="71" t="s">
        <v>814</v>
      </c>
      <c r="W598" s="8"/>
      <c r="X598" s="13"/>
      <c r="Y598" s="44"/>
      <c r="Z598" s="44"/>
      <c r="AA598" s="44"/>
      <c r="AB598" s="44"/>
      <c r="AC598" s="44"/>
      <c r="AD598" s="44"/>
    </row>
    <row r="599" spans="1:30" ht="15.75" hidden="1" thickBot="1">
      <c r="A599" s="295">
        <v>597</v>
      </c>
      <c r="B599" s="210" t="s">
        <v>404</v>
      </c>
      <c r="C599" s="88" t="s">
        <v>417</v>
      </c>
      <c r="D599" s="89" t="s">
        <v>650</v>
      </c>
      <c r="E599" s="239" t="s">
        <v>1878</v>
      </c>
      <c r="F599" s="239" t="s">
        <v>150</v>
      </c>
      <c r="G599" s="97" t="s">
        <v>19</v>
      </c>
      <c r="H599" s="92">
        <v>440</v>
      </c>
      <c r="I599" s="92">
        <v>790</v>
      </c>
      <c r="J599" s="92">
        <v>790</v>
      </c>
      <c r="K599" s="93">
        <v>450</v>
      </c>
      <c r="L599" s="93">
        <v>810</v>
      </c>
      <c r="M599" s="93">
        <v>810</v>
      </c>
      <c r="N599" s="94">
        <v>5</v>
      </c>
      <c r="O599" s="94">
        <v>1</v>
      </c>
      <c r="P599" s="91" t="s">
        <v>760</v>
      </c>
      <c r="Q599" s="89" t="s">
        <v>791</v>
      </c>
      <c r="R599" s="95" t="s">
        <v>165</v>
      </c>
      <c r="S599" s="9">
        <v>16</v>
      </c>
      <c r="T599" s="10">
        <v>43266</v>
      </c>
      <c r="U599" s="10">
        <v>43281</v>
      </c>
      <c r="V599" s="71" t="s">
        <v>762</v>
      </c>
      <c r="W599" s="11" t="s">
        <v>763</v>
      </c>
      <c r="X599" s="13"/>
      <c r="Y599" s="44"/>
      <c r="Z599" s="44"/>
      <c r="AA599" s="44"/>
      <c r="AB599" s="44"/>
      <c r="AC599" s="44"/>
      <c r="AD599" s="44"/>
    </row>
    <row r="600" spans="1:30" ht="15.75" hidden="1" thickBot="1">
      <c r="A600" s="295">
        <v>598</v>
      </c>
      <c r="B600" s="210" t="s">
        <v>404</v>
      </c>
      <c r="C600" s="88" t="s">
        <v>417</v>
      </c>
      <c r="D600" s="89" t="s">
        <v>650</v>
      </c>
      <c r="E600" s="239" t="s">
        <v>1878</v>
      </c>
      <c r="F600" s="239" t="s">
        <v>150</v>
      </c>
      <c r="G600" s="97" t="s">
        <v>2</v>
      </c>
      <c r="H600" s="109">
        <v>435</v>
      </c>
      <c r="I600" s="109">
        <v>870</v>
      </c>
      <c r="J600" s="109">
        <v>870</v>
      </c>
      <c r="K600" s="98">
        <v>445</v>
      </c>
      <c r="L600" s="98">
        <v>890</v>
      </c>
      <c r="M600" s="98">
        <v>890</v>
      </c>
      <c r="N600" s="94">
        <v>6</v>
      </c>
      <c r="O600" s="94">
        <v>1</v>
      </c>
      <c r="P600" s="91" t="s">
        <v>760</v>
      </c>
      <c r="Q600" s="89" t="s">
        <v>769</v>
      </c>
      <c r="R600" s="95" t="s">
        <v>770</v>
      </c>
      <c r="S600" s="18">
        <v>10</v>
      </c>
      <c r="T600" s="10">
        <v>43279</v>
      </c>
      <c r="U600" s="10">
        <v>43285</v>
      </c>
      <c r="V600" s="71" t="s">
        <v>799</v>
      </c>
      <c r="W600" s="8"/>
      <c r="X600" s="13"/>
      <c r="Y600" s="44"/>
      <c r="Z600" s="44"/>
      <c r="AA600" s="44"/>
      <c r="AB600" s="44"/>
      <c r="AC600" s="44"/>
      <c r="AD600" s="44"/>
    </row>
    <row r="601" spans="1:30" ht="15.75" hidden="1" thickBot="1">
      <c r="A601" s="295">
        <v>599</v>
      </c>
      <c r="B601" s="210" t="s">
        <v>404</v>
      </c>
      <c r="C601" s="88" t="s">
        <v>417</v>
      </c>
      <c r="D601" s="96" t="s">
        <v>651</v>
      </c>
      <c r="E601" s="239" t="s">
        <v>1878</v>
      </c>
      <c r="F601" s="239" t="s">
        <v>151</v>
      </c>
      <c r="G601" s="100" t="s">
        <v>44</v>
      </c>
      <c r="H601" s="106">
        <v>280</v>
      </c>
      <c r="I601" s="106">
        <v>520</v>
      </c>
      <c r="J601" s="106">
        <v>520</v>
      </c>
      <c r="K601" s="101">
        <v>290</v>
      </c>
      <c r="L601" s="101">
        <v>540</v>
      </c>
      <c r="M601" s="101">
        <v>540</v>
      </c>
      <c r="N601" s="125">
        <v>7</v>
      </c>
      <c r="O601" s="125">
        <v>1</v>
      </c>
      <c r="P601" s="91" t="s">
        <v>760</v>
      </c>
      <c r="Q601" s="89" t="s">
        <v>769</v>
      </c>
      <c r="R601" s="95" t="s">
        <v>770</v>
      </c>
      <c r="S601" s="35">
        <v>10</v>
      </c>
      <c r="T601" s="10">
        <v>43248</v>
      </c>
      <c r="U601" s="10">
        <v>43250</v>
      </c>
      <c r="V601" s="218"/>
      <c r="W601" s="44"/>
      <c r="X601" s="59"/>
      <c r="Y601" s="44"/>
      <c r="Z601" s="44"/>
      <c r="AA601" s="44"/>
      <c r="AB601" s="44"/>
      <c r="AC601" s="44"/>
      <c r="AD601" s="44"/>
    </row>
    <row r="602" spans="1:30" ht="15.75" hidden="1" thickBot="1">
      <c r="A602" s="295">
        <v>600</v>
      </c>
      <c r="B602" s="210" t="s">
        <v>404</v>
      </c>
      <c r="C602" s="88" t="s">
        <v>417</v>
      </c>
      <c r="D602" s="96" t="s">
        <v>651</v>
      </c>
      <c r="E602" s="239" t="s">
        <v>1878</v>
      </c>
      <c r="F602" s="239" t="s">
        <v>151</v>
      </c>
      <c r="G602" s="100" t="s">
        <v>47</v>
      </c>
      <c r="H602" s="112">
        <v>235</v>
      </c>
      <c r="I602" s="112">
        <v>470</v>
      </c>
      <c r="J602" s="112">
        <v>470</v>
      </c>
      <c r="K602" s="113">
        <v>245</v>
      </c>
      <c r="L602" s="113">
        <v>490</v>
      </c>
      <c r="M602" s="113">
        <v>490</v>
      </c>
      <c r="N602" s="94">
        <v>6</v>
      </c>
      <c r="O602" s="94">
        <v>1</v>
      </c>
      <c r="P602" s="91" t="s">
        <v>760</v>
      </c>
      <c r="Q602" s="96" t="s">
        <v>769</v>
      </c>
      <c r="R602" s="95" t="s">
        <v>770</v>
      </c>
      <c r="S602" s="9">
        <v>14</v>
      </c>
      <c r="T602" s="10">
        <v>43285</v>
      </c>
      <c r="U602" s="10">
        <v>43295</v>
      </c>
      <c r="V602" s="70" t="s">
        <v>822</v>
      </c>
      <c r="W602" s="16"/>
      <c r="X602" s="17"/>
      <c r="Y602" s="44"/>
      <c r="Z602" s="44"/>
      <c r="AA602" s="44"/>
      <c r="AB602" s="44"/>
      <c r="AC602" s="44"/>
      <c r="AD602" s="44"/>
    </row>
    <row r="603" spans="1:30" ht="15.75" hidden="1" thickBot="1">
      <c r="A603" s="295">
        <v>601</v>
      </c>
      <c r="B603" s="210" t="s">
        <v>404</v>
      </c>
      <c r="C603" s="88" t="s">
        <v>417</v>
      </c>
      <c r="D603" s="96" t="s">
        <v>651</v>
      </c>
      <c r="E603" s="239" t="s">
        <v>1878</v>
      </c>
      <c r="F603" s="239" t="s">
        <v>151</v>
      </c>
      <c r="G603" s="100" t="s">
        <v>47</v>
      </c>
      <c r="H603" s="112">
        <v>235</v>
      </c>
      <c r="I603" s="112">
        <v>470</v>
      </c>
      <c r="J603" s="112">
        <v>470</v>
      </c>
      <c r="K603" s="113">
        <v>245</v>
      </c>
      <c r="L603" s="113">
        <v>490</v>
      </c>
      <c r="M603" s="113">
        <v>490</v>
      </c>
      <c r="N603" s="94">
        <v>7</v>
      </c>
      <c r="O603" s="94">
        <v>1</v>
      </c>
      <c r="P603" s="91" t="s">
        <v>760</v>
      </c>
      <c r="Q603" s="96" t="s">
        <v>769</v>
      </c>
      <c r="R603" s="95" t="s">
        <v>770</v>
      </c>
      <c r="S603" s="9">
        <v>11</v>
      </c>
      <c r="T603" s="10">
        <v>43285</v>
      </c>
      <c r="U603" s="10">
        <v>43295</v>
      </c>
      <c r="V603" s="70" t="s">
        <v>823</v>
      </c>
      <c r="W603" s="16"/>
      <c r="X603" s="17"/>
      <c r="Y603" s="44"/>
      <c r="Z603" s="44"/>
      <c r="AA603" s="44"/>
      <c r="AB603" s="44"/>
      <c r="AC603" s="44"/>
      <c r="AD603" s="44"/>
    </row>
    <row r="604" spans="1:30" ht="15.75" hidden="1" thickBot="1">
      <c r="A604" s="295">
        <v>602</v>
      </c>
      <c r="B604" s="210" t="s">
        <v>404</v>
      </c>
      <c r="C604" s="88" t="s">
        <v>417</v>
      </c>
      <c r="D604" s="96" t="s">
        <v>651</v>
      </c>
      <c r="E604" s="239" t="s">
        <v>1878</v>
      </c>
      <c r="F604" s="239" t="s">
        <v>151</v>
      </c>
      <c r="G604" s="100" t="s">
        <v>46</v>
      </c>
      <c r="H604" s="94">
        <v>325</v>
      </c>
      <c r="I604" s="94">
        <v>650</v>
      </c>
      <c r="J604" s="94">
        <v>610</v>
      </c>
      <c r="K604" s="93">
        <v>330</v>
      </c>
      <c r="L604" s="93">
        <v>660</v>
      </c>
      <c r="M604" s="93">
        <v>620</v>
      </c>
      <c r="N604" s="94">
        <v>1</v>
      </c>
      <c r="O604" s="94">
        <v>1</v>
      </c>
      <c r="P604" s="91" t="s">
        <v>760</v>
      </c>
      <c r="Q604" s="96" t="s">
        <v>769</v>
      </c>
      <c r="R604" s="95" t="s">
        <v>770</v>
      </c>
      <c r="S604" s="9">
        <v>11</v>
      </c>
      <c r="T604" s="10">
        <v>43248</v>
      </c>
      <c r="U604" s="10">
        <v>43295</v>
      </c>
      <c r="V604" s="70" t="s">
        <v>820</v>
      </c>
      <c r="W604" s="16" t="s">
        <v>808</v>
      </c>
      <c r="X604" s="17"/>
      <c r="Y604" s="44"/>
      <c r="Z604" s="44"/>
      <c r="AA604" s="44"/>
      <c r="AB604" s="44"/>
      <c r="AC604" s="44"/>
      <c r="AD604" s="44"/>
    </row>
    <row r="605" spans="1:30" ht="15.75" hidden="1" thickBot="1">
      <c r="A605" s="295">
        <v>603</v>
      </c>
      <c r="B605" s="210" t="s">
        <v>404</v>
      </c>
      <c r="C605" s="88" t="s">
        <v>417</v>
      </c>
      <c r="D605" s="96" t="s">
        <v>651</v>
      </c>
      <c r="E605" s="239" t="s">
        <v>1878</v>
      </c>
      <c r="F605" s="239" t="s">
        <v>151</v>
      </c>
      <c r="G605" s="100" t="s">
        <v>46</v>
      </c>
      <c r="H605" s="94">
        <v>325</v>
      </c>
      <c r="I605" s="94">
        <v>650</v>
      </c>
      <c r="J605" s="94">
        <v>650</v>
      </c>
      <c r="K605" s="93">
        <v>330</v>
      </c>
      <c r="L605" s="93">
        <v>660</v>
      </c>
      <c r="M605" s="93">
        <v>660</v>
      </c>
      <c r="N605" s="94">
        <v>6</v>
      </c>
      <c r="O605" s="94">
        <v>1</v>
      </c>
      <c r="P605" s="91" t="s">
        <v>760</v>
      </c>
      <c r="Q605" s="96" t="s">
        <v>769</v>
      </c>
      <c r="R605" s="95" t="s">
        <v>770</v>
      </c>
      <c r="S605" s="9">
        <v>11</v>
      </c>
      <c r="T605" s="10">
        <v>43274</v>
      </c>
      <c r="U605" s="10">
        <v>43295</v>
      </c>
      <c r="V605" s="70" t="s">
        <v>823</v>
      </c>
      <c r="W605" s="16" t="s">
        <v>808</v>
      </c>
      <c r="X605" s="17"/>
      <c r="Y605" s="44"/>
      <c r="Z605" s="44"/>
      <c r="AA605" s="44"/>
      <c r="AB605" s="44"/>
      <c r="AC605" s="44"/>
      <c r="AD605" s="44"/>
    </row>
    <row r="606" spans="1:30" ht="15.75" hidden="1" thickBot="1">
      <c r="A606" s="295">
        <v>604</v>
      </c>
      <c r="B606" s="210" t="s">
        <v>404</v>
      </c>
      <c r="C606" s="88" t="s">
        <v>417</v>
      </c>
      <c r="D606" s="96" t="s">
        <v>651</v>
      </c>
      <c r="E606" s="239" t="s">
        <v>1878</v>
      </c>
      <c r="F606" s="239" t="s">
        <v>151</v>
      </c>
      <c r="G606" s="100" t="s">
        <v>46</v>
      </c>
      <c r="H606" s="94">
        <v>325</v>
      </c>
      <c r="I606" s="94">
        <v>650</v>
      </c>
      <c r="J606" s="94">
        <v>650</v>
      </c>
      <c r="K606" s="93">
        <v>330</v>
      </c>
      <c r="L606" s="93">
        <v>660</v>
      </c>
      <c r="M606" s="93">
        <v>660</v>
      </c>
      <c r="N606" s="94">
        <v>7</v>
      </c>
      <c r="O606" s="94">
        <v>1</v>
      </c>
      <c r="P606" s="91" t="s">
        <v>760</v>
      </c>
      <c r="Q606" s="96" t="s">
        <v>769</v>
      </c>
      <c r="R606" s="95" t="s">
        <v>770</v>
      </c>
      <c r="S606" s="9">
        <v>11</v>
      </c>
      <c r="T606" s="10">
        <v>43275</v>
      </c>
      <c r="U606" s="10">
        <v>43295</v>
      </c>
      <c r="V606" s="70" t="s">
        <v>824</v>
      </c>
      <c r="W606" s="16" t="s">
        <v>808</v>
      </c>
      <c r="X606" s="17"/>
      <c r="Y606" s="44"/>
      <c r="Z606" s="44"/>
      <c r="AA606" s="44"/>
      <c r="AB606" s="44"/>
      <c r="AC606" s="44"/>
      <c r="AD606" s="44"/>
    </row>
    <row r="607" spans="1:30" ht="15.75" hidden="1" thickBot="1">
      <c r="A607" s="295">
        <v>605</v>
      </c>
      <c r="B607" s="210" t="s">
        <v>404</v>
      </c>
      <c r="C607" s="88" t="s">
        <v>417</v>
      </c>
      <c r="D607" s="96" t="s">
        <v>651</v>
      </c>
      <c r="E607" s="239" t="s">
        <v>1878</v>
      </c>
      <c r="F607" s="239" t="s">
        <v>151</v>
      </c>
      <c r="G607" s="100" t="s">
        <v>8</v>
      </c>
      <c r="H607" s="102">
        <v>480</v>
      </c>
      <c r="I607" s="102">
        <v>760</v>
      </c>
      <c r="J607" s="102">
        <v>760</v>
      </c>
      <c r="K607" s="103">
        <v>490</v>
      </c>
      <c r="L607" s="103">
        <v>780</v>
      </c>
      <c r="M607" s="103">
        <v>780</v>
      </c>
      <c r="N607" s="125">
        <v>1235</v>
      </c>
      <c r="O607" s="125">
        <v>4</v>
      </c>
      <c r="P607" s="126" t="s">
        <v>760</v>
      </c>
      <c r="Q607" s="126" t="s">
        <v>1019</v>
      </c>
      <c r="R607" s="126" t="s">
        <v>787</v>
      </c>
      <c r="S607" s="35">
        <v>14</v>
      </c>
      <c r="T607" s="10">
        <v>43242</v>
      </c>
      <c r="U607" s="10">
        <v>43250</v>
      </c>
      <c r="V607" s="33" t="s">
        <v>825</v>
      </c>
      <c r="W607" s="44"/>
      <c r="X607" s="59"/>
      <c r="Y607" s="44"/>
      <c r="Z607" s="44"/>
      <c r="AA607" s="44"/>
      <c r="AB607" s="44"/>
      <c r="AC607" s="44"/>
      <c r="AD607" s="44"/>
    </row>
    <row r="608" spans="1:30" ht="15.75" hidden="1" thickBot="1">
      <c r="A608" s="295">
        <v>606</v>
      </c>
      <c r="B608" s="210" t="s">
        <v>404</v>
      </c>
      <c r="C608" s="88" t="s">
        <v>417</v>
      </c>
      <c r="D608" s="89" t="s">
        <v>651</v>
      </c>
      <c r="E608" s="239" t="s">
        <v>1878</v>
      </c>
      <c r="F608" s="239" t="s">
        <v>151</v>
      </c>
      <c r="G608" s="244" t="s">
        <v>5</v>
      </c>
      <c r="H608" s="94">
        <v>300</v>
      </c>
      <c r="I608" s="94">
        <v>600</v>
      </c>
      <c r="J608" s="94">
        <v>600</v>
      </c>
      <c r="K608" s="106">
        <v>330</v>
      </c>
      <c r="L608" s="106">
        <v>660</v>
      </c>
      <c r="M608" s="106">
        <v>660</v>
      </c>
      <c r="N608" s="94">
        <v>6</v>
      </c>
      <c r="O608" s="94">
        <v>1</v>
      </c>
      <c r="P608" s="91" t="s">
        <v>760</v>
      </c>
      <c r="Q608" s="89" t="s">
        <v>769</v>
      </c>
      <c r="R608" s="95" t="s">
        <v>770</v>
      </c>
      <c r="S608" s="14">
        <v>14</v>
      </c>
      <c r="T608" s="10">
        <v>43283</v>
      </c>
      <c r="U608" s="10">
        <v>43289</v>
      </c>
      <c r="V608" s="71" t="s">
        <v>826</v>
      </c>
      <c r="W608" s="11"/>
      <c r="X608" s="13"/>
      <c r="Y608" s="44"/>
      <c r="Z608" s="44"/>
      <c r="AA608" s="44"/>
      <c r="AB608" s="44"/>
      <c r="AC608" s="44"/>
      <c r="AD608" s="44"/>
    </row>
    <row r="609" spans="1:30" ht="15.75" hidden="1" thickBot="1">
      <c r="A609" s="295">
        <v>607</v>
      </c>
      <c r="B609" s="210" t="s">
        <v>404</v>
      </c>
      <c r="C609" s="88" t="s">
        <v>417</v>
      </c>
      <c r="D609" s="89" t="s">
        <v>651</v>
      </c>
      <c r="E609" s="239" t="s">
        <v>1878</v>
      </c>
      <c r="F609" s="239" t="s">
        <v>151</v>
      </c>
      <c r="G609" s="244" t="s">
        <v>5</v>
      </c>
      <c r="H609" s="107">
        <v>250</v>
      </c>
      <c r="I609" s="107">
        <v>500</v>
      </c>
      <c r="J609" s="107">
        <v>500</v>
      </c>
      <c r="K609" s="108">
        <v>280</v>
      </c>
      <c r="L609" s="108">
        <v>560</v>
      </c>
      <c r="M609" s="108">
        <v>560</v>
      </c>
      <c r="N609" s="94">
        <v>6</v>
      </c>
      <c r="O609" s="94">
        <v>1</v>
      </c>
      <c r="P609" s="91" t="s">
        <v>760</v>
      </c>
      <c r="Q609" s="89" t="s">
        <v>769</v>
      </c>
      <c r="R609" s="95" t="s">
        <v>770</v>
      </c>
      <c r="S609" s="14">
        <v>14</v>
      </c>
      <c r="T609" s="10">
        <v>43283</v>
      </c>
      <c r="U609" s="10">
        <v>43289</v>
      </c>
      <c r="V609" s="71" t="s">
        <v>827</v>
      </c>
      <c r="W609" s="11"/>
      <c r="X609" s="13"/>
      <c r="Y609" s="44"/>
      <c r="Z609" s="44"/>
      <c r="AA609" s="44"/>
      <c r="AB609" s="44"/>
      <c r="AC609" s="44"/>
      <c r="AD609" s="44"/>
    </row>
    <row r="610" spans="1:30" ht="15.75" hidden="1" thickBot="1">
      <c r="A610" s="295">
        <v>608</v>
      </c>
      <c r="B610" s="210" t="s">
        <v>404</v>
      </c>
      <c r="C610" s="88" t="s">
        <v>417</v>
      </c>
      <c r="D610" s="89" t="s">
        <v>651</v>
      </c>
      <c r="E610" s="239" t="s">
        <v>1878</v>
      </c>
      <c r="F610" s="239" t="s">
        <v>151</v>
      </c>
      <c r="G610" s="97" t="s">
        <v>19</v>
      </c>
      <c r="H610" s="110">
        <v>345</v>
      </c>
      <c r="I610" s="110">
        <v>640</v>
      </c>
      <c r="J610" s="110">
        <v>640</v>
      </c>
      <c r="K610" s="111">
        <v>355</v>
      </c>
      <c r="L610" s="111">
        <v>660</v>
      </c>
      <c r="M610" s="111">
        <v>660</v>
      </c>
      <c r="N610" s="94">
        <v>5</v>
      </c>
      <c r="O610" s="94">
        <v>1</v>
      </c>
      <c r="P610" s="91" t="s">
        <v>760</v>
      </c>
      <c r="Q610" s="89" t="s">
        <v>769</v>
      </c>
      <c r="R610" s="95" t="s">
        <v>770</v>
      </c>
      <c r="S610" s="9">
        <v>15</v>
      </c>
      <c r="T610" s="10">
        <v>43273</v>
      </c>
      <c r="U610" s="10">
        <v>43281</v>
      </c>
      <c r="V610" s="71" t="s">
        <v>762</v>
      </c>
      <c r="W610" s="11" t="s">
        <v>763</v>
      </c>
      <c r="X610" s="13"/>
      <c r="Y610" s="44"/>
      <c r="Z610" s="44"/>
      <c r="AA610" s="44"/>
      <c r="AB610" s="44"/>
      <c r="AC610" s="44"/>
      <c r="AD610" s="44"/>
    </row>
    <row r="611" spans="1:30" ht="15.75" hidden="1" thickBot="1">
      <c r="A611" s="295">
        <v>609</v>
      </c>
      <c r="B611" s="210" t="s">
        <v>404</v>
      </c>
      <c r="C611" s="88" t="s">
        <v>417</v>
      </c>
      <c r="D611" s="89" t="s">
        <v>651</v>
      </c>
      <c r="E611" s="239" t="s">
        <v>1878</v>
      </c>
      <c r="F611" s="239" t="s">
        <v>151</v>
      </c>
      <c r="G611" s="97" t="s">
        <v>19</v>
      </c>
      <c r="H611" s="110">
        <v>345</v>
      </c>
      <c r="I611" s="110">
        <v>640</v>
      </c>
      <c r="J611" s="110">
        <v>640</v>
      </c>
      <c r="K611" s="111">
        <v>355</v>
      </c>
      <c r="L611" s="111">
        <v>660</v>
      </c>
      <c r="M611" s="111">
        <v>660</v>
      </c>
      <c r="N611" s="94">
        <v>7</v>
      </c>
      <c r="O611" s="94">
        <v>1</v>
      </c>
      <c r="P611" s="91" t="s">
        <v>760</v>
      </c>
      <c r="Q611" s="89" t="s">
        <v>769</v>
      </c>
      <c r="R611" s="95" t="s">
        <v>770</v>
      </c>
      <c r="S611" s="9">
        <v>15</v>
      </c>
      <c r="T611" s="10">
        <v>43266</v>
      </c>
      <c r="U611" s="10">
        <v>43281</v>
      </c>
      <c r="V611" s="71" t="s">
        <v>828</v>
      </c>
      <c r="W611" s="11" t="s">
        <v>763</v>
      </c>
      <c r="X611" s="13"/>
      <c r="Y611" s="44"/>
      <c r="Z611" s="44"/>
      <c r="AA611" s="44"/>
      <c r="AB611" s="44"/>
      <c r="AC611" s="44"/>
      <c r="AD611" s="44"/>
    </row>
    <row r="612" spans="1:30" ht="15.75" hidden="1" thickBot="1">
      <c r="A612" s="295">
        <v>610</v>
      </c>
      <c r="B612" s="210" t="s">
        <v>404</v>
      </c>
      <c r="C612" s="88" t="s">
        <v>417</v>
      </c>
      <c r="D612" s="89" t="s">
        <v>651</v>
      </c>
      <c r="E612" s="239" t="s">
        <v>1878</v>
      </c>
      <c r="F612" s="239" t="s">
        <v>151</v>
      </c>
      <c r="G612" s="97" t="s">
        <v>45</v>
      </c>
      <c r="H612" s="102">
        <v>450</v>
      </c>
      <c r="I612" s="102">
        <v>700</v>
      </c>
      <c r="J612" s="102">
        <v>700</v>
      </c>
      <c r="K612" s="93">
        <v>460</v>
      </c>
      <c r="L612" s="93">
        <v>720</v>
      </c>
      <c r="M612" s="93">
        <v>720</v>
      </c>
      <c r="N612" s="94">
        <v>1</v>
      </c>
      <c r="O612" s="94">
        <v>1</v>
      </c>
      <c r="P612" s="91" t="s">
        <v>760</v>
      </c>
      <c r="Q612" s="89" t="s">
        <v>782</v>
      </c>
      <c r="R612" s="95" t="s">
        <v>176</v>
      </c>
      <c r="S612" s="9">
        <v>14</v>
      </c>
      <c r="T612" s="10">
        <v>43221</v>
      </c>
      <c r="U612" s="10">
        <v>43295</v>
      </c>
      <c r="V612" s="71" t="s">
        <v>775</v>
      </c>
      <c r="W612" s="7"/>
      <c r="X612" s="15"/>
      <c r="Y612" s="44"/>
      <c r="Z612" s="44"/>
      <c r="AA612" s="44"/>
      <c r="AB612" s="44"/>
      <c r="AC612" s="44"/>
      <c r="AD612" s="44"/>
    </row>
    <row r="613" spans="1:30" ht="15.75" hidden="1" thickBot="1">
      <c r="A613" s="295">
        <v>611</v>
      </c>
      <c r="B613" s="210" t="s">
        <v>404</v>
      </c>
      <c r="C613" s="88" t="s">
        <v>417</v>
      </c>
      <c r="D613" s="89" t="s">
        <v>651</v>
      </c>
      <c r="E613" s="239" t="s">
        <v>1878</v>
      </c>
      <c r="F613" s="239" t="s">
        <v>151</v>
      </c>
      <c r="G613" s="97" t="s">
        <v>2</v>
      </c>
      <c r="H613" s="109">
        <v>295</v>
      </c>
      <c r="I613" s="109">
        <v>590</v>
      </c>
      <c r="J613" s="109">
        <v>590</v>
      </c>
      <c r="K613" s="98">
        <v>305</v>
      </c>
      <c r="L613" s="98">
        <v>610</v>
      </c>
      <c r="M613" s="98">
        <v>610</v>
      </c>
      <c r="N613" s="94">
        <v>6</v>
      </c>
      <c r="O613" s="94">
        <v>1</v>
      </c>
      <c r="P613" s="91" t="s">
        <v>760</v>
      </c>
      <c r="Q613" s="89" t="s">
        <v>769</v>
      </c>
      <c r="R613" s="95" t="s">
        <v>770</v>
      </c>
      <c r="S613" s="18">
        <v>11</v>
      </c>
      <c r="T613" s="10">
        <v>43279</v>
      </c>
      <c r="U613" s="10">
        <v>43285</v>
      </c>
      <c r="V613" s="71" t="s">
        <v>799</v>
      </c>
      <c r="W613" s="8"/>
      <c r="X613" s="13"/>
      <c r="Y613" s="44"/>
      <c r="Z613" s="44"/>
      <c r="AA613" s="44"/>
      <c r="AB613" s="44"/>
      <c r="AC613" s="44"/>
      <c r="AD613" s="44"/>
    </row>
    <row r="614" spans="1:30" ht="15.75" hidden="1" thickBot="1">
      <c r="A614" s="295">
        <v>612</v>
      </c>
      <c r="B614" s="210" t="s">
        <v>404</v>
      </c>
      <c r="C614" s="88" t="s">
        <v>418</v>
      </c>
      <c r="D614" s="96" t="s">
        <v>652</v>
      </c>
      <c r="E614" s="239" t="s">
        <v>391</v>
      </c>
      <c r="F614" s="239" t="s">
        <v>152</v>
      </c>
      <c r="G614" s="100" t="s">
        <v>44</v>
      </c>
      <c r="H614" s="98">
        <v>700</v>
      </c>
      <c r="I614" s="98">
        <v>900</v>
      </c>
      <c r="J614" s="98">
        <v>900</v>
      </c>
      <c r="K614" s="101">
        <v>710</v>
      </c>
      <c r="L614" s="101">
        <v>920</v>
      </c>
      <c r="M614" s="101">
        <v>920</v>
      </c>
      <c r="N614" s="125">
        <v>3</v>
      </c>
      <c r="O614" s="125">
        <v>1</v>
      </c>
      <c r="P614" s="91" t="s">
        <v>760</v>
      </c>
      <c r="Q614" s="126" t="s">
        <v>834</v>
      </c>
      <c r="R614" s="126" t="s">
        <v>835</v>
      </c>
      <c r="S614" s="35">
        <v>21</v>
      </c>
      <c r="T614" s="10">
        <v>43248</v>
      </c>
      <c r="U614" s="10">
        <v>43250</v>
      </c>
      <c r="V614" s="218"/>
      <c r="W614" s="44"/>
      <c r="X614" s="59"/>
      <c r="Y614" s="44"/>
      <c r="Z614" s="44"/>
      <c r="AA614" s="44"/>
      <c r="AB614" s="44"/>
      <c r="AC614" s="44"/>
      <c r="AD614" s="44"/>
    </row>
    <row r="615" spans="1:30" ht="15.75" hidden="1" thickBot="1">
      <c r="A615" s="295">
        <v>613</v>
      </c>
      <c r="B615" s="210" t="s">
        <v>404</v>
      </c>
      <c r="C615" s="88" t="s">
        <v>418</v>
      </c>
      <c r="D615" s="96" t="s">
        <v>652</v>
      </c>
      <c r="E615" s="239" t="s">
        <v>391</v>
      </c>
      <c r="F615" s="239" t="s">
        <v>152</v>
      </c>
      <c r="G615" s="100" t="s">
        <v>47</v>
      </c>
      <c r="H615" s="94">
        <v>465</v>
      </c>
      <c r="I615" s="94">
        <v>930</v>
      </c>
      <c r="J615" s="94">
        <v>930</v>
      </c>
      <c r="K615" s="93">
        <v>475</v>
      </c>
      <c r="L615" s="93">
        <v>950</v>
      </c>
      <c r="M615" s="93">
        <v>950</v>
      </c>
      <c r="N615" s="94">
        <v>2</v>
      </c>
      <c r="O615" s="94">
        <v>1</v>
      </c>
      <c r="P615" s="91" t="s">
        <v>760</v>
      </c>
      <c r="Q615" s="96" t="s">
        <v>829</v>
      </c>
      <c r="R615" s="95" t="s">
        <v>185</v>
      </c>
      <c r="S615" s="9">
        <v>11</v>
      </c>
      <c r="T615" s="10">
        <v>43187</v>
      </c>
      <c r="U615" s="10">
        <v>43295</v>
      </c>
      <c r="V615" s="70" t="s">
        <v>830</v>
      </c>
      <c r="W615" s="16"/>
      <c r="X615" s="17"/>
      <c r="Y615" s="44"/>
      <c r="Z615" s="44"/>
      <c r="AA615" s="44"/>
      <c r="AB615" s="44"/>
      <c r="AC615" s="44"/>
      <c r="AD615" s="44"/>
    </row>
    <row r="616" spans="1:30" ht="15.75" hidden="1" thickBot="1">
      <c r="A616" s="295">
        <v>614</v>
      </c>
      <c r="B616" s="210" t="s">
        <v>404</v>
      </c>
      <c r="C616" s="88" t="s">
        <v>418</v>
      </c>
      <c r="D616" s="96" t="s">
        <v>652</v>
      </c>
      <c r="E616" s="239" t="s">
        <v>391</v>
      </c>
      <c r="F616" s="239" t="s">
        <v>152</v>
      </c>
      <c r="G616" s="100" t="s">
        <v>47</v>
      </c>
      <c r="H616" s="94">
        <v>465</v>
      </c>
      <c r="I616" s="94">
        <v>930</v>
      </c>
      <c r="J616" s="94">
        <v>930</v>
      </c>
      <c r="K616" s="93">
        <v>475</v>
      </c>
      <c r="L616" s="93">
        <v>950</v>
      </c>
      <c r="M616" s="93">
        <v>950</v>
      </c>
      <c r="N616" s="94">
        <v>3</v>
      </c>
      <c r="O616" s="94">
        <v>1</v>
      </c>
      <c r="P616" s="91" t="s">
        <v>760</v>
      </c>
      <c r="Q616" s="96" t="s">
        <v>829</v>
      </c>
      <c r="R616" s="95" t="s">
        <v>185</v>
      </c>
      <c r="S616" s="9">
        <v>10</v>
      </c>
      <c r="T616" s="10">
        <v>43187</v>
      </c>
      <c r="U616" s="10">
        <v>43295</v>
      </c>
      <c r="V616" s="70" t="s">
        <v>831</v>
      </c>
      <c r="W616" s="16"/>
      <c r="X616" s="17"/>
      <c r="Y616" s="44"/>
      <c r="Z616" s="44"/>
      <c r="AA616" s="44"/>
      <c r="AB616" s="44"/>
      <c r="AC616" s="44"/>
      <c r="AD616" s="44"/>
    </row>
    <row r="617" spans="1:30" ht="15.75" hidden="1" thickBot="1">
      <c r="A617" s="295">
        <v>615</v>
      </c>
      <c r="B617" s="210" t="s">
        <v>404</v>
      </c>
      <c r="C617" s="88" t="s">
        <v>418</v>
      </c>
      <c r="D617" s="96" t="s">
        <v>652</v>
      </c>
      <c r="E617" s="239" t="s">
        <v>391</v>
      </c>
      <c r="F617" s="239" t="s">
        <v>152</v>
      </c>
      <c r="G617" s="100" t="s">
        <v>47</v>
      </c>
      <c r="H617" s="94">
        <v>465</v>
      </c>
      <c r="I617" s="94">
        <v>930</v>
      </c>
      <c r="J617" s="94">
        <v>930</v>
      </c>
      <c r="K617" s="93">
        <v>475</v>
      </c>
      <c r="L617" s="93">
        <v>950</v>
      </c>
      <c r="M617" s="93">
        <v>950</v>
      </c>
      <c r="N617" s="94">
        <v>5</v>
      </c>
      <c r="O617" s="94">
        <v>1</v>
      </c>
      <c r="P617" s="91" t="s">
        <v>760</v>
      </c>
      <c r="Q617" s="96" t="s">
        <v>829</v>
      </c>
      <c r="R617" s="95" t="s">
        <v>185</v>
      </c>
      <c r="S617" s="9">
        <v>19</v>
      </c>
      <c r="T617" s="10">
        <v>43187</v>
      </c>
      <c r="U617" s="10">
        <v>43295</v>
      </c>
      <c r="V617" s="70" t="s">
        <v>832</v>
      </c>
      <c r="W617" s="16"/>
      <c r="X617" s="17"/>
      <c r="Y617" s="44"/>
      <c r="Z617" s="44"/>
      <c r="AA617" s="44"/>
      <c r="AB617" s="44"/>
      <c r="AC617" s="44"/>
      <c r="AD617" s="44"/>
    </row>
    <row r="618" spans="1:30" ht="15.75" hidden="1" thickBot="1">
      <c r="A618" s="295">
        <v>616</v>
      </c>
      <c r="B618" s="210" t="s">
        <v>404</v>
      </c>
      <c r="C618" s="88" t="s">
        <v>418</v>
      </c>
      <c r="D618" s="96" t="s">
        <v>652</v>
      </c>
      <c r="E618" s="239" t="s">
        <v>391</v>
      </c>
      <c r="F618" s="239" t="s">
        <v>152</v>
      </c>
      <c r="G618" s="100" t="s">
        <v>46</v>
      </c>
      <c r="H618" s="94">
        <v>515</v>
      </c>
      <c r="I618" s="94">
        <v>930</v>
      </c>
      <c r="J618" s="94">
        <v>930</v>
      </c>
      <c r="K618" s="93">
        <v>520</v>
      </c>
      <c r="L618" s="93">
        <v>940</v>
      </c>
      <c r="M618" s="93">
        <v>940</v>
      </c>
      <c r="N618" s="94">
        <v>34567</v>
      </c>
      <c r="O618" s="94">
        <v>5</v>
      </c>
      <c r="P618" s="91" t="s">
        <v>760</v>
      </c>
      <c r="Q618" s="96" t="s">
        <v>829</v>
      </c>
      <c r="R618" s="95" t="s">
        <v>185</v>
      </c>
      <c r="S618" s="9">
        <v>12</v>
      </c>
      <c r="T618" s="10">
        <v>43189</v>
      </c>
      <c r="U618" s="10">
        <v>43295</v>
      </c>
      <c r="V618" s="70" t="s">
        <v>833</v>
      </c>
      <c r="W618" s="16"/>
      <c r="X618" s="17"/>
      <c r="Y618" s="44"/>
      <c r="Z618" s="44"/>
      <c r="AA618" s="44"/>
      <c r="AB618" s="44"/>
      <c r="AC618" s="44"/>
      <c r="AD618" s="44"/>
    </row>
    <row r="619" spans="1:30" ht="15.75" hidden="1" thickBot="1">
      <c r="A619" s="295">
        <v>617</v>
      </c>
      <c r="B619" s="210" t="s">
        <v>404</v>
      </c>
      <c r="C619" s="88" t="s">
        <v>418</v>
      </c>
      <c r="D619" s="96" t="s">
        <v>652</v>
      </c>
      <c r="E619" s="239" t="s">
        <v>391</v>
      </c>
      <c r="F619" s="239" t="s">
        <v>152</v>
      </c>
      <c r="G619" s="100" t="s">
        <v>8</v>
      </c>
      <c r="H619" s="102">
        <v>370</v>
      </c>
      <c r="I619" s="102">
        <v>740</v>
      </c>
      <c r="J619" s="102">
        <v>740</v>
      </c>
      <c r="K619" s="103">
        <v>380</v>
      </c>
      <c r="L619" s="103">
        <v>760</v>
      </c>
      <c r="M619" s="103">
        <v>760</v>
      </c>
      <c r="N619" s="125">
        <v>125</v>
      </c>
      <c r="O619" s="125">
        <v>3</v>
      </c>
      <c r="P619" s="126" t="s">
        <v>760</v>
      </c>
      <c r="Q619" s="126" t="s">
        <v>1019</v>
      </c>
      <c r="R619" s="126" t="s">
        <v>787</v>
      </c>
      <c r="S619" s="35">
        <v>16</v>
      </c>
      <c r="T619" s="10">
        <v>43242</v>
      </c>
      <c r="U619" s="10">
        <v>43250</v>
      </c>
      <c r="V619" s="33" t="s">
        <v>812</v>
      </c>
      <c r="W619" s="44"/>
      <c r="X619" s="59"/>
      <c r="Y619" s="44"/>
      <c r="Z619" s="44"/>
      <c r="AA619" s="44"/>
      <c r="AB619" s="44"/>
      <c r="AC619" s="44"/>
      <c r="AD619" s="44"/>
    </row>
    <row r="620" spans="1:30" ht="15.75" hidden="1" thickBot="1">
      <c r="A620" s="295">
        <v>618</v>
      </c>
      <c r="B620" s="210" t="s">
        <v>404</v>
      </c>
      <c r="C620" s="88" t="s">
        <v>418</v>
      </c>
      <c r="D620" s="89" t="s">
        <v>652</v>
      </c>
      <c r="E620" s="239" t="s">
        <v>391</v>
      </c>
      <c r="F620" s="239" t="s">
        <v>152</v>
      </c>
      <c r="G620" s="97" t="s">
        <v>5</v>
      </c>
      <c r="H620" s="94">
        <v>520</v>
      </c>
      <c r="I620" s="94">
        <v>940</v>
      </c>
      <c r="J620" s="94">
        <v>940</v>
      </c>
      <c r="K620" s="106">
        <v>550</v>
      </c>
      <c r="L620" s="106">
        <v>1000</v>
      </c>
      <c r="M620" s="106">
        <v>1000</v>
      </c>
      <c r="N620" s="94">
        <v>3</v>
      </c>
      <c r="O620" s="94">
        <v>1</v>
      </c>
      <c r="P620" s="91" t="s">
        <v>760</v>
      </c>
      <c r="Q620" s="89" t="s">
        <v>829</v>
      </c>
      <c r="R620" s="95" t="s">
        <v>185</v>
      </c>
      <c r="S620" s="14">
        <v>13</v>
      </c>
      <c r="T620" s="10">
        <v>43283</v>
      </c>
      <c r="U620" s="10">
        <v>43289</v>
      </c>
      <c r="V620" s="71" t="s">
        <v>836</v>
      </c>
      <c r="W620" s="11"/>
      <c r="X620" s="13"/>
      <c r="Y620" s="44"/>
      <c r="Z620" s="44"/>
      <c r="AA620" s="44"/>
      <c r="AB620" s="44"/>
      <c r="AC620" s="44"/>
      <c r="AD620" s="44"/>
    </row>
    <row r="621" spans="1:30" ht="15.75" hidden="1" thickBot="1">
      <c r="A621" s="295">
        <v>619</v>
      </c>
      <c r="B621" s="210" t="s">
        <v>404</v>
      </c>
      <c r="C621" s="88" t="s">
        <v>418</v>
      </c>
      <c r="D621" s="89" t="s">
        <v>652</v>
      </c>
      <c r="E621" s="239" t="s">
        <v>391</v>
      </c>
      <c r="F621" s="239" t="s">
        <v>152</v>
      </c>
      <c r="G621" s="97" t="s">
        <v>19</v>
      </c>
      <c r="H621" s="92">
        <v>470</v>
      </c>
      <c r="I621" s="92">
        <v>790</v>
      </c>
      <c r="J621" s="92">
        <v>940</v>
      </c>
      <c r="K621" s="93">
        <v>480</v>
      </c>
      <c r="L621" s="93">
        <v>810</v>
      </c>
      <c r="M621" s="93">
        <v>960</v>
      </c>
      <c r="N621" s="94">
        <v>4</v>
      </c>
      <c r="O621" s="94">
        <v>1</v>
      </c>
      <c r="P621" s="91" t="s">
        <v>760</v>
      </c>
      <c r="Q621" s="89" t="s">
        <v>838</v>
      </c>
      <c r="R621" s="95" t="s">
        <v>135</v>
      </c>
      <c r="S621" s="9">
        <v>16</v>
      </c>
      <c r="T621" s="10">
        <v>43266</v>
      </c>
      <c r="U621" s="10">
        <v>43281</v>
      </c>
      <c r="V621" s="71" t="s">
        <v>774</v>
      </c>
      <c r="W621" s="11" t="s">
        <v>763</v>
      </c>
      <c r="X621" s="13"/>
      <c r="Y621" s="44"/>
      <c r="Z621" s="44"/>
      <c r="AA621" s="44"/>
      <c r="AB621" s="44"/>
      <c r="AC621" s="44"/>
      <c r="AD621" s="44"/>
    </row>
    <row r="622" spans="1:30" ht="15.75" hidden="1" thickBot="1">
      <c r="A622" s="295">
        <v>620</v>
      </c>
      <c r="B622" s="210" t="s">
        <v>404</v>
      </c>
      <c r="C622" s="88" t="s">
        <v>418</v>
      </c>
      <c r="D622" s="89" t="s">
        <v>652</v>
      </c>
      <c r="E622" s="239" t="s">
        <v>391</v>
      </c>
      <c r="F622" s="239" t="s">
        <v>152</v>
      </c>
      <c r="G622" s="97" t="s">
        <v>45</v>
      </c>
      <c r="H622" s="102">
        <v>540</v>
      </c>
      <c r="I622" s="102">
        <v>1010</v>
      </c>
      <c r="J622" s="102">
        <v>1010</v>
      </c>
      <c r="K622" s="93">
        <v>550</v>
      </c>
      <c r="L622" s="93">
        <v>1030</v>
      </c>
      <c r="M622" s="93">
        <v>1030</v>
      </c>
      <c r="N622" s="94">
        <v>7</v>
      </c>
      <c r="O622" s="94">
        <v>1</v>
      </c>
      <c r="P622" s="91" t="s">
        <v>760</v>
      </c>
      <c r="Q622" s="89" t="s">
        <v>829</v>
      </c>
      <c r="R622" s="95" t="s">
        <v>185</v>
      </c>
      <c r="S622" s="9">
        <v>13</v>
      </c>
      <c r="T622" s="10">
        <v>43221</v>
      </c>
      <c r="U622" s="10">
        <v>43295</v>
      </c>
      <c r="V622" s="71" t="s">
        <v>839</v>
      </c>
      <c r="W622" s="7"/>
      <c r="X622" s="15"/>
      <c r="Y622" s="44"/>
      <c r="Z622" s="44"/>
      <c r="AA622" s="44"/>
      <c r="AB622" s="44"/>
      <c r="AC622" s="44"/>
      <c r="AD622" s="44"/>
    </row>
    <row r="623" spans="1:30" ht="15.75" hidden="1" thickBot="1">
      <c r="A623" s="295">
        <v>621</v>
      </c>
      <c r="B623" s="210" t="s">
        <v>404</v>
      </c>
      <c r="C623" s="88" t="s">
        <v>418</v>
      </c>
      <c r="D623" s="89" t="s">
        <v>652</v>
      </c>
      <c r="E623" s="239" t="s">
        <v>391</v>
      </c>
      <c r="F623" s="239" t="s">
        <v>152</v>
      </c>
      <c r="G623" s="97" t="s">
        <v>45</v>
      </c>
      <c r="H623" s="102">
        <v>915</v>
      </c>
      <c r="I623" s="102">
        <v>1470</v>
      </c>
      <c r="J623" s="102">
        <v>1470</v>
      </c>
      <c r="K623" s="93">
        <v>925</v>
      </c>
      <c r="L623" s="93">
        <v>1490</v>
      </c>
      <c r="M623" s="93">
        <v>1490</v>
      </c>
      <c r="N623" s="94">
        <v>4</v>
      </c>
      <c r="O623" s="94">
        <v>1</v>
      </c>
      <c r="P623" s="91" t="s">
        <v>760</v>
      </c>
      <c r="Q623" s="89" t="s">
        <v>840</v>
      </c>
      <c r="R623" s="95" t="s">
        <v>153</v>
      </c>
      <c r="S623" s="9">
        <v>13</v>
      </c>
      <c r="T623" s="10">
        <v>43221</v>
      </c>
      <c r="U623" s="10">
        <v>43295</v>
      </c>
      <c r="V623" s="71" t="s">
        <v>841</v>
      </c>
      <c r="W623" s="7"/>
      <c r="X623" s="15"/>
      <c r="Y623" s="44"/>
      <c r="Z623" s="44"/>
      <c r="AA623" s="44"/>
      <c r="AB623" s="44"/>
      <c r="AC623" s="44"/>
      <c r="AD623" s="44"/>
    </row>
    <row r="624" spans="1:30" ht="15.75" hidden="1" thickBot="1">
      <c r="A624" s="295">
        <v>622</v>
      </c>
      <c r="B624" s="210" t="s">
        <v>404</v>
      </c>
      <c r="C624" s="88" t="s">
        <v>418</v>
      </c>
      <c r="D624" s="89" t="s">
        <v>652</v>
      </c>
      <c r="E624" s="239" t="s">
        <v>391</v>
      </c>
      <c r="F624" s="239" t="s">
        <v>152</v>
      </c>
      <c r="G624" s="97" t="s">
        <v>2</v>
      </c>
      <c r="H624" s="104">
        <v>435</v>
      </c>
      <c r="I624" s="104">
        <v>870</v>
      </c>
      <c r="J624" s="104">
        <v>870</v>
      </c>
      <c r="K624" s="98">
        <v>445</v>
      </c>
      <c r="L624" s="98">
        <v>890</v>
      </c>
      <c r="M624" s="98">
        <v>890</v>
      </c>
      <c r="N624" s="94">
        <v>7</v>
      </c>
      <c r="O624" s="94">
        <v>1</v>
      </c>
      <c r="P624" s="91" t="s">
        <v>760</v>
      </c>
      <c r="Q624" s="89" t="s">
        <v>829</v>
      </c>
      <c r="R624" s="95" t="s">
        <v>185</v>
      </c>
      <c r="S624" s="18">
        <v>9</v>
      </c>
      <c r="T624" s="10">
        <v>43279</v>
      </c>
      <c r="U624" s="10">
        <v>43285</v>
      </c>
      <c r="V624" s="71" t="s">
        <v>837</v>
      </c>
      <c r="W624" s="11"/>
      <c r="X624" s="13"/>
      <c r="Y624" s="44"/>
      <c r="Z624" s="44"/>
      <c r="AA624" s="44"/>
      <c r="AB624" s="44"/>
      <c r="AC624" s="44"/>
      <c r="AD624" s="44"/>
    </row>
    <row r="625" spans="1:30" ht="15.75" hidden="1" thickBot="1">
      <c r="A625" s="295">
        <v>623</v>
      </c>
      <c r="B625" s="210" t="s">
        <v>404</v>
      </c>
      <c r="C625" s="88" t="s">
        <v>418</v>
      </c>
      <c r="D625" s="89" t="s">
        <v>653</v>
      </c>
      <c r="E625" s="239" t="s">
        <v>391</v>
      </c>
      <c r="F625" s="239" t="s">
        <v>153</v>
      </c>
      <c r="G625" s="97" t="s">
        <v>5</v>
      </c>
      <c r="H625" s="94">
        <v>270</v>
      </c>
      <c r="I625" s="94">
        <v>540</v>
      </c>
      <c r="J625" s="94">
        <v>540</v>
      </c>
      <c r="K625" s="106">
        <v>300</v>
      </c>
      <c r="L625" s="106">
        <v>600</v>
      </c>
      <c r="M625" s="106">
        <v>600</v>
      </c>
      <c r="N625" s="94">
        <v>6</v>
      </c>
      <c r="O625" s="94">
        <v>1</v>
      </c>
      <c r="P625" s="91" t="s">
        <v>760</v>
      </c>
      <c r="Q625" s="89" t="s">
        <v>769</v>
      </c>
      <c r="R625" s="95" t="s">
        <v>770</v>
      </c>
      <c r="S625" s="14">
        <v>10</v>
      </c>
      <c r="T625" s="10">
        <v>43283</v>
      </c>
      <c r="U625" s="10">
        <v>43289</v>
      </c>
      <c r="V625" s="71" t="s">
        <v>842</v>
      </c>
      <c r="W625" s="11"/>
      <c r="X625" s="13"/>
      <c r="Y625" s="44"/>
      <c r="Z625" s="44"/>
      <c r="AA625" s="44"/>
      <c r="AB625" s="44"/>
      <c r="AC625" s="44"/>
      <c r="AD625" s="44"/>
    </row>
    <row r="626" spans="1:30" ht="15.75" hidden="1" thickBot="1">
      <c r="A626" s="295">
        <v>624</v>
      </c>
      <c r="B626" s="210" t="s">
        <v>404</v>
      </c>
      <c r="C626" s="88" t="s">
        <v>418</v>
      </c>
      <c r="D626" s="96" t="s">
        <v>653</v>
      </c>
      <c r="E626" s="239" t="s">
        <v>391</v>
      </c>
      <c r="F626" s="239" t="s">
        <v>153</v>
      </c>
      <c r="G626" s="100" t="s">
        <v>44</v>
      </c>
      <c r="H626" s="98">
        <v>510</v>
      </c>
      <c r="I626" s="98">
        <v>710</v>
      </c>
      <c r="J626" s="98">
        <v>710</v>
      </c>
      <c r="K626" s="101">
        <v>520</v>
      </c>
      <c r="L626" s="101">
        <v>730</v>
      </c>
      <c r="M626" s="101">
        <v>730</v>
      </c>
      <c r="N626" s="125">
        <v>3</v>
      </c>
      <c r="O626" s="125">
        <v>1</v>
      </c>
      <c r="P626" s="91" t="s">
        <v>760</v>
      </c>
      <c r="Q626" s="96" t="s">
        <v>782</v>
      </c>
      <c r="R626" s="95" t="s">
        <v>176</v>
      </c>
      <c r="S626" s="35">
        <v>18</v>
      </c>
      <c r="T626" s="10">
        <v>43248</v>
      </c>
      <c r="U626" s="10">
        <v>43250</v>
      </c>
      <c r="V626" s="218" t="s">
        <v>847</v>
      </c>
      <c r="W626" s="44"/>
      <c r="X626" s="59"/>
    </row>
    <row r="627" spans="1:30" ht="15.75" hidden="1" thickBot="1">
      <c r="A627" s="295">
        <v>625</v>
      </c>
      <c r="B627" s="210" t="s">
        <v>404</v>
      </c>
      <c r="C627" s="88" t="s">
        <v>418</v>
      </c>
      <c r="D627" s="96" t="s">
        <v>653</v>
      </c>
      <c r="E627" s="239" t="s">
        <v>391</v>
      </c>
      <c r="F627" s="239" t="s">
        <v>153</v>
      </c>
      <c r="G627" s="100" t="s">
        <v>47</v>
      </c>
      <c r="H627" s="94">
        <v>365</v>
      </c>
      <c r="I627" s="94">
        <v>730</v>
      </c>
      <c r="J627" s="94">
        <v>730</v>
      </c>
      <c r="K627" s="93">
        <v>375</v>
      </c>
      <c r="L627" s="93">
        <v>750</v>
      </c>
      <c r="M627" s="93">
        <v>750</v>
      </c>
      <c r="N627" s="94">
        <v>6</v>
      </c>
      <c r="O627" s="94">
        <v>1</v>
      </c>
      <c r="P627" s="91" t="s">
        <v>760</v>
      </c>
      <c r="Q627" s="96" t="s">
        <v>769</v>
      </c>
      <c r="R627" s="95" t="s">
        <v>770</v>
      </c>
      <c r="S627" s="9">
        <v>10</v>
      </c>
      <c r="T627" s="10">
        <v>43187</v>
      </c>
      <c r="U627" s="10">
        <v>43295</v>
      </c>
      <c r="V627" s="70" t="s">
        <v>842</v>
      </c>
      <c r="W627" s="16"/>
      <c r="X627" s="17"/>
    </row>
    <row r="628" spans="1:30" ht="15.75" hidden="1" thickBot="1">
      <c r="A628" s="295">
        <v>626</v>
      </c>
      <c r="B628" s="210" t="s">
        <v>404</v>
      </c>
      <c r="C628" s="88" t="s">
        <v>418</v>
      </c>
      <c r="D628" s="89" t="s">
        <v>653</v>
      </c>
      <c r="E628" s="239" t="s">
        <v>391</v>
      </c>
      <c r="F628" s="239" t="s">
        <v>153</v>
      </c>
      <c r="G628" s="97" t="s">
        <v>19</v>
      </c>
      <c r="H628" s="92">
        <v>350</v>
      </c>
      <c r="I628" s="92">
        <v>590</v>
      </c>
      <c r="J628" s="92">
        <v>590</v>
      </c>
      <c r="K628" s="93">
        <v>360</v>
      </c>
      <c r="L628" s="93">
        <v>610</v>
      </c>
      <c r="M628" s="93">
        <v>610</v>
      </c>
      <c r="N628" s="94">
        <v>6</v>
      </c>
      <c r="O628" s="94">
        <v>1</v>
      </c>
      <c r="P628" s="91" t="s">
        <v>760</v>
      </c>
      <c r="Q628" s="89" t="s">
        <v>769</v>
      </c>
      <c r="R628" s="95" t="s">
        <v>770</v>
      </c>
      <c r="S628" s="9">
        <v>8</v>
      </c>
      <c r="T628" s="10">
        <v>43266</v>
      </c>
      <c r="U628" s="10">
        <v>43281</v>
      </c>
      <c r="V628" s="71" t="s">
        <v>842</v>
      </c>
      <c r="W628" s="11" t="s">
        <v>763</v>
      </c>
      <c r="X628" s="12"/>
      <c r="Y628" s="44"/>
      <c r="Z628" s="44"/>
      <c r="AA628" s="44"/>
      <c r="AB628" s="44"/>
      <c r="AC628" s="44"/>
      <c r="AD628" s="44"/>
    </row>
    <row r="629" spans="1:30" ht="15.75" hidden="1" thickBot="1">
      <c r="A629" s="295">
        <v>627</v>
      </c>
      <c r="B629" s="210" t="s">
        <v>404</v>
      </c>
      <c r="C629" s="88" t="s">
        <v>418</v>
      </c>
      <c r="D629" s="89" t="s">
        <v>653</v>
      </c>
      <c r="E629" s="239" t="s">
        <v>391</v>
      </c>
      <c r="F629" s="239" t="s">
        <v>153</v>
      </c>
      <c r="G629" s="97" t="s">
        <v>45</v>
      </c>
      <c r="H629" s="102">
        <v>410</v>
      </c>
      <c r="I629" s="102">
        <v>820</v>
      </c>
      <c r="J629" s="102">
        <v>820</v>
      </c>
      <c r="K629" s="93">
        <v>420</v>
      </c>
      <c r="L629" s="93">
        <v>840</v>
      </c>
      <c r="M629" s="93">
        <v>840</v>
      </c>
      <c r="N629" s="94">
        <v>4</v>
      </c>
      <c r="O629" s="94">
        <v>1</v>
      </c>
      <c r="P629" s="91" t="s">
        <v>760</v>
      </c>
      <c r="Q629" s="89" t="s">
        <v>769</v>
      </c>
      <c r="R629" s="95" t="s">
        <v>770</v>
      </c>
      <c r="S629" s="9">
        <v>7</v>
      </c>
      <c r="T629" s="10">
        <v>43221</v>
      </c>
      <c r="U629" s="10">
        <v>43295</v>
      </c>
      <c r="V629" s="71" t="s">
        <v>841</v>
      </c>
      <c r="W629" s="7"/>
      <c r="X629" s="15"/>
      <c r="Y629" s="44"/>
      <c r="Z629" s="44"/>
      <c r="AA629" s="44"/>
      <c r="AB629" s="44"/>
      <c r="AC629" s="44"/>
      <c r="AD629" s="44"/>
    </row>
    <row r="630" spans="1:30" ht="15.75" hidden="1" thickBot="1">
      <c r="A630" s="295">
        <v>628</v>
      </c>
      <c r="B630" s="210" t="s">
        <v>404</v>
      </c>
      <c r="C630" s="88" t="s">
        <v>418</v>
      </c>
      <c r="D630" s="89" t="s">
        <v>653</v>
      </c>
      <c r="E630" s="239" t="s">
        <v>391</v>
      </c>
      <c r="F630" s="239" t="s">
        <v>153</v>
      </c>
      <c r="G630" s="97" t="s">
        <v>45</v>
      </c>
      <c r="H630" s="102">
        <v>450</v>
      </c>
      <c r="I630" s="102">
        <v>750</v>
      </c>
      <c r="J630" s="102">
        <v>750</v>
      </c>
      <c r="K630" s="93">
        <v>460</v>
      </c>
      <c r="L630" s="93">
        <v>770</v>
      </c>
      <c r="M630" s="93">
        <v>770</v>
      </c>
      <c r="N630" s="94">
        <v>1</v>
      </c>
      <c r="O630" s="94">
        <v>1</v>
      </c>
      <c r="P630" s="91" t="s">
        <v>760</v>
      </c>
      <c r="Q630" s="89" t="s">
        <v>838</v>
      </c>
      <c r="R630" s="95" t="s">
        <v>135</v>
      </c>
      <c r="S630" s="9">
        <v>12</v>
      </c>
      <c r="T630" s="10">
        <v>43221</v>
      </c>
      <c r="U630" s="10">
        <v>43295</v>
      </c>
      <c r="V630" s="71" t="s">
        <v>775</v>
      </c>
      <c r="W630" s="7"/>
      <c r="X630" s="15"/>
      <c r="Y630" s="44"/>
      <c r="Z630" s="44"/>
      <c r="AA630" s="44"/>
      <c r="AB630" s="44"/>
      <c r="AC630" s="44"/>
      <c r="AD630" s="44"/>
    </row>
    <row r="631" spans="1:30" ht="15.75" hidden="1" thickBot="1">
      <c r="A631" s="295">
        <v>629</v>
      </c>
      <c r="B631" s="210" t="s">
        <v>404</v>
      </c>
      <c r="C631" s="88" t="s">
        <v>418</v>
      </c>
      <c r="D631" s="96" t="s">
        <v>653</v>
      </c>
      <c r="E631" s="239" t="s">
        <v>391</v>
      </c>
      <c r="F631" s="239" t="s">
        <v>153</v>
      </c>
      <c r="G631" s="100" t="s">
        <v>46</v>
      </c>
      <c r="H631" s="94">
        <v>405</v>
      </c>
      <c r="I631" s="94">
        <v>810</v>
      </c>
      <c r="J631" s="94">
        <v>810</v>
      </c>
      <c r="K631" s="93">
        <v>410</v>
      </c>
      <c r="L631" s="93">
        <v>820</v>
      </c>
      <c r="M631" s="93">
        <v>820</v>
      </c>
      <c r="N631" s="94">
        <v>5</v>
      </c>
      <c r="O631" s="94">
        <v>1</v>
      </c>
      <c r="P631" s="91" t="s">
        <v>760</v>
      </c>
      <c r="Q631" s="96" t="s">
        <v>769</v>
      </c>
      <c r="R631" s="95" t="s">
        <v>770</v>
      </c>
      <c r="S631" s="9">
        <v>9</v>
      </c>
      <c r="T631" s="10">
        <v>43189</v>
      </c>
      <c r="U631" s="10">
        <v>43295</v>
      </c>
      <c r="V631" s="70" t="s">
        <v>845</v>
      </c>
      <c r="W631" s="16"/>
      <c r="X631" s="17"/>
      <c r="Y631" s="44"/>
      <c r="Z631" s="44"/>
      <c r="AA631" s="44"/>
      <c r="AB631" s="44"/>
      <c r="AC631" s="44"/>
      <c r="AD631" s="44"/>
    </row>
    <row r="632" spans="1:30" ht="15.75" hidden="1" thickBot="1">
      <c r="A632" s="295">
        <v>630</v>
      </c>
      <c r="B632" s="210" t="s">
        <v>404</v>
      </c>
      <c r="C632" s="88" t="s">
        <v>418</v>
      </c>
      <c r="D632" s="96" t="s">
        <v>653</v>
      </c>
      <c r="E632" s="239" t="s">
        <v>391</v>
      </c>
      <c r="F632" s="239" t="s">
        <v>153</v>
      </c>
      <c r="G632" s="100" t="s">
        <v>46</v>
      </c>
      <c r="H632" s="94">
        <v>405</v>
      </c>
      <c r="I632" s="94">
        <v>810</v>
      </c>
      <c r="J632" s="94">
        <v>810</v>
      </c>
      <c r="K632" s="93">
        <v>410</v>
      </c>
      <c r="L632" s="93">
        <v>820</v>
      </c>
      <c r="M632" s="93">
        <v>820</v>
      </c>
      <c r="N632" s="94">
        <v>7</v>
      </c>
      <c r="O632" s="94">
        <v>1</v>
      </c>
      <c r="P632" s="91" t="s">
        <v>760</v>
      </c>
      <c r="Q632" s="96" t="s">
        <v>769</v>
      </c>
      <c r="R632" s="95" t="s">
        <v>770</v>
      </c>
      <c r="S632" s="9">
        <v>9</v>
      </c>
      <c r="T632" s="10">
        <v>43189</v>
      </c>
      <c r="U632" s="10">
        <v>43295</v>
      </c>
      <c r="V632" s="70" t="s">
        <v>846</v>
      </c>
      <c r="W632" s="16"/>
      <c r="X632" s="17"/>
      <c r="Y632" s="44"/>
      <c r="Z632" s="44"/>
      <c r="AA632" s="44"/>
      <c r="AB632" s="44"/>
      <c r="AC632" s="44"/>
      <c r="AD632" s="44"/>
    </row>
    <row r="633" spans="1:30" ht="15.75" hidden="1" thickBot="1">
      <c r="A633" s="295">
        <v>631</v>
      </c>
      <c r="B633" s="210" t="s">
        <v>404</v>
      </c>
      <c r="C633" s="88" t="s">
        <v>418</v>
      </c>
      <c r="D633" s="96" t="s">
        <v>653</v>
      </c>
      <c r="E633" s="239" t="s">
        <v>391</v>
      </c>
      <c r="F633" s="239" t="s">
        <v>153</v>
      </c>
      <c r="G633" s="100" t="s">
        <v>8</v>
      </c>
      <c r="H633" s="102">
        <v>270</v>
      </c>
      <c r="I633" s="102">
        <v>490</v>
      </c>
      <c r="J633" s="102">
        <v>490</v>
      </c>
      <c r="K633" s="103">
        <v>280</v>
      </c>
      <c r="L633" s="103">
        <v>510</v>
      </c>
      <c r="M633" s="103">
        <v>510</v>
      </c>
      <c r="N633" s="125">
        <v>135</v>
      </c>
      <c r="O633" s="125">
        <v>3</v>
      </c>
      <c r="P633" s="126" t="s">
        <v>760</v>
      </c>
      <c r="Q633" s="126" t="s">
        <v>1019</v>
      </c>
      <c r="R633" s="126" t="s">
        <v>787</v>
      </c>
      <c r="S633" s="35">
        <v>18</v>
      </c>
      <c r="T633" s="10">
        <v>43242</v>
      </c>
      <c r="U633" s="10">
        <v>43250</v>
      </c>
      <c r="V633" s="33" t="s">
        <v>848</v>
      </c>
      <c r="W633" s="44"/>
      <c r="X633" s="59"/>
      <c r="Y633" s="44"/>
      <c r="Z633" s="44"/>
      <c r="AA633" s="44"/>
      <c r="AB633" s="44"/>
      <c r="AC633" s="44"/>
      <c r="AD633" s="44"/>
    </row>
    <row r="634" spans="1:30" ht="15.75" hidden="1" thickBot="1">
      <c r="A634" s="295">
        <v>632</v>
      </c>
      <c r="B634" s="210" t="s">
        <v>404</v>
      </c>
      <c r="C634" s="88" t="s">
        <v>418</v>
      </c>
      <c r="D634" s="89" t="s">
        <v>653</v>
      </c>
      <c r="E634" s="239" t="s">
        <v>391</v>
      </c>
      <c r="F634" s="239" t="s">
        <v>153</v>
      </c>
      <c r="G634" s="97" t="s">
        <v>2</v>
      </c>
      <c r="H634" s="104">
        <v>385</v>
      </c>
      <c r="I634" s="104">
        <v>770</v>
      </c>
      <c r="J634" s="104">
        <v>770</v>
      </c>
      <c r="K634" s="98">
        <v>395</v>
      </c>
      <c r="L634" s="98">
        <v>790</v>
      </c>
      <c r="M634" s="98">
        <v>790</v>
      </c>
      <c r="N634" s="94">
        <v>5</v>
      </c>
      <c r="O634" s="94">
        <v>1</v>
      </c>
      <c r="P634" s="91" t="s">
        <v>760</v>
      </c>
      <c r="Q634" s="89" t="s">
        <v>843</v>
      </c>
      <c r="R634" s="95" t="s">
        <v>844</v>
      </c>
      <c r="S634" s="18">
        <v>18</v>
      </c>
      <c r="T634" s="10">
        <v>43279</v>
      </c>
      <c r="U634" s="10">
        <v>43285</v>
      </c>
      <c r="V634" s="71" t="s">
        <v>783</v>
      </c>
      <c r="W634" s="11"/>
      <c r="X634" s="13"/>
      <c r="Y634" s="44"/>
      <c r="Z634" s="44"/>
      <c r="AA634" s="44"/>
      <c r="AB634" s="44"/>
      <c r="AC634" s="44"/>
      <c r="AD634" s="44"/>
    </row>
    <row r="635" spans="1:30" ht="15.75" hidden="1" thickBot="1">
      <c r="A635" s="295">
        <v>633</v>
      </c>
      <c r="B635" s="210" t="s">
        <v>404</v>
      </c>
      <c r="C635" s="88" t="s">
        <v>419</v>
      </c>
      <c r="D635" s="89" t="s">
        <v>654</v>
      </c>
      <c r="E635" s="239" t="s">
        <v>401</v>
      </c>
      <c r="F635" s="239" t="s">
        <v>154</v>
      </c>
      <c r="G635" s="100" t="s">
        <v>44</v>
      </c>
      <c r="H635" s="101">
        <v>475</v>
      </c>
      <c r="I635" s="101">
        <v>850</v>
      </c>
      <c r="J635" s="101">
        <v>850</v>
      </c>
      <c r="K635" s="101">
        <v>485</v>
      </c>
      <c r="L635" s="101">
        <v>870</v>
      </c>
      <c r="M635" s="101">
        <v>870</v>
      </c>
      <c r="N635" s="211">
        <v>1</v>
      </c>
      <c r="O635" s="211">
        <v>1</v>
      </c>
      <c r="P635" s="91" t="s">
        <v>760</v>
      </c>
      <c r="Q635" s="96" t="s">
        <v>765</v>
      </c>
      <c r="R635" s="95" t="s">
        <v>135</v>
      </c>
      <c r="S635" s="212">
        <v>15</v>
      </c>
      <c r="T635" s="10">
        <v>43248</v>
      </c>
      <c r="U635" s="10">
        <v>43250</v>
      </c>
      <c r="V635" s="269"/>
      <c r="W635" s="213"/>
      <c r="X635" s="214"/>
      <c r="Y635" s="44"/>
      <c r="Z635" s="44"/>
      <c r="AA635" s="44"/>
      <c r="AB635" s="44"/>
      <c r="AC635" s="44"/>
      <c r="AD635" s="44"/>
    </row>
    <row r="636" spans="1:30" ht="15.75" hidden="1" thickBot="1">
      <c r="A636" s="295">
        <v>634</v>
      </c>
      <c r="B636" s="210" t="s">
        <v>404</v>
      </c>
      <c r="C636" s="88" t="s">
        <v>419</v>
      </c>
      <c r="D636" s="89" t="s">
        <v>654</v>
      </c>
      <c r="E636" s="239" t="s">
        <v>401</v>
      </c>
      <c r="F636" s="239" t="s">
        <v>154</v>
      </c>
      <c r="G636" s="97" t="s">
        <v>19</v>
      </c>
      <c r="H636" s="92">
        <v>580</v>
      </c>
      <c r="I636" s="92">
        <v>1240</v>
      </c>
      <c r="J636" s="92">
        <v>1240</v>
      </c>
      <c r="K636" s="93">
        <v>590</v>
      </c>
      <c r="L636" s="93">
        <v>1260</v>
      </c>
      <c r="M636" s="93">
        <v>1260</v>
      </c>
      <c r="N636" s="94">
        <v>5</v>
      </c>
      <c r="O636" s="94">
        <v>1</v>
      </c>
      <c r="P636" s="91" t="s">
        <v>760</v>
      </c>
      <c r="Q636" s="89" t="s">
        <v>791</v>
      </c>
      <c r="R636" s="95" t="s">
        <v>165</v>
      </c>
      <c r="S636" s="9">
        <v>12</v>
      </c>
      <c r="T636" s="10">
        <v>43266</v>
      </c>
      <c r="U636" s="10">
        <v>43281</v>
      </c>
      <c r="V636" s="71" t="s">
        <v>762</v>
      </c>
      <c r="W636" s="11" t="s">
        <v>763</v>
      </c>
      <c r="X636" s="13"/>
      <c r="Y636" s="44"/>
      <c r="Z636" s="44"/>
      <c r="AA636" s="44"/>
      <c r="AB636" s="44"/>
      <c r="AC636" s="44"/>
      <c r="AD636" s="44"/>
    </row>
    <row r="637" spans="1:30" ht="15.75" hidden="1" thickBot="1">
      <c r="A637" s="295">
        <v>635</v>
      </c>
      <c r="B637" s="210" t="s">
        <v>404</v>
      </c>
      <c r="C637" s="88" t="s">
        <v>419</v>
      </c>
      <c r="D637" s="96" t="s">
        <v>654</v>
      </c>
      <c r="E637" s="239" t="s">
        <v>401</v>
      </c>
      <c r="F637" s="239" t="s">
        <v>154</v>
      </c>
      <c r="G637" s="100" t="s">
        <v>46</v>
      </c>
      <c r="H637" s="94">
        <v>485</v>
      </c>
      <c r="I637" s="94">
        <v>870</v>
      </c>
      <c r="J637" s="94">
        <v>870</v>
      </c>
      <c r="K637" s="93">
        <v>490</v>
      </c>
      <c r="L637" s="93">
        <v>880</v>
      </c>
      <c r="M637" s="93">
        <v>880</v>
      </c>
      <c r="N637" s="94">
        <v>4</v>
      </c>
      <c r="O637" s="94">
        <v>1</v>
      </c>
      <c r="P637" s="91" t="s">
        <v>760</v>
      </c>
      <c r="Q637" s="96" t="s">
        <v>777</v>
      </c>
      <c r="R637" s="95" t="s">
        <v>778</v>
      </c>
      <c r="S637" s="9">
        <v>12</v>
      </c>
      <c r="T637" s="10">
        <v>43189</v>
      </c>
      <c r="U637" s="10">
        <v>43295</v>
      </c>
      <c r="V637" s="70" t="s">
        <v>850</v>
      </c>
      <c r="W637" s="16"/>
      <c r="X637" s="17"/>
      <c r="Y637" s="44"/>
      <c r="Z637" s="44"/>
      <c r="AA637" s="44"/>
      <c r="AB637" s="44"/>
      <c r="AC637" s="44"/>
      <c r="AD637" s="44"/>
    </row>
    <row r="638" spans="1:30" ht="15.75" hidden="1" thickBot="1">
      <c r="A638" s="295">
        <v>636</v>
      </c>
      <c r="B638" s="210" t="s">
        <v>404</v>
      </c>
      <c r="C638" s="88" t="s">
        <v>419</v>
      </c>
      <c r="D638" s="96" t="s">
        <v>654</v>
      </c>
      <c r="E638" s="239" t="s">
        <v>401</v>
      </c>
      <c r="F638" s="239" t="s">
        <v>154</v>
      </c>
      <c r="G638" s="100" t="s">
        <v>46</v>
      </c>
      <c r="H638" s="94">
        <v>485</v>
      </c>
      <c r="I638" s="94">
        <v>870</v>
      </c>
      <c r="J638" s="94">
        <v>870</v>
      </c>
      <c r="K638" s="93">
        <v>490</v>
      </c>
      <c r="L638" s="93">
        <v>880</v>
      </c>
      <c r="M638" s="93">
        <v>880</v>
      </c>
      <c r="N638" s="94">
        <v>257</v>
      </c>
      <c r="O638" s="94">
        <v>3</v>
      </c>
      <c r="P638" s="91" t="s">
        <v>760</v>
      </c>
      <c r="Q638" s="96" t="s">
        <v>838</v>
      </c>
      <c r="R638" s="95" t="s">
        <v>135</v>
      </c>
      <c r="S638" s="9">
        <v>14</v>
      </c>
      <c r="T638" s="10">
        <v>43189</v>
      </c>
      <c r="U638" s="10">
        <v>43295</v>
      </c>
      <c r="V638" s="70" t="s">
        <v>851</v>
      </c>
      <c r="W638" s="16"/>
      <c r="X638" s="17"/>
      <c r="Y638" s="44"/>
      <c r="Z638" s="44"/>
      <c r="AA638" s="44"/>
      <c r="AB638" s="44"/>
      <c r="AC638" s="44"/>
      <c r="AD638" s="44"/>
    </row>
    <row r="639" spans="1:30" ht="15.75" hidden="1" thickBot="1">
      <c r="A639" s="295">
        <v>637</v>
      </c>
      <c r="B639" s="210" t="s">
        <v>404</v>
      </c>
      <c r="C639" s="88" t="s">
        <v>419</v>
      </c>
      <c r="D639" s="114" t="s">
        <v>654</v>
      </c>
      <c r="E639" s="239" t="s">
        <v>401</v>
      </c>
      <c r="F639" s="239" t="s">
        <v>154</v>
      </c>
      <c r="G639" s="97" t="s">
        <v>2</v>
      </c>
      <c r="H639" s="115">
        <v>485</v>
      </c>
      <c r="I639" s="115"/>
      <c r="J639" s="115">
        <v>870</v>
      </c>
      <c r="K639" s="98">
        <v>495</v>
      </c>
      <c r="L639" s="98"/>
      <c r="M639" s="98">
        <v>890</v>
      </c>
      <c r="N639" s="116">
        <v>125</v>
      </c>
      <c r="O639" s="116">
        <v>3</v>
      </c>
      <c r="P639" s="91" t="s">
        <v>760</v>
      </c>
      <c r="Q639" s="89" t="s">
        <v>782</v>
      </c>
      <c r="R639" s="95" t="s">
        <v>176</v>
      </c>
      <c r="S639" s="18">
        <v>0</v>
      </c>
      <c r="T639" s="10">
        <v>43279</v>
      </c>
      <c r="U639" s="10">
        <v>43285</v>
      </c>
      <c r="V639" s="272" t="s">
        <v>849</v>
      </c>
      <c r="W639" s="11"/>
      <c r="X639" s="13"/>
      <c r="Y639" s="44"/>
      <c r="Z639" s="44"/>
      <c r="AA639" s="44"/>
      <c r="AB639" s="44"/>
      <c r="AC639" s="44"/>
      <c r="AD639" s="44"/>
    </row>
    <row r="640" spans="1:30" ht="15.75" hidden="1" thickBot="1">
      <c r="A640" s="295">
        <v>638</v>
      </c>
      <c r="B640" s="210" t="s">
        <v>404</v>
      </c>
      <c r="C640" s="88" t="s">
        <v>419</v>
      </c>
      <c r="D640" s="89" t="s">
        <v>655</v>
      </c>
      <c r="E640" s="239" t="s">
        <v>401</v>
      </c>
      <c r="F640" s="239" t="s">
        <v>155</v>
      </c>
      <c r="G640" s="100" t="s">
        <v>44</v>
      </c>
      <c r="H640" s="98">
        <v>575</v>
      </c>
      <c r="I640" s="98">
        <v>1000</v>
      </c>
      <c r="J640" s="98">
        <v>1000</v>
      </c>
      <c r="K640" s="101">
        <v>585</v>
      </c>
      <c r="L640" s="101">
        <v>1020</v>
      </c>
      <c r="M640" s="101">
        <v>1020</v>
      </c>
      <c r="N640" s="211">
        <v>17</v>
      </c>
      <c r="O640" s="211">
        <v>2</v>
      </c>
      <c r="P640" s="91" t="s">
        <v>853</v>
      </c>
      <c r="Q640" s="215" t="s">
        <v>765</v>
      </c>
      <c r="R640" s="95" t="s">
        <v>135</v>
      </c>
      <c r="S640" s="212">
        <v>17</v>
      </c>
      <c r="T640" s="10">
        <v>43248</v>
      </c>
      <c r="U640" s="10">
        <v>43250</v>
      </c>
      <c r="V640" s="269"/>
      <c r="W640" s="213"/>
      <c r="X640" s="214"/>
      <c r="Y640" s="44"/>
      <c r="Z640" s="44"/>
      <c r="AA640" s="44"/>
      <c r="AB640" s="44"/>
      <c r="AC640" s="44"/>
      <c r="AD640" s="44"/>
    </row>
    <row r="641" spans="1:30" ht="15.75" hidden="1" thickBot="1">
      <c r="A641" s="295">
        <v>639</v>
      </c>
      <c r="B641" s="210" t="s">
        <v>404</v>
      </c>
      <c r="C641" s="88" t="s">
        <v>419</v>
      </c>
      <c r="D641" s="89" t="s">
        <v>655</v>
      </c>
      <c r="E641" s="239" t="s">
        <v>401</v>
      </c>
      <c r="F641" s="239" t="s">
        <v>155</v>
      </c>
      <c r="G641" s="97" t="s">
        <v>19</v>
      </c>
      <c r="H641" s="92">
        <v>620</v>
      </c>
      <c r="I641" s="92">
        <v>1140</v>
      </c>
      <c r="J641" s="92">
        <v>1140</v>
      </c>
      <c r="K641" s="93">
        <v>630</v>
      </c>
      <c r="L641" s="93">
        <v>1160</v>
      </c>
      <c r="M641" s="93">
        <v>1160</v>
      </c>
      <c r="N641" s="94">
        <v>5</v>
      </c>
      <c r="O641" s="94">
        <v>1</v>
      </c>
      <c r="P641" s="91" t="s">
        <v>760</v>
      </c>
      <c r="Q641" s="89" t="s">
        <v>791</v>
      </c>
      <c r="R641" s="95" t="s">
        <v>165</v>
      </c>
      <c r="S641" s="9">
        <v>20</v>
      </c>
      <c r="T641" s="10">
        <v>43266</v>
      </c>
      <c r="U641" s="10">
        <v>43281</v>
      </c>
      <c r="V641" s="71" t="s">
        <v>762</v>
      </c>
      <c r="W641" s="11" t="s">
        <v>763</v>
      </c>
      <c r="X641" s="13"/>
      <c r="Y641" s="44"/>
      <c r="Z641" s="44"/>
      <c r="AA641" s="44"/>
      <c r="AB641" s="44"/>
      <c r="AC641" s="44"/>
      <c r="AD641" s="44"/>
    </row>
    <row r="642" spans="1:30" ht="15.75" hidden="1" thickBot="1">
      <c r="A642" s="295">
        <v>640</v>
      </c>
      <c r="B642" s="210" t="s">
        <v>404</v>
      </c>
      <c r="C642" s="88" t="s">
        <v>419</v>
      </c>
      <c r="D642" s="96" t="s">
        <v>655</v>
      </c>
      <c r="E642" s="239" t="s">
        <v>401</v>
      </c>
      <c r="F642" s="239" t="s">
        <v>155</v>
      </c>
      <c r="G642" s="100" t="s">
        <v>46</v>
      </c>
      <c r="H642" s="94">
        <v>565</v>
      </c>
      <c r="I642" s="94">
        <v>1030</v>
      </c>
      <c r="J642" s="94">
        <v>1030</v>
      </c>
      <c r="K642" s="93">
        <v>570</v>
      </c>
      <c r="L642" s="93">
        <v>1040</v>
      </c>
      <c r="M642" s="93">
        <v>1040</v>
      </c>
      <c r="N642" s="94">
        <v>4</v>
      </c>
      <c r="O642" s="94">
        <v>1</v>
      </c>
      <c r="P642" s="91" t="s">
        <v>760</v>
      </c>
      <c r="Q642" s="96" t="s">
        <v>838</v>
      </c>
      <c r="R642" s="95" t="s">
        <v>135</v>
      </c>
      <c r="S642" s="9">
        <v>12</v>
      </c>
      <c r="T642" s="10">
        <v>43272</v>
      </c>
      <c r="U642" s="10">
        <v>43295</v>
      </c>
      <c r="V642" s="70" t="s">
        <v>819</v>
      </c>
      <c r="W642" s="16"/>
      <c r="X642" s="17"/>
      <c r="Y642" s="44"/>
      <c r="Z642" s="44"/>
      <c r="AA642" s="44"/>
      <c r="AB642" s="44"/>
      <c r="AC642" s="44"/>
      <c r="AD642" s="44"/>
    </row>
    <row r="643" spans="1:30" ht="15.75" hidden="1" thickBot="1">
      <c r="A643" s="295">
        <v>641</v>
      </c>
      <c r="B643" s="210" t="s">
        <v>404</v>
      </c>
      <c r="C643" s="88" t="s">
        <v>419</v>
      </c>
      <c r="D643" s="114" t="s">
        <v>655</v>
      </c>
      <c r="E643" s="239" t="s">
        <v>401</v>
      </c>
      <c r="F643" s="239" t="s">
        <v>155</v>
      </c>
      <c r="G643" s="97" t="s">
        <v>2</v>
      </c>
      <c r="H643" s="115">
        <v>635</v>
      </c>
      <c r="I643" s="115"/>
      <c r="J643" s="115">
        <v>1070</v>
      </c>
      <c r="K643" s="98">
        <v>645</v>
      </c>
      <c r="L643" s="98"/>
      <c r="M643" s="98">
        <v>1090</v>
      </c>
      <c r="N643" s="116">
        <v>125</v>
      </c>
      <c r="O643" s="116">
        <v>3</v>
      </c>
      <c r="P643" s="91" t="s">
        <v>760</v>
      </c>
      <c r="Q643" s="89" t="s">
        <v>782</v>
      </c>
      <c r="R643" s="95" t="s">
        <v>176</v>
      </c>
      <c r="S643" s="18">
        <v>0</v>
      </c>
      <c r="T643" s="10">
        <v>43279</v>
      </c>
      <c r="U643" s="10">
        <v>43285</v>
      </c>
      <c r="V643" s="272" t="s">
        <v>852</v>
      </c>
      <c r="W643" s="11"/>
      <c r="X643" s="13"/>
      <c r="Y643" s="44"/>
      <c r="Z643" s="44"/>
      <c r="AA643" s="44"/>
      <c r="AB643" s="44"/>
      <c r="AC643" s="44"/>
      <c r="AD643" s="44"/>
    </row>
    <row r="644" spans="1:30" ht="15.75" hidden="1" thickBot="1">
      <c r="A644" s="295">
        <v>642</v>
      </c>
      <c r="B644" s="210" t="s">
        <v>404</v>
      </c>
      <c r="C644" s="88" t="s">
        <v>419</v>
      </c>
      <c r="D644" s="89" t="s">
        <v>656</v>
      </c>
      <c r="E644" s="239" t="s">
        <v>401</v>
      </c>
      <c r="F644" s="239" t="s">
        <v>156</v>
      </c>
      <c r="G644" s="100" t="s">
        <v>44</v>
      </c>
      <c r="H644" s="101">
        <v>525</v>
      </c>
      <c r="I644" s="101">
        <v>900</v>
      </c>
      <c r="J644" s="101">
        <v>900</v>
      </c>
      <c r="K644" s="101">
        <v>535</v>
      </c>
      <c r="L644" s="101">
        <v>920</v>
      </c>
      <c r="M644" s="101">
        <v>920</v>
      </c>
      <c r="N644" s="211">
        <v>13</v>
      </c>
      <c r="O644" s="211">
        <v>2</v>
      </c>
      <c r="P644" s="91" t="s">
        <v>760</v>
      </c>
      <c r="Q644" s="215" t="s">
        <v>854</v>
      </c>
      <c r="R644" s="95" t="s">
        <v>855</v>
      </c>
      <c r="S644" s="212">
        <v>23</v>
      </c>
      <c r="T644" s="10">
        <v>43248</v>
      </c>
      <c r="U644" s="10">
        <v>43250</v>
      </c>
      <c r="V644" s="269"/>
      <c r="W644" s="213"/>
      <c r="X644" s="214"/>
      <c r="Y644" s="44"/>
      <c r="Z644" s="44"/>
      <c r="AA644" s="44"/>
      <c r="AB644" s="44"/>
      <c r="AC644" s="44"/>
      <c r="AD644" s="44"/>
    </row>
    <row r="645" spans="1:30" ht="15.75" hidden="1" thickBot="1">
      <c r="A645" s="295">
        <v>643</v>
      </c>
      <c r="B645" s="210" t="s">
        <v>404</v>
      </c>
      <c r="C645" s="88" t="s">
        <v>419</v>
      </c>
      <c r="D645" s="89" t="s">
        <v>656</v>
      </c>
      <c r="E645" s="239" t="s">
        <v>401</v>
      </c>
      <c r="F645" s="239" t="s">
        <v>156</v>
      </c>
      <c r="G645" s="97" t="s">
        <v>19</v>
      </c>
      <c r="H645" s="92">
        <v>465</v>
      </c>
      <c r="I645" s="92">
        <v>930</v>
      </c>
      <c r="J645" s="92">
        <v>930</v>
      </c>
      <c r="K645" s="93">
        <v>475</v>
      </c>
      <c r="L645" s="93">
        <v>950</v>
      </c>
      <c r="M645" s="93">
        <v>950</v>
      </c>
      <c r="N645" s="94">
        <v>5</v>
      </c>
      <c r="O645" s="94">
        <v>1</v>
      </c>
      <c r="P645" s="91" t="s">
        <v>760</v>
      </c>
      <c r="Q645" s="89" t="s">
        <v>791</v>
      </c>
      <c r="R645" s="95" t="s">
        <v>165</v>
      </c>
      <c r="S645" s="9">
        <v>16</v>
      </c>
      <c r="T645" s="10">
        <v>43266</v>
      </c>
      <c r="U645" s="10">
        <v>43281</v>
      </c>
      <c r="V645" s="71" t="s">
        <v>762</v>
      </c>
      <c r="W645" s="11" t="s">
        <v>763</v>
      </c>
      <c r="X645" s="13"/>
      <c r="Y645" s="44"/>
      <c r="Z645" s="44"/>
      <c r="AA645" s="44"/>
      <c r="AB645" s="44"/>
      <c r="AC645" s="44"/>
      <c r="AD645" s="44"/>
    </row>
    <row r="646" spans="1:30" ht="15.75" hidden="1" thickBot="1">
      <c r="A646" s="295">
        <v>644</v>
      </c>
      <c r="B646" s="210" t="s">
        <v>404</v>
      </c>
      <c r="C646" s="88" t="s">
        <v>419</v>
      </c>
      <c r="D646" s="96" t="s">
        <v>657</v>
      </c>
      <c r="E646" s="239" t="s">
        <v>401</v>
      </c>
      <c r="F646" s="239" t="s">
        <v>157</v>
      </c>
      <c r="G646" s="100" t="s">
        <v>44</v>
      </c>
      <c r="H646" s="101">
        <v>675</v>
      </c>
      <c r="I646" s="101">
        <v>1150</v>
      </c>
      <c r="J646" s="101">
        <v>1150</v>
      </c>
      <c r="K646" s="101">
        <v>685</v>
      </c>
      <c r="L646" s="101">
        <v>1170</v>
      </c>
      <c r="M646" s="101">
        <v>1170</v>
      </c>
      <c r="N646" s="211">
        <v>16</v>
      </c>
      <c r="O646" s="211">
        <v>2</v>
      </c>
      <c r="P646" s="91" t="s">
        <v>760</v>
      </c>
      <c r="Q646" s="215" t="s">
        <v>857</v>
      </c>
      <c r="R646" s="215" t="s">
        <v>858</v>
      </c>
      <c r="S646" s="212">
        <v>15</v>
      </c>
      <c r="T646" s="10">
        <v>43248</v>
      </c>
      <c r="U646" s="10">
        <v>43250</v>
      </c>
      <c r="V646" s="269"/>
      <c r="W646" s="213"/>
      <c r="X646" s="214"/>
      <c r="Y646" s="44"/>
      <c r="Z646" s="44"/>
      <c r="AA646" s="44"/>
      <c r="AB646" s="44"/>
      <c r="AC646" s="44"/>
      <c r="AD646" s="44"/>
    </row>
    <row r="647" spans="1:30" ht="15.75" hidden="1" thickBot="1">
      <c r="A647" s="295">
        <v>645</v>
      </c>
      <c r="B647" s="210" t="s">
        <v>404</v>
      </c>
      <c r="C647" s="88" t="s">
        <v>419</v>
      </c>
      <c r="D647" s="89" t="s">
        <v>657</v>
      </c>
      <c r="E647" s="239" t="s">
        <v>401</v>
      </c>
      <c r="F647" s="239" t="s">
        <v>157</v>
      </c>
      <c r="G647" s="97" t="s">
        <v>19</v>
      </c>
      <c r="H647" s="92">
        <v>780</v>
      </c>
      <c r="I647" s="92">
        <v>1620</v>
      </c>
      <c r="J647" s="92">
        <v>1620</v>
      </c>
      <c r="K647" s="93">
        <v>790</v>
      </c>
      <c r="L647" s="93">
        <v>1640</v>
      </c>
      <c r="M647" s="93">
        <v>1640</v>
      </c>
      <c r="N647" s="94">
        <v>5</v>
      </c>
      <c r="O647" s="94">
        <v>1</v>
      </c>
      <c r="P647" s="91" t="s">
        <v>760</v>
      </c>
      <c r="Q647" s="89" t="s">
        <v>782</v>
      </c>
      <c r="R647" s="95" t="s">
        <v>176</v>
      </c>
      <c r="S647" s="9">
        <v>17</v>
      </c>
      <c r="T647" s="10">
        <v>43266</v>
      </c>
      <c r="U647" s="10">
        <v>43281</v>
      </c>
      <c r="V647" s="71" t="s">
        <v>762</v>
      </c>
      <c r="W647" s="11" t="s">
        <v>763</v>
      </c>
      <c r="X647" s="13"/>
      <c r="Y647" s="44"/>
      <c r="Z647" s="44"/>
      <c r="AA647" s="44"/>
      <c r="AB647" s="44"/>
      <c r="AC647" s="44"/>
      <c r="AD647" s="44"/>
    </row>
    <row r="648" spans="1:30" ht="15.75" hidden="1" thickBot="1">
      <c r="A648" s="295">
        <v>646</v>
      </c>
      <c r="B648" s="210" t="s">
        <v>404</v>
      </c>
      <c r="C648" s="88" t="s">
        <v>419</v>
      </c>
      <c r="D648" s="96" t="s">
        <v>657</v>
      </c>
      <c r="E648" s="239" t="s">
        <v>401</v>
      </c>
      <c r="F648" s="239" t="s">
        <v>157</v>
      </c>
      <c r="G648" s="100" t="s">
        <v>46</v>
      </c>
      <c r="H648" s="94">
        <v>565</v>
      </c>
      <c r="I648" s="94">
        <v>1030</v>
      </c>
      <c r="J648" s="94">
        <v>1030</v>
      </c>
      <c r="K648" s="93">
        <v>570</v>
      </c>
      <c r="L648" s="93">
        <v>1040</v>
      </c>
      <c r="M648" s="93">
        <v>1040</v>
      </c>
      <c r="N648" s="94">
        <v>4</v>
      </c>
      <c r="O648" s="94">
        <v>1</v>
      </c>
      <c r="P648" s="91" t="s">
        <v>760</v>
      </c>
      <c r="Q648" s="96" t="s">
        <v>838</v>
      </c>
      <c r="R648" s="95" t="s">
        <v>135</v>
      </c>
      <c r="S648" s="9">
        <v>14</v>
      </c>
      <c r="T648" s="10">
        <v>43272</v>
      </c>
      <c r="U648" s="10">
        <v>43295</v>
      </c>
      <c r="V648" s="70" t="s">
        <v>819</v>
      </c>
      <c r="W648" s="16"/>
      <c r="X648" s="17"/>
      <c r="Y648" s="44"/>
      <c r="Z648" s="44"/>
      <c r="AA648" s="44"/>
      <c r="AB648" s="44"/>
      <c r="AC648" s="44"/>
      <c r="AD648" s="44"/>
    </row>
    <row r="649" spans="1:30" ht="15.75" hidden="1" thickBot="1">
      <c r="A649" s="295">
        <v>647</v>
      </c>
      <c r="B649" s="210" t="s">
        <v>404</v>
      </c>
      <c r="C649" s="88" t="s">
        <v>419</v>
      </c>
      <c r="D649" s="114" t="s">
        <v>657</v>
      </c>
      <c r="E649" s="239" t="s">
        <v>401</v>
      </c>
      <c r="F649" s="239" t="s">
        <v>157</v>
      </c>
      <c r="G649" s="97" t="s">
        <v>2</v>
      </c>
      <c r="H649" s="115">
        <v>535</v>
      </c>
      <c r="I649" s="115"/>
      <c r="J649" s="115">
        <v>970</v>
      </c>
      <c r="K649" s="98">
        <v>545</v>
      </c>
      <c r="L649" s="98"/>
      <c r="M649" s="98">
        <v>990</v>
      </c>
      <c r="N649" s="116">
        <v>125</v>
      </c>
      <c r="O649" s="116">
        <v>3</v>
      </c>
      <c r="P649" s="91" t="s">
        <v>760</v>
      </c>
      <c r="Q649" s="89" t="s">
        <v>843</v>
      </c>
      <c r="R649" s="95" t="s">
        <v>844</v>
      </c>
      <c r="S649" s="18">
        <v>0</v>
      </c>
      <c r="T649" s="10">
        <v>43279</v>
      </c>
      <c r="U649" s="10">
        <v>43285</v>
      </c>
      <c r="V649" s="272" t="s">
        <v>856</v>
      </c>
      <c r="W649" s="11"/>
      <c r="X649" s="13"/>
      <c r="Y649" s="44"/>
      <c r="Z649" s="44"/>
      <c r="AA649" s="44"/>
      <c r="AB649" s="44"/>
      <c r="AC649" s="44"/>
      <c r="AD649" s="44"/>
    </row>
    <row r="650" spans="1:30" ht="15.75" hidden="1" thickBot="1">
      <c r="A650" s="295">
        <v>648</v>
      </c>
      <c r="B650" s="210" t="s">
        <v>404</v>
      </c>
      <c r="C650" s="88" t="s">
        <v>419</v>
      </c>
      <c r="D650" s="114" t="s">
        <v>658</v>
      </c>
      <c r="E650" s="240" t="s">
        <v>401</v>
      </c>
      <c r="F650" s="240" t="s">
        <v>158</v>
      </c>
      <c r="G650" s="97" t="s">
        <v>2</v>
      </c>
      <c r="H650" s="115">
        <v>935</v>
      </c>
      <c r="I650" s="115"/>
      <c r="J650" s="115">
        <v>1670</v>
      </c>
      <c r="K650" s="98">
        <v>945</v>
      </c>
      <c r="L650" s="98"/>
      <c r="M650" s="98">
        <v>1690</v>
      </c>
      <c r="N650" s="116">
        <v>125</v>
      </c>
      <c r="O650" s="116">
        <v>3</v>
      </c>
      <c r="P650" s="91" t="s">
        <v>760</v>
      </c>
      <c r="Q650" s="89" t="s">
        <v>782</v>
      </c>
      <c r="R650" s="95" t="s">
        <v>176</v>
      </c>
      <c r="S650" s="18">
        <v>0</v>
      </c>
      <c r="T650" s="10">
        <v>43279</v>
      </c>
      <c r="U650" s="10">
        <v>43285</v>
      </c>
      <c r="V650" s="272" t="s">
        <v>849</v>
      </c>
      <c r="W650" s="11"/>
      <c r="X650" s="13"/>
      <c r="Y650" s="44"/>
      <c r="Z650" s="44"/>
      <c r="AA650" s="44"/>
      <c r="AB650" s="44"/>
      <c r="AC650" s="44"/>
      <c r="AD650" s="44"/>
    </row>
    <row r="651" spans="1:30" ht="15.75" hidden="1" thickBot="1">
      <c r="A651" s="295">
        <v>649</v>
      </c>
      <c r="B651" s="210" t="s">
        <v>404</v>
      </c>
      <c r="C651" s="88" t="s">
        <v>419</v>
      </c>
      <c r="D651" s="114" t="s">
        <v>659</v>
      </c>
      <c r="E651" s="240" t="s">
        <v>401</v>
      </c>
      <c r="F651" s="240" t="s">
        <v>159</v>
      </c>
      <c r="G651" s="97" t="s">
        <v>2</v>
      </c>
      <c r="H651" s="115">
        <v>835</v>
      </c>
      <c r="I651" s="115"/>
      <c r="J651" s="115">
        <v>1570</v>
      </c>
      <c r="K651" s="98">
        <v>845</v>
      </c>
      <c r="L651" s="98"/>
      <c r="M651" s="98">
        <v>1590</v>
      </c>
      <c r="N651" s="94">
        <v>5</v>
      </c>
      <c r="O651" s="94">
        <v>1</v>
      </c>
      <c r="P651" s="91" t="s">
        <v>760</v>
      </c>
      <c r="Q651" s="89" t="s">
        <v>789</v>
      </c>
      <c r="R651" s="95" t="s">
        <v>162</v>
      </c>
      <c r="S651" s="18">
        <v>0</v>
      </c>
      <c r="T651" s="10">
        <v>43279</v>
      </c>
      <c r="U651" s="10">
        <v>43285</v>
      </c>
      <c r="V651" s="272" t="s">
        <v>859</v>
      </c>
      <c r="W651" s="11"/>
      <c r="X651" s="13"/>
      <c r="Y651" s="44"/>
      <c r="Z651" s="44"/>
      <c r="AA651" s="44"/>
      <c r="AB651" s="44"/>
      <c r="AC651" s="44"/>
      <c r="AD651" s="44"/>
    </row>
    <row r="652" spans="1:30" ht="15.75" hidden="1" thickBot="1">
      <c r="A652" s="295">
        <v>650</v>
      </c>
      <c r="B652" s="210" t="s">
        <v>404</v>
      </c>
      <c r="C652" s="88" t="s">
        <v>419</v>
      </c>
      <c r="D652" s="96" t="s">
        <v>660</v>
      </c>
      <c r="E652" s="239" t="s">
        <v>401</v>
      </c>
      <c r="F652" s="239" t="s">
        <v>160</v>
      </c>
      <c r="G652" s="100" t="s">
        <v>44</v>
      </c>
      <c r="H652" s="101">
        <v>275</v>
      </c>
      <c r="I652" s="101">
        <v>550</v>
      </c>
      <c r="J652" s="101">
        <v>550</v>
      </c>
      <c r="K652" s="101">
        <v>285</v>
      </c>
      <c r="L652" s="101">
        <v>570</v>
      </c>
      <c r="M652" s="101">
        <v>570</v>
      </c>
      <c r="N652" s="211">
        <v>136</v>
      </c>
      <c r="O652" s="211">
        <v>3</v>
      </c>
      <c r="P652" s="91" t="s">
        <v>760</v>
      </c>
      <c r="Q652" s="215" t="s">
        <v>861</v>
      </c>
      <c r="R652" s="215" t="s">
        <v>862</v>
      </c>
      <c r="S652" s="212">
        <v>9</v>
      </c>
      <c r="T652" s="10">
        <v>43248</v>
      </c>
      <c r="U652" s="10">
        <v>43250</v>
      </c>
      <c r="V652" s="269"/>
      <c r="W652" s="213"/>
      <c r="X652" s="214"/>
      <c r="Y652" s="44"/>
      <c r="Z652" s="44"/>
      <c r="AA652" s="44"/>
      <c r="AB652" s="44"/>
      <c r="AC652" s="44"/>
      <c r="AD652" s="44"/>
    </row>
    <row r="653" spans="1:30" ht="15.75" hidden="1" thickBot="1">
      <c r="A653" s="295">
        <v>651</v>
      </c>
      <c r="B653" s="210" t="s">
        <v>404</v>
      </c>
      <c r="C653" s="88" t="s">
        <v>419</v>
      </c>
      <c r="D653" s="96" t="s">
        <v>660</v>
      </c>
      <c r="E653" s="239" t="s">
        <v>401</v>
      </c>
      <c r="F653" s="239" t="s">
        <v>160</v>
      </c>
      <c r="G653" s="100" t="s">
        <v>47</v>
      </c>
      <c r="H653" s="112">
        <v>285</v>
      </c>
      <c r="I653" s="112">
        <v>570</v>
      </c>
      <c r="J653" s="112">
        <v>570</v>
      </c>
      <c r="K653" s="113">
        <v>295</v>
      </c>
      <c r="L653" s="113">
        <v>590</v>
      </c>
      <c r="M653" s="113">
        <v>590</v>
      </c>
      <c r="N653" s="94">
        <v>2</v>
      </c>
      <c r="O653" s="94">
        <v>1</v>
      </c>
      <c r="P653" s="91" t="s">
        <v>760</v>
      </c>
      <c r="Q653" s="96" t="s">
        <v>769</v>
      </c>
      <c r="R653" s="95" t="s">
        <v>770</v>
      </c>
      <c r="S653" s="9">
        <v>11</v>
      </c>
      <c r="T653" s="10">
        <v>43285</v>
      </c>
      <c r="U653" s="10">
        <v>43295</v>
      </c>
      <c r="V653" s="70" t="s">
        <v>830</v>
      </c>
      <c r="W653" s="16"/>
      <c r="X653" s="17"/>
      <c r="Y653" s="44"/>
      <c r="Z653" s="44"/>
      <c r="AA653" s="44"/>
      <c r="AB653" s="44"/>
      <c r="AC653" s="44"/>
      <c r="AD653" s="44"/>
    </row>
    <row r="654" spans="1:30" ht="15.75" hidden="1" thickBot="1">
      <c r="A654" s="295">
        <v>652</v>
      </c>
      <c r="B654" s="210" t="s">
        <v>404</v>
      </c>
      <c r="C654" s="88" t="s">
        <v>419</v>
      </c>
      <c r="D654" s="96" t="s">
        <v>660</v>
      </c>
      <c r="E654" s="239" t="s">
        <v>401</v>
      </c>
      <c r="F654" s="239" t="s">
        <v>160</v>
      </c>
      <c r="G654" s="100" t="s">
        <v>47</v>
      </c>
      <c r="H654" s="112">
        <v>285</v>
      </c>
      <c r="I654" s="112">
        <v>570</v>
      </c>
      <c r="J654" s="112">
        <v>570</v>
      </c>
      <c r="K654" s="113">
        <v>295</v>
      </c>
      <c r="L654" s="113">
        <v>590</v>
      </c>
      <c r="M654" s="113">
        <v>590</v>
      </c>
      <c r="N654" s="94">
        <v>5</v>
      </c>
      <c r="O654" s="94">
        <v>1</v>
      </c>
      <c r="P654" s="91" t="s">
        <v>760</v>
      </c>
      <c r="Q654" s="96" t="s">
        <v>769</v>
      </c>
      <c r="R654" s="95" t="s">
        <v>770</v>
      </c>
      <c r="S654" s="9">
        <v>13</v>
      </c>
      <c r="T654" s="10">
        <v>43285</v>
      </c>
      <c r="U654" s="10">
        <v>43295</v>
      </c>
      <c r="V654" s="70" t="s">
        <v>860</v>
      </c>
      <c r="W654" s="16"/>
      <c r="X654" s="17"/>
      <c r="Y654" s="44"/>
      <c r="Z654" s="44"/>
      <c r="AA654" s="44"/>
      <c r="AB654" s="44"/>
      <c r="AC654" s="44"/>
      <c r="AD654" s="44"/>
    </row>
    <row r="655" spans="1:30" ht="15.75" hidden="1" thickBot="1">
      <c r="A655" s="295">
        <v>653</v>
      </c>
      <c r="B655" s="210" t="s">
        <v>404</v>
      </c>
      <c r="C655" s="88" t="s">
        <v>419</v>
      </c>
      <c r="D655" s="96" t="s">
        <v>660</v>
      </c>
      <c r="E655" s="239" t="s">
        <v>401</v>
      </c>
      <c r="F655" s="239" t="s">
        <v>160</v>
      </c>
      <c r="G655" s="100" t="s">
        <v>8</v>
      </c>
      <c r="H655" s="102">
        <v>270</v>
      </c>
      <c r="I655" s="102">
        <v>540</v>
      </c>
      <c r="J655" s="102">
        <v>540</v>
      </c>
      <c r="K655" s="103">
        <v>280</v>
      </c>
      <c r="L655" s="103">
        <v>560</v>
      </c>
      <c r="M655" s="103">
        <v>560</v>
      </c>
      <c r="N655" s="125">
        <v>1235</v>
      </c>
      <c r="O655" s="125">
        <v>4</v>
      </c>
      <c r="P655" s="126" t="s">
        <v>760</v>
      </c>
      <c r="Q655" s="126" t="s">
        <v>1019</v>
      </c>
      <c r="R655" s="126" t="s">
        <v>787</v>
      </c>
      <c r="S655" s="35">
        <v>16</v>
      </c>
      <c r="T655" s="10">
        <v>43242</v>
      </c>
      <c r="U655" s="10">
        <v>43250</v>
      </c>
      <c r="V655" s="33" t="s">
        <v>863</v>
      </c>
      <c r="W655" s="44"/>
      <c r="X655" s="59"/>
      <c r="Y655" s="44"/>
      <c r="Z655" s="44"/>
      <c r="AA655" s="44"/>
      <c r="AB655" s="44"/>
      <c r="AC655" s="44"/>
      <c r="AD655" s="44"/>
    </row>
    <row r="656" spans="1:30" ht="15.75" hidden="1" thickBot="1">
      <c r="A656" s="295">
        <v>654</v>
      </c>
      <c r="B656" s="210" t="s">
        <v>404</v>
      </c>
      <c r="C656" s="88" t="s">
        <v>419</v>
      </c>
      <c r="D656" s="89" t="s">
        <v>660</v>
      </c>
      <c r="E656" s="239" t="s">
        <v>401</v>
      </c>
      <c r="F656" s="239" t="s">
        <v>160</v>
      </c>
      <c r="G656" s="97" t="s">
        <v>5</v>
      </c>
      <c r="H656" s="107">
        <v>290</v>
      </c>
      <c r="I656" s="107">
        <v>580</v>
      </c>
      <c r="J656" s="107">
        <v>580</v>
      </c>
      <c r="K656" s="108">
        <v>320</v>
      </c>
      <c r="L656" s="108">
        <v>640</v>
      </c>
      <c r="M656" s="108">
        <v>640</v>
      </c>
      <c r="N656" s="94">
        <v>5</v>
      </c>
      <c r="O656" s="94">
        <v>1</v>
      </c>
      <c r="P656" s="91" t="s">
        <v>760</v>
      </c>
      <c r="Q656" s="89" t="s">
        <v>769</v>
      </c>
      <c r="R656" s="95" t="s">
        <v>770</v>
      </c>
      <c r="S656" s="14">
        <v>13</v>
      </c>
      <c r="T656" s="10">
        <v>43283</v>
      </c>
      <c r="U656" s="10">
        <v>43289</v>
      </c>
      <c r="V656" s="71" t="s">
        <v>860</v>
      </c>
      <c r="W656" s="11"/>
      <c r="X656" s="13"/>
      <c r="Y656" s="44"/>
      <c r="Z656" s="44"/>
      <c r="AA656" s="44"/>
      <c r="AB656" s="44"/>
      <c r="AC656" s="44"/>
      <c r="AD656" s="44"/>
    </row>
    <row r="657" spans="1:30" ht="15.75" hidden="1" thickBot="1">
      <c r="A657" s="295">
        <v>655</v>
      </c>
      <c r="B657" s="210" t="s">
        <v>404</v>
      </c>
      <c r="C657" s="88" t="s">
        <v>419</v>
      </c>
      <c r="D657" s="89" t="s">
        <v>660</v>
      </c>
      <c r="E657" s="239" t="s">
        <v>401</v>
      </c>
      <c r="F657" s="239" t="s">
        <v>160</v>
      </c>
      <c r="G657" s="97" t="s">
        <v>19</v>
      </c>
      <c r="H657" s="92">
        <v>565</v>
      </c>
      <c r="I657" s="92">
        <v>820</v>
      </c>
      <c r="J657" s="92">
        <v>820</v>
      </c>
      <c r="K657" s="93">
        <v>575</v>
      </c>
      <c r="L657" s="93">
        <v>840</v>
      </c>
      <c r="M657" s="93">
        <v>840</v>
      </c>
      <c r="N657" s="94">
        <v>5</v>
      </c>
      <c r="O657" s="94">
        <v>1</v>
      </c>
      <c r="P657" s="91" t="s">
        <v>760</v>
      </c>
      <c r="Q657" s="89" t="s">
        <v>782</v>
      </c>
      <c r="R657" s="95" t="s">
        <v>176</v>
      </c>
      <c r="S657" s="9">
        <v>17</v>
      </c>
      <c r="T657" s="10">
        <v>43266</v>
      </c>
      <c r="U657" s="10">
        <v>43281</v>
      </c>
      <c r="V657" s="71" t="s">
        <v>762</v>
      </c>
      <c r="W657" s="11" t="s">
        <v>763</v>
      </c>
      <c r="X657" s="13"/>
      <c r="Y657" s="44"/>
      <c r="Z657" s="44"/>
      <c r="AA657" s="44"/>
      <c r="AB657" s="44"/>
      <c r="AC657" s="44"/>
      <c r="AD657" s="44"/>
    </row>
    <row r="658" spans="1:30" ht="15.75" hidden="1" thickBot="1">
      <c r="A658" s="295">
        <v>656</v>
      </c>
      <c r="B658" s="210" t="s">
        <v>404</v>
      </c>
      <c r="C658" s="88" t="s">
        <v>419</v>
      </c>
      <c r="D658" s="89" t="s">
        <v>660</v>
      </c>
      <c r="E658" s="239" t="s">
        <v>401</v>
      </c>
      <c r="F658" s="239" t="s">
        <v>160</v>
      </c>
      <c r="G658" s="97" t="s">
        <v>45</v>
      </c>
      <c r="H658" s="102"/>
      <c r="I658" s="102"/>
      <c r="J658" s="102"/>
      <c r="K658" s="93"/>
      <c r="L658" s="93"/>
      <c r="M658" s="93"/>
      <c r="N658" s="94">
        <v>1</v>
      </c>
      <c r="O658" s="94">
        <v>1</v>
      </c>
      <c r="P658" s="91" t="s">
        <v>760</v>
      </c>
      <c r="Q658" s="89" t="s">
        <v>769</v>
      </c>
      <c r="R658" s="95" t="s">
        <v>770</v>
      </c>
      <c r="S658" s="9">
        <v>16</v>
      </c>
      <c r="T658" s="10">
        <v>43221</v>
      </c>
      <c r="U658" s="10">
        <v>43295</v>
      </c>
      <c r="V658" s="71" t="s">
        <v>865</v>
      </c>
      <c r="W658" s="7"/>
      <c r="X658" s="15"/>
      <c r="Y658" s="44"/>
      <c r="Z658" s="44"/>
      <c r="AA658" s="44"/>
      <c r="AB658" s="44"/>
      <c r="AC658" s="44"/>
      <c r="AD658" s="44"/>
    </row>
    <row r="659" spans="1:30" ht="15.75" hidden="1" thickBot="1">
      <c r="A659" s="295">
        <v>657</v>
      </c>
      <c r="B659" s="210" t="s">
        <v>404</v>
      </c>
      <c r="C659" s="88" t="s">
        <v>419</v>
      </c>
      <c r="D659" s="89" t="s">
        <v>660</v>
      </c>
      <c r="E659" s="239" t="s">
        <v>401</v>
      </c>
      <c r="F659" s="239" t="s">
        <v>160</v>
      </c>
      <c r="G659" s="97" t="s">
        <v>45</v>
      </c>
      <c r="H659" s="102">
        <v>280</v>
      </c>
      <c r="I659" s="102">
        <v>560</v>
      </c>
      <c r="J659" s="102">
        <v>560</v>
      </c>
      <c r="K659" s="93">
        <v>290</v>
      </c>
      <c r="L659" s="93">
        <v>580</v>
      </c>
      <c r="M659" s="93">
        <v>580</v>
      </c>
      <c r="N659" s="94">
        <v>14</v>
      </c>
      <c r="O659" s="94">
        <v>2</v>
      </c>
      <c r="P659" s="91" t="s">
        <v>760</v>
      </c>
      <c r="Q659" s="89" t="s">
        <v>782</v>
      </c>
      <c r="R659" s="95" t="s">
        <v>176</v>
      </c>
      <c r="S659" s="9">
        <v>14</v>
      </c>
      <c r="T659" s="10">
        <v>43221</v>
      </c>
      <c r="U659" s="10">
        <v>43295</v>
      </c>
      <c r="V659" s="71" t="s">
        <v>866</v>
      </c>
      <c r="W659" s="7"/>
      <c r="X659" s="15"/>
      <c r="Y659" s="44"/>
      <c r="Z659" s="44"/>
      <c r="AA659" s="44"/>
      <c r="AB659" s="44"/>
      <c r="AC659" s="44"/>
      <c r="AD659" s="44"/>
    </row>
    <row r="660" spans="1:30" ht="15.75" hidden="1" thickBot="1">
      <c r="A660" s="295">
        <v>658</v>
      </c>
      <c r="B660" s="210" t="s">
        <v>404</v>
      </c>
      <c r="C660" s="88" t="s">
        <v>419</v>
      </c>
      <c r="D660" s="89" t="s">
        <v>660</v>
      </c>
      <c r="E660" s="239" t="s">
        <v>401</v>
      </c>
      <c r="F660" s="239" t="s">
        <v>160</v>
      </c>
      <c r="G660" s="97" t="s">
        <v>2</v>
      </c>
      <c r="H660" s="109">
        <v>285</v>
      </c>
      <c r="I660" s="109">
        <v>570</v>
      </c>
      <c r="J660" s="109">
        <v>570</v>
      </c>
      <c r="K660" s="98">
        <v>295</v>
      </c>
      <c r="L660" s="98">
        <v>590</v>
      </c>
      <c r="M660" s="98">
        <v>590</v>
      </c>
      <c r="N660" s="94">
        <v>5</v>
      </c>
      <c r="O660" s="94">
        <v>1</v>
      </c>
      <c r="P660" s="91" t="s">
        <v>760</v>
      </c>
      <c r="Q660" s="89" t="s">
        <v>789</v>
      </c>
      <c r="R660" s="95" t="s">
        <v>162</v>
      </c>
      <c r="S660" s="18">
        <v>16</v>
      </c>
      <c r="T660" s="10">
        <v>43279</v>
      </c>
      <c r="U660" s="10">
        <v>43285</v>
      </c>
      <c r="V660" s="71" t="s">
        <v>864</v>
      </c>
      <c r="W660" s="8"/>
      <c r="X660" s="13"/>
      <c r="Y660" s="44"/>
      <c r="Z660" s="44"/>
      <c r="AA660" s="44"/>
      <c r="AB660" s="44"/>
      <c r="AC660" s="44"/>
      <c r="AD660" s="44"/>
    </row>
    <row r="661" spans="1:30" ht="15.75" hidden="1" thickBot="1">
      <c r="A661" s="295">
        <v>659</v>
      </c>
      <c r="B661" s="210" t="s">
        <v>404</v>
      </c>
      <c r="C661" s="88" t="s">
        <v>419</v>
      </c>
      <c r="D661" s="96" t="s">
        <v>661</v>
      </c>
      <c r="E661" s="239" t="s">
        <v>401</v>
      </c>
      <c r="F661" s="239" t="s">
        <v>161</v>
      </c>
      <c r="G661" s="100" t="s">
        <v>44</v>
      </c>
      <c r="H661" s="101">
        <v>250</v>
      </c>
      <c r="I661" s="101">
        <v>480</v>
      </c>
      <c r="J661" s="101">
        <v>480</v>
      </c>
      <c r="K661" s="101">
        <v>260</v>
      </c>
      <c r="L661" s="101">
        <v>500</v>
      </c>
      <c r="M661" s="101">
        <v>500</v>
      </c>
      <c r="N661" s="211">
        <v>136</v>
      </c>
      <c r="O661" s="211">
        <v>3</v>
      </c>
      <c r="P661" s="91" t="s">
        <v>760</v>
      </c>
      <c r="Q661" s="215" t="s">
        <v>1023</v>
      </c>
      <c r="R661" s="215" t="s">
        <v>867</v>
      </c>
      <c r="S661" s="212">
        <v>15</v>
      </c>
      <c r="T661" s="10">
        <v>43248</v>
      </c>
      <c r="U661" s="10">
        <v>43250</v>
      </c>
      <c r="V661" s="269"/>
      <c r="W661" s="213"/>
      <c r="X661" s="214"/>
      <c r="Y661" s="44"/>
      <c r="Z661" s="44"/>
      <c r="AA661" s="44"/>
      <c r="AB661" s="44"/>
      <c r="AC661" s="44"/>
      <c r="AD661" s="44"/>
    </row>
    <row r="662" spans="1:30" ht="15.75" hidden="1" thickBot="1">
      <c r="A662" s="295">
        <v>660</v>
      </c>
      <c r="B662" s="210" t="s">
        <v>404</v>
      </c>
      <c r="C662" s="88" t="s">
        <v>419</v>
      </c>
      <c r="D662" s="96" t="s">
        <v>661</v>
      </c>
      <c r="E662" s="239" t="s">
        <v>401</v>
      </c>
      <c r="F662" s="239" t="s">
        <v>161</v>
      </c>
      <c r="G662" s="100" t="s">
        <v>47</v>
      </c>
      <c r="H662" s="112">
        <v>285</v>
      </c>
      <c r="I662" s="112">
        <v>570</v>
      </c>
      <c r="J662" s="112">
        <v>570</v>
      </c>
      <c r="K662" s="113">
        <v>295</v>
      </c>
      <c r="L662" s="113">
        <v>590</v>
      </c>
      <c r="M662" s="113">
        <v>590</v>
      </c>
      <c r="N662" s="94">
        <v>2</v>
      </c>
      <c r="O662" s="94">
        <v>1</v>
      </c>
      <c r="P662" s="91" t="s">
        <v>760</v>
      </c>
      <c r="Q662" s="96" t="s">
        <v>769</v>
      </c>
      <c r="R662" s="95" t="s">
        <v>770</v>
      </c>
      <c r="S662" s="9">
        <v>9</v>
      </c>
      <c r="T662" s="10">
        <v>43285</v>
      </c>
      <c r="U662" s="10">
        <v>43295</v>
      </c>
      <c r="V662" s="70" t="s">
        <v>830</v>
      </c>
      <c r="W662" s="16"/>
      <c r="X662" s="17"/>
      <c r="Y662" s="44"/>
      <c r="Z662" s="44"/>
      <c r="AA662" s="44"/>
      <c r="AB662" s="44"/>
      <c r="AC662" s="44"/>
      <c r="AD662" s="44"/>
    </row>
    <row r="663" spans="1:30" ht="15.75" hidden="1" thickBot="1">
      <c r="A663" s="295">
        <v>661</v>
      </c>
      <c r="B663" s="210" t="s">
        <v>404</v>
      </c>
      <c r="C663" s="88" t="s">
        <v>419</v>
      </c>
      <c r="D663" s="96" t="s">
        <v>661</v>
      </c>
      <c r="E663" s="239" t="s">
        <v>401</v>
      </c>
      <c r="F663" s="239" t="s">
        <v>161</v>
      </c>
      <c r="G663" s="100" t="s">
        <v>47</v>
      </c>
      <c r="H663" s="112">
        <v>285</v>
      </c>
      <c r="I663" s="112">
        <v>570</v>
      </c>
      <c r="J663" s="112">
        <v>570</v>
      </c>
      <c r="K663" s="113">
        <v>295</v>
      </c>
      <c r="L663" s="113">
        <v>590</v>
      </c>
      <c r="M663" s="113">
        <v>590</v>
      </c>
      <c r="N663" s="94">
        <v>5</v>
      </c>
      <c r="O663" s="94">
        <v>1</v>
      </c>
      <c r="P663" s="91" t="s">
        <v>760</v>
      </c>
      <c r="Q663" s="96" t="s">
        <v>769</v>
      </c>
      <c r="R663" s="95" t="s">
        <v>770</v>
      </c>
      <c r="S663" s="9">
        <v>10</v>
      </c>
      <c r="T663" s="10">
        <v>43285</v>
      </c>
      <c r="U663" s="10">
        <v>43295</v>
      </c>
      <c r="V663" s="70" t="s">
        <v>860</v>
      </c>
      <c r="W663" s="16"/>
      <c r="X663" s="17"/>
      <c r="Y663" s="44"/>
      <c r="Z663" s="44"/>
      <c r="AA663" s="44"/>
      <c r="AB663" s="44"/>
      <c r="AC663" s="44"/>
      <c r="AD663" s="44"/>
    </row>
    <row r="664" spans="1:30" ht="15.75" hidden="1" thickBot="1">
      <c r="A664" s="295">
        <v>662</v>
      </c>
      <c r="B664" s="210" t="s">
        <v>404</v>
      </c>
      <c r="C664" s="88" t="s">
        <v>419</v>
      </c>
      <c r="D664" s="96" t="s">
        <v>661</v>
      </c>
      <c r="E664" s="239" t="s">
        <v>401</v>
      </c>
      <c r="F664" s="239" t="s">
        <v>161</v>
      </c>
      <c r="G664" s="100" t="s">
        <v>47</v>
      </c>
      <c r="H664" s="112">
        <v>285</v>
      </c>
      <c r="I664" s="112">
        <v>570</v>
      </c>
      <c r="J664" s="112">
        <v>570</v>
      </c>
      <c r="K664" s="113">
        <v>295</v>
      </c>
      <c r="L664" s="113">
        <v>590</v>
      </c>
      <c r="M664" s="113">
        <v>590</v>
      </c>
      <c r="N664" s="94">
        <v>6</v>
      </c>
      <c r="O664" s="94">
        <v>1</v>
      </c>
      <c r="P664" s="91" t="s">
        <v>760</v>
      </c>
      <c r="Q664" s="96" t="s">
        <v>769</v>
      </c>
      <c r="R664" s="95" t="s">
        <v>770</v>
      </c>
      <c r="S664" s="9">
        <v>9</v>
      </c>
      <c r="T664" s="10">
        <v>43285</v>
      </c>
      <c r="U664" s="10">
        <v>43295</v>
      </c>
      <c r="V664" s="70" t="s">
        <v>786</v>
      </c>
      <c r="W664" s="16"/>
      <c r="X664" s="17"/>
      <c r="Y664" s="44"/>
      <c r="Z664" s="44"/>
      <c r="AA664" s="44"/>
      <c r="AB664" s="44"/>
      <c r="AC664" s="44"/>
      <c r="AD664" s="44"/>
    </row>
    <row r="665" spans="1:30" ht="15.75" hidden="1" thickBot="1">
      <c r="A665" s="295">
        <v>663</v>
      </c>
      <c r="B665" s="210" t="s">
        <v>404</v>
      </c>
      <c r="C665" s="88" t="s">
        <v>419</v>
      </c>
      <c r="D665" s="96" t="s">
        <v>661</v>
      </c>
      <c r="E665" s="239" t="s">
        <v>401</v>
      </c>
      <c r="F665" s="239" t="s">
        <v>161</v>
      </c>
      <c r="G665" s="100" t="s">
        <v>8</v>
      </c>
      <c r="H665" s="102">
        <v>270</v>
      </c>
      <c r="I665" s="102">
        <v>540</v>
      </c>
      <c r="J665" s="102">
        <v>540</v>
      </c>
      <c r="K665" s="103">
        <v>280</v>
      </c>
      <c r="L665" s="103">
        <v>560</v>
      </c>
      <c r="M665" s="103">
        <v>560</v>
      </c>
      <c r="N665" s="125">
        <v>1235</v>
      </c>
      <c r="O665" s="125">
        <v>4</v>
      </c>
      <c r="P665" s="126" t="s">
        <v>760</v>
      </c>
      <c r="Q665" s="126" t="s">
        <v>1019</v>
      </c>
      <c r="R665" s="126" t="s">
        <v>787</v>
      </c>
      <c r="S665" s="35">
        <v>14</v>
      </c>
      <c r="T665" s="10">
        <v>43242</v>
      </c>
      <c r="U665" s="10">
        <v>43250</v>
      </c>
      <c r="V665" s="33" t="s">
        <v>863</v>
      </c>
      <c r="W665" s="44"/>
      <c r="X665" s="59"/>
      <c r="Y665" s="44"/>
      <c r="Z665" s="44"/>
      <c r="AA665" s="44"/>
      <c r="AB665" s="44"/>
      <c r="AC665" s="44"/>
      <c r="AD665" s="44"/>
    </row>
    <row r="666" spans="1:30" ht="15.75" hidden="1" thickBot="1">
      <c r="A666" s="295">
        <v>664</v>
      </c>
      <c r="B666" s="210" t="s">
        <v>404</v>
      </c>
      <c r="C666" s="88" t="s">
        <v>419</v>
      </c>
      <c r="D666" s="89" t="s">
        <v>661</v>
      </c>
      <c r="E666" s="239" t="s">
        <v>401</v>
      </c>
      <c r="F666" s="239" t="s">
        <v>161</v>
      </c>
      <c r="G666" s="97" t="s">
        <v>5</v>
      </c>
      <c r="H666" s="107">
        <v>290</v>
      </c>
      <c r="I666" s="107">
        <v>580</v>
      </c>
      <c r="J666" s="107">
        <v>580</v>
      </c>
      <c r="K666" s="108">
        <v>320</v>
      </c>
      <c r="L666" s="108">
        <v>640</v>
      </c>
      <c r="M666" s="108">
        <v>640</v>
      </c>
      <c r="N666" s="94">
        <v>5</v>
      </c>
      <c r="O666" s="94">
        <v>1</v>
      </c>
      <c r="P666" s="91" t="s">
        <v>760</v>
      </c>
      <c r="Q666" s="89" t="s">
        <v>769</v>
      </c>
      <c r="R666" s="95" t="s">
        <v>770</v>
      </c>
      <c r="S666" s="14">
        <v>10</v>
      </c>
      <c r="T666" s="10">
        <v>43283</v>
      </c>
      <c r="U666" s="10">
        <v>43289</v>
      </c>
      <c r="V666" s="71" t="s">
        <v>860</v>
      </c>
      <c r="W666" s="11"/>
      <c r="X666" s="13"/>
      <c r="Y666" s="44"/>
      <c r="Z666" s="44"/>
      <c r="AA666" s="44"/>
      <c r="AB666" s="44"/>
      <c r="AC666" s="44"/>
      <c r="AD666" s="44"/>
    </row>
    <row r="667" spans="1:30" ht="15.75" hidden="1" thickBot="1">
      <c r="A667" s="295">
        <v>665</v>
      </c>
      <c r="B667" s="210" t="s">
        <v>404</v>
      </c>
      <c r="C667" s="88" t="s">
        <v>419</v>
      </c>
      <c r="D667" s="89" t="s">
        <v>661</v>
      </c>
      <c r="E667" s="239" t="s">
        <v>401</v>
      </c>
      <c r="F667" s="239" t="s">
        <v>161</v>
      </c>
      <c r="G667" s="97" t="s">
        <v>19</v>
      </c>
      <c r="H667" s="92">
        <v>470</v>
      </c>
      <c r="I667" s="92">
        <v>830</v>
      </c>
      <c r="J667" s="92">
        <v>830</v>
      </c>
      <c r="K667" s="93">
        <v>480</v>
      </c>
      <c r="L667" s="93">
        <v>850</v>
      </c>
      <c r="M667" s="93">
        <v>850</v>
      </c>
      <c r="N667" s="94">
        <v>5</v>
      </c>
      <c r="O667" s="94">
        <v>1</v>
      </c>
      <c r="P667" s="91" t="s">
        <v>760</v>
      </c>
      <c r="Q667" s="89" t="s">
        <v>791</v>
      </c>
      <c r="R667" s="95" t="s">
        <v>165</v>
      </c>
      <c r="S667" s="9">
        <v>14</v>
      </c>
      <c r="T667" s="10">
        <v>43266</v>
      </c>
      <c r="U667" s="10">
        <v>43281</v>
      </c>
      <c r="V667" s="71" t="s">
        <v>762</v>
      </c>
      <c r="W667" s="11" t="s">
        <v>763</v>
      </c>
      <c r="X667" s="13"/>
      <c r="Y667" s="44"/>
      <c r="Z667" s="44"/>
      <c r="AA667" s="44"/>
      <c r="AB667" s="44"/>
      <c r="AC667" s="44"/>
      <c r="AD667" s="44"/>
    </row>
    <row r="668" spans="1:30" ht="15.75" hidden="1" thickBot="1">
      <c r="A668" s="295">
        <v>666</v>
      </c>
      <c r="B668" s="210" t="s">
        <v>404</v>
      </c>
      <c r="C668" s="88" t="s">
        <v>419</v>
      </c>
      <c r="D668" s="89" t="s">
        <v>661</v>
      </c>
      <c r="E668" s="239" t="s">
        <v>401</v>
      </c>
      <c r="F668" s="239" t="s">
        <v>161</v>
      </c>
      <c r="G668" s="97" t="s">
        <v>45</v>
      </c>
      <c r="H668" s="102"/>
      <c r="I668" s="102"/>
      <c r="J668" s="102"/>
      <c r="K668" s="93"/>
      <c r="L668" s="93"/>
      <c r="M668" s="93"/>
      <c r="N668" s="94">
        <v>1</v>
      </c>
      <c r="O668" s="94">
        <v>1</v>
      </c>
      <c r="P668" s="91" t="s">
        <v>760</v>
      </c>
      <c r="Q668" s="89" t="s">
        <v>769</v>
      </c>
      <c r="R668" s="95" t="s">
        <v>770</v>
      </c>
      <c r="S668" s="9">
        <v>12</v>
      </c>
      <c r="T668" s="10">
        <v>43221</v>
      </c>
      <c r="U668" s="10">
        <v>43295</v>
      </c>
      <c r="V668" s="71" t="s">
        <v>865</v>
      </c>
      <c r="W668" s="7"/>
      <c r="X668" s="15"/>
      <c r="Y668" s="44"/>
      <c r="Z668" s="44"/>
      <c r="AA668" s="44"/>
      <c r="AB668" s="44"/>
      <c r="AC668" s="44"/>
      <c r="AD668" s="44"/>
    </row>
    <row r="669" spans="1:30" ht="15.75" hidden="1" thickBot="1">
      <c r="A669" s="295">
        <v>667</v>
      </c>
      <c r="B669" s="210" t="s">
        <v>404</v>
      </c>
      <c r="C669" s="88" t="s">
        <v>419</v>
      </c>
      <c r="D669" s="89" t="s">
        <v>661</v>
      </c>
      <c r="E669" s="239" t="s">
        <v>401</v>
      </c>
      <c r="F669" s="239" t="s">
        <v>161</v>
      </c>
      <c r="G669" s="97" t="s">
        <v>45</v>
      </c>
      <c r="H669" s="102">
        <v>250</v>
      </c>
      <c r="I669" s="102">
        <v>500</v>
      </c>
      <c r="J669" s="102">
        <v>500</v>
      </c>
      <c r="K669" s="93">
        <v>260</v>
      </c>
      <c r="L669" s="93">
        <v>520</v>
      </c>
      <c r="M669" s="93">
        <v>520</v>
      </c>
      <c r="N669" s="94">
        <v>234</v>
      </c>
      <c r="O669" s="94">
        <v>3</v>
      </c>
      <c r="P669" s="91" t="s">
        <v>760</v>
      </c>
      <c r="Q669" s="89" t="s">
        <v>782</v>
      </c>
      <c r="R669" s="95" t="s">
        <v>176</v>
      </c>
      <c r="S669" s="9">
        <v>14</v>
      </c>
      <c r="T669" s="10">
        <v>43221</v>
      </c>
      <c r="U669" s="10">
        <v>43295</v>
      </c>
      <c r="V669" s="71" t="s">
        <v>869</v>
      </c>
      <c r="W669" s="7"/>
      <c r="X669" s="15"/>
      <c r="Y669" s="44"/>
      <c r="Z669" s="44"/>
      <c r="AA669" s="44"/>
      <c r="AB669" s="44"/>
      <c r="AC669" s="44"/>
      <c r="AD669" s="44"/>
    </row>
    <row r="670" spans="1:30" ht="15.75" hidden="1" thickBot="1">
      <c r="A670" s="295">
        <v>668</v>
      </c>
      <c r="B670" s="210" t="s">
        <v>404</v>
      </c>
      <c r="C670" s="88" t="s">
        <v>419</v>
      </c>
      <c r="D670" s="89" t="s">
        <v>661</v>
      </c>
      <c r="E670" s="239" t="s">
        <v>401</v>
      </c>
      <c r="F670" s="239" t="s">
        <v>161</v>
      </c>
      <c r="G670" s="97" t="s">
        <v>2</v>
      </c>
      <c r="H670" s="109">
        <v>285</v>
      </c>
      <c r="I670" s="109">
        <v>570</v>
      </c>
      <c r="J670" s="109">
        <v>570</v>
      </c>
      <c r="K670" s="98">
        <v>295</v>
      </c>
      <c r="L670" s="98">
        <v>590</v>
      </c>
      <c r="M670" s="98">
        <v>590</v>
      </c>
      <c r="N670" s="94">
        <v>5</v>
      </c>
      <c r="O670" s="94">
        <v>1</v>
      </c>
      <c r="P670" s="91" t="s">
        <v>760</v>
      </c>
      <c r="Q670" s="89" t="s">
        <v>769</v>
      </c>
      <c r="R670" s="95" t="s">
        <v>770</v>
      </c>
      <c r="S670" s="18">
        <v>10</v>
      </c>
      <c r="T670" s="10">
        <v>43279</v>
      </c>
      <c r="U670" s="10">
        <v>43285</v>
      </c>
      <c r="V670" s="71" t="s">
        <v>868</v>
      </c>
      <c r="W670" s="8"/>
      <c r="X670" s="13"/>
      <c r="Y670" s="44"/>
      <c r="Z670" s="44"/>
      <c r="AA670" s="44"/>
      <c r="AB670" s="44"/>
      <c r="AC670" s="44"/>
      <c r="AD670" s="44"/>
    </row>
    <row r="671" spans="1:30" ht="15.75" hidden="1" thickBot="1">
      <c r="A671" s="295">
        <v>669</v>
      </c>
      <c r="B671" s="210" t="s">
        <v>404</v>
      </c>
      <c r="C671" s="88" t="s">
        <v>419</v>
      </c>
      <c r="D671" s="96" t="s">
        <v>662</v>
      </c>
      <c r="E671" s="239" t="s">
        <v>401</v>
      </c>
      <c r="F671" s="239" t="s">
        <v>162</v>
      </c>
      <c r="G671" s="100" t="s">
        <v>400</v>
      </c>
      <c r="H671" s="94">
        <v>180</v>
      </c>
      <c r="I671" s="94"/>
      <c r="J671" s="94"/>
      <c r="K671" s="93">
        <v>190</v>
      </c>
      <c r="L671" s="93"/>
      <c r="M671" s="93"/>
      <c r="N671" s="107">
        <v>3</v>
      </c>
      <c r="O671" s="107">
        <v>1</v>
      </c>
      <c r="P671" s="91" t="s">
        <v>760</v>
      </c>
      <c r="Q671" s="96" t="s">
        <v>769</v>
      </c>
      <c r="R671" s="95" t="s">
        <v>770</v>
      </c>
      <c r="S671" s="9">
        <v>8</v>
      </c>
      <c r="T671" s="10">
        <v>43252</v>
      </c>
      <c r="U671" s="10">
        <v>43281</v>
      </c>
      <c r="V671" s="70" t="s">
        <v>892</v>
      </c>
      <c r="W671" s="16"/>
      <c r="X671" s="17"/>
      <c r="Y671" s="44"/>
      <c r="Z671" s="44"/>
      <c r="AA671" s="44"/>
      <c r="AB671" s="44"/>
      <c r="AC671" s="44"/>
      <c r="AD671" s="44"/>
    </row>
    <row r="672" spans="1:30" ht="15.75" hidden="1" thickBot="1">
      <c r="A672" s="295">
        <v>670</v>
      </c>
      <c r="B672" s="210" t="s">
        <v>404</v>
      </c>
      <c r="C672" s="88" t="s">
        <v>419</v>
      </c>
      <c r="D672" s="96" t="s">
        <v>662</v>
      </c>
      <c r="E672" s="239" t="s">
        <v>401</v>
      </c>
      <c r="F672" s="239" t="s">
        <v>162</v>
      </c>
      <c r="G672" s="100" t="s">
        <v>400</v>
      </c>
      <c r="H672" s="94">
        <v>180</v>
      </c>
      <c r="I672" s="94"/>
      <c r="J672" s="94"/>
      <c r="K672" s="93">
        <v>190</v>
      </c>
      <c r="L672" s="93"/>
      <c r="M672" s="93"/>
      <c r="N672" s="107">
        <v>36</v>
      </c>
      <c r="O672" s="107">
        <v>2</v>
      </c>
      <c r="P672" s="91" t="s">
        <v>760</v>
      </c>
      <c r="Q672" s="96" t="s">
        <v>769</v>
      </c>
      <c r="R672" s="95" t="s">
        <v>770</v>
      </c>
      <c r="S672" s="9">
        <v>10</v>
      </c>
      <c r="T672" s="10">
        <v>43252</v>
      </c>
      <c r="U672" s="10">
        <v>43281</v>
      </c>
      <c r="V672" s="70" t="s">
        <v>893</v>
      </c>
      <c r="W672" s="16"/>
      <c r="X672" s="17"/>
      <c r="Y672" s="44"/>
      <c r="Z672" s="44"/>
      <c r="AA672" s="44"/>
      <c r="AB672" s="44"/>
      <c r="AC672" s="44"/>
      <c r="AD672" s="44"/>
    </row>
    <row r="673" spans="1:30" ht="15.75" hidden="1" thickBot="1">
      <c r="A673" s="295">
        <v>671</v>
      </c>
      <c r="B673" s="210" t="s">
        <v>404</v>
      </c>
      <c r="C673" s="88" t="s">
        <v>419</v>
      </c>
      <c r="D673" s="89" t="s">
        <v>662</v>
      </c>
      <c r="E673" s="239" t="s">
        <v>401</v>
      </c>
      <c r="F673" s="239" t="s">
        <v>162</v>
      </c>
      <c r="G673" s="97" t="s">
        <v>5</v>
      </c>
      <c r="H673" s="107">
        <v>250</v>
      </c>
      <c r="I673" s="107">
        <v>500</v>
      </c>
      <c r="J673" s="107">
        <v>500</v>
      </c>
      <c r="K673" s="108">
        <v>280</v>
      </c>
      <c r="L673" s="108">
        <v>560</v>
      </c>
      <c r="M673" s="108">
        <v>560</v>
      </c>
      <c r="N673" s="94">
        <v>5</v>
      </c>
      <c r="O673" s="94">
        <v>1</v>
      </c>
      <c r="P673" s="91" t="s">
        <v>760</v>
      </c>
      <c r="Q673" s="89" t="s">
        <v>769</v>
      </c>
      <c r="R673" s="95" t="s">
        <v>770</v>
      </c>
      <c r="S673" s="14">
        <v>10</v>
      </c>
      <c r="T673" s="10">
        <v>43283</v>
      </c>
      <c r="U673" s="10">
        <v>43289</v>
      </c>
      <c r="V673" s="71" t="s">
        <v>870</v>
      </c>
      <c r="W673" s="11"/>
      <c r="X673" s="13"/>
      <c r="Y673" s="44"/>
      <c r="Z673" s="44"/>
      <c r="AA673" s="44"/>
      <c r="AB673" s="44"/>
      <c r="AC673" s="44"/>
      <c r="AD673" s="44"/>
    </row>
    <row r="674" spans="1:30" ht="15.75" hidden="1" thickBot="1">
      <c r="A674" s="295">
        <v>672</v>
      </c>
      <c r="B674" s="210" t="s">
        <v>404</v>
      </c>
      <c r="C674" s="88" t="s">
        <v>419</v>
      </c>
      <c r="D674" s="89" t="s">
        <v>662</v>
      </c>
      <c r="E674" s="239" t="s">
        <v>401</v>
      </c>
      <c r="F674" s="239" t="s">
        <v>162</v>
      </c>
      <c r="G674" s="97" t="s">
        <v>5</v>
      </c>
      <c r="H674" s="107">
        <v>250</v>
      </c>
      <c r="I674" s="107">
        <v>500</v>
      </c>
      <c r="J674" s="107">
        <v>500</v>
      </c>
      <c r="K674" s="108">
        <v>280</v>
      </c>
      <c r="L674" s="108">
        <v>560</v>
      </c>
      <c r="M674" s="108">
        <v>560</v>
      </c>
      <c r="N674" s="94">
        <v>5</v>
      </c>
      <c r="O674" s="94">
        <v>1</v>
      </c>
      <c r="P674" s="91" t="s">
        <v>760</v>
      </c>
      <c r="Q674" s="89" t="s">
        <v>769</v>
      </c>
      <c r="R674" s="95" t="s">
        <v>770</v>
      </c>
      <c r="S674" s="14">
        <v>8</v>
      </c>
      <c r="T674" s="10">
        <v>43283</v>
      </c>
      <c r="U674" s="10">
        <v>43289</v>
      </c>
      <c r="V674" s="71" t="s">
        <v>871</v>
      </c>
      <c r="W674" s="11"/>
      <c r="X674" s="13"/>
      <c r="Y674" s="44"/>
      <c r="Z674" s="44"/>
      <c r="AA674" s="44"/>
      <c r="AB674" s="44"/>
      <c r="AC674" s="44"/>
      <c r="AD674" s="44"/>
    </row>
    <row r="675" spans="1:30" ht="15.75" hidden="1" thickBot="1">
      <c r="A675" s="295">
        <v>673</v>
      </c>
      <c r="B675" s="210" t="s">
        <v>404</v>
      </c>
      <c r="C675" s="88" t="s">
        <v>419</v>
      </c>
      <c r="D675" s="89" t="s">
        <v>662</v>
      </c>
      <c r="E675" s="239" t="s">
        <v>401</v>
      </c>
      <c r="F675" s="239" t="s">
        <v>162</v>
      </c>
      <c r="G675" s="97" t="s">
        <v>5</v>
      </c>
      <c r="H675" s="107">
        <v>230</v>
      </c>
      <c r="I675" s="107">
        <v>460</v>
      </c>
      <c r="J675" s="107">
        <v>460</v>
      </c>
      <c r="K675" s="108">
        <v>260</v>
      </c>
      <c r="L675" s="108">
        <v>520</v>
      </c>
      <c r="M675" s="108">
        <v>520</v>
      </c>
      <c r="N675" s="94">
        <v>4</v>
      </c>
      <c r="O675" s="94">
        <v>1</v>
      </c>
      <c r="P675" s="91" t="s">
        <v>760</v>
      </c>
      <c r="Q675" s="89" t="s">
        <v>769</v>
      </c>
      <c r="R675" s="95" t="s">
        <v>770</v>
      </c>
      <c r="S675" s="14">
        <v>9</v>
      </c>
      <c r="T675" s="10">
        <v>43283</v>
      </c>
      <c r="U675" s="10">
        <v>43289</v>
      </c>
      <c r="V675" s="71" t="s">
        <v>872</v>
      </c>
      <c r="W675" s="8"/>
      <c r="X675" s="13"/>
      <c r="Y675" s="44"/>
      <c r="Z675" s="44"/>
      <c r="AA675" s="44"/>
      <c r="AB675" s="44"/>
      <c r="AC675" s="44"/>
      <c r="AD675" s="44"/>
    </row>
    <row r="676" spans="1:30" ht="15.75" hidden="1" thickBot="1">
      <c r="A676" s="295">
        <v>674</v>
      </c>
      <c r="B676" s="210" t="s">
        <v>404</v>
      </c>
      <c r="C676" s="88" t="s">
        <v>419</v>
      </c>
      <c r="D676" s="89" t="s">
        <v>662</v>
      </c>
      <c r="E676" s="239" t="s">
        <v>401</v>
      </c>
      <c r="F676" s="239" t="s">
        <v>162</v>
      </c>
      <c r="G676" s="97" t="s">
        <v>5</v>
      </c>
      <c r="H676" s="107">
        <v>230</v>
      </c>
      <c r="I676" s="107">
        <v>460</v>
      </c>
      <c r="J676" s="107">
        <v>460</v>
      </c>
      <c r="K676" s="108">
        <v>260</v>
      </c>
      <c r="L676" s="108">
        <v>520</v>
      </c>
      <c r="M676" s="108">
        <v>520</v>
      </c>
      <c r="N676" s="94">
        <v>4</v>
      </c>
      <c r="O676" s="94">
        <v>1</v>
      </c>
      <c r="P676" s="91" t="s">
        <v>760</v>
      </c>
      <c r="Q676" s="89" t="s">
        <v>769</v>
      </c>
      <c r="R676" s="95" t="s">
        <v>770</v>
      </c>
      <c r="S676" s="14">
        <v>9</v>
      </c>
      <c r="T676" s="10">
        <v>43283</v>
      </c>
      <c r="U676" s="10">
        <v>43289</v>
      </c>
      <c r="V676" s="71" t="s">
        <v>873</v>
      </c>
      <c r="W676" s="8"/>
      <c r="X676" s="13"/>
      <c r="Y676" s="44"/>
      <c r="Z676" s="44"/>
      <c r="AA676" s="44"/>
      <c r="AB676" s="44"/>
      <c r="AC676" s="44"/>
      <c r="AD676" s="44"/>
    </row>
    <row r="677" spans="1:30" ht="15.75" hidden="1" thickBot="1">
      <c r="A677" s="295">
        <v>675</v>
      </c>
      <c r="B677" s="210" t="s">
        <v>404</v>
      </c>
      <c r="C677" s="88" t="s">
        <v>419</v>
      </c>
      <c r="D677" s="96" t="s">
        <v>662</v>
      </c>
      <c r="E677" s="239" t="s">
        <v>401</v>
      </c>
      <c r="F677" s="239" t="s">
        <v>162</v>
      </c>
      <c r="G677" s="100" t="s">
        <v>44</v>
      </c>
      <c r="H677" s="101">
        <v>230</v>
      </c>
      <c r="I677" s="101">
        <v>460</v>
      </c>
      <c r="J677" s="101">
        <v>460</v>
      </c>
      <c r="K677" s="101">
        <v>240</v>
      </c>
      <c r="L677" s="101">
        <v>480</v>
      </c>
      <c r="M677" s="101">
        <v>480</v>
      </c>
      <c r="N677" s="211">
        <v>6</v>
      </c>
      <c r="O677" s="211">
        <v>1</v>
      </c>
      <c r="P677" s="91" t="s">
        <v>760</v>
      </c>
      <c r="Q677" s="89" t="s">
        <v>769</v>
      </c>
      <c r="R677" s="95" t="s">
        <v>770</v>
      </c>
      <c r="S677" s="212">
        <v>11</v>
      </c>
      <c r="T677" s="10">
        <v>43248</v>
      </c>
      <c r="U677" s="10">
        <v>43250</v>
      </c>
      <c r="V677" s="269"/>
      <c r="W677" s="213"/>
      <c r="X677" s="214"/>
      <c r="Y677" s="44"/>
      <c r="Z677" s="44"/>
      <c r="AA677" s="44"/>
      <c r="AB677" s="44"/>
      <c r="AC677" s="44"/>
      <c r="AD677" s="44"/>
    </row>
    <row r="678" spans="1:30" ht="15.75" hidden="1" thickBot="1">
      <c r="A678" s="295">
        <v>676</v>
      </c>
      <c r="B678" s="210" t="s">
        <v>404</v>
      </c>
      <c r="C678" s="88" t="s">
        <v>419</v>
      </c>
      <c r="D678" s="96" t="s">
        <v>662</v>
      </c>
      <c r="E678" s="239" t="s">
        <v>401</v>
      </c>
      <c r="F678" s="239" t="s">
        <v>162</v>
      </c>
      <c r="G678" s="100" t="s">
        <v>47</v>
      </c>
      <c r="H678" s="112">
        <v>245</v>
      </c>
      <c r="I678" s="112">
        <v>490</v>
      </c>
      <c r="J678" s="112">
        <v>490</v>
      </c>
      <c r="K678" s="113">
        <v>255</v>
      </c>
      <c r="L678" s="113">
        <v>510</v>
      </c>
      <c r="M678" s="113">
        <v>510</v>
      </c>
      <c r="N678" s="94">
        <v>2</v>
      </c>
      <c r="O678" s="94">
        <v>1</v>
      </c>
      <c r="P678" s="91" t="s">
        <v>760</v>
      </c>
      <c r="Q678" s="96" t="s">
        <v>769</v>
      </c>
      <c r="R678" s="95" t="s">
        <v>770</v>
      </c>
      <c r="S678" s="9">
        <v>10</v>
      </c>
      <c r="T678" s="10">
        <v>43285</v>
      </c>
      <c r="U678" s="10">
        <v>43295</v>
      </c>
      <c r="V678" s="70" t="s">
        <v>883</v>
      </c>
      <c r="W678" s="16"/>
      <c r="X678" s="17"/>
      <c r="Y678" s="44"/>
      <c r="Z678" s="44"/>
      <c r="AA678" s="44"/>
      <c r="AB678" s="44"/>
      <c r="AC678" s="44"/>
      <c r="AD678" s="44"/>
    </row>
    <row r="679" spans="1:30" ht="15.75" hidden="1" thickBot="1">
      <c r="A679" s="295">
        <v>677</v>
      </c>
      <c r="B679" s="210" t="s">
        <v>404</v>
      </c>
      <c r="C679" s="88" t="s">
        <v>419</v>
      </c>
      <c r="D679" s="96" t="s">
        <v>662</v>
      </c>
      <c r="E679" s="239" t="s">
        <v>401</v>
      </c>
      <c r="F679" s="239" t="s">
        <v>162</v>
      </c>
      <c r="G679" s="100" t="s">
        <v>47</v>
      </c>
      <c r="H679" s="112">
        <v>245</v>
      </c>
      <c r="I679" s="112">
        <v>490</v>
      </c>
      <c r="J679" s="112">
        <v>490</v>
      </c>
      <c r="K679" s="113">
        <v>255</v>
      </c>
      <c r="L679" s="113">
        <v>510</v>
      </c>
      <c r="M679" s="113">
        <v>510</v>
      </c>
      <c r="N679" s="94">
        <v>1</v>
      </c>
      <c r="O679" s="94">
        <v>1</v>
      </c>
      <c r="P679" s="91" t="s">
        <v>760</v>
      </c>
      <c r="Q679" s="96" t="s">
        <v>769</v>
      </c>
      <c r="R679" s="95" t="s">
        <v>770</v>
      </c>
      <c r="S679" s="9">
        <v>10</v>
      </c>
      <c r="T679" s="10">
        <v>43285</v>
      </c>
      <c r="U679" s="10">
        <v>43295</v>
      </c>
      <c r="V679" s="70" t="s">
        <v>884</v>
      </c>
      <c r="W679" s="16"/>
      <c r="X679" s="17"/>
      <c r="Y679" s="44"/>
      <c r="Z679" s="44"/>
      <c r="AA679" s="44"/>
      <c r="AB679" s="44"/>
      <c r="AC679" s="44"/>
      <c r="AD679" s="44"/>
    </row>
    <row r="680" spans="1:30" ht="15.75" hidden="1" thickBot="1">
      <c r="A680" s="295">
        <v>678</v>
      </c>
      <c r="B680" s="210" t="s">
        <v>404</v>
      </c>
      <c r="C680" s="88" t="s">
        <v>419</v>
      </c>
      <c r="D680" s="96" t="s">
        <v>662</v>
      </c>
      <c r="E680" s="239" t="s">
        <v>401</v>
      </c>
      <c r="F680" s="239" t="s">
        <v>162</v>
      </c>
      <c r="G680" s="100" t="s">
        <v>47</v>
      </c>
      <c r="H680" s="112">
        <v>245</v>
      </c>
      <c r="I680" s="112">
        <v>490</v>
      </c>
      <c r="J680" s="112">
        <v>490</v>
      </c>
      <c r="K680" s="113">
        <v>255</v>
      </c>
      <c r="L680" s="113">
        <v>510</v>
      </c>
      <c r="M680" s="113">
        <v>510</v>
      </c>
      <c r="N680" s="94">
        <v>2</v>
      </c>
      <c r="O680" s="94">
        <v>1</v>
      </c>
      <c r="P680" s="91" t="s">
        <v>760</v>
      </c>
      <c r="Q680" s="96" t="s">
        <v>769</v>
      </c>
      <c r="R680" s="95" t="s">
        <v>770</v>
      </c>
      <c r="S680" s="9">
        <v>10</v>
      </c>
      <c r="T680" s="10">
        <v>43285</v>
      </c>
      <c r="U680" s="10">
        <v>43295</v>
      </c>
      <c r="V680" s="70" t="s">
        <v>885</v>
      </c>
      <c r="W680" s="16"/>
      <c r="X680" s="17"/>
      <c r="Y680" s="44"/>
      <c r="Z680" s="44"/>
      <c r="AA680" s="44"/>
      <c r="AB680" s="44"/>
      <c r="AC680" s="44"/>
      <c r="AD680" s="44"/>
    </row>
    <row r="681" spans="1:30" ht="15.75" hidden="1" thickBot="1">
      <c r="A681" s="295">
        <v>679</v>
      </c>
      <c r="B681" s="210" t="s">
        <v>404</v>
      </c>
      <c r="C681" s="88" t="s">
        <v>419</v>
      </c>
      <c r="D681" s="96" t="s">
        <v>662</v>
      </c>
      <c r="E681" s="239" t="s">
        <v>401</v>
      </c>
      <c r="F681" s="239" t="s">
        <v>162</v>
      </c>
      <c r="G681" s="100" t="s">
        <v>47</v>
      </c>
      <c r="H681" s="112">
        <v>245</v>
      </c>
      <c r="I681" s="112">
        <v>490</v>
      </c>
      <c r="J681" s="112">
        <v>490</v>
      </c>
      <c r="K681" s="113">
        <v>255</v>
      </c>
      <c r="L681" s="113">
        <v>510</v>
      </c>
      <c r="M681" s="113">
        <v>510</v>
      </c>
      <c r="N681" s="94">
        <v>4</v>
      </c>
      <c r="O681" s="94">
        <v>1</v>
      </c>
      <c r="P681" s="91" t="s">
        <v>760</v>
      </c>
      <c r="Q681" s="96" t="s">
        <v>769</v>
      </c>
      <c r="R681" s="95" t="s">
        <v>770</v>
      </c>
      <c r="S681" s="9">
        <v>9</v>
      </c>
      <c r="T681" s="10">
        <v>43285</v>
      </c>
      <c r="U681" s="10">
        <v>43295</v>
      </c>
      <c r="V681" s="70" t="s">
        <v>886</v>
      </c>
      <c r="W681" s="16"/>
      <c r="X681" s="17"/>
      <c r="Y681" s="44"/>
      <c r="Z681" s="44"/>
      <c r="AA681" s="44"/>
      <c r="AB681" s="44"/>
      <c r="AC681" s="44"/>
      <c r="AD681" s="44"/>
    </row>
    <row r="682" spans="1:30" ht="15.75" hidden="1" thickBot="1">
      <c r="A682" s="295">
        <v>680</v>
      </c>
      <c r="B682" s="210" t="s">
        <v>404</v>
      </c>
      <c r="C682" s="88" t="s">
        <v>419</v>
      </c>
      <c r="D682" s="96" t="s">
        <v>662</v>
      </c>
      <c r="E682" s="239" t="s">
        <v>401</v>
      </c>
      <c r="F682" s="239" t="s">
        <v>162</v>
      </c>
      <c r="G682" s="100" t="s">
        <v>47</v>
      </c>
      <c r="H682" s="112">
        <v>245</v>
      </c>
      <c r="I682" s="112">
        <v>490</v>
      </c>
      <c r="J682" s="112">
        <v>490</v>
      </c>
      <c r="K682" s="113">
        <v>255</v>
      </c>
      <c r="L682" s="113">
        <v>510</v>
      </c>
      <c r="M682" s="113">
        <v>510</v>
      </c>
      <c r="N682" s="94">
        <v>5</v>
      </c>
      <c r="O682" s="94">
        <v>1</v>
      </c>
      <c r="P682" s="91" t="s">
        <v>760</v>
      </c>
      <c r="Q682" s="96" t="s">
        <v>769</v>
      </c>
      <c r="R682" s="95" t="s">
        <v>770</v>
      </c>
      <c r="S682" s="9">
        <v>8</v>
      </c>
      <c r="T682" s="10">
        <v>43285</v>
      </c>
      <c r="U682" s="10">
        <v>43295</v>
      </c>
      <c r="V682" s="70" t="s">
        <v>887</v>
      </c>
      <c r="W682" s="16"/>
      <c r="X682" s="17"/>
      <c r="Y682" s="44"/>
      <c r="Z682" s="44"/>
      <c r="AA682" s="44"/>
      <c r="AB682" s="44"/>
      <c r="AC682" s="44"/>
      <c r="AD682" s="44"/>
    </row>
    <row r="683" spans="1:30" ht="15.75" hidden="1" thickBot="1">
      <c r="A683" s="295">
        <v>681</v>
      </c>
      <c r="B683" s="210" t="s">
        <v>404</v>
      </c>
      <c r="C683" s="88" t="s">
        <v>419</v>
      </c>
      <c r="D683" s="96" t="s">
        <v>662</v>
      </c>
      <c r="E683" s="239" t="s">
        <v>401</v>
      </c>
      <c r="F683" s="239" t="s">
        <v>162</v>
      </c>
      <c r="G683" s="100" t="s">
        <v>47</v>
      </c>
      <c r="H683" s="112">
        <v>245</v>
      </c>
      <c r="I683" s="112">
        <v>490</v>
      </c>
      <c r="J683" s="112">
        <v>490</v>
      </c>
      <c r="K683" s="113">
        <v>255</v>
      </c>
      <c r="L683" s="113">
        <v>510</v>
      </c>
      <c r="M683" s="113">
        <v>510</v>
      </c>
      <c r="N683" s="94">
        <v>6</v>
      </c>
      <c r="O683" s="94">
        <v>1</v>
      </c>
      <c r="P683" s="91" t="s">
        <v>760</v>
      </c>
      <c r="Q683" s="96" t="s">
        <v>769</v>
      </c>
      <c r="R683" s="95" t="s">
        <v>770</v>
      </c>
      <c r="S683" s="9">
        <v>8</v>
      </c>
      <c r="T683" s="10">
        <v>43285</v>
      </c>
      <c r="U683" s="10">
        <v>43295</v>
      </c>
      <c r="V683" s="70" t="s">
        <v>888</v>
      </c>
      <c r="W683" s="16"/>
      <c r="X683" s="17"/>
      <c r="Y683" s="44"/>
      <c r="Z683" s="44"/>
      <c r="AA683" s="44"/>
      <c r="AB683" s="44"/>
      <c r="AC683" s="44"/>
      <c r="AD683" s="44"/>
    </row>
    <row r="684" spans="1:30" ht="15.75" hidden="1" thickBot="1">
      <c r="A684" s="295">
        <v>682</v>
      </c>
      <c r="B684" s="210" t="s">
        <v>404</v>
      </c>
      <c r="C684" s="88" t="s">
        <v>419</v>
      </c>
      <c r="D684" s="96" t="s">
        <v>662</v>
      </c>
      <c r="E684" s="239" t="s">
        <v>401</v>
      </c>
      <c r="F684" s="239" t="s">
        <v>162</v>
      </c>
      <c r="G684" s="100" t="s">
        <v>47</v>
      </c>
      <c r="H684" s="112">
        <v>245</v>
      </c>
      <c r="I684" s="112">
        <v>490</v>
      </c>
      <c r="J684" s="112">
        <v>490</v>
      </c>
      <c r="K684" s="113">
        <v>255</v>
      </c>
      <c r="L684" s="113">
        <v>510</v>
      </c>
      <c r="M684" s="113">
        <v>510</v>
      </c>
      <c r="N684" s="94">
        <v>4</v>
      </c>
      <c r="O684" s="94">
        <v>1</v>
      </c>
      <c r="P684" s="91" t="s">
        <v>760</v>
      </c>
      <c r="Q684" s="96" t="s">
        <v>769</v>
      </c>
      <c r="R684" s="95" t="s">
        <v>770</v>
      </c>
      <c r="S684" s="9">
        <v>8</v>
      </c>
      <c r="T684" s="10">
        <v>43285</v>
      </c>
      <c r="U684" s="10">
        <v>43295</v>
      </c>
      <c r="V684" s="70" t="s">
        <v>889</v>
      </c>
      <c r="W684" s="16"/>
      <c r="X684" s="17"/>
      <c r="Y684" s="44"/>
      <c r="Z684" s="44"/>
      <c r="AA684" s="44"/>
      <c r="AB684" s="44"/>
      <c r="AC684" s="44"/>
      <c r="AD684" s="44"/>
    </row>
    <row r="685" spans="1:30" ht="15.75" hidden="1" thickBot="1">
      <c r="A685" s="295">
        <v>683</v>
      </c>
      <c r="B685" s="210" t="s">
        <v>404</v>
      </c>
      <c r="C685" s="88" t="s">
        <v>419</v>
      </c>
      <c r="D685" s="96" t="s">
        <v>662</v>
      </c>
      <c r="E685" s="239" t="s">
        <v>401</v>
      </c>
      <c r="F685" s="239" t="s">
        <v>162</v>
      </c>
      <c r="G685" s="100" t="s">
        <v>47</v>
      </c>
      <c r="H685" s="112">
        <v>245</v>
      </c>
      <c r="I685" s="112">
        <v>490</v>
      </c>
      <c r="J685" s="112">
        <v>490</v>
      </c>
      <c r="K685" s="113">
        <v>255</v>
      </c>
      <c r="L685" s="113">
        <v>510</v>
      </c>
      <c r="M685" s="113">
        <v>510</v>
      </c>
      <c r="N685" s="94">
        <v>5</v>
      </c>
      <c r="O685" s="94">
        <v>1</v>
      </c>
      <c r="P685" s="91" t="s">
        <v>760</v>
      </c>
      <c r="Q685" s="96" t="s">
        <v>769</v>
      </c>
      <c r="R685" s="95" t="s">
        <v>770</v>
      </c>
      <c r="S685" s="9">
        <v>7</v>
      </c>
      <c r="T685" s="10">
        <v>43285</v>
      </c>
      <c r="U685" s="10">
        <v>43295</v>
      </c>
      <c r="V685" s="70" t="s">
        <v>890</v>
      </c>
      <c r="W685" s="16"/>
      <c r="X685" s="17"/>
      <c r="Y685" s="44"/>
      <c r="Z685" s="44"/>
      <c r="AA685" s="44"/>
      <c r="AB685" s="44"/>
      <c r="AC685" s="44"/>
      <c r="AD685" s="44"/>
    </row>
    <row r="686" spans="1:30" ht="15.75" hidden="1" thickBot="1">
      <c r="A686" s="295">
        <v>684</v>
      </c>
      <c r="B686" s="210" t="s">
        <v>404</v>
      </c>
      <c r="C686" s="88" t="s">
        <v>419</v>
      </c>
      <c r="D686" s="96" t="s">
        <v>662</v>
      </c>
      <c r="E686" s="239" t="s">
        <v>401</v>
      </c>
      <c r="F686" s="239" t="s">
        <v>162</v>
      </c>
      <c r="G686" s="100" t="s">
        <v>47</v>
      </c>
      <c r="H686" s="112">
        <v>245</v>
      </c>
      <c r="I686" s="112">
        <v>490</v>
      </c>
      <c r="J686" s="112">
        <v>490</v>
      </c>
      <c r="K686" s="113">
        <v>255</v>
      </c>
      <c r="L686" s="113">
        <v>510</v>
      </c>
      <c r="M686" s="113">
        <v>510</v>
      </c>
      <c r="N686" s="94">
        <v>6</v>
      </c>
      <c r="O686" s="94">
        <v>1</v>
      </c>
      <c r="P686" s="91" t="s">
        <v>760</v>
      </c>
      <c r="Q686" s="96" t="s">
        <v>769</v>
      </c>
      <c r="R686" s="95" t="s">
        <v>770</v>
      </c>
      <c r="S686" s="9">
        <v>8</v>
      </c>
      <c r="T686" s="10">
        <v>43285</v>
      </c>
      <c r="U686" s="10">
        <v>43295</v>
      </c>
      <c r="V686" s="70" t="s">
        <v>891</v>
      </c>
      <c r="W686" s="16"/>
      <c r="X686" s="17"/>
      <c r="Y686" s="44"/>
      <c r="Z686" s="44"/>
      <c r="AA686" s="44"/>
      <c r="AB686" s="44"/>
      <c r="AC686" s="44"/>
      <c r="AD686" s="44"/>
    </row>
    <row r="687" spans="1:30" ht="15.75" hidden="1" thickBot="1">
      <c r="A687" s="295">
        <v>685</v>
      </c>
      <c r="B687" s="210" t="s">
        <v>404</v>
      </c>
      <c r="C687" s="88" t="s">
        <v>419</v>
      </c>
      <c r="D687" s="89" t="s">
        <v>662</v>
      </c>
      <c r="E687" s="239" t="s">
        <v>401</v>
      </c>
      <c r="F687" s="239" t="s">
        <v>162</v>
      </c>
      <c r="G687" s="97" t="s">
        <v>19</v>
      </c>
      <c r="H687" s="92">
        <v>435</v>
      </c>
      <c r="I687" s="92">
        <v>680</v>
      </c>
      <c r="J687" s="92">
        <v>680</v>
      </c>
      <c r="K687" s="93">
        <v>445</v>
      </c>
      <c r="L687" s="93">
        <v>700</v>
      </c>
      <c r="M687" s="93">
        <v>700</v>
      </c>
      <c r="N687" s="94">
        <v>5</v>
      </c>
      <c r="O687" s="94">
        <v>1</v>
      </c>
      <c r="P687" s="91" t="s">
        <v>760</v>
      </c>
      <c r="Q687" s="89" t="s">
        <v>791</v>
      </c>
      <c r="R687" s="95" t="s">
        <v>165</v>
      </c>
      <c r="S687" s="9">
        <v>19</v>
      </c>
      <c r="T687" s="10">
        <v>43266</v>
      </c>
      <c r="U687" s="10">
        <v>43281</v>
      </c>
      <c r="V687" s="71" t="s">
        <v>876</v>
      </c>
      <c r="W687" s="11" t="s">
        <v>763</v>
      </c>
      <c r="X687" s="13"/>
      <c r="Y687" s="44"/>
      <c r="Z687" s="44"/>
      <c r="AA687" s="44"/>
      <c r="AB687" s="44"/>
      <c r="AC687" s="44"/>
      <c r="AD687" s="44"/>
    </row>
    <row r="688" spans="1:30" ht="15.75" hidden="1" thickBot="1">
      <c r="A688" s="295">
        <v>686</v>
      </c>
      <c r="B688" s="210" t="s">
        <v>404</v>
      </c>
      <c r="C688" s="88" t="s">
        <v>419</v>
      </c>
      <c r="D688" s="89" t="s">
        <v>662</v>
      </c>
      <c r="E688" s="239" t="s">
        <v>401</v>
      </c>
      <c r="F688" s="239" t="s">
        <v>162</v>
      </c>
      <c r="G688" s="97" t="s">
        <v>19</v>
      </c>
      <c r="H688" s="92">
        <v>335</v>
      </c>
      <c r="I688" s="92">
        <v>580</v>
      </c>
      <c r="J688" s="92">
        <v>580</v>
      </c>
      <c r="K688" s="93">
        <v>345</v>
      </c>
      <c r="L688" s="93">
        <v>600</v>
      </c>
      <c r="M688" s="93">
        <v>600</v>
      </c>
      <c r="N688" s="94">
        <v>5</v>
      </c>
      <c r="O688" s="94">
        <v>1</v>
      </c>
      <c r="P688" s="91" t="s">
        <v>760</v>
      </c>
      <c r="Q688" s="89" t="s">
        <v>791</v>
      </c>
      <c r="R688" s="95" t="s">
        <v>165</v>
      </c>
      <c r="S688" s="9">
        <v>12</v>
      </c>
      <c r="T688" s="10">
        <v>43266</v>
      </c>
      <c r="U688" s="10">
        <v>43281</v>
      </c>
      <c r="V688" s="71" t="s">
        <v>877</v>
      </c>
      <c r="W688" s="11" t="s">
        <v>763</v>
      </c>
      <c r="X688" s="13"/>
      <c r="Y688" s="44"/>
      <c r="Z688" s="44"/>
      <c r="AA688" s="44"/>
      <c r="AB688" s="44"/>
      <c r="AC688" s="44"/>
      <c r="AD688" s="44"/>
    </row>
    <row r="689" spans="1:30" ht="15.75" hidden="1" thickBot="1">
      <c r="A689" s="295">
        <v>687</v>
      </c>
      <c r="B689" s="210" t="s">
        <v>404</v>
      </c>
      <c r="C689" s="88" t="s">
        <v>419</v>
      </c>
      <c r="D689" s="89" t="s">
        <v>662</v>
      </c>
      <c r="E689" s="239" t="s">
        <v>401</v>
      </c>
      <c r="F689" s="239" t="s">
        <v>162</v>
      </c>
      <c r="G689" s="97" t="s">
        <v>45</v>
      </c>
      <c r="H689" s="102"/>
      <c r="I689" s="102"/>
      <c r="J689" s="102"/>
      <c r="K689" s="93"/>
      <c r="L689" s="93"/>
      <c r="M689" s="93"/>
      <c r="N689" s="216">
        <v>1</v>
      </c>
      <c r="O689" s="216">
        <v>1</v>
      </c>
      <c r="P689" s="91" t="s">
        <v>760</v>
      </c>
      <c r="Q689" s="89" t="s">
        <v>769</v>
      </c>
      <c r="R689" s="95" t="s">
        <v>770</v>
      </c>
      <c r="S689" s="217">
        <v>11</v>
      </c>
      <c r="T689" s="10">
        <v>43240</v>
      </c>
      <c r="U689" s="10">
        <v>43295</v>
      </c>
      <c r="V689" s="275" t="s">
        <v>878</v>
      </c>
      <c r="W689" s="7"/>
      <c r="X689" s="15"/>
      <c r="Y689" s="44"/>
      <c r="Z689" s="44"/>
      <c r="AA689" s="44"/>
      <c r="AB689" s="44"/>
      <c r="AC689" s="44"/>
      <c r="AD689" s="44"/>
    </row>
    <row r="690" spans="1:30" ht="15.75" hidden="1" thickBot="1">
      <c r="A690" s="295">
        <v>688</v>
      </c>
      <c r="B690" s="210" t="s">
        <v>404</v>
      </c>
      <c r="C690" s="88" t="s">
        <v>419</v>
      </c>
      <c r="D690" s="89" t="s">
        <v>662</v>
      </c>
      <c r="E690" s="239" t="s">
        <v>401</v>
      </c>
      <c r="F690" s="239" t="s">
        <v>162</v>
      </c>
      <c r="G690" s="97" t="s">
        <v>45</v>
      </c>
      <c r="H690" s="102">
        <v>200</v>
      </c>
      <c r="I690" s="102">
        <v>440</v>
      </c>
      <c r="J690" s="102">
        <v>440</v>
      </c>
      <c r="K690" s="93">
        <v>210</v>
      </c>
      <c r="L690" s="93">
        <v>460</v>
      </c>
      <c r="M690" s="93">
        <v>460</v>
      </c>
      <c r="N690" s="216">
        <v>2</v>
      </c>
      <c r="O690" s="216">
        <v>1</v>
      </c>
      <c r="P690" s="91" t="s">
        <v>760</v>
      </c>
      <c r="Q690" s="89" t="s">
        <v>769</v>
      </c>
      <c r="R690" s="95" t="s">
        <v>770</v>
      </c>
      <c r="S690" s="217">
        <v>9</v>
      </c>
      <c r="T690" s="10">
        <v>43277</v>
      </c>
      <c r="U690" s="10">
        <v>43295</v>
      </c>
      <c r="V690" s="275" t="s">
        <v>879</v>
      </c>
      <c r="W690" s="7"/>
      <c r="X690" s="15"/>
      <c r="Y690" s="44"/>
      <c r="Z690" s="44"/>
      <c r="AA690" s="44"/>
      <c r="AB690" s="44"/>
      <c r="AC690" s="44"/>
      <c r="AD690" s="44"/>
    </row>
    <row r="691" spans="1:30" ht="15.75" hidden="1" thickBot="1">
      <c r="A691" s="295">
        <v>689</v>
      </c>
      <c r="B691" s="210" t="s">
        <v>404</v>
      </c>
      <c r="C691" s="88" t="s">
        <v>419</v>
      </c>
      <c r="D691" s="89" t="s">
        <v>662</v>
      </c>
      <c r="E691" s="239" t="s">
        <v>401</v>
      </c>
      <c r="F691" s="239" t="s">
        <v>162</v>
      </c>
      <c r="G691" s="97" t="s">
        <v>45</v>
      </c>
      <c r="H691" s="102">
        <v>200</v>
      </c>
      <c r="I691" s="102">
        <v>440</v>
      </c>
      <c r="J691" s="102">
        <v>440</v>
      </c>
      <c r="K691" s="93">
        <v>210</v>
      </c>
      <c r="L691" s="93">
        <v>460</v>
      </c>
      <c r="M691" s="93">
        <v>460</v>
      </c>
      <c r="N691" s="216">
        <v>3</v>
      </c>
      <c r="O691" s="216">
        <v>1</v>
      </c>
      <c r="P691" s="91" t="s">
        <v>760</v>
      </c>
      <c r="Q691" s="89" t="s">
        <v>769</v>
      </c>
      <c r="R691" s="95" t="s">
        <v>770</v>
      </c>
      <c r="S691" s="217">
        <v>11</v>
      </c>
      <c r="T691" s="10">
        <v>43278</v>
      </c>
      <c r="U691" s="10">
        <v>43295</v>
      </c>
      <c r="V691" s="275" t="s">
        <v>880</v>
      </c>
      <c r="W691" s="7"/>
      <c r="X691" s="15"/>
      <c r="Y691" s="44"/>
      <c r="Z691" s="44"/>
      <c r="AA691" s="44"/>
      <c r="AB691" s="44"/>
      <c r="AC691" s="44"/>
      <c r="AD691" s="44"/>
    </row>
    <row r="692" spans="1:30" ht="15.75" hidden="1" thickBot="1">
      <c r="A692" s="295">
        <v>690</v>
      </c>
      <c r="B692" s="210" t="s">
        <v>404</v>
      </c>
      <c r="C692" s="88" t="s">
        <v>419</v>
      </c>
      <c r="D692" s="89" t="s">
        <v>662</v>
      </c>
      <c r="E692" s="239" t="s">
        <v>401</v>
      </c>
      <c r="F692" s="239" t="s">
        <v>162</v>
      </c>
      <c r="G692" s="97" t="s">
        <v>45</v>
      </c>
      <c r="H692" s="102">
        <v>200</v>
      </c>
      <c r="I692" s="102">
        <v>440</v>
      </c>
      <c r="J692" s="102">
        <v>440</v>
      </c>
      <c r="K692" s="93">
        <v>210</v>
      </c>
      <c r="L692" s="93">
        <v>460</v>
      </c>
      <c r="M692" s="93">
        <v>460</v>
      </c>
      <c r="N692" s="216">
        <v>4</v>
      </c>
      <c r="O692" s="216">
        <v>1</v>
      </c>
      <c r="P692" s="91" t="s">
        <v>760</v>
      </c>
      <c r="Q692" s="89" t="s">
        <v>769</v>
      </c>
      <c r="R692" s="95" t="s">
        <v>770</v>
      </c>
      <c r="S692" s="217">
        <v>11</v>
      </c>
      <c r="T692" s="10">
        <v>43279</v>
      </c>
      <c r="U692" s="10">
        <v>43295</v>
      </c>
      <c r="V692" s="275" t="s">
        <v>881</v>
      </c>
      <c r="W692" s="7"/>
      <c r="X692" s="15"/>
      <c r="Y692" s="44"/>
      <c r="Z692" s="44"/>
      <c r="AA692" s="44"/>
      <c r="AB692" s="44"/>
      <c r="AC692" s="44"/>
      <c r="AD692" s="44"/>
    </row>
    <row r="693" spans="1:30" ht="15.75" hidden="1" thickBot="1">
      <c r="A693" s="295">
        <v>691</v>
      </c>
      <c r="B693" s="210" t="s">
        <v>404</v>
      </c>
      <c r="C693" s="88" t="s">
        <v>419</v>
      </c>
      <c r="D693" s="89" t="s">
        <v>662</v>
      </c>
      <c r="E693" s="239" t="s">
        <v>401</v>
      </c>
      <c r="F693" s="239" t="s">
        <v>162</v>
      </c>
      <c r="G693" s="97" t="s">
        <v>45</v>
      </c>
      <c r="H693" s="102">
        <v>200</v>
      </c>
      <c r="I693" s="102">
        <v>440</v>
      </c>
      <c r="J693" s="102">
        <v>440</v>
      </c>
      <c r="K693" s="93">
        <v>210</v>
      </c>
      <c r="L693" s="93">
        <v>460</v>
      </c>
      <c r="M693" s="93">
        <v>460</v>
      </c>
      <c r="N693" s="216">
        <v>7</v>
      </c>
      <c r="O693" s="216">
        <v>1</v>
      </c>
      <c r="P693" s="91" t="s">
        <v>760</v>
      </c>
      <c r="Q693" s="89" t="s">
        <v>769</v>
      </c>
      <c r="R693" s="95" t="s">
        <v>770</v>
      </c>
      <c r="S693" s="217">
        <v>11</v>
      </c>
      <c r="T693" s="10">
        <v>43282</v>
      </c>
      <c r="U693" s="10">
        <v>43295</v>
      </c>
      <c r="V693" s="275" t="s">
        <v>882</v>
      </c>
      <c r="W693" s="7"/>
      <c r="X693" s="15"/>
      <c r="Y693" s="44"/>
      <c r="Z693" s="44"/>
      <c r="AA693" s="44"/>
      <c r="AB693" s="44"/>
      <c r="AC693" s="44"/>
      <c r="AD693" s="44"/>
    </row>
    <row r="694" spans="1:30" ht="15.75" hidden="1" thickBot="1">
      <c r="A694" s="295">
        <v>692</v>
      </c>
      <c r="B694" s="210" t="s">
        <v>404</v>
      </c>
      <c r="C694" s="88" t="s">
        <v>419</v>
      </c>
      <c r="D694" s="96" t="s">
        <v>662</v>
      </c>
      <c r="E694" s="239" t="s">
        <v>401</v>
      </c>
      <c r="F694" s="239" t="s">
        <v>162</v>
      </c>
      <c r="G694" s="100" t="s">
        <v>8</v>
      </c>
      <c r="H694" s="102">
        <v>250</v>
      </c>
      <c r="I694" s="102">
        <v>500</v>
      </c>
      <c r="J694" s="102">
        <v>500</v>
      </c>
      <c r="K694" s="103">
        <v>260</v>
      </c>
      <c r="L694" s="103">
        <v>520</v>
      </c>
      <c r="M694" s="103">
        <v>520</v>
      </c>
      <c r="N694" s="125">
        <v>13</v>
      </c>
      <c r="O694" s="125">
        <v>2</v>
      </c>
      <c r="P694" s="126" t="s">
        <v>760</v>
      </c>
      <c r="Q694" s="126" t="s">
        <v>777</v>
      </c>
      <c r="R694" s="126" t="s">
        <v>778</v>
      </c>
      <c r="S694" s="35">
        <v>8</v>
      </c>
      <c r="T694" s="10">
        <v>43242</v>
      </c>
      <c r="U694" s="10">
        <v>43250</v>
      </c>
      <c r="V694" s="33" t="s">
        <v>894</v>
      </c>
      <c r="W694" s="44"/>
      <c r="X694" s="59"/>
      <c r="Y694" s="44"/>
      <c r="Z694" s="44"/>
      <c r="AA694" s="44"/>
      <c r="AB694" s="44"/>
      <c r="AC694" s="44"/>
      <c r="AD694" s="44"/>
    </row>
    <row r="695" spans="1:30" ht="15.75" hidden="1" thickBot="1">
      <c r="A695" s="295">
        <v>693</v>
      </c>
      <c r="B695" s="210" t="s">
        <v>404</v>
      </c>
      <c r="C695" s="88" t="s">
        <v>419</v>
      </c>
      <c r="D695" s="96" t="s">
        <v>662</v>
      </c>
      <c r="E695" s="239" t="s">
        <v>401</v>
      </c>
      <c r="F695" s="239" t="s">
        <v>162</v>
      </c>
      <c r="G695" s="100" t="s">
        <v>8</v>
      </c>
      <c r="H695" s="102">
        <v>240</v>
      </c>
      <c r="I695" s="102">
        <v>480</v>
      </c>
      <c r="J695" s="102">
        <v>480</v>
      </c>
      <c r="K695" s="103">
        <v>250</v>
      </c>
      <c r="L695" s="103">
        <v>500</v>
      </c>
      <c r="M695" s="103">
        <v>500</v>
      </c>
      <c r="N695" s="125">
        <v>3</v>
      </c>
      <c r="O695" s="125">
        <v>1</v>
      </c>
      <c r="P695" s="126" t="s">
        <v>760</v>
      </c>
      <c r="Q695" s="126" t="s">
        <v>777</v>
      </c>
      <c r="R695" s="126" t="s">
        <v>778</v>
      </c>
      <c r="S695" s="35">
        <v>8</v>
      </c>
      <c r="T695" s="10">
        <v>43242</v>
      </c>
      <c r="U695" s="10">
        <v>43250</v>
      </c>
      <c r="V695" s="33" t="s">
        <v>895</v>
      </c>
      <c r="W695" s="44"/>
      <c r="X695" s="59"/>
      <c r="Y695" s="44"/>
      <c r="Z695" s="44"/>
      <c r="AA695" s="44"/>
      <c r="AB695" s="44"/>
      <c r="AC695" s="44"/>
      <c r="AD695" s="44"/>
    </row>
    <row r="696" spans="1:30" ht="15.75" hidden="1" thickBot="1">
      <c r="A696" s="295">
        <v>694</v>
      </c>
      <c r="B696" s="210" t="s">
        <v>404</v>
      </c>
      <c r="C696" s="88" t="s">
        <v>419</v>
      </c>
      <c r="D696" s="89" t="s">
        <v>662</v>
      </c>
      <c r="E696" s="239" t="s">
        <v>401</v>
      </c>
      <c r="F696" s="239" t="s">
        <v>162</v>
      </c>
      <c r="G696" s="97" t="s">
        <v>2</v>
      </c>
      <c r="H696" s="109">
        <v>245</v>
      </c>
      <c r="I696" s="109">
        <v>490</v>
      </c>
      <c r="J696" s="109">
        <v>490</v>
      </c>
      <c r="K696" s="98">
        <v>255</v>
      </c>
      <c r="L696" s="98">
        <v>510</v>
      </c>
      <c r="M696" s="98">
        <v>510</v>
      </c>
      <c r="N696" s="94">
        <v>5</v>
      </c>
      <c r="O696" s="94">
        <v>1</v>
      </c>
      <c r="P696" s="91" t="s">
        <v>760</v>
      </c>
      <c r="Q696" s="89" t="s">
        <v>769</v>
      </c>
      <c r="R696" s="95" t="s">
        <v>770</v>
      </c>
      <c r="S696" s="18">
        <v>9</v>
      </c>
      <c r="T696" s="10">
        <v>43279</v>
      </c>
      <c r="U696" s="10">
        <v>43285</v>
      </c>
      <c r="V696" s="71" t="s">
        <v>874</v>
      </c>
      <c r="W696" s="8"/>
      <c r="X696" s="13"/>
      <c r="Y696" s="44"/>
      <c r="Z696" s="44"/>
      <c r="AA696" s="44"/>
      <c r="AB696" s="44"/>
      <c r="AC696" s="44"/>
      <c r="AD696" s="44"/>
    </row>
    <row r="697" spans="1:30" ht="15.75" hidden="1" thickBot="1">
      <c r="A697" s="295">
        <v>695</v>
      </c>
      <c r="B697" s="210" t="s">
        <v>404</v>
      </c>
      <c r="C697" s="88" t="s">
        <v>419</v>
      </c>
      <c r="D697" s="89" t="s">
        <v>662</v>
      </c>
      <c r="E697" s="239" t="s">
        <v>401</v>
      </c>
      <c r="F697" s="239" t="s">
        <v>162</v>
      </c>
      <c r="G697" s="97" t="s">
        <v>2</v>
      </c>
      <c r="H697" s="109">
        <v>245</v>
      </c>
      <c r="I697" s="109">
        <v>490</v>
      </c>
      <c r="J697" s="109">
        <v>490</v>
      </c>
      <c r="K697" s="98">
        <v>255</v>
      </c>
      <c r="L697" s="98">
        <v>510</v>
      </c>
      <c r="M697" s="98">
        <v>510</v>
      </c>
      <c r="N697" s="94">
        <v>5</v>
      </c>
      <c r="O697" s="94">
        <v>1</v>
      </c>
      <c r="P697" s="91" t="s">
        <v>760</v>
      </c>
      <c r="Q697" s="89" t="s">
        <v>769</v>
      </c>
      <c r="R697" s="95" t="s">
        <v>770</v>
      </c>
      <c r="S697" s="18">
        <v>9</v>
      </c>
      <c r="T697" s="10">
        <v>43279</v>
      </c>
      <c r="U697" s="10">
        <v>43285</v>
      </c>
      <c r="V697" s="71" t="s">
        <v>875</v>
      </c>
      <c r="W697" s="8"/>
      <c r="X697" s="13"/>
      <c r="Y697" s="44"/>
      <c r="Z697" s="44"/>
      <c r="AA697" s="44"/>
      <c r="AB697" s="44"/>
      <c r="AC697" s="44"/>
      <c r="AD697" s="44"/>
    </row>
    <row r="698" spans="1:30" ht="15.75" hidden="1" thickBot="1">
      <c r="A698" s="295">
        <v>696</v>
      </c>
      <c r="B698" s="210" t="s">
        <v>404</v>
      </c>
      <c r="C698" s="117" t="s">
        <v>419</v>
      </c>
      <c r="D698" s="89" t="s">
        <v>663</v>
      </c>
      <c r="E698" s="239" t="s">
        <v>401</v>
      </c>
      <c r="F698" s="239" t="s">
        <v>163</v>
      </c>
      <c r="G698" s="100" t="s">
        <v>44</v>
      </c>
      <c r="H698" s="98">
        <v>975</v>
      </c>
      <c r="I698" s="98">
        <v>1400</v>
      </c>
      <c r="J698" s="98">
        <v>1400</v>
      </c>
      <c r="K698" s="101">
        <v>985</v>
      </c>
      <c r="L698" s="101">
        <v>1420</v>
      </c>
      <c r="M698" s="101">
        <v>1420</v>
      </c>
      <c r="N698" s="211">
        <v>6</v>
      </c>
      <c r="O698" s="211">
        <v>1</v>
      </c>
      <c r="P698" s="91" t="s">
        <v>760</v>
      </c>
      <c r="Q698" s="126" t="s">
        <v>1020</v>
      </c>
      <c r="R698" s="126" t="s">
        <v>793</v>
      </c>
      <c r="S698" s="212">
        <v>15</v>
      </c>
      <c r="T698" s="10">
        <v>43248</v>
      </c>
      <c r="U698" s="10">
        <v>43250</v>
      </c>
      <c r="V698" s="269"/>
      <c r="W698" s="213"/>
      <c r="X698" s="214"/>
      <c r="Y698" s="44"/>
      <c r="Z698" s="44"/>
      <c r="AA698" s="44"/>
      <c r="AB698" s="44"/>
      <c r="AC698" s="44"/>
      <c r="AD698" s="44"/>
    </row>
    <row r="699" spans="1:30" ht="15.75" hidden="1" thickBot="1">
      <c r="A699" s="295">
        <v>697</v>
      </c>
      <c r="B699" s="210" t="s">
        <v>404</v>
      </c>
      <c r="C699" s="117" t="s">
        <v>419</v>
      </c>
      <c r="D699" s="89" t="s">
        <v>663</v>
      </c>
      <c r="E699" s="239" t="s">
        <v>401</v>
      </c>
      <c r="F699" s="239" t="s">
        <v>163</v>
      </c>
      <c r="G699" s="97" t="s">
        <v>19</v>
      </c>
      <c r="H699" s="92">
        <v>820</v>
      </c>
      <c r="I699" s="92">
        <v>1530</v>
      </c>
      <c r="J699" s="92">
        <v>1530</v>
      </c>
      <c r="K699" s="93">
        <v>830</v>
      </c>
      <c r="L699" s="93">
        <v>1550</v>
      </c>
      <c r="M699" s="93">
        <v>1550</v>
      </c>
      <c r="N699" s="94">
        <v>7</v>
      </c>
      <c r="O699" s="94">
        <v>1</v>
      </c>
      <c r="P699" s="91" t="s">
        <v>760</v>
      </c>
      <c r="Q699" s="89" t="s">
        <v>782</v>
      </c>
      <c r="R699" s="95" t="s">
        <v>176</v>
      </c>
      <c r="S699" s="9">
        <v>14</v>
      </c>
      <c r="T699" s="10">
        <v>43266</v>
      </c>
      <c r="U699" s="10">
        <v>43281</v>
      </c>
      <c r="V699" s="71" t="s">
        <v>784</v>
      </c>
      <c r="W699" s="11" t="s">
        <v>763</v>
      </c>
      <c r="X699" s="13"/>
      <c r="Y699" s="44"/>
      <c r="Z699" s="44"/>
      <c r="AA699" s="44"/>
      <c r="AB699" s="44"/>
      <c r="AC699" s="44"/>
      <c r="AD699" s="44"/>
    </row>
    <row r="700" spans="1:30" ht="15.75" hidden="1" thickBot="1">
      <c r="A700" s="295">
        <v>698</v>
      </c>
      <c r="B700" s="210" t="s">
        <v>404</v>
      </c>
      <c r="C700" s="117" t="s">
        <v>419</v>
      </c>
      <c r="D700" s="114" t="s">
        <v>663</v>
      </c>
      <c r="E700" s="239" t="s">
        <v>401</v>
      </c>
      <c r="F700" s="239" t="s">
        <v>163</v>
      </c>
      <c r="G700" s="97" t="s">
        <v>2</v>
      </c>
      <c r="H700" s="115">
        <v>685</v>
      </c>
      <c r="I700" s="115"/>
      <c r="J700" s="115">
        <v>1270</v>
      </c>
      <c r="K700" s="98">
        <v>695</v>
      </c>
      <c r="L700" s="98"/>
      <c r="M700" s="98">
        <v>1290</v>
      </c>
      <c r="N700" s="94">
        <v>5</v>
      </c>
      <c r="O700" s="94">
        <v>1</v>
      </c>
      <c r="P700" s="91" t="s">
        <v>760</v>
      </c>
      <c r="Q700" s="89" t="s">
        <v>789</v>
      </c>
      <c r="R700" s="95" t="s">
        <v>162</v>
      </c>
      <c r="S700" s="18">
        <v>0</v>
      </c>
      <c r="T700" s="10">
        <v>43279</v>
      </c>
      <c r="U700" s="10">
        <v>43285</v>
      </c>
      <c r="V700" s="272" t="s">
        <v>859</v>
      </c>
      <c r="W700" s="11"/>
      <c r="X700" s="13"/>
      <c r="Y700" s="44"/>
      <c r="Z700" s="44"/>
      <c r="AA700" s="44"/>
      <c r="AB700" s="44"/>
      <c r="AC700" s="44"/>
      <c r="AD700" s="44"/>
    </row>
    <row r="701" spans="1:30" ht="15.75" hidden="1" thickBot="1">
      <c r="A701" s="295">
        <v>699</v>
      </c>
      <c r="B701" s="210" t="s">
        <v>404</v>
      </c>
      <c r="C701" s="88" t="s">
        <v>419</v>
      </c>
      <c r="D701" s="96" t="s">
        <v>664</v>
      </c>
      <c r="E701" s="239" t="s">
        <v>401</v>
      </c>
      <c r="F701" s="239" t="s">
        <v>164</v>
      </c>
      <c r="G701" s="100" t="s">
        <v>44</v>
      </c>
      <c r="H701" s="98">
        <v>875</v>
      </c>
      <c r="I701" s="98">
        <v>2000</v>
      </c>
      <c r="J701" s="98">
        <v>2000</v>
      </c>
      <c r="K701" s="101">
        <v>885</v>
      </c>
      <c r="L701" s="101">
        <v>2020</v>
      </c>
      <c r="M701" s="101">
        <v>2020</v>
      </c>
      <c r="N701" s="211">
        <v>17</v>
      </c>
      <c r="O701" s="211">
        <v>2</v>
      </c>
      <c r="P701" s="91" t="s">
        <v>853</v>
      </c>
      <c r="Q701" s="215" t="s">
        <v>765</v>
      </c>
      <c r="R701" s="95" t="s">
        <v>135</v>
      </c>
      <c r="S701" s="212">
        <v>16</v>
      </c>
      <c r="T701" s="10">
        <v>43248</v>
      </c>
      <c r="U701" s="10">
        <v>43250</v>
      </c>
      <c r="V701" s="269"/>
      <c r="W701" s="213"/>
      <c r="X701" s="214"/>
      <c r="Y701" s="44"/>
      <c r="Z701" s="44"/>
      <c r="AA701" s="44"/>
      <c r="AB701" s="44"/>
      <c r="AC701" s="44"/>
      <c r="AD701" s="44"/>
    </row>
    <row r="702" spans="1:30" ht="15.75" hidden="1" thickBot="1">
      <c r="A702" s="295">
        <v>700</v>
      </c>
      <c r="B702" s="210" t="s">
        <v>404</v>
      </c>
      <c r="C702" s="88" t="s">
        <v>419</v>
      </c>
      <c r="D702" s="96" t="s">
        <v>664</v>
      </c>
      <c r="E702" s="239" t="s">
        <v>401</v>
      </c>
      <c r="F702" s="239" t="s">
        <v>164</v>
      </c>
      <c r="G702" s="100" t="s">
        <v>46</v>
      </c>
      <c r="H702" s="94">
        <v>665</v>
      </c>
      <c r="I702" s="94">
        <v>1330</v>
      </c>
      <c r="J702" s="94">
        <v>1330</v>
      </c>
      <c r="K702" s="93">
        <v>670</v>
      </c>
      <c r="L702" s="93">
        <v>1340</v>
      </c>
      <c r="M702" s="93">
        <v>1340</v>
      </c>
      <c r="N702" s="94">
        <v>4</v>
      </c>
      <c r="O702" s="94">
        <v>1</v>
      </c>
      <c r="P702" s="91" t="s">
        <v>760</v>
      </c>
      <c r="Q702" s="96" t="s">
        <v>896</v>
      </c>
      <c r="R702" s="95" t="s">
        <v>154</v>
      </c>
      <c r="S702" s="9">
        <v>15</v>
      </c>
      <c r="T702" s="10">
        <v>43189</v>
      </c>
      <c r="U702" s="10">
        <v>43295</v>
      </c>
      <c r="V702" s="70" t="s">
        <v>897</v>
      </c>
      <c r="W702" s="16"/>
      <c r="X702" s="17"/>
      <c r="Y702" s="44"/>
      <c r="Z702" s="44"/>
      <c r="AA702" s="44"/>
      <c r="AB702" s="44"/>
      <c r="AC702" s="44"/>
      <c r="AD702" s="44"/>
    </row>
    <row r="703" spans="1:30" ht="15.75" hidden="1" thickBot="1">
      <c r="A703" s="295">
        <v>701</v>
      </c>
      <c r="B703" s="210" t="s">
        <v>404</v>
      </c>
      <c r="C703" s="88" t="s">
        <v>419</v>
      </c>
      <c r="D703" s="114" t="s">
        <v>664</v>
      </c>
      <c r="E703" s="239" t="s">
        <v>401</v>
      </c>
      <c r="F703" s="239" t="s">
        <v>164</v>
      </c>
      <c r="G703" s="97" t="s">
        <v>2</v>
      </c>
      <c r="H703" s="115">
        <v>735</v>
      </c>
      <c r="I703" s="115"/>
      <c r="J703" s="115">
        <v>1370</v>
      </c>
      <c r="K703" s="98">
        <v>745</v>
      </c>
      <c r="L703" s="98"/>
      <c r="M703" s="98">
        <v>1390</v>
      </c>
      <c r="N703" s="116">
        <v>125</v>
      </c>
      <c r="O703" s="116">
        <v>3</v>
      </c>
      <c r="P703" s="91" t="s">
        <v>760</v>
      </c>
      <c r="Q703" s="89" t="s">
        <v>782</v>
      </c>
      <c r="R703" s="95" t="s">
        <v>176</v>
      </c>
      <c r="S703" s="18">
        <v>0</v>
      </c>
      <c r="T703" s="10">
        <v>43279</v>
      </c>
      <c r="U703" s="10">
        <v>43285</v>
      </c>
      <c r="V703" s="272" t="s">
        <v>849</v>
      </c>
      <c r="W703" s="11"/>
      <c r="X703" s="13"/>
      <c r="Y703" s="44"/>
      <c r="Z703" s="44"/>
      <c r="AA703" s="44"/>
      <c r="AB703" s="44"/>
      <c r="AC703" s="44"/>
      <c r="AD703" s="44"/>
    </row>
    <row r="704" spans="1:30" ht="15.75" hidden="1" thickBot="1">
      <c r="A704" s="295">
        <v>702</v>
      </c>
      <c r="B704" s="210" t="s">
        <v>404</v>
      </c>
      <c r="C704" s="88" t="s">
        <v>419</v>
      </c>
      <c r="D704" s="89" t="s">
        <v>665</v>
      </c>
      <c r="E704" s="239" t="s">
        <v>401</v>
      </c>
      <c r="F704" s="239" t="s">
        <v>165</v>
      </c>
      <c r="G704" s="100" t="s">
        <v>44</v>
      </c>
      <c r="H704" s="101">
        <v>350</v>
      </c>
      <c r="I704" s="101">
        <v>650</v>
      </c>
      <c r="J704" s="101">
        <v>650</v>
      </c>
      <c r="K704" s="101">
        <v>360</v>
      </c>
      <c r="L704" s="101">
        <v>670</v>
      </c>
      <c r="M704" s="101">
        <v>670</v>
      </c>
      <c r="N704" s="211">
        <v>16</v>
      </c>
      <c r="O704" s="211">
        <v>2</v>
      </c>
      <c r="P704" s="91" t="s">
        <v>760</v>
      </c>
      <c r="Q704" s="89" t="s">
        <v>769</v>
      </c>
      <c r="R704" s="95" t="s">
        <v>770</v>
      </c>
      <c r="S704" s="212">
        <v>11</v>
      </c>
      <c r="T704" s="10">
        <v>43248</v>
      </c>
      <c r="U704" s="10">
        <v>43250</v>
      </c>
      <c r="V704" s="269"/>
      <c r="W704" s="213"/>
      <c r="X704" s="214"/>
      <c r="Y704" s="44"/>
      <c r="Z704" s="44"/>
      <c r="AA704" s="44"/>
      <c r="AB704" s="44"/>
      <c r="AC704" s="44"/>
      <c r="AD704" s="44"/>
    </row>
    <row r="705" spans="1:30" ht="15.75" hidden="1" thickBot="1">
      <c r="A705" s="295">
        <v>703</v>
      </c>
      <c r="B705" s="210" t="s">
        <v>404</v>
      </c>
      <c r="C705" s="88" t="s">
        <v>419</v>
      </c>
      <c r="D705" s="89" t="s">
        <v>665</v>
      </c>
      <c r="E705" s="239" t="s">
        <v>401</v>
      </c>
      <c r="F705" s="239" t="s">
        <v>165</v>
      </c>
      <c r="G705" s="97" t="s">
        <v>19</v>
      </c>
      <c r="H705" s="92">
        <v>325</v>
      </c>
      <c r="I705" s="92">
        <v>650</v>
      </c>
      <c r="J705" s="92">
        <v>650</v>
      </c>
      <c r="K705" s="93">
        <v>335</v>
      </c>
      <c r="L705" s="93">
        <v>670</v>
      </c>
      <c r="M705" s="93">
        <v>670</v>
      </c>
      <c r="N705" s="94">
        <v>5</v>
      </c>
      <c r="O705" s="94">
        <v>1</v>
      </c>
      <c r="P705" s="91" t="s">
        <v>760</v>
      </c>
      <c r="Q705" s="89" t="s">
        <v>769</v>
      </c>
      <c r="R705" s="95" t="s">
        <v>770</v>
      </c>
      <c r="S705" s="9">
        <v>8</v>
      </c>
      <c r="T705" s="10">
        <v>43266</v>
      </c>
      <c r="U705" s="10">
        <v>43281</v>
      </c>
      <c r="V705" s="71" t="s">
        <v>762</v>
      </c>
      <c r="W705" s="11" t="s">
        <v>763</v>
      </c>
      <c r="X705" s="13"/>
      <c r="Y705" s="44"/>
      <c r="Z705" s="44"/>
      <c r="AA705" s="44"/>
      <c r="AB705" s="44"/>
      <c r="AC705" s="44"/>
      <c r="AD705" s="44"/>
    </row>
    <row r="706" spans="1:30" ht="15.75" hidden="1" thickBot="1">
      <c r="A706" s="295">
        <v>704</v>
      </c>
      <c r="B706" s="210" t="s">
        <v>404</v>
      </c>
      <c r="C706" s="88" t="s">
        <v>419</v>
      </c>
      <c r="D706" s="89" t="s">
        <v>666</v>
      </c>
      <c r="E706" s="239" t="s">
        <v>401</v>
      </c>
      <c r="F706" s="239" t="s">
        <v>166</v>
      </c>
      <c r="G706" s="100" t="s">
        <v>44</v>
      </c>
      <c r="H706" s="98">
        <v>825</v>
      </c>
      <c r="I706" s="98">
        <v>1400</v>
      </c>
      <c r="J706" s="98">
        <v>1400</v>
      </c>
      <c r="K706" s="101">
        <v>835</v>
      </c>
      <c r="L706" s="101">
        <v>1420</v>
      </c>
      <c r="M706" s="101">
        <v>1420</v>
      </c>
      <c r="N706" s="211">
        <v>6</v>
      </c>
      <c r="O706" s="211">
        <v>1</v>
      </c>
      <c r="P706" s="91" t="s">
        <v>760</v>
      </c>
      <c r="Q706" s="126" t="s">
        <v>1020</v>
      </c>
      <c r="R706" s="126" t="s">
        <v>793</v>
      </c>
      <c r="S706" s="212">
        <v>16</v>
      </c>
      <c r="T706" s="10">
        <v>43248</v>
      </c>
      <c r="U706" s="10">
        <v>43250</v>
      </c>
      <c r="V706" s="269"/>
      <c r="W706" s="213"/>
      <c r="X706" s="214"/>
      <c r="Y706" s="44"/>
      <c r="Z706" s="44"/>
      <c r="AA706" s="44"/>
      <c r="AB706" s="44"/>
      <c r="AC706" s="44"/>
      <c r="AD706" s="44"/>
    </row>
    <row r="707" spans="1:30" ht="15.75" hidden="1" thickBot="1">
      <c r="A707" s="295">
        <v>705</v>
      </c>
      <c r="B707" s="210" t="s">
        <v>404</v>
      </c>
      <c r="C707" s="88" t="s">
        <v>419</v>
      </c>
      <c r="D707" s="89" t="s">
        <v>666</v>
      </c>
      <c r="E707" s="239" t="s">
        <v>401</v>
      </c>
      <c r="F707" s="239" t="s">
        <v>166</v>
      </c>
      <c r="G707" s="97" t="s">
        <v>19</v>
      </c>
      <c r="H707" s="92">
        <v>820</v>
      </c>
      <c r="I707" s="92">
        <v>1390</v>
      </c>
      <c r="J707" s="92">
        <v>1390</v>
      </c>
      <c r="K707" s="93">
        <v>830</v>
      </c>
      <c r="L707" s="93">
        <v>1410</v>
      </c>
      <c r="M707" s="93">
        <v>1410</v>
      </c>
      <c r="N707" s="94">
        <v>5</v>
      </c>
      <c r="O707" s="94">
        <v>1</v>
      </c>
      <c r="P707" s="91" t="s">
        <v>760</v>
      </c>
      <c r="Q707" s="89" t="s">
        <v>791</v>
      </c>
      <c r="R707" s="95" t="s">
        <v>165</v>
      </c>
      <c r="S707" s="9">
        <v>19</v>
      </c>
      <c r="T707" s="10">
        <v>43266</v>
      </c>
      <c r="U707" s="10">
        <v>43281</v>
      </c>
      <c r="V707" s="71" t="s">
        <v>762</v>
      </c>
      <c r="W707" s="11" t="s">
        <v>763</v>
      </c>
      <c r="X707" s="13"/>
      <c r="Y707" s="44"/>
      <c r="Z707" s="44"/>
      <c r="AA707" s="44"/>
      <c r="AB707" s="44"/>
      <c r="AC707" s="44"/>
      <c r="AD707" s="44"/>
    </row>
    <row r="708" spans="1:30" ht="15.75" hidden="1" thickBot="1">
      <c r="A708" s="295">
        <v>706</v>
      </c>
      <c r="B708" s="210" t="s">
        <v>404</v>
      </c>
      <c r="C708" s="88" t="s">
        <v>419</v>
      </c>
      <c r="D708" s="114" t="s">
        <v>666</v>
      </c>
      <c r="E708" s="239" t="s">
        <v>401</v>
      </c>
      <c r="F708" s="239" t="s">
        <v>166</v>
      </c>
      <c r="G708" s="97" t="s">
        <v>2</v>
      </c>
      <c r="H708" s="115">
        <v>685</v>
      </c>
      <c r="I708" s="115"/>
      <c r="J708" s="115">
        <v>1270</v>
      </c>
      <c r="K708" s="98">
        <v>695</v>
      </c>
      <c r="L708" s="98"/>
      <c r="M708" s="98">
        <v>1290</v>
      </c>
      <c r="N708" s="94">
        <v>5</v>
      </c>
      <c r="O708" s="94">
        <v>1</v>
      </c>
      <c r="P708" s="91" t="s">
        <v>760</v>
      </c>
      <c r="Q708" s="89" t="s">
        <v>789</v>
      </c>
      <c r="R708" s="95" t="s">
        <v>162</v>
      </c>
      <c r="S708" s="18">
        <v>0</v>
      </c>
      <c r="T708" s="10">
        <v>43279</v>
      </c>
      <c r="U708" s="10">
        <v>43285</v>
      </c>
      <c r="V708" s="272" t="s">
        <v>859</v>
      </c>
      <c r="W708" s="11"/>
      <c r="X708" s="13"/>
      <c r="Y708" s="44"/>
      <c r="Z708" s="44"/>
      <c r="AA708" s="44"/>
      <c r="AB708" s="44"/>
      <c r="AC708" s="44"/>
      <c r="AD708" s="44"/>
    </row>
    <row r="709" spans="1:30" ht="15.75" hidden="1" thickBot="1">
      <c r="A709" s="295">
        <v>707</v>
      </c>
      <c r="B709" s="210" t="s">
        <v>404</v>
      </c>
      <c r="C709" s="88" t="s">
        <v>420</v>
      </c>
      <c r="D709" s="96" t="s">
        <v>667</v>
      </c>
      <c r="E709" s="239" t="s">
        <v>392</v>
      </c>
      <c r="F709" s="239" t="s">
        <v>167</v>
      </c>
      <c r="G709" s="100" t="s">
        <v>44</v>
      </c>
      <c r="H709" s="98">
        <v>870</v>
      </c>
      <c r="I709" s="98">
        <v>1340</v>
      </c>
      <c r="J709" s="98">
        <v>1340</v>
      </c>
      <c r="K709" s="101">
        <v>880</v>
      </c>
      <c r="L709" s="101">
        <v>1360</v>
      </c>
      <c r="M709" s="101">
        <v>1360</v>
      </c>
      <c r="N709" s="125">
        <v>1</v>
      </c>
      <c r="O709" s="125">
        <v>1</v>
      </c>
      <c r="P709" s="91" t="s">
        <v>760</v>
      </c>
      <c r="Q709" s="89" t="s">
        <v>791</v>
      </c>
      <c r="R709" s="95" t="s">
        <v>901</v>
      </c>
      <c r="S709" s="35">
        <v>20</v>
      </c>
      <c r="T709" s="10">
        <v>43248</v>
      </c>
      <c r="U709" s="10">
        <v>43250</v>
      </c>
      <c r="V709" s="218" t="s">
        <v>902</v>
      </c>
      <c r="W709" s="44"/>
      <c r="X709" s="59"/>
      <c r="Y709" s="44"/>
      <c r="Z709" s="44"/>
      <c r="AA709" s="44"/>
      <c r="AB709" s="44"/>
      <c r="AC709" s="44"/>
      <c r="AD709" s="44"/>
    </row>
    <row r="710" spans="1:30" ht="15.75" hidden="1" thickBot="1">
      <c r="A710" s="295">
        <v>708</v>
      </c>
      <c r="B710" s="210" t="s">
        <v>404</v>
      </c>
      <c r="C710" s="88" t="s">
        <v>420</v>
      </c>
      <c r="D710" s="96" t="s">
        <v>667</v>
      </c>
      <c r="E710" s="239" t="s">
        <v>392</v>
      </c>
      <c r="F710" s="239" t="s">
        <v>167</v>
      </c>
      <c r="G710" s="100" t="s">
        <v>47</v>
      </c>
      <c r="H710" s="94">
        <v>1110</v>
      </c>
      <c r="I710" s="94">
        <v>1820</v>
      </c>
      <c r="J710" s="94">
        <v>1820</v>
      </c>
      <c r="K710" s="93">
        <v>1120</v>
      </c>
      <c r="L710" s="93">
        <v>1840</v>
      </c>
      <c r="M710" s="93">
        <v>1840</v>
      </c>
      <c r="N710" s="94">
        <v>4</v>
      </c>
      <c r="O710" s="94">
        <v>1</v>
      </c>
      <c r="P710" s="91" t="s">
        <v>760</v>
      </c>
      <c r="Q710" s="96" t="s">
        <v>898</v>
      </c>
      <c r="R710" s="95" t="s">
        <v>899</v>
      </c>
      <c r="S710" s="9">
        <v>15</v>
      </c>
      <c r="T710" s="10">
        <v>43187</v>
      </c>
      <c r="U710" s="10">
        <v>43295</v>
      </c>
      <c r="V710" s="70" t="s">
        <v>900</v>
      </c>
      <c r="W710" s="16"/>
      <c r="X710" s="17"/>
      <c r="Y710" s="44"/>
      <c r="Z710" s="44"/>
      <c r="AA710" s="44"/>
      <c r="AB710" s="44"/>
      <c r="AC710" s="44"/>
      <c r="AD710" s="44"/>
    </row>
    <row r="711" spans="1:30" ht="15.75" hidden="1" thickBot="1">
      <c r="A711" s="295">
        <v>709</v>
      </c>
      <c r="B711" s="210" t="s">
        <v>404</v>
      </c>
      <c r="C711" s="88" t="s">
        <v>420</v>
      </c>
      <c r="D711" s="96" t="s">
        <v>667</v>
      </c>
      <c r="E711" s="239" t="s">
        <v>392</v>
      </c>
      <c r="F711" s="239" t="s">
        <v>167</v>
      </c>
      <c r="G711" s="100" t="s">
        <v>47</v>
      </c>
      <c r="H711" s="94">
        <v>1110</v>
      </c>
      <c r="I711" s="94">
        <v>1820</v>
      </c>
      <c r="J711" s="94">
        <v>1820</v>
      </c>
      <c r="K711" s="93">
        <v>1120</v>
      </c>
      <c r="L711" s="93">
        <v>1840</v>
      </c>
      <c r="M711" s="93">
        <v>1840</v>
      </c>
      <c r="N711" s="94">
        <v>5</v>
      </c>
      <c r="O711" s="94">
        <v>1</v>
      </c>
      <c r="P711" s="91" t="s">
        <v>760</v>
      </c>
      <c r="Q711" s="96" t="s">
        <v>898</v>
      </c>
      <c r="R711" s="95" t="s">
        <v>899</v>
      </c>
      <c r="S711" s="9">
        <v>15</v>
      </c>
      <c r="T711" s="10">
        <v>43187</v>
      </c>
      <c r="U711" s="10">
        <v>43295</v>
      </c>
      <c r="V711" s="70" t="s">
        <v>900</v>
      </c>
      <c r="W711" s="16"/>
      <c r="X711" s="17"/>
      <c r="Y711" s="44"/>
      <c r="Z711" s="44"/>
      <c r="AA711" s="44"/>
      <c r="AB711" s="44"/>
      <c r="AC711" s="44"/>
      <c r="AD711" s="44"/>
    </row>
    <row r="712" spans="1:30" ht="15.75" hidden="1" thickBot="1">
      <c r="A712" s="295">
        <v>710</v>
      </c>
      <c r="B712" s="210" t="s">
        <v>404</v>
      </c>
      <c r="C712" s="88" t="s">
        <v>420</v>
      </c>
      <c r="D712" s="96" t="s">
        <v>667</v>
      </c>
      <c r="E712" s="239" t="s">
        <v>392</v>
      </c>
      <c r="F712" s="239" t="s">
        <v>167</v>
      </c>
      <c r="G712" s="100" t="s">
        <v>8</v>
      </c>
      <c r="H712" s="102">
        <v>850</v>
      </c>
      <c r="I712" s="102">
        <v>1440</v>
      </c>
      <c r="J712" s="102">
        <v>1440</v>
      </c>
      <c r="K712" s="103">
        <v>860</v>
      </c>
      <c r="L712" s="103">
        <v>1460</v>
      </c>
      <c r="M712" s="103">
        <v>1460</v>
      </c>
      <c r="N712" s="125">
        <v>3</v>
      </c>
      <c r="O712" s="125">
        <v>1</v>
      </c>
      <c r="P712" s="126" t="s">
        <v>760</v>
      </c>
      <c r="Q712" s="126" t="s">
        <v>1019</v>
      </c>
      <c r="R712" s="126" t="s">
        <v>787</v>
      </c>
      <c r="S712" s="35">
        <v>20</v>
      </c>
      <c r="T712" s="10">
        <v>43242</v>
      </c>
      <c r="U712" s="10">
        <v>43250</v>
      </c>
      <c r="V712" s="33" t="s">
        <v>903</v>
      </c>
      <c r="W712" s="44"/>
      <c r="X712" s="59"/>
      <c r="Y712" s="44"/>
      <c r="Z712" s="44"/>
      <c r="AA712" s="44"/>
      <c r="AB712" s="44"/>
      <c r="AC712" s="44"/>
      <c r="AD712" s="44"/>
    </row>
    <row r="713" spans="1:30" ht="15.75" hidden="1" thickBot="1">
      <c r="A713" s="295">
        <v>711</v>
      </c>
      <c r="B713" s="210" t="s">
        <v>404</v>
      </c>
      <c r="C713" s="88" t="s">
        <v>420</v>
      </c>
      <c r="D713" s="89" t="s">
        <v>667</v>
      </c>
      <c r="E713" s="239" t="s">
        <v>392</v>
      </c>
      <c r="F713" s="239" t="s">
        <v>167</v>
      </c>
      <c r="G713" s="97" t="s">
        <v>19</v>
      </c>
      <c r="H713" s="110">
        <v>850</v>
      </c>
      <c r="I713" s="110">
        <v>1300</v>
      </c>
      <c r="J713" s="110">
        <v>1300</v>
      </c>
      <c r="K713" s="111">
        <v>860</v>
      </c>
      <c r="L713" s="111">
        <v>1320</v>
      </c>
      <c r="M713" s="111">
        <v>1320</v>
      </c>
      <c r="N713" s="94">
        <v>1</v>
      </c>
      <c r="O713" s="94">
        <v>1</v>
      </c>
      <c r="P713" s="91" t="s">
        <v>760</v>
      </c>
      <c r="Q713" s="89" t="s">
        <v>769</v>
      </c>
      <c r="R713" s="95" t="s">
        <v>770</v>
      </c>
      <c r="S713" s="9">
        <v>14</v>
      </c>
      <c r="T713" s="10">
        <v>43266</v>
      </c>
      <c r="U713" s="10">
        <v>43281</v>
      </c>
      <c r="V713" s="71" t="s">
        <v>906</v>
      </c>
      <c r="W713" s="11" t="s">
        <v>1025</v>
      </c>
      <c r="X713" s="12"/>
      <c r="Y713" s="44"/>
      <c r="Z713" s="44"/>
      <c r="AA713" s="44"/>
      <c r="AB713" s="44"/>
      <c r="AC713" s="44"/>
      <c r="AD713" s="44"/>
    </row>
    <row r="714" spans="1:30" ht="15.75" hidden="1" thickBot="1">
      <c r="A714" s="295">
        <v>712</v>
      </c>
      <c r="B714" s="210" t="s">
        <v>404</v>
      </c>
      <c r="C714" s="88" t="s">
        <v>420</v>
      </c>
      <c r="D714" s="89" t="s">
        <v>667</v>
      </c>
      <c r="E714" s="239" t="s">
        <v>392</v>
      </c>
      <c r="F714" s="239" t="s">
        <v>167</v>
      </c>
      <c r="G714" s="97" t="s">
        <v>19</v>
      </c>
      <c r="H714" s="110">
        <v>800</v>
      </c>
      <c r="I714" s="110">
        <v>1200</v>
      </c>
      <c r="J714" s="110">
        <v>1200</v>
      </c>
      <c r="K714" s="111">
        <v>810</v>
      </c>
      <c r="L714" s="111">
        <v>1220</v>
      </c>
      <c r="M714" s="111">
        <v>1220</v>
      </c>
      <c r="N714" s="94">
        <v>5</v>
      </c>
      <c r="O714" s="94">
        <v>1</v>
      </c>
      <c r="P714" s="91" t="s">
        <v>760</v>
      </c>
      <c r="Q714" s="89" t="s">
        <v>761</v>
      </c>
      <c r="R714" s="95" t="s">
        <v>165</v>
      </c>
      <c r="S714" s="9">
        <v>20</v>
      </c>
      <c r="T714" s="10">
        <v>43266</v>
      </c>
      <c r="U714" s="10">
        <v>43281</v>
      </c>
      <c r="V714" s="71" t="s">
        <v>906</v>
      </c>
      <c r="W714" s="11" t="s">
        <v>1025</v>
      </c>
      <c r="X714" s="12"/>
      <c r="Y714" s="44"/>
      <c r="Z714" s="44"/>
      <c r="AA714" s="44"/>
      <c r="AB714" s="44"/>
      <c r="AC714" s="44"/>
      <c r="AD714" s="44"/>
    </row>
    <row r="715" spans="1:30" ht="15.75" hidden="1" thickBot="1">
      <c r="A715" s="295">
        <v>713</v>
      </c>
      <c r="B715" s="210" t="s">
        <v>404</v>
      </c>
      <c r="C715" s="88" t="s">
        <v>420</v>
      </c>
      <c r="D715" s="89" t="s">
        <v>667</v>
      </c>
      <c r="E715" s="239" t="s">
        <v>392</v>
      </c>
      <c r="F715" s="239" t="s">
        <v>167</v>
      </c>
      <c r="G715" s="97" t="s">
        <v>19</v>
      </c>
      <c r="H715" s="110">
        <v>1760</v>
      </c>
      <c r="I715" s="110">
        <v>2820</v>
      </c>
      <c r="J715" s="110">
        <v>2820</v>
      </c>
      <c r="K715" s="111">
        <v>1770</v>
      </c>
      <c r="L715" s="111">
        <v>2840</v>
      </c>
      <c r="M715" s="111">
        <v>2840</v>
      </c>
      <c r="N715" s="94">
        <v>1</v>
      </c>
      <c r="O715" s="94">
        <v>1</v>
      </c>
      <c r="P715" s="91" t="s">
        <v>760</v>
      </c>
      <c r="Q715" s="89" t="s">
        <v>769</v>
      </c>
      <c r="R715" s="95" t="s">
        <v>770</v>
      </c>
      <c r="S715" s="9">
        <v>13</v>
      </c>
      <c r="T715" s="10">
        <v>43266</v>
      </c>
      <c r="U715" s="10">
        <v>43281</v>
      </c>
      <c r="V715" s="71" t="s">
        <v>907</v>
      </c>
      <c r="W715" s="11" t="s">
        <v>1025</v>
      </c>
      <c r="X715" s="12"/>
      <c r="Y715" s="44"/>
      <c r="Z715" s="44"/>
      <c r="AA715" s="44"/>
      <c r="AB715" s="44"/>
      <c r="AC715" s="44"/>
      <c r="AD715" s="44"/>
    </row>
    <row r="716" spans="1:30" ht="15.75" hidden="1" thickBot="1">
      <c r="A716" s="295">
        <v>714</v>
      </c>
      <c r="B716" s="210" t="s">
        <v>404</v>
      </c>
      <c r="C716" s="88" t="s">
        <v>420</v>
      </c>
      <c r="D716" s="89" t="s">
        <v>667</v>
      </c>
      <c r="E716" s="239" t="s">
        <v>392</v>
      </c>
      <c r="F716" s="239" t="s">
        <v>167</v>
      </c>
      <c r="G716" s="97" t="s">
        <v>45</v>
      </c>
      <c r="H716" s="102">
        <v>800</v>
      </c>
      <c r="I716" s="102">
        <v>1350</v>
      </c>
      <c r="J716" s="102">
        <v>1350</v>
      </c>
      <c r="K716" s="93">
        <v>810</v>
      </c>
      <c r="L716" s="93">
        <v>1370</v>
      </c>
      <c r="M716" s="93">
        <v>1370</v>
      </c>
      <c r="N716" s="94">
        <v>14</v>
      </c>
      <c r="O716" s="94">
        <v>2</v>
      </c>
      <c r="P716" s="91" t="s">
        <v>760</v>
      </c>
      <c r="Q716" s="89" t="s">
        <v>782</v>
      </c>
      <c r="R716" s="95" t="s">
        <v>176</v>
      </c>
      <c r="S716" s="9">
        <v>18</v>
      </c>
      <c r="T716" s="10">
        <v>43227</v>
      </c>
      <c r="U716" s="10">
        <v>43295</v>
      </c>
      <c r="V716" s="71" t="s">
        <v>908</v>
      </c>
      <c r="W716" s="7"/>
      <c r="X716" s="15"/>
      <c r="Y716" s="44"/>
      <c r="Z716" s="44"/>
      <c r="AA716" s="44"/>
      <c r="AB716" s="44"/>
      <c r="AC716" s="44"/>
      <c r="AD716" s="44"/>
    </row>
    <row r="717" spans="1:30" ht="15.75" hidden="1" thickBot="1">
      <c r="A717" s="295">
        <v>715</v>
      </c>
      <c r="B717" s="210" t="s">
        <v>404</v>
      </c>
      <c r="C717" s="88" t="s">
        <v>420</v>
      </c>
      <c r="D717" s="89" t="s">
        <v>667</v>
      </c>
      <c r="E717" s="239" t="s">
        <v>392</v>
      </c>
      <c r="F717" s="239" t="s">
        <v>167</v>
      </c>
      <c r="G717" s="97" t="s">
        <v>2</v>
      </c>
      <c r="H717" s="109">
        <v>735</v>
      </c>
      <c r="I717" s="109">
        <v>1310</v>
      </c>
      <c r="J717" s="109">
        <v>1310</v>
      </c>
      <c r="K717" s="98">
        <v>745</v>
      </c>
      <c r="L717" s="98">
        <v>1330</v>
      </c>
      <c r="M717" s="98">
        <v>1330</v>
      </c>
      <c r="N717" s="94">
        <v>25</v>
      </c>
      <c r="O717" s="94">
        <v>2</v>
      </c>
      <c r="P717" s="91" t="s">
        <v>760</v>
      </c>
      <c r="Q717" s="89" t="s">
        <v>904</v>
      </c>
      <c r="R717" s="95" t="s">
        <v>905</v>
      </c>
      <c r="S717" s="18">
        <v>20</v>
      </c>
      <c r="T717" s="10">
        <v>43279</v>
      </c>
      <c r="U717" s="10">
        <v>43285</v>
      </c>
      <c r="V717" s="71" t="s">
        <v>1024</v>
      </c>
      <c r="W717" s="8"/>
      <c r="X717" s="13"/>
      <c r="Y717" s="44"/>
      <c r="Z717" s="44"/>
      <c r="AA717" s="44"/>
      <c r="AB717" s="44"/>
      <c r="AC717" s="44"/>
      <c r="AD717" s="44"/>
    </row>
    <row r="718" spans="1:30" ht="15.75" hidden="1" thickBot="1">
      <c r="A718" s="295">
        <v>716</v>
      </c>
      <c r="B718" s="210" t="s">
        <v>404</v>
      </c>
      <c r="C718" s="88" t="s">
        <v>421</v>
      </c>
      <c r="D718" s="96" t="s">
        <v>668</v>
      </c>
      <c r="E718" s="239" t="s">
        <v>393</v>
      </c>
      <c r="F718" s="239" t="s">
        <v>168</v>
      </c>
      <c r="G718" s="100" t="s">
        <v>44</v>
      </c>
      <c r="H718" s="98">
        <v>250</v>
      </c>
      <c r="I718" s="98">
        <v>450</v>
      </c>
      <c r="J718" s="98">
        <v>450</v>
      </c>
      <c r="K718" s="101">
        <v>260</v>
      </c>
      <c r="L718" s="101">
        <v>470</v>
      </c>
      <c r="M718" s="101">
        <v>470</v>
      </c>
      <c r="N718" s="125">
        <v>2</v>
      </c>
      <c r="O718" s="125">
        <v>1</v>
      </c>
      <c r="P718" s="91" t="s">
        <v>760</v>
      </c>
      <c r="Q718" s="89" t="s">
        <v>769</v>
      </c>
      <c r="R718" s="95" t="s">
        <v>770</v>
      </c>
      <c r="S718" s="35">
        <v>7</v>
      </c>
      <c r="T718" s="10">
        <v>43248</v>
      </c>
      <c r="U718" s="10">
        <v>43250</v>
      </c>
      <c r="V718" s="218"/>
      <c r="W718" s="44"/>
      <c r="X718" s="59"/>
      <c r="Y718" s="44"/>
      <c r="Z718" s="44"/>
      <c r="AA718" s="44"/>
      <c r="AB718" s="44"/>
      <c r="AC718" s="44"/>
      <c r="AD718" s="44"/>
    </row>
    <row r="719" spans="1:30" ht="15.75" hidden="1" thickBot="1">
      <c r="A719" s="295">
        <v>717</v>
      </c>
      <c r="B719" s="210" t="s">
        <v>404</v>
      </c>
      <c r="C719" s="88" t="s">
        <v>421</v>
      </c>
      <c r="D719" s="89" t="s">
        <v>668</v>
      </c>
      <c r="E719" s="239" t="s">
        <v>393</v>
      </c>
      <c r="F719" s="239" t="s">
        <v>168</v>
      </c>
      <c r="G719" s="97" t="s">
        <v>19</v>
      </c>
      <c r="H719" s="92">
        <v>410</v>
      </c>
      <c r="I719" s="92">
        <v>825</v>
      </c>
      <c r="J719" s="92">
        <v>825</v>
      </c>
      <c r="K719" s="93">
        <v>420</v>
      </c>
      <c r="L719" s="93">
        <v>845</v>
      </c>
      <c r="M719" s="93">
        <v>845</v>
      </c>
      <c r="N719" s="94">
        <v>1</v>
      </c>
      <c r="O719" s="94">
        <v>1</v>
      </c>
      <c r="P719" s="91" t="s">
        <v>760</v>
      </c>
      <c r="Q719" s="89" t="s">
        <v>769</v>
      </c>
      <c r="R719" s="95" t="s">
        <v>770</v>
      </c>
      <c r="S719" s="9">
        <v>12</v>
      </c>
      <c r="T719" s="10">
        <v>43266</v>
      </c>
      <c r="U719" s="10">
        <v>43281</v>
      </c>
      <c r="V719" s="71" t="s">
        <v>774</v>
      </c>
      <c r="W719" s="11"/>
      <c r="X719" s="12"/>
      <c r="Y719" s="44"/>
      <c r="Z719" s="44"/>
      <c r="AA719" s="44"/>
      <c r="AB719" s="44"/>
      <c r="AC719" s="44"/>
      <c r="AD719" s="44"/>
    </row>
    <row r="720" spans="1:30" ht="15.75" hidden="1" thickBot="1">
      <c r="A720" s="295">
        <v>718</v>
      </c>
      <c r="B720" s="210" t="s">
        <v>404</v>
      </c>
      <c r="C720" s="88" t="s">
        <v>421</v>
      </c>
      <c r="D720" s="96" t="s">
        <v>668</v>
      </c>
      <c r="E720" s="239" t="s">
        <v>393</v>
      </c>
      <c r="F720" s="239" t="s">
        <v>168</v>
      </c>
      <c r="G720" s="100" t="s">
        <v>46</v>
      </c>
      <c r="H720" s="94">
        <v>65</v>
      </c>
      <c r="I720" s="94">
        <v>130</v>
      </c>
      <c r="J720" s="94">
        <v>130</v>
      </c>
      <c r="K720" s="93">
        <v>70</v>
      </c>
      <c r="L720" s="93">
        <v>140</v>
      </c>
      <c r="M720" s="93">
        <v>140</v>
      </c>
      <c r="N720" s="94">
        <v>7</v>
      </c>
      <c r="O720" s="94">
        <v>1</v>
      </c>
      <c r="P720" s="91" t="s">
        <v>760</v>
      </c>
      <c r="Q720" s="96" t="s">
        <v>769</v>
      </c>
      <c r="R720" s="95" t="s">
        <v>770</v>
      </c>
      <c r="S720" s="9">
        <v>6</v>
      </c>
      <c r="T720" s="10">
        <v>43189</v>
      </c>
      <c r="U720" s="10">
        <v>43295</v>
      </c>
      <c r="V720" s="70" t="s">
        <v>909</v>
      </c>
      <c r="W720" s="16" t="s">
        <v>808</v>
      </c>
      <c r="X720" s="17"/>
      <c r="Y720" s="44"/>
      <c r="Z720" s="44"/>
      <c r="AA720" s="44"/>
      <c r="AB720" s="44"/>
      <c r="AC720" s="44"/>
      <c r="AD720" s="44"/>
    </row>
    <row r="721" spans="1:30" ht="15.75" hidden="1" thickBot="1">
      <c r="A721" s="295">
        <v>719</v>
      </c>
      <c r="B721" s="210" t="s">
        <v>404</v>
      </c>
      <c r="C721" s="88" t="s">
        <v>421</v>
      </c>
      <c r="D721" s="96" t="s">
        <v>669</v>
      </c>
      <c r="E721" s="239" t="s">
        <v>393</v>
      </c>
      <c r="F721" s="239" t="s">
        <v>169</v>
      </c>
      <c r="G721" s="100" t="s">
        <v>44</v>
      </c>
      <c r="H721" s="98">
        <v>280</v>
      </c>
      <c r="I721" s="98">
        <v>560</v>
      </c>
      <c r="J721" s="98">
        <v>560</v>
      </c>
      <c r="K721" s="101">
        <v>290</v>
      </c>
      <c r="L721" s="101">
        <v>580</v>
      </c>
      <c r="M721" s="101">
        <v>580</v>
      </c>
      <c r="N721" s="125">
        <v>3</v>
      </c>
      <c r="O721" s="125">
        <v>1</v>
      </c>
      <c r="P721" s="91" t="s">
        <v>760</v>
      </c>
      <c r="Q721" s="126" t="s">
        <v>834</v>
      </c>
      <c r="R721" s="126" t="s">
        <v>835</v>
      </c>
      <c r="S721" s="35">
        <v>12</v>
      </c>
      <c r="T721" s="10">
        <v>43248</v>
      </c>
      <c r="U721" s="10">
        <v>43250</v>
      </c>
      <c r="V721" s="218"/>
      <c r="W721" s="44"/>
      <c r="X721" s="59"/>
      <c r="Y721" s="44"/>
      <c r="Z721" s="44"/>
      <c r="AA721" s="44"/>
      <c r="AB721" s="44"/>
      <c r="AC721" s="44"/>
      <c r="AD721" s="44"/>
    </row>
    <row r="722" spans="1:30" ht="15.75" hidden="1" thickBot="1">
      <c r="A722" s="295">
        <v>720</v>
      </c>
      <c r="B722" s="210" t="s">
        <v>404</v>
      </c>
      <c r="C722" s="88" t="s">
        <v>421</v>
      </c>
      <c r="D722" s="89" t="s">
        <v>669</v>
      </c>
      <c r="E722" s="239" t="s">
        <v>393</v>
      </c>
      <c r="F722" s="239" t="s">
        <v>169</v>
      </c>
      <c r="G722" s="97" t="s">
        <v>19</v>
      </c>
      <c r="H722" s="92">
        <v>190</v>
      </c>
      <c r="I722" s="92">
        <v>380</v>
      </c>
      <c r="J722" s="92">
        <v>380</v>
      </c>
      <c r="K722" s="93">
        <v>200</v>
      </c>
      <c r="L722" s="93">
        <v>400</v>
      </c>
      <c r="M722" s="93">
        <v>400</v>
      </c>
      <c r="N722" s="94">
        <v>3</v>
      </c>
      <c r="O722" s="94">
        <v>1</v>
      </c>
      <c r="P722" s="91" t="s">
        <v>760</v>
      </c>
      <c r="Q722" s="89" t="s">
        <v>769</v>
      </c>
      <c r="R722" s="95" t="s">
        <v>770</v>
      </c>
      <c r="S722" s="9">
        <v>9</v>
      </c>
      <c r="T722" s="10">
        <v>43266</v>
      </c>
      <c r="U722" s="10">
        <v>43281</v>
      </c>
      <c r="V722" s="71" t="s">
        <v>910</v>
      </c>
      <c r="W722" s="11"/>
      <c r="X722" s="12"/>
      <c r="Y722" s="44"/>
      <c r="Z722" s="44"/>
      <c r="AA722" s="44"/>
      <c r="AB722" s="44"/>
      <c r="AC722" s="44"/>
      <c r="AD722" s="44"/>
    </row>
    <row r="723" spans="1:30" ht="15.75" hidden="1" thickBot="1">
      <c r="A723" s="295">
        <v>721</v>
      </c>
      <c r="B723" s="210" t="s">
        <v>404</v>
      </c>
      <c r="C723" s="88" t="s">
        <v>421</v>
      </c>
      <c r="D723" s="96" t="s">
        <v>669</v>
      </c>
      <c r="E723" s="239" t="s">
        <v>393</v>
      </c>
      <c r="F723" s="239" t="s">
        <v>169</v>
      </c>
      <c r="G723" s="100" t="s">
        <v>46</v>
      </c>
      <c r="H723" s="112">
        <v>175</v>
      </c>
      <c r="I723" s="112">
        <v>350</v>
      </c>
      <c r="J723" s="112">
        <v>350</v>
      </c>
      <c r="K723" s="113">
        <v>180</v>
      </c>
      <c r="L723" s="113">
        <v>360</v>
      </c>
      <c r="M723" s="113">
        <v>360</v>
      </c>
      <c r="N723" s="94">
        <v>7</v>
      </c>
      <c r="O723" s="94">
        <v>1</v>
      </c>
      <c r="P723" s="91" t="s">
        <v>760</v>
      </c>
      <c r="Q723" s="96" t="s">
        <v>769</v>
      </c>
      <c r="R723" s="95" t="s">
        <v>770</v>
      </c>
      <c r="S723" s="9">
        <v>10</v>
      </c>
      <c r="T723" s="10">
        <v>43282</v>
      </c>
      <c r="U723" s="10">
        <v>43295</v>
      </c>
      <c r="V723" s="70" t="s">
        <v>909</v>
      </c>
      <c r="W723" s="16" t="s">
        <v>808</v>
      </c>
      <c r="X723" s="17"/>
      <c r="Y723" s="44"/>
      <c r="Z723" s="44"/>
      <c r="AA723" s="44"/>
      <c r="AB723" s="44"/>
      <c r="AC723" s="44"/>
      <c r="AD723" s="44"/>
    </row>
    <row r="724" spans="1:30" ht="15.75" hidden="1" thickBot="1">
      <c r="A724" s="295">
        <v>722</v>
      </c>
      <c r="B724" s="210" t="s">
        <v>404</v>
      </c>
      <c r="C724" s="88" t="s">
        <v>421</v>
      </c>
      <c r="D724" s="96" t="s">
        <v>669</v>
      </c>
      <c r="E724" s="239" t="s">
        <v>393</v>
      </c>
      <c r="F724" s="239" t="s">
        <v>169</v>
      </c>
      <c r="G724" s="100" t="s">
        <v>8</v>
      </c>
      <c r="H724" s="102">
        <v>140</v>
      </c>
      <c r="I724" s="102">
        <v>280</v>
      </c>
      <c r="J724" s="102">
        <v>280</v>
      </c>
      <c r="K724" s="103">
        <v>150</v>
      </c>
      <c r="L724" s="103">
        <v>300</v>
      </c>
      <c r="M724" s="103">
        <v>300</v>
      </c>
      <c r="N724" s="125">
        <v>1235</v>
      </c>
      <c r="O724" s="125">
        <v>4</v>
      </c>
      <c r="P724" s="126" t="s">
        <v>760</v>
      </c>
      <c r="Q724" s="126" t="s">
        <v>1019</v>
      </c>
      <c r="R724" s="126" t="s">
        <v>787</v>
      </c>
      <c r="S724" s="35">
        <v>12</v>
      </c>
      <c r="T724" s="10">
        <v>43242</v>
      </c>
      <c r="U724" s="10">
        <v>43250</v>
      </c>
      <c r="V724" s="33" t="s">
        <v>821</v>
      </c>
      <c r="W724" s="44"/>
      <c r="X724" s="59"/>
      <c r="Y724" s="44"/>
      <c r="Z724" s="44"/>
      <c r="AA724" s="44"/>
      <c r="AB724" s="44"/>
      <c r="AC724" s="44"/>
      <c r="AD724" s="44"/>
    </row>
    <row r="725" spans="1:30" ht="15.75" hidden="1" thickBot="1">
      <c r="A725" s="295">
        <v>723</v>
      </c>
      <c r="B725" s="210" t="s">
        <v>404</v>
      </c>
      <c r="C725" s="88" t="s">
        <v>421</v>
      </c>
      <c r="D725" s="89" t="s">
        <v>670</v>
      </c>
      <c r="E725" s="239" t="s">
        <v>393</v>
      </c>
      <c r="F725" s="239" t="s">
        <v>170</v>
      </c>
      <c r="G725" s="97" t="s">
        <v>5</v>
      </c>
      <c r="H725" s="94">
        <v>320</v>
      </c>
      <c r="I725" s="94">
        <v>640</v>
      </c>
      <c r="J725" s="94">
        <v>640</v>
      </c>
      <c r="K725" s="106">
        <v>350</v>
      </c>
      <c r="L725" s="106">
        <v>700</v>
      </c>
      <c r="M725" s="106">
        <v>700</v>
      </c>
      <c r="N725" s="94">
        <v>4</v>
      </c>
      <c r="O725" s="94">
        <v>1</v>
      </c>
      <c r="P725" s="91" t="s">
        <v>760</v>
      </c>
      <c r="Q725" s="89" t="s">
        <v>911</v>
      </c>
      <c r="R725" s="95" t="s">
        <v>912</v>
      </c>
      <c r="S725" s="14">
        <v>11</v>
      </c>
      <c r="T725" s="10">
        <v>43283</v>
      </c>
      <c r="U725" s="10">
        <v>43289</v>
      </c>
      <c r="V725" s="71" t="s">
        <v>913</v>
      </c>
      <c r="W725" s="8"/>
      <c r="X725" s="13"/>
      <c r="Y725" s="44"/>
      <c r="Z725" s="44"/>
      <c r="AA725" s="44"/>
      <c r="AB725" s="44"/>
      <c r="AC725" s="44"/>
      <c r="AD725" s="44"/>
    </row>
    <row r="726" spans="1:30" ht="15.75" hidden="1" thickBot="1">
      <c r="A726" s="295">
        <v>724</v>
      </c>
      <c r="B726" s="210" t="s">
        <v>404</v>
      </c>
      <c r="C726" s="88" t="s">
        <v>421</v>
      </c>
      <c r="D726" s="89" t="s">
        <v>670</v>
      </c>
      <c r="E726" s="239" t="s">
        <v>393</v>
      </c>
      <c r="F726" s="239" t="s">
        <v>170</v>
      </c>
      <c r="G726" s="97" t="s">
        <v>5</v>
      </c>
      <c r="H726" s="94">
        <v>320</v>
      </c>
      <c r="I726" s="94">
        <v>640</v>
      </c>
      <c r="J726" s="94">
        <v>640</v>
      </c>
      <c r="K726" s="106">
        <v>350</v>
      </c>
      <c r="L726" s="106">
        <v>700</v>
      </c>
      <c r="M726" s="106">
        <v>700</v>
      </c>
      <c r="N726" s="94">
        <v>1</v>
      </c>
      <c r="O726" s="94">
        <v>1</v>
      </c>
      <c r="P726" s="91" t="s">
        <v>760</v>
      </c>
      <c r="Q726" s="89" t="s">
        <v>911</v>
      </c>
      <c r="R726" s="95" t="s">
        <v>912</v>
      </c>
      <c r="S726" s="14">
        <v>11</v>
      </c>
      <c r="T726" s="10">
        <v>43283</v>
      </c>
      <c r="U726" s="10">
        <v>43289</v>
      </c>
      <c r="V726" s="71" t="s">
        <v>914</v>
      </c>
      <c r="W726" s="8"/>
      <c r="X726" s="13"/>
      <c r="Y726" s="44"/>
      <c r="Z726" s="44"/>
      <c r="AA726" s="44"/>
      <c r="AB726" s="44"/>
      <c r="AC726" s="44"/>
      <c r="AD726" s="44"/>
    </row>
    <row r="727" spans="1:30" ht="15.75" hidden="1" thickBot="1">
      <c r="A727" s="295">
        <v>725</v>
      </c>
      <c r="B727" s="210" t="s">
        <v>404</v>
      </c>
      <c r="C727" s="88" t="s">
        <v>421</v>
      </c>
      <c r="D727" s="89" t="s">
        <v>670</v>
      </c>
      <c r="E727" s="239" t="s">
        <v>393</v>
      </c>
      <c r="F727" s="239" t="s">
        <v>170</v>
      </c>
      <c r="G727" s="100" t="s">
        <v>44</v>
      </c>
      <c r="H727" s="98">
        <v>290</v>
      </c>
      <c r="I727" s="98">
        <v>580</v>
      </c>
      <c r="J727" s="98">
        <v>580</v>
      </c>
      <c r="K727" s="101">
        <v>300</v>
      </c>
      <c r="L727" s="101">
        <v>600</v>
      </c>
      <c r="M727" s="101">
        <v>600</v>
      </c>
      <c r="N727" s="125">
        <v>3</v>
      </c>
      <c r="O727" s="125">
        <v>1</v>
      </c>
      <c r="P727" s="91" t="s">
        <v>760</v>
      </c>
      <c r="Q727" s="126" t="s">
        <v>834</v>
      </c>
      <c r="R727" s="126" t="s">
        <v>835</v>
      </c>
      <c r="S727" s="35">
        <v>13</v>
      </c>
      <c r="T727" s="10">
        <v>43248</v>
      </c>
      <c r="U727" s="10">
        <v>43250</v>
      </c>
      <c r="V727" s="218"/>
      <c r="W727" s="44"/>
      <c r="X727" s="59"/>
      <c r="Y727" s="44"/>
      <c r="Z727" s="44"/>
      <c r="AA727" s="44"/>
      <c r="AB727" s="44"/>
      <c r="AC727" s="44"/>
      <c r="AD727" s="44"/>
    </row>
    <row r="728" spans="1:30" ht="15.75" hidden="1" thickBot="1">
      <c r="A728" s="295">
        <v>726</v>
      </c>
      <c r="B728" s="210" t="s">
        <v>404</v>
      </c>
      <c r="C728" s="88" t="s">
        <v>421</v>
      </c>
      <c r="D728" s="89" t="s">
        <v>670</v>
      </c>
      <c r="E728" s="239" t="s">
        <v>393</v>
      </c>
      <c r="F728" s="239" t="s">
        <v>170</v>
      </c>
      <c r="G728" s="97" t="s">
        <v>19</v>
      </c>
      <c r="H728" s="92">
        <v>190</v>
      </c>
      <c r="I728" s="92">
        <v>380</v>
      </c>
      <c r="J728" s="92">
        <v>380</v>
      </c>
      <c r="K728" s="93">
        <v>200</v>
      </c>
      <c r="L728" s="93">
        <v>400</v>
      </c>
      <c r="M728" s="93">
        <v>400</v>
      </c>
      <c r="N728" s="94">
        <v>3</v>
      </c>
      <c r="O728" s="94">
        <v>1</v>
      </c>
      <c r="P728" s="91" t="s">
        <v>760</v>
      </c>
      <c r="Q728" s="89" t="s">
        <v>769</v>
      </c>
      <c r="R728" s="95" t="s">
        <v>770</v>
      </c>
      <c r="S728" s="9">
        <v>10</v>
      </c>
      <c r="T728" s="10">
        <v>43266</v>
      </c>
      <c r="U728" s="10">
        <v>43281</v>
      </c>
      <c r="V728" s="71" t="s">
        <v>910</v>
      </c>
      <c r="W728" s="11"/>
      <c r="X728" s="12"/>
      <c r="Y728" s="44"/>
      <c r="Z728" s="44"/>
      <c r="AA728" s="44"/>
      <c r="AB728" s="44"/>
      <c r="AC728" s="44"/>
      <c r="AD728" s="44"/>
    </row>
    <row r="729" spans="1:30" ht="15.75" hidden="1" thickBot="1">
      <c r="A729" s="295">
        <v>727</v>
      </c>
      <c r="B729" s="210" t="s">
        <v>404</v>
      </c>
      <c r="C729" s="88" t="s">
        <v>421</v>
      </c>
      <c r="D729" s="89" t="s">
        <v>670</v>
      </c>
      <c r="E729" s="239" t="s">
        <v>393</v>
      </c>
      <c r="F729" s="239" t="s">
        <v>170</v>
      </c>
      <c r="G729" s="97" t="s">
        <v>45</v>
      </c>
      <c r="H729" s="102">
        <v>430</v>
      </c>
      <c r="I729" s="102">
        <v>950</v>
      </c>
      <c r="J729" s="102">
        <v>950</v>
      </c>
      <c r="K729" s="93">
        <v>440</v>
      </c>
      <c r="L729" s="93">
        <v>970</v>
      </c>
      <c r="M729" s="93">
        <v>970</v>
      </c>
      <c r="N729" s="94">
        <v>14</v>
      </c>
      <c r="O729" s="94">
        <v>2</v>
      </c>
      <c r="P729" s="91" t="s">
        <v>760</v>
      </c>
      <c r="Q729" s="89" t="s">
        <v>782</v>
      </c>
      <c r="R729" s="95" t="s">
        <v>176</v>
      </c>
      <c r="S729" s="9">
        <v>14</v>
      </c>
      <c r="T729" s="10">
        <v>43221</v>
      </c>
      <c r="U729" s="10">
        <v>43295</v>
      </c>
      <c r="V729" s="71" t="s">
        <v>915</v>
      </c>
      <c r="W729" s="7"/>
      <c r="X729" s="15"/>
      <c r="Y729" s="44"/>
      <c r="Z729" s="44"/>
      <c r="AA729" s="44"/>
      <c r="AB729" s="44"/>
      <c r="AC729" s="44"/>
      <c r="AD729" s="44"/>
    </row>
    <row r="730" spans="1:30" ht="15.75" hidden="1" thickBot="1">
      <c r="A730" s="295">
        <v>728</v>
      </c>
      <c r="B730" s="210" t="s">
        <v>404</v>
      </c>
      <c r="C730" s="88" t="s">
        <v>421</v>
      </c>
      <c r="D730" s="96" t="s">
        <v>670</v>
      </c>
      <c r="E730" s="239" t="s">
        <v>393</v>
      </c>
      <c r="F730" s="239" t="s">
        <v>170</v>
      </c>
      <c r="G730" s="100" t="s">
        <v>46</v>
      </c>
      <c r="H730" s="112">
        <v>175</v>
      </c>
      <c r="I730" s="112">
        <v>350</v>
      </c>
      <c r="J730" s="112">
        <v>350</v>
      </c>
      <c r="K730" s="113">
        <v>180</v>
      </c>
      <c r="L730" s="113">
        <v>360</v>
      </c>
      <c r="M730" s="113">
        <v>360</v>
      </c>
      <c r="N730" s="94">
        <v>7</v>
      </c>
      <c r="O730" s="94">
        <v>1</v>
      </c>
      <c r="P730" s="91" t="s">
        <v>760</v>
      </c>
      <c r="Q730" s="96" t="s">
        <v>769</v>
      </c>
      <c r="R730" s="95" t="s">
        <v>770</v>
      </c>
      <c r="S730" s="9">
        <v>9</v>
      </c>
      <c r="T730" s="10">
        <v>43282</v>
      </c>
      <c r="U730" s="10">
        <v>43295</v>
      </c>
      <c r="V730" s="70" t="s">
        <v>909</v>
      </c>
      <c r="W730" s="16" t="s">
        <v>808</v>
      </c>
      <c r="X730" s="17"/>
      <c r="Y730" s="44"/>
      <c r="Z730" s="44"/>
      <c r="AA730" s="44"/>
      <c r="AB730" s="44"/>
      <c r="AC730" s="44"/>
      <c r="AD730" s="44"/>
    </row>
    <row r="731" spans="1:30" ht="15.75" hidden="1" thickBot="1">
      <c r="A731" s="295">
        <v>729</v>
      </c>
      <c r="B731" s="210" t="s">
        <v>404</v>
      </c>
      <c r="C731" s="88" t="s">
        <v>421</v>
      </c>
      <c r="D731" s="89" t="s">
        <v>670</v>
      </c>
      <c r="E731" s="239" t="s">
        <v>393</v>
      </c>
      <c r="F731" s="239" t="s">
        <v>170</v>
      </c>
      <c r="G731" s="100" t="s">
        <v>8</v>
      </c>
      <c r="H731" s="102">
        <v>270</v>
      </c>
      <c r="I731" s="102">
        <v>540</v>
      </c>
      <c r="J731" s="102">
        <v>540</v>
      </c>
      <c r="K731" s="103">
        <v>280</v>
      </c>
      <c r="L731" s="103">
        <v>560</v>
      </c>
      <c r="M731" s="103">
        <v>560</v>
      </c>
      <c r="N731" s="125">
        <v>1235</v>
      </c>
      <c r="O731" s="125">
        <v>4</v>
      </c>
      <c r="P731" s="126" t="s">
        <v>760</v>
      </c>
      <c r="Q731" s="126" t="s">
        <v>1019</v>
      </c>
      <c r="R731" s="126" t="s">
        <v>787</v>
      </c>
      <c r="S731" s="35">
        <v>14</v>
      </c>
      <c r="T731" s="10">
        <v>43242</v>
      </c>
      <c r="U731" s="10">
        <v>43250</v>
      </c>
      <c r="V731" s="33" t="s">
        <v>821</v>
      </c>
      <c r="W731" s="44"/>
      <c r="X731" s="59"/>
      <c r="Y731" s="44"/>
      <c r="Z731" s="44"/>
      <c r="AA731" s="44"/>
      <c r="AB731" s="44"/>
      <c r="AC731" s="44"/>
      <c r="AD731" s="44"/>
    </row>
    <row r="732" spans="1:30" ht="15.75" hidden="1" thickBot="1">
      <c r="A732" s="295">
        <v>730</v>
      </c>
      <c r="B732" s="210" t="s">
        <v>404</v>
      </c>
      <c r="C732" s="88" t="s">
        <v>421</v>
      </c>
      <c r="D732" s="89" t="s">
        <v>670</v>
      </c>
      <c r="E732" s="239" t="s">
        <v>393</v>
      </c>
      <c r="F732" s="239" t="s">
        <v>170</v>
      </c>
      <c r="G732" s="97" t="s">
        <v>2</v>
      </c>
      <c r="H732" s="109">
        <v>445</v>
      </c>
      <c r="I732" s="109">
        <v>890</v>
      </c>
      <c r="J732" s="109">
        <v>890</v>
      </c>
      <c r="K732" s="98">
        <v>455</v>
      </c>
      <c r="L732" s="98">
        <v>910</v>
      </c>
      <c r="M732" s="98">
        <v>910</v>
      </c>
      <c r="N732" s="94">
        <v>4</v>
      </c>
      <c r="O732" s="94">
        <v>1</v>
      </c>
      <c r="P732" s="91" t="s">
        <v>760</v>
      </c>
      <c r="Q732" s="89" t="s">
        <v>911</v>
      </c>
      <c r="R732" s="95" t="s">
        <v>912</v>
      </c>
      <c r="S732" s="18">
        <v>11</v>
      </c>
      <c r="T732" s="10">
        <v>43279</v>
      </c>
      <c r="U732" s="10">
        <v>43285</v>
      </c>
      <c r="V732" s="71" t="s">
        <v>913</v>
      </c>
      <c r="W732" s="8"/>
      <c r="X732" s="13"/>
      <c r="Y732" s="44"/>
      <c r="Z732" s="44"/>
      <c r="AA732" s="44"/>
      <c r="AB732" s="44"/>
      <c r="AC732" s="44"/>
      <c r="AD732" s="44"/>
    </row>
    <row r="733" spans="1:30" ht="15.75" hidden="1" thickBot="1">
      <c r="A733" s="295">
        <v>731</v>
      </c>
      <c r="B733" s="210" t="s">
        <v>404</v>
      </c>
      <c r="C733" s="88" t="s">
        <v>421</v>
      </c>
      <c r="D733" s="96" t="s">
        <v>671</v>
      </c>
      <c r="E733" s="239" t="s">
        <v>393</v>
      </c>
      <c r="F733" s="239" t="s">
        <v>171</v>
      </c>
      <c r="G733" s="100" t="s">
        <v>44</v>
      </c>
      <c r="H733" s="98">
        <v>290</v>
      </c>
      <c r="I733" s="98">
        <v>580</v>
      </c>
      <c r="J733" s="98">
        <v>580</v>
      </c>
      <c r="K733" s="101">
        <v>300</v>
      </c>
      <c r="L733" s="101">
        <v>600</v>
      </c>
      <c r="M733" s="101">
        <v>600</v>
      </c>
      <c r="N733" s="125">
        <v>3</v>
      </c>
      <c r="O733" s="125">
        <v>1</v>
      </c>
      <c r="P733" s="91" t="s">
        <v>760</v>
      </c>
      <c r="Q733" s="126" t="s">
        <v>834</v>
      </c>
      <c r="R733" s="126" t="s">
        <v>835</v>
      </c>
      <c r="S733" s="35">
        <v>16</v>
      </c>
      <c r="T733" s="10">
        <v>43248</v>
      </c>
      <c r="U733" s="10">
        <v>43250</v>
      </c>
      <c r="V733" s="218"/>
      <c r="W733" s="44"/>
      <c r="X733" s="59"/>
    </row>
    <row r="734" spans="1:30" ht="15.75" hidden="1" thickBot="1">
      <c r="A734" s="295">
        <v>732</v>
      </c>
      <c r="B734" s="210" t="s">
        <v>404</v>
      </c>
      <c r="C734" s="88" t="s">
        <v>421</v>
      </c>
      <c r="D734" s="96" t="s">
        <v>671</v>
      </c>
      <c r="E734" s="239" t="s">
        <v>393</v>
      </c>
      <c r="F734" s="239" t="s">
        <v>171</v>
      </c>
      <c r="G734" s="97" t="s">
        <v>19</v>
      </c>
      <c r="H734" s="92">
        <v>250</v>
      </c>
      <c r="I734" s="92">
        <v>525</v>
      </c>
      <c r="J734" s="92">
        <v>525</v>
      </c>
      <c r="K734" s="93">
        <v>260</v>
      </c>
      <c r="L734" s="93">
        <v>545</v>
      </c>
      <c r="M734" s="93">
        <v>545</v>
      </c>
      <c r="N734" s="94">
        <v>1</v>
      </c>
      <c r="O734" s="94">
        <v>1</v>
      </c>
      <c r="P734" s="91" t="s">
        <v>760</v>
      </c>
      <c r="Q734" s="89" t="s">
        <v>838</v>
      </c>
      <c r="R734" s="95" t="s">
        <v>135</v>
      </c>
      <c r="S734" s="9">
        <v>18</v>
      </c>
      <c r="T734" s="10">
        <v>43266</v>
      </c>
      <c r="U734" s="10">
        <v>43281</v>
      </c>
      <c r="V734" s="71" t="s">
        <v>774</v>
      </c>
      <c r="W734" s="11"/>
      <c r="X734" s="12"/>
    </row>
    <row r="735" spans="1:30" ht="15.75" hidden="1" thickBot="1">
      <c r="A735" s="295">
        <v>733</v>
      </c>
      <c r="B735" s="210" t="s">
        <v>404</v>
      </c>
      <c r="C735" s="88" t="s">
        <v>421</v>
      </c>
      <c r="D735" s="96" t="s">
        <v>671</v>
      </c>
      <c r="E735" s="239" t="s">
        <v>393</v>
      </c>
      <c r="F735" s="239" t="s">
        <v>171</v>
      </c>
      <c r="G735" s="100" t="s">
        <v>46</v>
      </c>
      <c r="H735" s="94">
        <v>285</v>
      </c>
      <c r="I735" s="94">
        <v>570</v>
      </c>
      <c r="J735" s="94">
        <v>570</v>
      </c>
      <c r="K735" s="93">
        <v>290</v>
      </c>
      <c r="L735" s="93">
        <v>580</v>
      </c>
      <c r="M735" s="93">
        <v>580</v>
      </c>
      <c r="N735" s="94">
        <v>7</v>
      </c>
      <c r="O735" s="94">
        <v>1</v>
      </c>
      <c r="P735" s="91" t="s">
        <v>760</v>
      </c>
      <c r="Q735" s="96" t="s">
        <v>769</v>
      </c>
      <c r="R735" s="95" t="s">
        <v>770</v>
      </c>
      <c r="S735" s="9">
        <v>13</v>
      </c>
      <c r="T735" s="10">
        <v>43189</v>
      </c>
      <c r="U735" s="10">
        <v>43295</v>
      </c>
      <c r="V735" s="70" t="s">
        <v>916</v>
      </c>
      <c r="W735" s="16" t="s">
        <v>808</v>
      </c>
      <c r="X735" s="17"/>
      <c r="Y735" s="44"/>
      <c r="Z735" s="44"/>
      <c r="AA735" s="44"/>
      <c r="AB735" s="44"/>
      <c r="AC735" s="44"/>
      <c r="AD735" s="44"/>
    </row>
    <row r="736" spans="1:30" ht="15.75" hidden="1" thickBot="1">
      <c r="A736" s="295">
        <v>734</v>
      </c>
      <c r="B736" s="210" t="s">
        <v>404</v>
      </c>
      <c r="C736" s="88" t="s">
        <v>421</v>
      </c>
      <c r="D736" s="96" t="s">
        <v>671</v>
      </c>
      <c r="E736" s="239" t="s">
        <v>393</v>
      </c>
      <c r="F736" s="239" t="s">
        <v>171</v>
      </c>
      <c r="G736" s="100" t="s">
        <v>8</v>
      </c>
      <c r="H736" s="102">
        <v>270</v>
      </c>
      <c r="I736" s="102">
        <v>540</v>
      </c>
      <c r="J736" s="102">
        <v>540</v>
      </c>
      <c r="K736" s="103">
        <v>280</v>
      </c>
      <c r="L736" s="103">
        <v>560</v>
      </c>
      <c r="M736" s="103">
        <v>560</v>
      </c>
      <c r="N736" s="125">
        <v>1235</v>
      </c>
      <c r="O736" s="125">
        <v>4</v>
      </c>
      <c r="P736" s="126" t="s">
        <v>760</v>
      </c>
      <c r="Q736" s="126" t="s">
        <v>1019</v>
      </c>
      <c r="R736" s="126" t="s">
        <v>787</v>
      </c>
      <c r="S736" s="35">
        <v>16</v>
      </c>
      <c r="T736" s="10">
        <v>43242</v>
      </c>
      <c r="U736" s="10">
        <v>43250</v>
      </c>
      <c r="V736" s="33" t="s">
        <v>821</v>
      </c>
      <c r="W736" s="44"/>
      <c r="X736" s="59"/>
      <c r="Y736" s="44"/>
      <c r="Z736" s="44"/>
      <c r="AA736" s="44"/>
      <c r="AB736" s="44"/>
      <c r="AC736" s="44"/>
      <c r="AD736" s="44"/>
    </row>
    <row r="737" spans="1:30" ht="15.75" hidden="1" thickBot="1">
      <c r="A737" s="295">
        <v>735</v>
      </c>
      <c r="B737" s="210" t="s">
        <v>404</v>
      </c>
      <c r="C737" s="88" t="s">
        <v>421</v>
      </c>
      <c r="D737" s="96" t="s">
        <v>672</v>
      </c>
      <c r="E737" s="239" t="s">
        <v>393</v>
      </c>
      <c r="F737" s="239" t="s">
        <v>173</v>
      </c>
      <c r="G737" s="100" t="s">
        <v>44</v>
      </c>
      <c r="H737" s="98">
        <v>290</v>
      </c>
      <c r="I737" s="98">
        <v>580</v>
      </c>
      <c r="J737" s="98">
        <v>580</v>
      </c>
      <c r="K737" s="101">
        <v>300</v>
      </c>
      <c r="L737" s="101">
        <v>600</v>
      </c>
      <c r="M737" s="101">
        <v>600</v>
      </c>
      <c r="N737" s="125">
        <v>3</v>
      </c>
      <c r="O737" s="125">
        <v>1</v>
      </c>
      <c r="P737" s="91" t="s">
        <v>760</v>
      </c>
      <c r="Q737" s="126" t="s">
        <v>834</v>
      </c>
      <c r="R737" s="126" t="s">
        <v>835</v>
      </c>
      <c r="S737" s="35">
        <v>14</v>
      </c>
      <c r="T737" s="10">
        <v>43248</v>
      </c>
      <c r="U737" s="10">
        <v>43250</v>
      </c>
      <c r="V737" s="218"/>
      <c r="W737" s="44"/>
      <c r="X737" s="59"/>
      <c r="Y737" s="44"/>
      <c r="Z737" s="44"/>
      <c r="AA737" s="44"/>
      <c r="AB737" s="44"/>
      <c r="AC737" s="44"/>
      <c r="AD737" s="44"/>
    </row>
    <row r="738" spans="1:30" ht="15.75" hidden="1" thickBot="1">
      <c r="A738" s="295">
        <v>736</v>
      </c>
      <c r="B738" s="210" t="s">
        <v>404</v>
      </c>
      <c r="C738" s="88" t="s">
        <v>421</v>
      </c>
      <c r="D738" s="89" t="s">
        <v>672</v>
      </c>
      <c r="E738" s="239" t="s">
        <v>393</v>
      </c>
      <c r="F738" s="239" t="s">
        <v>173</v>
      </c>
      <c r="G738" s="97" t="s">
        <v>19</v>
      </c>
      <c r="H738" s="92">
        <v>220</v>
      </c>
      <c r="I738" s="92">
        <v>475</v>
      </c>
      <c r="J738" s="92">
        <v>475</v>
      </c>
      <c r="K738" s="93">
        <v>230</v>
      </c>
      <c r="L738" s="93">
        <v>495</v>
      </c>
      <c r="M738" s="93">
        <v>495</v>
      </c>
      <c r="N738" s="94">
        <v>1</v>
      </c>
      <c r="O738" s="94">
        <v>1</v>
      </c>
      <c r="P738" s="91" t="s">
        <v>760</v>
      </c>
      <c r="Q738" s="89" t="s">
        <v>838</v>
      </c>
      <c r="R738" s="95" t="s">
        <v>135</v>
      </c>
      <c r="S738" s="9">
        <v>12</v>
      </c>
      <c r="T738" s="10">
        <v>43266</v>
      </c>
      <c r="U738" s="10">
        <v>43281</v>
      </c>
      <c r="V738" s="71" t="s">
        <v>774</v>
      </c>
      <c r="W738" s="11"/>
      <c r="X738" s="12"/>
      <c r="Y738" s="44"/>
      <c r="Z738" s="44"/>
      <c r="AA738" s="44"/>
      <c r="AB738" s="44"/>
      <c r="AC738" s="44"/>
      <c r="AD738" s="44"/>
    </row>
    <row r="739" spans="1:30" ht="15.75" hidden="1" thickBot="1">
      <c r="A739" s="295">
        <v>737</v>
      </c>
      <c r="B739" s="210" t="s">
        <v>404</v>
      </c>
      <c r="C739" s="88" t="s">
        <v>421</v>
      </c>
      <c r="D739" s="96" t="s">
        <v>672</v>
      </c>
      <c r="E739" s="239" t="s">
        <v>393</v>
      </c>
      <c r="F739" s="239" t="s">
        <v>173</v>
      </c>
      <c r="G739" s="100" t="s">
        <v>46</v>
      </c>
      <c r="H739" s="94">
        <v>315</v>
      </c>
      <c r="I739" s="94">
        <v>630</v>
      </c>
      <c r="J739" s="94">
        <v>630</v>
      </c>
      <c r="K739" s="93">
        <v>320</v>
      </c>
      <c r="L739" s="93">
        <v>640</v>
      </c>
      <c r="M739" s="93">
        <v>640</v>
      </c>
      <c r="N739" s="94">
        <v>7</v>
      </c>
      <c r="O739" s="94">
        <v>1</v>
      </c>
      <c r="P739" s="91" t="s">
        <v>760</v>
      </c>
      <c r="Q739" s="96" t="s">
        <v>769</v>
      </c>
      <c r="R739" s="95" t="s">
        <v>770</v>
      </c>
      <c r="S739" s="9">
        <v>15</v>
      </c>
      <c r="T739" s="10">
        <v>43189</v>
      </c>
      <c r="U739" s="10">
        <v>43295</v>
      </c>
      <c r="V739" s="70" t="s">
        <v>917</v>
      </c>
      <c r="W739" s="16" t="s">
        <v>808</v>
      </c>
      <c r="X739" s="17"/>
      <c r="Y739" s="44"/>
      <c r="Z739" s="44"/>
      <c r="AA739" s="44"/>
      <c r="AB739" s="44"/>
      <c r="AC739" s="44"/>
      <c r="AD739" s="44"/>
    </row>
    <row r="740" spans="1:30" ht="15.75" hidden="1" thickBot="1">
      <c r="A740" s="295">
        <v>738</v>
      </c>
      <c r="B740" s="210" t="s">
        <v>404</v>
      </c>
      <c r="C740" s="117" t="s">
        <v>421</v>
      </c>
      <c r="D740" s="96" t="s">
        <v>673</v>
      </c>
      <c r="E740" s="239" t="s">
        <v>393</v>
      </c>
      <c r="F740" s="239" t="s">
        <v>174</v>
      </c>
      <c r="G740" s="97" t="s">
        <v>5</v>
      </c>
      <c r="H740" s="94">
        <v>0</v>
      </c>
      <c r="I740" s="94">
        <v>0</v>
      </c>
      <c r="J740" s="94">
        <v>0</v>
      </c>
      <c r="K740" s="106">
        <v>50</v>
      </c>
      <c r="L740" s="106">
        <v>100</v>
      </c>
      <c r="M740" s="106">
        <v>100</v>
      </c>
      <c r="N740" s="107">
        <v>6</v>
      </c>
      <c r="O740" s="107">
        <v>1</v>
      </c>
      <c r="P740" s="91" t="s">
        <v>760</v>
      </c>
      <c r="Q740" s="89" t="s">
        <v>769</v>
      </c>
      <c r="R740" s="95" t="s">
        <v>770</v>
      </c>
      <c r="S740" s="14">
        <v>6</v>
      </c>
      <c r="T740" s="10">
        <v>43283</v>
      </c>
      <c r="U740" s="10">
        <v>43289</v>
      </c>
      <c r="V740" s="71" t="s">
        <v>918</v>
      </c>
      <c r="W740" s="11"/>
      <c r="X740" s="13"/>
      <c r="Y740" s="44"/>
      <c r="Z740" s="44"/>
      <c r="AA740" s="44"/>
      <c r="AB740" s="44"/>
      <c r="AC740" s="44"/>
      <c r="AD740" s="44"/>
    </row>
    <row r="741" spans="1:30" ht="15.75" hidden="1" thickBot="1">
      <c r="A741" s="295">
        <v>739</v>
      </c>
      <c r="B741" s="210" t="s">
        <v>404</v>
      </c>
      <c r="C741" s="117" t="s">
        <v>421</v>
      </c>
      <c r="D741" s="96" t="s">
        <v>673</v>
      </c>
      <c r="E741" s="239" t="s">
        <v>393</v>
      </c>
      <c r="F741" s="239" t="s">
        <v>174</v>
      </c>
      <c r="G741" s="97" t="s">
        <v>5</v>
      </c>
      <c r="H741" s="94">
        <v>0</v>
      </c>
      <c r="I741" s="94">
        <v>0</v>
      </c>
      <c r="J741" s="94">
        <v>0</v>
      </c>
      <c r="K741" s="106">
        <v>50</v>
      </c>
      <c r="L741" s="106">
        <v>100</v>
      </c>
      <c r="M741" s="106">
        <v>100</v>
      </c>
      <c r="N741" s="107">
        <v>6</v>
      </c>
      <c r="O741" s="107">
        <v>1</v>
      </c>
      <c r="P741" s="91" t="s">
        <v>760</v>
      </c>
      <c r="Q741" s="89" t="s">
        <v>769</v>
      </c>
      <c r="R741" s="95" t="s">
        <v>770</v>
      </c>
      <c r="S741" s="14">
        <v>5</v>
      </c>
      <c r="T741" s="10">
        <v>43283</v>
      </c>
      <c r="U741" s="10">
        <v>43289</v>
      </c>
      <c r="V741" s="71" t="s">
        <v>919</v>
      </c>
      <c r="W741" s="11"/>
      <c r="X741" s="13"/>
      <c r="Y741" s="44"/>
      <c r="Z741" s="44"/>
      <c r="AA741" s="44"/>
      <c r="AB741" s="44"/>
      <c r="AC741" s="44"/>
      <c r="AD741" s="44"/>
    </row>
    <row r="742" spans="1:30" ht="15.75" hidden="1" thickBot="1">
      <c r="A742" s="295">
        <v>740</v>
      </c>
      <c r="B742" s="210" t="s">
        <v>404</v>
      </c>
      <c r="C742" s="117" t="s">
        <v>421</v>
      </c>
      <c r="D742" s="96" t="s">
        <v>673</v>
      </c>
      <c r="E742" s="239" t="s">
        <v>393</v>
      </c>
      <c r="F742" s="239" t="s">
        <v>174</v>
      </c>
      <c r="G742" s="97" t="s">
        <v>5</v>
      </c>
      <c r="H742" s="106">
        <v>0</v>
      </c>
      <c r="I742" s="106">
        <v>0</v>
      </c>
      <c r="J742" s="106">
        <v>0</v>
      </c>
      <c r="K742" s="106">
        <v>50</v>
      </c>
      <c r="L742" s="106">
        <v>100</v>
      </c>
      <c r="M742" s="106">
        <v>100</v>
      </c>
      <c r="N742" s="94">
        <v>3</v>
      </c>
      <c r="O742" s="94">
        <v>1</v>
      </c>
      <c r="P742" s="91" t="s">
        <v>760</v>
      </c>
      <c r="Q742" s="89" t="s">
        <v>769</v>
      </c>
      <c r="R742" s="95" t="s">
        <v>770</v>
      </c>
      <c r="S742" s="14">
        <v>3</v>
      </c>
      <c r="T742" s="10">
        <v>43283</v>
      </c>
      <c r="U742" s="10">
        <v>43289</v>
      </c>
      <c r="V742" s="71" t="s">
        <v>920</v>
      </c>
      <c r="W742" s="11"/>
      <c r="X742" s="13"/>
      <c r="Y742" s="44"/>
      <c r="Z742" s="44"/>
      <c r="AA742" s="44"/>
      <c r="AB742" s="44"/>
      <c r="AC742" s="44"/>
      <c r="AD742" s="44"/>
    </row>
    <row r="743" spans="1:30" ht="15.75" hidden="1" thickBot="1">
      <c r="A743" s="295">
        <v>741</v>
      </c>
      <c r="B743" s="210" t="s">
        <v>404</v>
      </c>
      <c r="C743" s="117" t="s">
        <v>421</v>
      </c>
      <c r="D743" s="96" t="s">
        <v>673</v>
      </c>
      <c r="E743" s="239" t="s">
        <v>393</v>
      </c>
      <c r="F743" s="239" t="s">
        <v>174</v>
      </c>
      <c r="G743" s="97" t="s">
        <v>5</v>
      </c>
      <c r="H743" s="94"/>
      <c r="I743" s="94"/>
      <c r="J743" s="94"/>
      <c r="K743" s="106"/>
      <c r="L743" s="106"/>
      <c r="M743" s="106"/>
      <c r="N743" s="94">
        <v>3</v>
      </c>
      <c r="O743" s="94">
        <v>1</v>
      </c>
      <c r="P743" s="91" t="s">
        <v>760</v>
      </c>
      <c r="Q743" s="89" t="s">
        <v>769</v>
      </c>
      <c r="R743" s="95" t="s">
        <v>770</v>
      </c>
      <c r="S743" s="14">
        <v>4</v>
      </c>
      <c r="T743" s="10">
        <v>43283</v>
      </c>
      <c r="U743" s="10">
        <v>43289</v>
      </c>
      <c r="V743" s="71" t="s">
        <v>921</v>
      </c>
      <c r="W743" s="11"/>
      <c r="X743" s="13"/>
      <c r="Y743" s="44"/>
      <c r="Z743" s="44"/>
      <c r="AA743" s="44"/>
      <c r="AB743" s="44"/>
      <c r="AC743" s="44"/>
      <c r="AD743" s="44"/>
    </row>
    <row r="744" spans="1:30" ht="15.75" hidden="1" thickBot="1">
      <c r="A744" s="295">
        <v>742</v>
      </c>
      <c r="B744" s="210" t="s">
        <v>404</v>
      </c>
      <c r="C744" s="117" t="s">
        <v>421</v>
      </c>
      <c r="D744" s="96" t="s">
        <v>673</v>
      </c>
      <c r="E744" s="239" t="s">
        <v>393</v>
      </c>
      <c r="F744" s="239" t="s">
        <v>174</v>
      </c>
      <c r="G744" s="100" t="s">
        <v>44</v>
      </c>
      <c r="H744" s="98">
        <v>120</v>
      </c>
      <c r="I744" s="98">
        <v>240</v>
      </c>
      <c r="J744" s="98">
        <v>240</v>
      </c>
      <c r="K744" s="101">
        <v>130</v>
      </c>
      <c r="L744" s="101">
        <v>260</v>
      </c>
      <c r="M744" s="101">
        <v>260</v>
      </c>
      <c r="N744" s="125">
        <v>2</v>
      </c>
      <c r="O744" s="125">
        <v>1</v>
      </c>
      <c r="P744" s="91" t="s">
        <v>760</v>
      </c>
      <c r="Q744" s="89" t="s">
        <v>769</v>
      </c>
      <c r="R744" s="95" t="s">
        <v>770</v>
      </c>
      <c r="S744" s="35">
        <v>4</v>
      </c>
      <c r="T744" s="10">
        <v>43248</v>
      </c>
      <c r="U744" s="10">
        <v>43250</v>
      </c>
      <c r="V744" s="218" t="s">
        <v>937</v>
      </c>
      <c r="W744" s="44"/>
      <c r="X744" s="59"/>
      <c r="Y744" s="44"/>
      <c r="Z744" s="44"/>
      <c r="AA744" s="44"/>
      <c r="AB744" s="44"/>
      <c r="AC744" s="44"/>
      <c r="AD744" s="44"/>
    </row>
    <row r="745" spans="1:30" ht="15.75" hidden="1" thickBot="1">
      <c r="A745" s="295">
        <v>743</v>
      </c>
      <c r="B745" s="210" t="s">
        <v>404</v>
      </c>
      <c r="C745" s="117" t="s">
        <v>421</v>
      </c>
      <c r="D745" s="96" t="s">
        <v>673</v>
      </c>
      <c r="E745" s="239" t="s">
        <v>393</v>
      </c>
      <c r="F745" s="239" t="s">
        <v>174</v>
      </c>
      <c r="G745" s="100" t="s">
        <v>44</v>
      </c>
      <c r="H745" s="98">
        <v>120</v>
      </c>
      <c r="I745" s="98">
        <v>240</v>
      </c>
      <c r="J745" s="98">
        <v>240</v>
      </c>
      <c r="K745" s="101">
        <v>130</v>
      </c>
      <c r="L745" s="101">
        <v>260</v>
      </c>
      <c r="M745" s="101">
        <v>260</v>
      </c>
      <c r="N745" s="125">
        <v>2</v>
      </c>
      <c r="O745" s="125">
        <v>1</v>
      </c>
      <c r="P745" s="91" t="s">
        <v>760</v>
      </c>
      <c r="Q745" s="89" t="s">
        <v>769</v>
      </c>
      <c r="R745" s="95" t="s">
        <v>770</v>
      </c>
      <c r="S745" s="35">
        <v>5</v>
      </c>
      <c r="T745" s="10">
        <v>43248</v>
      </c>
      <c r="U745" s="10">
        <v>43250</v>
      </c>
      <c r="V745" s="218" t="s">
        <v>938</v>
      </c>
      <c r="W745" s="44"/>
      <c r="X745" s="59"/>
      <c r="Y745" s="44"/>
      <c r="Z745" s="44"/>
      <c r="AA745" s="44"/>
      <c r="AB745" s="44"/>
      <c r="AC745" s="44"/>
      <c r="AD745" s="44"/>
    </row>
    <row r="746" spans="1:30" ht="15.75" hidden="1" thickBot="1">
      <c r="A746" s="295">
        <v>744</v>
      </c>
      <c r="B746" s="210" t="s">
        <v>404</v>
      </c>
      <c r="C746" s="117" t="s">
        <v>421</v>
      </c>
      <c r="D746" s="96" t="s">
        <v>673</v>
      </c>
      <c r="E746" s="239" t="s">
        <v>393</v>
      </c>
      <c r="F746" s="239" t="s">
        <v>174</v>
      </c>
      <c r="G746" s="100" t="s">
        <v>47</v>
      </c>
      <c r="H746" s="94">
        <v>-40</v>
      </c>
      <c r="I746" s="94">
        <v>-80</v>
      </c>
      <c r="J746" s="94">
        <v>-80</v>
      </c>
      <c r="K746" s="93">
        <v>-30</v>
      </c>
      <c r="L746" s="93">
        <v>-60</v>
      </c>
      <c r="M746" s="93">
        <v>-60</v>
      </c>
      <c r="N746" s="94">
        <v>6</v>
      </c>
      <c r="O746" s="94">
        <v>1</v>
      </c>
      <c r="P746" s="91" t="s">
        <v>760</v>
      </c>
      <c r="Q746" s="96" t="s">
        <v>769</v>
      </c>
      <c r="R746" s="95" t="s">
        <v>770</v>
      </c>
      <c r="S746" s="9">
        <v>6</v>
      </c>
      <c r="T746" s="10">
        <v>43187</v>
      </c>
      <c r="U746" s="10">
        <v>43295</v>
      </c>
      <c r="V746" s="70" t="s">
        <v>927</v>
      </c>
      <c r="W746" s="16"/>
      <c r="X746" s="17"/>
      <c r="Y746" s="44"/>
      <c r="Z746" s="44"/>
      <c r="AA746" s="44"/>
      <c r="AB746" s="44"/>
      <c r="AC746" s="44"/>
      <c r="AD746" s="44"/>
    </row>
    <row r="747" spans="1:30" ht="15.75" hidden="1" thickBot="1">
      <c r="A747" s="295">
        <v>745</v>
      </c>
      <c r="B747" s="210" t="s">
        <v>404</v>
      </c>
      <c r="C747" s="117" t="s">
        <v>421</v>
      </c>
      <c r="D747" s="96" t="s">
        <v>673</v>
      </c>
      <c r="E747" s="239" t="s">
        <v>393</v>
      </c>
      <c r="F747" s="239" t="s">
        <v>174</v>
      </c>
      <c r="G747" s="100" t="s">
        <v>47</v>
      </c>
      <c r="H747" s="94">
        <v>-40</v>
      </c>
      <c r="I747" s="94">
        <v>-80</v>
      </c>
      <c r="J747" s="94">
        <v>-80</v>
      </c>
      <c r="K747" s="93">
        <v>-30</v>
      </c>
      <c r="L747" s="93">
        <v>-60</v>
      </c>
      <c r="M747" s="93">
        <v>-60</v>
      </c>
      <c r="N747" s="94">
        <v>3</v>
      </c>
      <c r="O747" s="94">
        <v>1</v>
      </c>
      <c r="P747" s="91" t="s">
        <v>760</v>
      </c>
      <c r="Q747" s="96" t="s">
        <v>769</v>
      </c>
      <c r="R747" s="95" t="s">
        <v>770</v>
      </c>
      <c r="S747" s="9">
        <v>4</v>
      </c>
      <c r="T747" s="10">
        <v>43187</v>
      </c>
      <c r="U747" s="10">
        <v>43295</v>
      </c>
      <c r="V747" s="70" t="s">
        <v>928</v>
      </c>
      <c r="W747" s="16"/>
      <c r="X747" s="17"/>
      <c r="Y747" s="44"/>
      <c r="Z747" s="44"/>
      <c r="AA747" s="44"/>
      <c r="AB747" s="44"/>
      <c r="AC747" s="44"/>
      <c r="AD747" s="44"/>
    </row>
    <row r="748" spans="1:30" ht="15.75" hidden="1" thickBot="1">
      <c r="A748" s="295">
        <v>746</v>
      </c>
      <c r="B748" s="210" t="s">
        <v>404</v>
      </c>
      <c r="C748" s="117" t="s">
        <v>421</v>
      </c>
      <c r="D748" s="96" t="s">
        <v>673</v>
      </c>
      <c r="E748" s="239" t="s">
        <v>393</v>
      </c>
      <c r="F748" s="239" t="s">
        <v>174</v>
      </c>
      <c r="G748" s="100" t="s">
        <v>47</v>
      </c>
      <c r="H748" s="94">
        <v>-40</v>
      </c>
      <c r="I748" s="94">
        <v>-80</v>
      </c>
      <c r="J748" s="94">
        <v>-80</v>
      </c>
      <c r="K748" s="93">
        <v>-30</v>
      </c>
      <c r="L748" s="93">
        <v>-60</v>
      </c>
      <c r="M748" s="93">
        <v>-60</v>
      </c>
      <c r="N748" s="94">
        <v>6</v>
      </c>
      <c r="O748" s="94">
        <v>1</v>
      </c>
      <c r="P748" s="91" t="s">
        <v>760</v>
      </c>
      <c r="Q748" s="96" t="s">
        <v>769</v>
      </c>
      <c r="R748" s="95" t="s">
        <v>770</v>
      </c>
      <c r="S748" s="9">
        <v>5</v>
      </c>
      <c r="T748" s="10">
        <v>43187</v>
      </c>
      <c r="U748" s="10">
        <v>43295</v>
      </c>
      <c r="V748" s="70" t="s">
        <v>929</v>
      </c>
      <c r="W748" s="16"/>
      <c r="X748" s="17"/>
      <c r="Y748" s="44"/>
      <c r="Z748" s="44"/>
      <c r="AA748" s="44"/>
      <c r="AB748" s="44"/>
      <c r="AC748" s="44"/>
      <c r="AD748" s="44"/>
    </row>
    <row r="749" spans="1:30" ht="15.75" hidden="1" thickBot="1">
      <c r="A749" s="295">
        <v>747</v>
      </c>
      <c r="B749" s="210" t="s">
        <v>404</v>
      </c>
      <c r="C749" s="117" t="s">
        <v>421</v>
      </c>
      <c r="D749" s="96" t="s">
        <v>673</v>
      </c>
      <c r="E749" s="239" t="s">
        <v>393</v>
      </c>
      <c r="F749" s="239" t="s">
        <v>174</v>
      </c>
      <c r="G749" s="100" t="s">
        <v>47</v>
      </c>
      <c r="H749" s="94">
        <v>-40</v>
      </c>
      <c r="I749" s="94">
        <v>-80</v>
      </c>
      <c r="J749" s="94">
        <v>-80</v>
      </c>
      <c r="K749" s="93">
        <v>-30</v>
      </c>
      <c r="L749" s="93">
        <v>-60</v>
      </c>
      <c r="M749" s="93">
        <v>-60</v>
      </c>
      <c r="N749" s="94">
        <v>3</v>
      </c>
      <c r="O749" s="94">
        <v>1</v>
      </c>
      <c r="P749" s="91" t="s">
        <v>760</v>
      </c>
      <c r="Q749" s="96" t="s">
        <v>769</v>
      </c>
      <c r="R749" s="95" t="s">
        <v>770</v>
      </c>
      <c r="S749" s="9">
        <v>5</v>
      </c>
      <c r="T749" s="10">
        <v>43187</v>
      </c>
      <c r="U749" s="10">
        <v>43295</v>
      </c>
      <c r="V749" s="70" t="s">
        <v>930</v>
      </c>
      <c r="W749" s="16"/>
      <c r="X749" s="17"/>
      <c r="Y749" s="44"/>
      <c r="Z749" s="44"/>
      <c r="AA749" s="44"/>
      <c r="AB749" s="44"/>
      <c r="AC749" s="44"/>
      <c r="AD749" s="44"/>
    </row>
    <row r="750" spans="1:30" ht="15.75" hidden="1" thickBot="1">
      <c r="A750" s="295">
        <v>748</v>
      </c>
      <c r="B750" s="210" t="s">
        <v>404</v>
      </c>
      <c r="C750" s="117" t="s">
        <v>421</v>
      </c>
      <c r="D750" s="96" t="s">
        <v>673</v>
      </c>
      <c r="E750" s="239" t="s">
        <v>393</v>
      </c>
      <c r="F750" s="239" t="s">
        <v>174</v>
      </c>
      <c r="G750" s="97" t="s">
        <v>19</v>
      </c>
      <c r="H750" s="92">
        <v>-105</v>
      </c>
      <c r="I750" s="92">
        <v>-210</v>
      </c>
      <c r="J750" s="92">
        <v>-210</v>
      </c>
      <c r="K750" s="93">
        <v>-95</v>
      </c>
      <c r="L750" s="93">
        <v>-190</v>
      </c>
      <c r="M750" s="93">
        <v>-190</v>
      </c>
      <c r="N750" s="94">
        <v>3</v>
      </c>
      <c r="O750" s="94">
        <v>1</v>
      </c>
      <c r="P750" s="91" t="s">
        <v>760</v>
      </c>
      <c r="Q750" s="89" t="s">
        <v>769</v>
      </c>
      <c r="R750" s="95" t="s">
        <v>770</v>
      </c>
      <c r="S750" s="9">
        <v>6</v>
      </c>
      <c r="T750" s="10">
        <v>43266</v>
      </c>
      <c r="U750" s="10">
        <v>43281</v>
      </c>
      <c r="V750" s="71" t="s">
        <v>923</v>
      </c>
      <c r="W750" s="11"/>
      <c r="X750" s="12"/>
      <c r="Y750" s="44"/>
      <c r="Z750" s="44"/>
      <c r="AA750" s="44"/>
      <c r="AB750" s="44"/>
      <c r="AC750" s="44"/>
      <c r="AD750" s="44"/>
    </row>
    <row r="751" spans="1:30" ht="15.75" hidden="1" thickBot="1">
      <c r="A751" s="295">
        <v>749</v>
      </c>
      <c r="B751" s="210" t="s">
        <v>404</v>
      </c>
      <c r="C751" s="117" t="s">
        <v>421</v>
      </c>
      <c r="D751" s="96" t="s">
        <v>673</v>
      </c>
      <c r="E751" s="239" t="s">
        <v>393</v>
      </c>
      <c r="F751" s="239" t="s">
        <v>174</v>
      </c>
      <c r="G751" s="97" t="s">
        <v>19</v>
      </c>
      <c r="H751" s="92">
        <v>-105</v>
      </c>
      <c r="I751" s="92">
        <v>-210</v>
      </c>
      <c r="J751" s="92">
        <v>-210</v>
      </c>
      <c r="K751" s="93">
        <v>-95</v>
      </c>
      <c r="L751" s="93">
        <v>-190</v>
      </c>
      <c r="M751" s="93">
        <v>-190</v>
      </c>
      <c r="N751" s="94">
        <v>3</v>
      </c>
      <c r="O751" s="94">
        <v>1</v>
      </c>
      <c r="P751" s="91" t="s">
        <v>760</v>
      </c>
      <c r="Q751" s="89" t="s">
        <v>769</v>
      </c>
      <c r="R751" s="95" t="s">
        <v>770</v>
      </c>
      <c r="S751" s="9">
        <v>5</v>
      </c>
      <c r="T751" s="10">
        <v>43266</v>
      </c>
      <c r="U751" s="10">
        <v>43281</v>
      </c>
      <c r="V751" s="71" t="s">
        <v>924</v>
      </c>
      <c r="W751" s="11"/>
      <c r="X751" s="12"/>
      <c r="Y751" s="44"/>
      <c r="Z751" s="44"/>
      <c r="AA751" s="44"/>
      <c r="AB751" s="44"/>
      <c r="AC751" s="44"/>
      <c r="AD751" s="44"/>
    </row>
    <row r="752" spans="1:30" ht="15.75" hidden="1" thickBot="1">
      <c r="A752" s="295">
        <v>750</v>
      </c>
      <c r="B752" s="210" t="s">
        <v>404</v>
      </c>
      <c r="C752" s="88" t="s">
        <v>421</v>
      </c>
      <c r="D752" s="89" t="s">
        <v>673</v>
      </c>
      <c r="E752" s="239" t="s">
        <v>393</v>
      </c>
      <c r="F752" s="239" t="s">
        <v>174</v>
      </c>
      <c r="G752" s="97" t="s">
        <v>45</v>
      </c>
      <c r="H752" s="99" t="s">
        <v>925</v>
      </c>
      <c r="I752" s="99" t="s">
        <v>925</v>
      </c>
      <c r="J752" s="99" t="s">
        <v>925</v>
      </c>
      <c r="K752" s="93" t="s">
        <v>925</v>
      </c>
      <c r="L752" s="93" t="s">
        <v>925</v>
      </c>
      <c r="M752" s="93" t="s">
        <v>925</v>
      </c>
      <c r="N752" s="94">
        <v>6</v>
      </c>
      <c r="O752" s="94">
        <v>1</v>
      </c>
      <c r="P752" s="91" t="s">
        <v>760</v>
      </c>
      <c r="Q752" s="89" t="s">
        <v>769</v>
      </c>
      <c r="R752" s="95" t="s">
        <v>770</v>
      </c>
      <c r="S752" s="9">
        <v>5</v>
      </c>
      <c r="T752" s="10">
        <v>43221</v>
      </c>
      <c r="U752" s="10">
        <v>43295</v>
      </c>
      <c r="V752" s="71" t="s">
        <v>926</v>
      </c>
      <c r="W752" s="7"/>
      <c r="X752" s="15"/>
      <c r="Y752" s="44"/>
      <c r="Z752" s="44"/>
      <c r="AA752" s="44"/>
      <c r="AB752" s="44"/>
      <c r="AC752" s="44"/>
      <c r="AD752" s="44"/>
    </row>
    <row r="753" spans="1:30" ht="15.75" hidden="1" thickBot="1">
      <c r="A753" s="295">
        <v>751</v>
      </c>
      <c r="B753" s="210" t="s">
        <v>404</v>
      </c>
      <c r="C753" s="117" t="s">
        <v>421</v>
      </c>
      <c r="D753" s="96" t="s">
        <v>673</v>
      </c>
      <c r="E753" s="239" t="s">
        <v>393</v>
      </c>
      <c r="F753" s="239" t="s">
        <v>174</v>
      </c>
      <c r="G753" s="100" t="s">
        <v>46</v>
      </c>
      <c r="H753" s="94">
        <v>-125</v>
      </c>
      <c r="I753" s="94">
        <v>-250</v>
      </c>
      <c r="J753" s="94">
        <v>-250</v>
      </c>
      <c r="K753" s="93">
        <v>-120</v>
      </c>
      <c r="L753" s="93">
        <v>-240</v>
      </c>
      <c r="M753" s="93">
        <v>-240</v>
      </c>
      <c r="N753" s="94">
        <v>3</v>
      </c>
      <c r="O753" s="94">
        <v>1</v>
      </c>
      <c r="P753" s="91" t="s">
        <v>760</v>
      </c>
      <c r="Q753" s="96" t="s">
        <v>769</v>
      </c>
      <c r="R753" s="95" t="s">
        <v>770</v>
      </c>
      <c r="S753" s="9">
        <v>3</v>
      </c>
      <c r="T753" s="10">
        <v>43285</v>
      </c>
      <c r="U753" s="10">
        <v>43295</v>
      </c>
      <c r="V753" s="70" t="s">
        <v>931</v>
      </c>
      <c r="W753" s="16" t="s">
        <v>808</v>
      </c>
      <c r="X753" s="17"/>
      <c r="Y753" s="44"/>
      <c r="Z753" s="44"/>
      <c r="AA753" s="44"/>
      <c r="AB753" s="44"/>
      <c r="AC753" s="44"/>
      <c r="AD753" s="44"/>
    </row>
    <row r="754" spans="1:30" ht="15.75" hidden="1" thickBot="1">
      <c r="A754" s="295">
        <v>752</v>
      </c>
      <c r="B754" s="210" t="s">
        <v>404</v>
      </c>
      <c r="C754" s="117" t="s">
        <v>421</v>
      </c>
      <c r="D754" s="96" t="s">
        <v>673</v>
      </c>
      <c r="E754" s="239" t="s">
        <v>393</v>
      </c>
      <c r="F754" s="239" t="s">
        <v>174</v>
      </c>
      <c r="G754" s="100" t="s">
        <v>46</v>
      </c>
      <c r="H754" s="107">
        <v>-85</v>
      </c>
      <c r="I754" s="107">
        <v>-170</v>
      </c>
      <c r="J754" s="107">
        <v>-170</v>
      </c>
      <c r="K754" s="111">
        <v>-80</v>
      </c>
      <c r="L754" s="111">
        <v>-160</v>
      </c>
      <c r="M754" s="111">
        <v>-160</v>
      </c>
      <c r="N754" s="94">
        <v>6</v>
      </c>
      <c r="O754" s="94">
        <v>1</v>
      </c>
      <c r="P754" s="91" t="s">
        <v>760</v>
      </c>
      <c r="Q754" s="96" t="s">
        <v>769</v>
      </c>
      <c r="R754" s="95" t="s">
        <v>770</v>
      </c>
      <c r="S754" s="9">
        <v>4</v>
      </c>
      <c r="T754" s="10">
        <v>43288</v>
      </c>
      <c r="U754" s="10">
        <v>43295</v>
      </c>
      <c r="V754" s="70" t="s">
        <v>932</v>
      </c>
      <c r="W754" s="16" t="s">
        <v>808</v>
      </c>
      <c r="X754" s="17"/>
      <c r="Y754" s="44"/>
      <c r="Z754" s="44"/>
      <c r="AA754" s="44"/>
      <c r="AB754" s="44"/>
      <c r="AC754" s="44"/>
      <c r="AD754" s="44"/>
    </row>
    <row r="755" spans="1:30" ht="15.75" hidden="1" thickBot="1">
      <c r="A755" s="295">
        <v>753</v>
      </c>
      <c r="B755" s="210" t="s">
        <v>404</v>
      </c>
      <c r="C755" s="117" t="s">
        <v>421</v>
      </c>
      <c r="D755" s="96" t="s">
        <v>673</v>
      </c>
      <c r="E755" s="239" t="s">
        <v>393</v>
      </c>
      <c r="F755" s="239" t="s">
        <v>174</v>
      </c>
      <c r="G755" s="100" t="s">
        <v>46</v>
      </c>
      <c r="H755" s="94">
        <v>-25</v>
      </c>
      <c r="I755" s="94">
        <v>-50</v>
      </c>
      <c r="J755" s="94">
        <v>-50</v>
      </c>
      <c r="K755" s="93">
        <v>-20</v>
      </c>
      <c r="L755" s="93">
        <v>-40</v>
      </c>
      <c r="M755" s="93">
        <v>-40</v>
      </c>
      <c r="N755" s="94">
        <v>7</v>
      </c>
      <c r="O755" s="94">
        <v>1</v>
      </c>
      <c r="P755" s="91" t="s">
        <v>760</v>
      </c>
      <c r="Q755" s="96" t="s">
        <v>769</v>
      </c>
      <c r="R755" s="95" t="s">
        <v>770</v>
      </c>
      <c r="S755" s="9">
        <v>5</v>
      </c>
      <c r="T755" s="10">
        <v>43261</v>
      </c>
      <c r="U755" s="10">
        <v>43295</v>
      </c>
      <c r="V755" s="70" t="s">
        <v>933</v>
      </c>
      <c r="W755" s="16" t="s">
        <v>808</v>
      </c>
      <c r="X755" s="17"/>
      <c r="Y755" s="44"/>
      <c r="Z755" s="44"/>
      <c r="AA755" s="44"/>
      <c r="AB755" s="44"/>
      <c r="AC755" s="44"/>
      <c r="AD755" s="44"/>
    </row>
    <row r="756" spans="1:30" ht="15.75" hidden="1" thickBot="1">
      <c r="A756" s="295">
        <v>754</v>
      </c>
      <c r="B756" s="210" t="s">
        <v>404</v>
      </c>
      <c r="C756" s="117" t="s">
        <v>421</v>
      </c>
      <c r="D756" s="96" t="s">
        <v>673</v>
      </c>
      <c r="E756" s="239" t="s">
        <v>393</v>
      </c>
      <c r="F756" s="239" t="s">
        <v>174</v>
      </c>
      <c r="G756" s="100" t="s">
        <v>46</v>
      </c>
      <c r="H756" s="94">
        <v>-125</v>
      </c>
      <c r="I756" s="94">
        <v>-250</v>
      </c>
      <c r="J756" s="94">
        <v>-250</v>
      </c>
      <c r="K756" s="93">
        <v>-120</v>
      </c>
      <c r="L756" s="93">
        <v>-240</v>
      </c>
      <c r="M756" s="93">
        <v>-240</v>
      </c>
      <c r="N756" s="94">
        <v>3</v>
      </c>
      <c r="O756" s="94">
        <v>1</v>
      </c>
      <c r="P756" s="91" t="s">
        <v>760</v>
      </c>
      <c r="Q756" s="96" t="s">
        <v>769</v>
      </c>
      <c r="R756" s="95" t="s">
        <v>770</v>
      </c>
      <c r="S756" s="9">
        <v>4</v>
      </c>
      <c r="T756" s="10">
        <v>43285</v>
      </c>
      <c r="U756" s="10">
        <v>43295</v>
      </c>
      <c r="V756" s="70" t="s">
        <v>934</v>
      </c>
      <c r="W756" s="16" t="s">
        <v>808</v>
      </c>
      <c r="X756" s="17"/>
      <c r="Y756" s="44"/>
      <c r="Z756" s="44"/>
      <c r="AA756" s="44"/>
      <c r="AB756" s="44"/>
      <c r="AC756" s="44"/>
      <c r="AD756" s="44"/>
    </row>
    <row r="757" spans="1:30" ht="15.75" hidden="1" thickBot="1">
      <c r="A757" s="295">
        <v>755</v>
      </c>
      <c r="B757" s="210" t="s">
        <v>404</v>
      </c>
      <c r="C757" s="117" t="s">
        <v>421</v>
      </c>
      <c r="D757" s="96" t="s">
        <v>673</v>
      </c>
      <c r="E757" s="239" t="s">
        <v>393</v>
      </c>
      <c r="F757" s="239" t="s">
        <v>174</v>
      </c>
      <c r="G757" s="100" t="s">
        <v>46</v>
      </c>
      <c r="H757" s="107">
        <v>-85</v>
      </c>
      <c r="I757" s="107">
        <v>-170</v>
      </c>
      <c r="J757" s="107">
        <v>-170</v>
      </c>
      <c r="K757" s="111">
        <v>-80</v>
      </c>
      <c r="L757" s="111">
        <v>-160</v>
      </c>
      <c r="M757" s="111">
        <v>-160</v>
      </c>
      <c r="N757" s="94">
        <v>6</v>
      </c>
      <c r="O757" s="94">
        <v>1</v>
      </c>
      <c r="P757" s="91" t="s">
        <v>760</v>
      </c>
      <c r="Q757" s="96" t="s">
        <v>769</v>
      </c>
      <c r="R757" s="95" t="s">
        <v>770</v>
      </c>
      <c r="S757" s="9">
        <v>5</v>
      </c>
      <c r="T757" s="10">
        <v>43288</v>
      </c>
      <c r="U757" s="10">
        <v>43295</v>
      </c>
      <c r="V757" s="70" t="s">
        <v>935</v>
      </c>
      <c r="W757" s="16" t="s">
        <v>808</v>
      </c>
      <c r="X757" s="17"/>
      <c r="Y757" s="44"/>
      <c r="Z757" s="44"/>
      <c r="AA757" s="44"/>
      <c r="AB757" s="44"/>
      <c r="AC757" s="44"/>
      <c r="AD757" s="44"/>
    </row>
    <row r="758" spans="1:30" ht="15.75" hidden="1" thickBot="1">
      <c r="A758" s="295">
        <v>756</v>
      </c>
      <c r="B758" s="210" t="s">
        <v>404</v>
      </c>
      <c r="C758" s="117" t="s">
        <v>421</v>
      </c>
      <c r="D758" s="96" t="s">
        <v>673</v>
      </c>
      <c r="E758" s="239" t="s">
        <v>393</v>
      </c>
      <c r="F758" s="239" t="s">
        <v>174</v>
      </c>
      <c r="G758" s="100" t="s">
        <v>46</v>
      </c>
      <c r="H758" s="94">
        <v>-25</v>
      </c>
      <c r="I758" s="94">
        <v>-50</v>
      </c>
      <c r="J758" s="94">
        <v>-50</v>
      </c>
      <c r="K758" s="93">
        <v>-20</v>
      </c>
      <c r="L758" s="93">
        <v>-40</v>
      </c>
      <c r="M758" s="93">
        <v>-40</v>
      </c>
      <c r="N758" s="94">
        <v>7</v>
      </c>
      <c r="O758" s="94">
        <v>1</v>
      </c>
      <c r="P758" s="91" t="s">
        <v>760</v>
      </c>
      <c r="Q758" s="96" t="s">
        <v>769</v>
      </c>
      <c r="R758" s="95" t="s">
        <v>770</v>
      </c>
      <c r="S758" s="9">
        <v>9</v>
      </c>
      <c r="T758" s="10">
        <v>43261</v>
      </c>
      <c r="U758" s="10">
        <v>43295</v>
      </c>
      <c r="V758" s="70" t="s">
        <v>936</v>
      </c>
      <c r="W758" s="16" t="s">
        <v>808</v>
      </c>
      <c r="X758" s="17"/>
      <c r="Y758" s="44"/>
      <c r="Z758" s="44"/>
      <c r="AA758" s="44"/>
      <c r="AB758" s="44"/>
      <c r="AC758" s="44"/>
      <c r="AD758" s="44"/>
    </row>
    <row r="759" spans="1:30" ht="15.75" hidden="1" thickBot="1">
      <c r="A759" s="295">
        <v>757</v>
      </c>
      <c r="B759" s="210" t="s">
        <v>404</v>
      </c>
      <c r="C759" s="117" t="s">
        <v>421</v>
      </c>
      <c r="D759" s="96" t="s">
        <v>673</v>
      </c>
      <c r="E759" s="239" t="s">
        <v>393</v>
      </c>
      <c r="F759" s="239" t="s">
        <v>174</v>
      </c>
      <c r="G759" s="100" t="s">
        <v>8</v>
      </c>
      <c r="H759" s="102">
        <v>-130</v>
      </c>
      <c r="I759" s="102">
        <v>-260</v>
      </c>
      <c r="J759" s="102">
        <v>-260</v>
      </c>
      <c r="K759" s="103">
        <v>-120</v>
      </c>
      <c r="L759" s="103">
        <v>-240</v>
      </c>
      <c r="M759" s="103">
        <v>-240</v>
      </c>
      <c r="N759" s="125">
        <v>4</v>
      </c>
      <c r="O759" s="125">
        <v>1</v>
      </c>
      <c r="P759" s="126" t="s">
        <v>760</v>
      </c>
      <c r="Q759" s="126" t="s">
        <v>777</v>
      </c>
      <c r="R759" s="126" t="s">
        <v>778</v>
      </c>
      <c r="S759" s="35">
        <v>4</v>
      </c>
      <c r="T759" s="10">
        <v>43242</v>
      </c>
      <c r="U759" s="10">
        <v>43250</v>
      </c>
      <c r="V759" s="33" t="s">
        <v>939</v>
      </c>
      <c r="W759" s="44"/>
      <c r="X759" s="59"/>
      <c r="Y759" s="44"/>
      <c r="Z759" s="44"/>
      <c r="AA759" s="44"/>
      <c r="AB759" s="44"/>
      <c r="AC759" s="44"/>
      <c r="AD759" s="44"/>
    </row>
    <row r="760" spans="1:30" ht="15.75" hidden="1" thickBot="1">
      <c r="A760" s="295">
        <v>758</v>
      </c>
      <c r="B760" s="210" t="s">
        <v>404</v>
      </c>
      <c r="C760" s="117" t="s">
        <v>421</v>
      </c>
      <c r="D760" s="96" t="s">
        <v>673</v>
      </c>
      <c r="E760" s="239" t="s">
        <v>393</v>
      </c>
      <c r="F760" s="239" t="s">
        <v>174</v>
      </c>
      <c r="G760" s="100" t="s">
        <v>8</v>
      </c>
      <c r="H760" s="102">
        <v>-80</v>
      </c>
      <c r="I760" s="102">
        <v>-160</v>
      </c>
      <c r="J760" s="102">
        <v>-160</v>
      </c>
      <c r="K760" s="103">
        <v>-70</v>
      </c>
      <c r="L760" s="103">
        <v>-140</v>
      </c>
      <c r="M760" s="103">
        <v>-140</v>
      </c>
      <c r="N760" s="125">
        <v>6</v>
      </c>
      <c r="O760" s="125">
        <v>1</v>
      </c>
      <c r="P760" s="126" t="s">
        <v>760</v>
      </c>
      <c r="Q760" s="126" t="s">
        <v>777</v>
      </c>
      <c r="R760" s="126" t="s">
        <v>778</v>
      </c>
      <c r="S760" s="35">
        <v>5</v>
      </c>
      <c r="T760" s="10">
        <v>43242</v>
      </c>
      <c r="U760" s="10">
        <v>43250</v>
      </c>
      <c r="V760" s="33" t="s">
        <v>940</v>
      </c>
      <c r="W760" s="44"/>
      <c r="X760" s="59"/>
      <c r="Y760" s="44"/>
      <c r="Z760" s="44"/>
      <c r="AA760" s="44"/>
      <c r="AB760" s="44"/>
      <c r="AC760" s="44"/>
      <c r="AD760" s="44"/>
    </row>
    <row r="761" spans="1:30" ht="15.75" hidden="1" thickBot="1">
      <c r="A761" s="295">
        <v>759</v>
      </c>
      <c r="B761" s="210" t="s">
        <v>404</v>
      </c>
      <c r="C761" s="117" t="s">
        <v>421</v>
      </c>
      <c r="D761" s="96" t="s">
        <v>673</v>
      </c>
      <c r="E761" s="239" t="s">
        <v>393</v>
      </c>
      <c r="F761" s="239" t="s">
        <v>174</v>
      </c>
      <c r="G761" s="97" t="s">
        <v>2</v>
      </c>
      <c r="H761" s="109">
        <v>135</v>
      </c>
      <c r="I761" s="109">
        <v>270</v>
      </c>
      <c r="J761" s="109">
        <v>270</v>
      </c>
      <c r="K761" s="98">
        <v>145</v>
      </c>
      <c r="L761" s="98">
        <v>290</v>
      </c>
      <c r="M761" s="98">
        <v>290</v>
      </c>
      <c r="N761" s="94">
        <v>6</v>
      </c>
      <c r="O761" s="94">
        <v>1</v>
      </c>
      <c r="P761" s="91" t="s">
        <v>760</v>
      </c>
      <c r="Q761" s="89" t="s">
        <v>769</v>
      </c>
      <c r="R761" s="95" t="s">
        <v>770</v>
      </c>
      <c r="S761" s="18">
        <v>4</v>
      </c>
      <c r="T761" s="10">
        <v>43279</v>
      </c>
      <c r="U761" s="10">
        <v>43285</v>
      </c>
      <c r="V761" s="71" t="s">
        <v>922</v>
      </c>
      <c r="W761" s="8"/>
      <c r="X761" s="13"/>
      <c r="Y761" s="44"/>
      <c r="Z761" s="44"/>
      <c r="AA761" s="44"/>
      <c r="AB761" s="44"/>
      <c r="AC761" s="44"/>
      <c r="AD761" s="44"/>
    </row>
    <row r="762" spans="1:30" ht="15.75" hidden="1" thickBot="1">
      <c r="A762" s="295">
        <v>760</v>
      </c>
      <c r="B762" s="210" t="s">
        <v>404</v>
      </c>
      <c r="C762" s="88" t="s">
        <v>421</v>
      </c>
      <c r="D762" s="96" t="s">
        <v>674</v>
      </c>
      <c r="E762" s="239" t="s">
        <v>393</v>
      </c>
      <c r="F762" s="239" t="s">
        <v>175</v>
      </c>
      <c r="G762" s="100" t="s">
        <v>44</v>
      </c>
      <c r="H762" s="98">
        <v>150</v>
      </c>
      <c r="I762" s="98">
        <v>300</v>
      </c>
      <c r="J762" s="98">
        <v>300</v>
      </c>
      <c r="K762" s="101">
        <v>160</v>
      </c>
      <c r="L762" s="101">
        <v>320</v>
      </c>
      <c r="M762" s="101">
        <v>320</v>
      </c>
      <c r="N762" s="125">
        <v>2</v>
      </c>
      <c r="O762" s="125">
        <v>1</v>
      </c>
      <c r="P762" s="91" t="s">
        <v>760</v>
      </c>
      <c r="Q762" s="89" t="s">
        <v>769</v>
      </c>
      <c r="R762" s="95" t="s">
        <v>770</v>
      </c>
      <c r="S762" s="35">
        <v>9</v>
      </c>
      <c r="T762" s="10">
        <v>43248</v>
      </c>
      <c r="U762" s="10">
        <v>43250</v>
      </c>
      <c r="V762" s="218"/>
      <c r="W762" s="44"/>
      <c r="X762" s="59"/>
      <c r="Y762" s="44"/>
      <c r="Z762" s="44"/>
      <c r="AA762" s="44"/>
      <c r="AB762" s="44"/>
      <c r="AC762" s="44"/>
      <c r="AD762" s="44"/>
    </row>
    <row r="763" spans="1:30" ht="15.75" hidden="1" thickBot="1">
      <c r="A763" s="295">
        <v>761</v>
      </c>
      <c r="B763" s="210" t="s">
        <v>404</v>
      </c>
      <c r="C763" s="88" t="s">
        <v>421</v>
      </c>
      <c r="D763" s="96" t="s">
        <v>674</v>
      </c>
      <c r="E763" s="239" t="s">
        <v>393</v>
      </c>
      <c r="F763" s="239" t="s">
        <v>175</v>
      </c>
      <c r="G763" s="97" t="s">
        <v>19</v>
      </c>
      <c r="H763" s="92">
        <v>260</v>
      </c>
      <c r="I763" s="92">
        <v>520</v>
      </c>
      <c r="J763" s="92">
        <v>520</v>
      </c>
      <c r="K763" s="93">
        <v>270</v>
      </c>
      <c r="L763" s="93">
        <v>540</v>
      </c>
      <c r="M763" s="93">
        <v>540</v>
      </c>
      <c r="N763" s="94">
        <v>1</v>
      </c>
      <c r="O763" s="94">
        <v>1</v>
      </c>
      <c r="P763" s="91" t="s">
        <v>760</v>
      </c>
      <c r="Q763" s="89" t="s">
        <v>838</v>
      </c>
      <c r="R763" s="95" t="s">
        <v>135</v>
      </c>
      <c r="S763" s="9">
        <v>9</v>
      </c>
      <c r="T763" s="10">
        <v>43266</v>
      </c>
      <c r="U763" s="10">
        <v>43281</v>
      </c>
      <c r="V763" s="71" t="s">
        <v>774</v>
      </c>
      <c r="W763" s="11"/>
      <c r="X763" s="12"/>
      <c r="Y763" s="44"/>
      <c r="Z763" s="44"/>
      <c r="AA763" s="44"/>
      <c r="AB763" s="44"/>
      <c r="AC763" s="44"/>
      <c r="AD763" s="44"/>
    </row>
    <row r="764" spans="1:30" ht="15.75" hidden="1" thickBot="1">
      <c r="A764" s="295">
        <v>762</v>
      </c>
      <c r="B764" s="210" t="s">
        <v>404</v>
      </c>
      <c r="C764" s="88" t="s">
        <v>421</v>
      </c>
      <c r="D764" s="96" t="s">
        <v>674</v>
      </c>
      <c r="E764" s="239" t="s">
        <v>393</v>
      </c>
      <c r="F764" s="239" t="s">
        <v>175</v>
      </c>
      <c r="G764" s="100" t="s">
        <v>46</v>
      </c>
      <c r="H764" s="94">
        <v>115</v>
      </c>
      <c r="I764" s="94">
        <v>230</v>
      </c>
      <c r="J764" s="94">
        <v>230</v>
      </c>
      <c r="K764" s="93">
        <v>120</v>
      </c>
      <c r="L764" s="93">
        <v>240</v>
      </c>
      <c r="M764" s="93">
        <v>240</v>
      </c>
      <c r="N764" s="94">
        <v>3</v>
      </c>
      <c r="O764" s="94">
        <v>1</v>
      </c>
      <c r="P764" s="91" t="s">
        <v>760</v>
      </c>
      <c r="Q764" s="96" t="s">
        <v>769</v>
      </c>
      <c r="R764" s="95" t="s">
        <v>770</v>
      </c>
      <c r="S764" s="9">
        <v>6</v>
      </c>
      <c r="T764" s="10">
        <v>43201</v>
      </c>
      <c r="U764" s="10">
        <v>43295</v>
      </c>
      <c r="V764" s="70" t="s">
        <v>941</v>
      </c>
      <c r="W764" s="16" t="s">
        <v>808</v>
      </c>
      <c r="X764" s="17"/>
      <c r="Y764" s="44"/>
      <c r="Z764" s="44"/>
      <c r="AA764" s="44"/>
      <c r="AB764" s="44"/>
      <c r="AC764" s="44"/>
      <c r="AD764" s="44"/>
    </row>
    <row r="765" spans="1:30" ht="15.75" hidden="1" thickBot="1">
      <c r="A765" s="295">
        <v>763</v>
      </c>
      <c r="B765" s="210" t="s">
        <v>404</v>
      </c>
      <c r="C765" s="88" t="s">
        <v>421</v>
      </c>
      <c r="D765" s="96" t="s">
        <v>674</v>
      </c>
      <c r="E765" s="239" t="s">
        <v>393</v>
      </c>
      <c r="F765" s="239" t="s">
        <v>175</v>
      </c>
      <c r="G765" s="100" t="s">
        <v>46</v>
      </c>
      <c r="H765" s="94">
        <v>115</v>
      </c>
      <c r="I765" s="94">
        <v>230</v>
      </c>
      <c r="J765" s="94">
        <v>230</v>
      </c>
      <c r="K765" s="93">
        <v>120</v>
      </c>
      <c r="L765" s="93">
        <v>240</v>
      </c>
      <c r="M765" s="93">
        <v>240</v>
      </c>
      <c r="N765" s="94">
        <v>4</v>
      </c>
      <c r="O765" s="94">
        <v>1</v>
      </c>
      <c r="P765" s="91" t="s">
        <v>760</v>
      </c>
      <c r="Q765" s="96" t="s">
        <v>769</v>
      </c>
      <c r="R765" s="95" t="s">
        <v>770</v>
      </c>
      <c r="S765" s="9">
        <v>6</v>
      </c>
      <c r="T765" s="10">
        <v>43216</v>
      </c>
      <c r="U765" s="10">
        <v>43295</v>
      </c>
      <c r="V765" s="70" t="s">
        <v>942</v>
      </c>
      <c r="W765" s="16" t="s">
        <v>808</v>
      </c>
      <c r="X765" s="17"/>
      <c r="Y765" s="44"/>
      <c r="Z765" s="44"/>
      <c r="AA765" s="44"/>
      <c r="AB765" s="44"/>
      <c r="AC765" s="44"/>
      <c r="AD765" s="44"/>
    </row>
    <row r="766" spans="1:30" ht="15.75" hidden="1" thickBot="1">
      <c r="A766" s="295">
        <v>764</v>
      </c>
      <c r="B766" s="210" t="s">
        <v>404</v>
      </c>
      <c r="C766" s="88" t="s">
        <v>421</v>
      </c>
      <c r="D766" s="96" t="s">
        <v>674</v>
      </c>
      <c r="E766" s="239" t="s">
        <v>393</v>
      </c>
      <c r="F766" s="239" t="s">
        <v>175</v>
      </c>
      <c r="G766" s="100" t="s">
        <v>8</v>
      </c>
      <c r="H766" s="102">
        <v>170</v>
      </c>
      <c r="I766" s="102">
        <v>340</v>
      </c>
      <c r="J766" s="102">
        <v>340</v>
      </c>
      <c r="K766" s="103">
        <v>180</v>
      </c>
      <c r="L766" s="103">
        <v>360</v>
      </c>
      <c r="M766" s="103">
        <v>360</v>
      </c>
      <c r="N766" s="125">
        <v>4</v>
      </c>
      <c r="O766" s="125">
        <v>1</v>
      </c>
      <c r="P766" s="126" t="s">
        <v>760</v>
      </c>
      <c r="Q766" s="126" t="s">
        <v>777</v>
      </c>
      <c r="R766" s="126" t="s">
        <v>778</v>
      </c>
      <c r="S766" s="35">
        <v>10</v>
      </c>
      <c r="T766" s="10">
        <v>43242</v>
      </c>
      <c r="U766" s="10">
        <v>43250</v>
      </c>
      <c r="V766" s="33" t="s">
        <v>939</v>
      </c>
      <c r="W766" s="44"/>
      <c r="X766" s="59"/>
      <c r="Y766" s="44"/>
      <c r="Z766" s="44"/>
      <c r="AA766" s="44"/>
      <c r="AB766" s="44"/>
      <c r="AC766" s="44"/>
      <c r="AD766" s="44"/>
    </row>
    <row r="767" spans="1:30" ht="15.75" hidden="1" thickBot="1">
      <c r="A767" s="295">
        <v>765</v>
      </c>
      <c r="B767" s="210" t="s">
        <v>404</v>
      </c>
      <c r="C767" s="118" t="s">
        <v>422</v>
      </c>
      <c r="D767" s="96" t="s">
        <v>422</v>
      </c>
      <c r="E767" s="239" t="s">
        <v>176</v>
      </c>
      <c r="F767" s="239" t="s">
        <v>176</v>
      </c>
      <c r="G767" s="100" t="s">
        <v>47</v>
      </c>
      <c r="H767" s="112">
        <v>125</v>
      </c>
      <c r="I767" s="112">
        <v>250</v>
      </c>
      <c r="J767" s="112">
        <v>250</v>
      </c>
      <c r="K767" s="113">
        <v>135</v>
      </c>
      <c r="L767" s="113">
        <v>270</v>
      </c>
      <c r="M767" s="113">
        <v>270</v>
      </c>
      <c r="N767" s="94">
        <v>2</v>
      </c>
      <c r="O767" s="94">
        <v>1</v>
      </c>
      <c r="P767" s="91" t="s">
        <v>760</v>
      </c>
      <c r="Q767" s="96" t="s">
        <v>769</v>
      </c>
      <c r="R767" s="95" t="s">
        <v>770</v>
      </c>
      <c r="S767" s="9">
        <v>7</v>
      </c>
      <c r="T767" s="10">
        <v>43285</v>
      </c>
      <c r="U767" s="10">
        <v>43295</v>
      </c>
      <c r="V767" s="70" t="s">
        <v>943</v>
      </c>
      <c r="W767" s="16"/>
      <c r="X767" s="17"/>
      <c r="Y767" s="44"/>
      <c r="Z767" s="44"/>
      <c r="AA767" s="44"/>
      <c r="AB767" s="44"/>
      <c r="AC767" s="44"/>
      <c r="AD767" s="44"/>
    </row>
    <row r="768" spans="1:30" ht="15.75" hidden="1" thickBot="1">
      <c r="A768" s="295">
        <v>766</v>
      </c>
      <c r="B768" s="210" t="s">
        <v>404</v>
      </c>
      <c r="C768" s="118" t="s">
        <v>422</v>
      </c>
      <c r="D768" s="96" t="s">
        <v>422</v>
      </c>
      <c r="E768" s="239" t="s">
        <v>176</v>
      </c>
      <c r="F768" s="239" t="s">
        <v>176</v>
      </c>
      <c r="G768" s="100" t="s">
        <v>47</v>
      </c>
      <c r="H768" s="112">
        <v>125</v>
      </c>
      <c r="I768" s="112">
        <v>250</v>
      </c>
      <c r="J768" s="112">
        <v>250</v>
      </c>
      <c r="K768" s="113">
        <v>135</v>
      </c>
      <c r="L768" s="113">
        <v>270</v>
      </c>
      <c r="M768" s="113">
        <v>270</v>
      </c>
      <c r="N768" s="94">
        <v>4</v>
      </c>
      <c r="O768" s="94">
        <v>1</v>
      </c>
      <c r="P768" s="91" t="s">
        <v>760</v>
      </c>
      <c r="Q768" s="96" t="s">
        <v>769</v>
      </c>
      <c r="R768" s="95" t="s">
        <v>770</v>
      </c>
      <c r="S768" s="9">
        <v>10</v>
      </c>
      <c r="T768" s="10">
        <v>43285</v>
      </c>
      <c r="U768" s="10">
        <v>43295</v>
      </c>
      <c r="V768" s="70" t="s">
        <v>944</v>
      </c>
      <c r="W768" s="16"/>
      <c r="X768" s="17"/>
      <c r="Y768" s="44"/>
      <c r="Z768" s="44"/>
      <c r="AA768" s="44"/>
      <c r="AB768" s="44"/>
      <c r="AC768" s="44"/>
      <c r="AD768" s="44"/>
    </row>
    <row r="769" spans="1:30" ht="15.75" hidden="1" thickBot="1">
      <c r="A769" s="295">
        <v>767</v>
      </c>
      <c r="B769" s="210" t="s">
        <v>404</v>
      </c>
      <c r="C769" s="118" t="s">
        <v>422</v>
      </c>
      <c r="D769" s="96" t="s">
        <v>422</v>
      </c>
      <c r="E769" s="239" t="s">
        <v>176</v>
      </c>
      <c r="F769" s="239" t="s">
        <v>176</v>
      </c>
      <c r="G769" s="100" t="s">
        <v>47</v>
      </c>
      <c r="H769" s="112">
        <v>125</v>
      </c>
      <c r="I769" s="112">
        <v>250</v>
      </c>
      <c r="J769" s="112">
        <v>250</v>
      </c>
      <c r="K769" s="113">
        <v>135</v>
      </c>
      <c r="L769" s="113">
        <v>270</v>
      </c>
      <c r="M769" s="113">
        <v>270</v>
      </c>
      <c r="N769" s="94">
        <v>6</v>
      </c>
      <c r="O769" s="94">
        <v>1</v>
      </c>
      <c r="P769" s="91" t="s">
        <v>760</v>
      </c>
      <c r="Q769" s="96" t="s">
        <v>769</v>
      </c>
      <c r="R769" s="95" t="s">
        <v>770</v>
      </c>
      <c r="S769" s="9">
        <v>8</v>
      </c>
      <c r="T769" s="10">
        <v>43285</v>
      </c>
      <c r="U769" s="10">
        <v>43295</v>
      </c>
      <c r="V769" s="70" t="s">
        <v>786</v>
      </c>
      <c r="W769" s="16"/>
      <c r="X769" s="17"/>
      <c r="Y769" s="44"/>
      <c r="Z769" s="44"/>
      <c r="AA769" s="44"/>
      <c r="AB769" s="44"/>
      <c r="AC769" s="44"/>
      <c r="AD769" s="44"/>
    </row>
    <row r="770" spans="1:30" ht="15.75" hidden="1" thickBot="1">
      <c r="A770" s="295">
        <v>768</v>
      </c>
      <c r="B770" s="210" t="s">
        <v>404</v>
      </c>
      <c r="C770" s="118" t="s">
        <v>422</v>
      </c>
      <c r="D770" s="96" t="s">
        <v>422</v>
      </c>
      <c r="E770" s="239" t="s">
        <v>176</v>
      </c>
      <c r="F770" s="239" t="s">
        <v>176</v>
      </c>
      <c r="G770" s="100" t="s">
        <v>46</v>
      </c>
      <c r="H770" s="94">
        <v>165</v>
      </c>
      <c r="I770" s="94">
        <v>330</v>
      </c>
      <c r="J770" s="94">
        <v>330</v>
      </c>
      <c r="K770" s="93">
        <v>170</v>
      </c>
      <c r="L770" s="93">
        <v>340</v>
      </c>
      <c r="M770" s="93">
        <v>340</v>
      </c>
      <c r="N770" s="94">
        <v>6</v>
      </c>
      <c r="O770" s="94">
        <v>1</v>
      </c>
      <c r="P770" s="91" t="s">
        <v>760</v>
      </c>
      <c r="Q770" s="96" t="s">
        <v>769</v>
      </c>
      <c r="R770" s="95" t="s">
        <v>770</v>
      </c>
      <c r="S770" s="9">
        <v>10</v>
      </c>
      <c r="T770" s="10">
        <v>43189</v>
      </c>
      <c r="U770" s="10">
        <v>43295</v>
      </c>
      <c r="V770" s="70" t="s">
        <v>945</v>
      </c>
      <c r="W770" s="16"/>
      <c r="X770" s="17"/>
      <c r="Y770" s="44"/>
      <c r="Z770" s="44"/>
      <c r="AA770" s="44"/>
      <c r="AB770" s="44"/>
      <c r="AC770" s="44"/>
      <c r="AD770" s="44"/>
    </row>
    <row r="771" spans="1:30" ht="15.75" hidden="1" thickBot="1">
      <c r="A771" s="295">
        <v>769</v>
      </c>
      <c r="B771" s="210" t="s">
        <v>404</v>
      </c>
      <c r="C771" s="118" t="s">
        <v>422</v>
      </c>
      <c r="D771" s="89" t="s">
        <v>422</v>
      </c>
      <c r="E771" s="239" t="s">
        <v>176</v>
      </c>
      <c r="F771" s="239" t="s">
        <v>176</v>
      </c>
      <c r="G771" s="100" t="s">
        <v>400</v>
      </c>
      <c r="H771" s="119">
        <v>150</v>
      </c>
      <c r="I771" s="119"/>
      <c r="J771" s="119"/>
      <c r="K771" s="93">
        <v>160</v>
      </c>
      <c r="L771" s="93"/>
      <c r="M771" s="93"/>
      <c r="N771" s="94">
        <v>2</v>
      </c>
      <c r="O771" s="94">
        <v>1</v>
      </c>
      <c r="P771" s="91" t="s">
        <v>760</v>
      </c>
      <c r="Q771" s="89" t="s">
        <v>769</v>
      </c>
      <c r="R771" s="95" t="s">
        <v>770</v>
      </c>
      <c r="S771" s="18">
        <v>9</v>
      </c>
      <c r="T771" s="10">
        <v>43252</v>
      </c>
      <c r="U771" s="10">
        <v>43281</v>
      </c>
      <c r="V771" s="71" t="s">
        <v>949</v>
      </c>
      <c r="W771" s="8"/>
      <c r="X771" s="13"/>
      <c r="Y771" s="44"/>
      <c r="Z771" s="44"/>
      <c r="AA771" s="44"/>
      <c r="AB771" s="44"/>
      <c r="AC771" s="44"/>
      <c r="AD771" s="44"/>
    </row>
    <row r="772" spans="1:30" ht="15.75" hidden="1" thickBot="1">
      <c r="A772" s="295">
        <v>770</v>
      </c>
      <c r="B772" s="210" t="s">
        <v>404</v>
      </c>
      <c r="C772" s="118" t="s">
        <v>422</v>
      </c>
      <c r="D772" s="89" t="s">
        <v>422</v>
      </c>
      <c r="E772" s="239" t="s">
        <v>176</v>
      </c>
      <c r="F772" s="239" t="s">
        <v>176</v>
      </c>
      <c r="G772" s="100" t="s">
        <v>44</v>
      </c>
      <c r="H772" s="106">
        <v>190</v>
      </c>
      <c r="I772" s="106">
        <v>380</v>
      </c>
      <c r="J772" s="106">
        <v>380</v>
      </c>
      <c r="K772" s="98">
        <v>200</v>
      </c>
      <c r="L772" s="98">
        <v>400</v>
      </c>
      <c r="M772" s="98">
        <v>400</v>
      </c>
      <c r="N772" s="211">
        <v>2346</v>
      </c>
      <c r="O772" s="211">
        <v>4</v>
      </c>
      <c r="P772" s="91" t="s">
        <v>760</v>
      </c>
      <c r="Q772" s="89" t="s">
        <v>769</v>
      </c>
      <c r="R772" s="95" t="s">
        <v>770</v>
      </c>
      <c r="S772" s="212">
        <v>10</v>
      </c>
      <c r="T772" s="10">
        <v>43248</v>
      </c>
      <c r="U772" s="10">
        <v>43250</v>
      </c>
      <c r="V772" s="269"/>
      <c r="W772" s="213"/>
      <c r="X772" s="214"/>
      <c r="Y772" s="44"/>
      <c r="Z772" s="44"/>
      <c r="AA772" s="44"/>
      <c r="AB772" s="44"/>
      <c r="AC772" s="44"/>
      <c r="AD772" s="44"/>
    </row>
    <row r="773" spans="1:30" ht="15.75" hidden="1" thickBot="1">
      <c r="A773" s="295">
        <v>771</v>
      </c>
      <c r="B773" s="210" t="s">
        <v>404</v>
      </c>
      <c r="C773" s="118" t="s">
        <v>422</v>
      </c>
      <c r="D773" s="89" t="s">
        <v>422</v>
      </c>
      <c r="E773" s="239" t="s">
        <v>176</v>
      </c>
      <c r="F773" s="239" t="s">
        <v>176</v>
      </c>
      <c r="G773" s="100" t="s">
        <v>44</v>
      </c>
      <c r="H773" s="106">
        <v>185</v>
      </c>
      <c r="I773" s="106">
        <v>370</v>
      </c>
      <c r="J773" s="106">
        <v>370</v>
      </c>
      <c r="K773" s="98">
        <v>195</v>
      </c>
      <c r="L773" s="98">
        <v>390</v>
      </c>
      <c r="M773" s="98">
        <v>390</v>
      </c>
      <c r="N773" s="211">
        <v>7</v>
      </c>
      <c r="O773" s="211">
        <v>1</v>
      </c>
      <c r="P773" s="215" t="s">
        <v>768</v>
      </c>
      <c r="Q773" s="89" t="s">
        <v>769</v>
      </c>
      <c r="R773" s="95" t="s">
        <v>770</v>
      </c>
      <c r="S773" s="212">
        <v>9</v>
      </c>
      <c r="T773" s="10">
        <v>43248</v>
      </c>
      <c r="U773" s="10">
        <v>43250</v>
      </c>
      <c r="V773" s="269"/>
      <c r="W773" s="213"/>
      <c r="X773" s="214"/>
      <c r="Y773" s="44"/>
      <c r="Z773" s="44"/>
      <c r="AA773" s="44"/>
      <c r="AB773" s="44"/>
      <c r="AC773" s="44"/>
      <c r="AD773" s="44"/>
    </row>
    <row r="774" spans="1:30" ht="15.75" hidden="1" thickBot="1">
      <c r="A774" s="295">
        <v>772</v>
      </c>
      <c r="B774" s="210" t="s">
        <v>404</v>
      </c>
      <c r="C774" s="118" t="s">
        <v>422</v>
      </c>
      <c r="D774" s="89" t="s">
        <v>422</v>
      </c>
      <c r="E774" s="239" t="s">
        <v>176</v>
      </c>
      <c r="F774" s="239" t="s">
        <v>176</v>
      </c>
      <c r="G774" s="97" t="s">
        <v>19</v>
      </c>
      <c r="H774" s="92">
        <v>185</v>
      </c>
      <c r="I774" s="92">
        <v>370</v>
      </c>
      <c r="J774" s="92">
        <v>370</v>
      </c>
      <c r="K774" s="93">
        <v>195</v>
      </c>
      <c r="L774" s="93">
        <v>390</v>
      </c>
      <c r="M774" s="93">
        <v>390</v>
      </c>
      <c r="N774" s="94">
        <v>7</v>
      </c>
      <c r="O774" s="94">
        <v>1</v>
      </c>
      <c r="P774" s="91" t="s">
        <v>760</v>
      </c>
      <c r="Q774" s="89" t="s">
        <v>769</v>
      </c>
      <c r="R774" s="95" t="s">
        <v>770</v>
      </c>
      <c r="S774" s="9">
        <v>6</v>
      </c>
      <c r="T774" s="10">
        <v>43266</v>
      </c>
      <c r="U774" s="10">
        <v>43281</v>
      </c>
      <c r="V774" s="71" t="s">
        <v>784</v>
      </c>
      <c r="W774" s="11" t="s">
        <v>763</v>
      </c>
      <c r="X774" s="12"/>
      <c r="Y774" s="44"/>
      <c r="Z774" s="44"/>
      <c r="AA774" s="44"/>
      <c r="AB774" s="44"/>
      <c r="AC774" s="44"/>
      <c r="AD774" s="44"/>
    </row>
    <row r="775" spans="1:30" ht="15.75" hidden="1" thickBot="1">
      <c r="A775" s="295">
        <v>773</v>
      </c>
      <c r="B775" s="210" t="s">
        <v>404</v>
      </c>
      <c r="C775" s="118" t="s">
        <v>422</v>
      </c>
      <c r="D775" s="89" t="s">
        <v>422</v>
      </c>
      <c r="E775" s="239" t="s">
        <v>176</v>
      </c>
      <c r="F775" s="239" t="s">
        <v>176</v>
      </c>
      <c r="G775" s="97" t="s">
        <v>45</v>
      </c>
      <c r="H775" s="102">
        <v>120</v>
      </c>
      <c r="I775" s="102">
        <v>240</v>
      </c>
      <c r="J775" s="102">
        <v>240</v>
      </c>
      <c r="K775" s="93">
        <v>130</v>
      </c>
      <c r="L775" s="93">
        <v>260</v>
      </c>
      <c r="M775" s="93">
        <v>260</v>
      </c>
      <c r="N775" s="94">
        <v>1</v>
      </c>
      <c r="O775" s="94">
        <v>1</v>
      </c>
      <c r="P775" s="91" t="s">
        <v>760</v>
      </c>
      <c r="Q775" s="89" t="s">
        <v>769</v>
      </c>
      <c r="R775" s="95" t="s">
        <v>770</v>
      </c>
      <c r="S775" s="9">
        <v>10</v>
      </c>
      <c r="T775" s="10">
        <v>43276</v>
      </c>
      <c r="U775" s="10">
        <v>43295</v>
      </c>
      <c r="V775" s="71" t="s">
        <v>775</v>
      </c>
      <c r="W775" s="7"/>
      <c r="X775" s="15"/>
      <c r="Y775" s="44"/>
      <c r="Z775" s="44"/>
      <c r="AA775" s="44"/>
      <c r="AB775" s="44"/>
      <c r="AC775" s="44"/>
      <c r="AD775" s="44"/>
    </row>
    <row r="776" spans="1:30" ht="15.75" hidden="1" thickBot="1">
      <c r="A776" s="295">
        <v>774</v>
      </c>
      <c r="B776" s="210" t="s">
        <v>404</v>
      </c>
      <c r="C776" s="118" t="s">
        <v>422</v>
      </c>
      <c r="D776" s="89" t="s">
        <v>422</v>
      </c>
      <c r="E776" s="239" t="s">
        <v>176</v>
      </c>
      <c r="F776" s="239" t="s">
        <v>176</v>
      </c>
      <c r="G776" s="97" t="s">
        <v>45</v>
      </c>
      <c r="H776" s="102">
        <v>120</v>
      </c>
      <c r="I776" s="102">
        <v>240</v>
      </c>
      <c r="J776" s="102">
        <v>240</v>
      </c>
      <c r="K776" s="93">
        <v>130</v>
      </c>
      <c r="L776" s="93">
        <v>260</v>
      </c>
      <c r="M776" s="93">
        <v>260</v>
      </c>
      <c r="N776" s="94">
        <v>2</v>
      </c>
      <c r="O776" s="94">
        <v>1</v>
      </c>
      <c r="P776" s="91" t="s">
        <v>760</v>
      </c>
      <c r="Q776" s="89" t="s">
        <v>769</v>
      </c>
      <c r="R776" s="95" t="s">
        <v>770</v>
      </c>
      <c r="S776" s="9">
        <v>9</v>
      </c>
      <c r="T776" s="10">
        <v>43277</v>
      </c>
      <c r="U776" s="10">
        <v>43295</v>
      </c>
      <c r="V776" s="71" t="s">
        <v>947</v>
      </c>
      <c r="W776" s="7"/>
      <c r="X776" s="15"/>
      <c r="Y776" s="44"/>
      <c r="Z776" s="44"/>
      <c r="AA776" s="44"/>
      <c r="AB776" s="44"/>
      <c r="AC776" s="44"/>
      <c r="AD776" s="44"/>
    </row>
    <row r="777" spans="1:30" ht="15.75" hidden="1" thickBot="1">
      <c r="A777" s="295">
        <v>775</v>
      </c>
      <c r="B777" s="210" t="s">
        <v>404</v>
      </c>
      <c r="C777" s="118" t="s">
        <v>422</v>
      </c>
      <c r="D777" s="89" t="s">
        <v>422</v>
      </c>
      <c r="E777" s="239" t="s">
        <v>176</v>
      </c>
      <c r="F777" s="239" t="s">
        <v>176</v>
      </c>
      <c r="G777" s="97" t="s">
        <v>45</v>
      </c>
      <c r="H777" s="102">
        <v>120</v>
      </c>
      <c r="I777" s="102">
        <v>240</v>
      </c>
      <c r="J777" s="102">
        <v>240</v>
      </c>
      <c r="K777" s="93">
        <v>130</v>
      </c>
      <c r="L777" s="93">
        <v>260</v>
      </c>
      <c r="M777" s="93">
        <v>260</v>
      </c>
      <c r="N777" s="94">
        <v>4</v>
      </c>
      <c r="O777" s="94">
        <v>1</v>
      </c>
      <c r="P777" s="91" t="s">
        <v>760</v>
      </c>
      <c r="Q777" s="89" t="s">
        <v>769</v>
      </c>
      <c r="R777" s="95" t="s">
        <v>770</v>
      </c>
      <c r="S777" s="9">
        <v>9</v>
      </c>
      <c r="T777" s="10">
        <v>43279</v>
      </c>
      <c r="U777" s="10">
        <v>43295</v>
      </c>
      <c r="V777" s="71" t="s">
        <v>948</v>
      </c>
      <c r="W777" s="7"/>
      <c r="X777" s="15"/>
      <c r="Y777" s="44"/>
      <c r="Z777" s="44"/>
      <c r="AA777" s="44"/>
      <c r="AB777" s="44"/>
      <c r="AC777" s="44"/>
      <c r="AD777" s="44"/>
    </row>
    <row r="778" spans="1:30" ht="15.75" hidden="1" thickBot="1">
      <c r="A778" s="295">
        <v>776</v>
      </c>
      <c r="B778" s="210" t="s">
        <v>404</v>
      </c>
      <c r="C778" s="118" t="s">
        <v>422</v>
      </c>
      <c r="D778" s="89" t="s">
        <v>422</v>
      </c>
      <c r="E778" s="239" t="s">
        <v>176</v>
      </c>
      <c r="F778" s="239" t="s">
        <v>176</v>
      </c>
      <c r="G778" s="100" t="s">
        <v>8</v>
      </c>
      <c r="H778" s="102">
        <v>170</v>
      </c>
      <c r="I778" s="102">
        <v>340</v>
      </c>
      <c r="J778" s="102">
        <v>340</v>
      </c>
      <c r="K778" s="103">
        <v>180</v>
      </c>
      <c r="L778" s="103">
        <v>360</v>
      </c>
      <c r="M778" s="103">
        <v>360</v>
      </c>
      <c r="N778" s="125">
        <v>3</v>
      </c>
      <c r="O778" s="125">
        <v>1</v>
      </c>
      <c r="P778" s="126" t="s">
        <v>760</v>
      </c>
      <c r="Q778" s="126" t="s">
        <v>777</v>
      </c>
      <c r="R778" s="126" t="s">
        <v>778</v>
      </c>
      <c r="S778" s="35">
        <v>7</v>
      </c>
      <c r="T778" s="10">
        <v>43242</v>
      </c>
      <c r="U778" s="10">
        <v>43250</v>
      </c>
      <c r="V778" s="33" t="s">
        <v>950</v>
      </c>
      <c r="W778" s="44"/>
      <c r="X778" s="59"/>
      <c r="Y778" s="44"/>
      <c r="Z778" s="44"/>
      <c r="AA778" s="44"/>
      <c r="AB778" s="44"/>
      <c r="AC778" s="44"/>
      <c r="AD778" s="44"/>
    </row>
    <row r="779" spans="1:30" ht="15.75" hidden="1" thickBot="1">
      <c r="A779" s="295">
        <v>777</v>
      </c>
      <c r="B779" s="210" t="s">
        <v>404</v>
      </c>
      <c r="C779" s="118" t="s">
        <v>422</v>
      </c>
      <c r="D779" s="89" t="s">
        <v>422</v>
      </c>
      <c r="E779" s="239" t="s">
        <v>176</v>
      </c>
      <c r="F779" s="239" t="s">
        <v>176</v>
      </c>
      <c r="G779" s="97" t="s">
        <v>2</v>
      </c>
      <c r="H779" s="119">
        <v>135</v>
      </c>
      <c r="I779" s="119">
        <v>270</v>
      </c>
      <c r="J779" s="119">
        <v>270</v>
      </c>
      <c r="K779" s="98">
        <v>145</v>
      </c>
      <c r="L779" s="98">
        <v>290</v>
      </c>
      <c r="M779" s="98">
        <v>290</v>
      </c>
      <c r="N779" s="94">
        <v>5</v>
      </c>
      <c r="O779" s="94">
        <v>1</v>
      </c>
      <c r="P779" s="91" t="s">
        <v>760</v>
      </c>
      <c r="Q779" s="89" t="s">
        <v>769</v>
      </c>
      <c r="R779" s="95" t="s">
        <v>770</v>
      </c>
      <c r="S779" s="18">
        <v>9</v>
      </c>
      <c r="T779" s="10">
        <v>43279</v>
      </c>
      <c r="U779" s="10">
        <v>43285</v>
      </c>
      <c r="V779" s="71" t="s">
        <v>783</v>
      </c>
      <c r="W779" s="8"/>
      <c r="X779" s="13"/>
      <c r="Y779" s="44"/>
      <c r="Z779" s="44"/>
      <c r="AA779" s="44"/>
      <c r="AB779" s="44"/>
      <c r="AC779" s="44"/>
      <c r="AD779" s="44"/>
    </row>
    <row r="780" spans="1:30" ht="15.75" hidden="1" thickBot="1">
      <c r="A780" s="295">
        <v>778</v>
      </c>
      <c r="B780" s="210" t="s">
        <v>404</v>
      </c>
      <c r="C780" s="118" t="s">
        <v>422</v>
      </c>
      <c r="D780" s="89" t="s">
        <v>422</v>
      </c>
      <c r="E780" s="239" t="s">
        <v>176</v>
      </c>
      <c r="F780" s="239" t="s">
        <v>176</v>
      </c>
      <c r="G780" s="97" t="s">
        <v>2</v>
      </c>
      <c r="H780" s="119">
        <v>75</v>
      </c>
      <c r="I780" s="119">
        <v>150</v>
      </c>
      <c r="J780" s="119">
        <v>150</v>
      </c>
      <c r="K780" s="98">
        <v>85</v>
      </c>
      <c r="L780" s="98">
        <v>170</v>
      </c>
      <c r="M780" s="98">
        <v>170</v>
      </c>
      <c r="N780" s="94">
        <v>2</v>
      </c>
      <c r="O780" s="94">
        <v>1</v>
      </c>
      <c r="P780" s="91" t="s">
        <v>768</v>
      </c>
      <c r="Q780" s="89" t="s">
        <v>769</v>
      </c>
      <c r="R780" s="95" t="s">
        <v>770</v>
      </c>
      <c r="S780" s="18">
        <v>9</v>
      </c>
      <c r="T780" s="10">
        <v>43279</v>
      </c>
      <c r="U780" s="10">
        <v>43285</v>
      </c>
      <c r="V780" s="71" t="s">
        <v>946</v>
      </c>
      <c r="W780" s="8"/>
      <c r="X780" s="13"/>
      <c r="Y780" s="44"/>
      <c r="Z780" s="44"/>
      <c r="AA780" s="44"/>
      <c r="AB780" s="44"/>
      <c r="AC780" s="44"/>
      <c r="AD780" s="44"/>
    </row>
    <row r="781" spans="1:30" ht="15.75" hidden="1" thickBot="1">
      <c r="A781" s="295">
        <v>779</v>
      </c>
      <c r="B781" s="210" t="s">
        <v>404</v>
      </c>
      <c r="C781" s="88" t="s">
        <v>423</v>
      </c>
      <c r="D781" s="89" t="s">
        <v>675</v>
      </c>
      <c r="E781" s="239" t="s">
        <v>394</v>
      </c>
      <c r="F781" s="239" t="s">
        <v>177</v>
      </c>
      <c r="G781" s="97" t="s">
        <v>5</v>
      </c>
      <c r="H781" s="107">
        <v>250</v>
      </c>
      <c r="I781" s="107">
        <v>500</v>
      </c>
      <c r="J781" s="107">
        <v>500</v>
      </c>
      <c r="K781" s="108">
        <v>280</v>
      </c>
      <c r="L781" s="108">
        <v>560</v>
      </c>
      <c r="M781" s="108">
        <v>560</v>
      </c>
      <c r="N781" s="94">
        <v>3</v>
      </c>
      <c r="O781" s="94">
        <v>1</v>
      </c>
      <c r="P781" s="91" t="s">
        <v>760</v>
      </c>
      <c r="Q781" s="89" t="s">
        <v>769</v>
      </c>
      <c r="R781" s="95" t="s">
        <v>770</v>
      </c>
      <c r="S781" s="14">
        <v>11</v>
      </c>
      <c r="T781" s="10">
        <v>43283</v>
      </c>
      <c r="U781" s="10">
        <v>43289</v>
      </c>
      <c r="V781" s="71" t="s">
        <v>951</v>
      </c>
      <c r="W781" s="11"/>
      <c r="X781" s="13"/>
    </row>
    <row r="782" spans="1:30" ht="15.75" hidden="1" thickBot="1">
      <c r="A782" s="295">
        <v>780</v>
      </c>
      <c r="B782" s="210" t="s">
        <v>404</v>
      </c>
      <c r="C782" s="88" t="s">
        <v>423</v>
      </c>
      <c r="D782" s="89" t="s">
        <v>675</v>
      </c>
      <c r="E782" s="239" t="s">
        <v>394</v>
      </c>
      <c r="F782" s="239" t="s">
        <v>177</v>
      </c>
      <c r="G782" s="97" t="s">
        <v>5</v>
      </c>
      <c r="H782" s="94">
        <v>250</v>
      </c>
      <c r="I782" s="94">
        <v>500</v>
      </c>
      <c r="J782" s="94">
        <v>500</v>
      </c>
      <c r="K782" s="106">
        <v>280</v>
      </c>
      <c r="L782" s="106">
        <v>560</v>
      </c>
      <c r="M782" s="106">
        <v>560</v>
      </c>
      <c r="N782" s="94">
        <v>6</v>
      </c>
      <c r="O782" s="94">
        <v>1</v>
      </c>
      <c r="P782" s="91" t="s">
        <v>760</v>
      </c>
      <c r="Q782" s="89" t="s">
        <v>769</v>
      </c>
      <c r="R782" s="95" t="s">
        <v>770</v>
      </c>
      <c r="S782" s="14">
        <v>11</v>
      </c>
      <c r="T782" s="10">
        <v>43283</v>
      </c>
      <c r="U782" s="10">
        <v>43289</v>
      </c>
      <c r="V782" s="71" t="s">
        <v>952</v>
      </c>
      <c r="W782" s="11"/>
      <c r="X782" s="13"/>
      <c r="Y782" s="288"/>
      <c r="Z782" s="288"/>
      <c r="AA782" s="288"/>
      <c r="AB782" s="288"/>
      <c r="AC782" s="288"/>
      <c r="AD782" s="294"/>
    </row>
    <row r="783" spans="1:30" ht="15.75" hidden="1" thickBot="1">
      <c r="A783" s="295">
        <v>781</v>
      </c>
      <c r="B783" s="210" t="s">
        <v>404</v>
      </c>
      <c r="C783" s="88" t="s">
        <v>423</v>
      </c>
      <c r="D783" s="89" t="s">
        <v>675</v>
      </c>
      <c r="E783" s="239" t="s">
        <v>394</v>
      </c>
      <c r="F783" s="239" t="s">
        <v>177</v>
      </c>
      <c r="G783" s="244" t="s">
        <v>5</v>
      </c>
      <c r="H783" s="94">
        <v>250</v>
      </c>
      <c r="I783" s="94">
        <v>500</v>
      </c>
      <c r="J783" s="94">
        <v>500</v>
      </c>
      <c r="K783" s="106">
        <v>280</v>
      </c>
      <c r="L783" s="106">
        <v>560</v>
      </c>
      <c r="M783" s="106">
        <v>560</v>
      </c>
      <c r="N783" s="94">
        <v>7</v>
      </c>
      <c r="O783" s="94">
        <v>1</v>
      </c>
      <c r="P783" s="91" t="s">
        <v>760</v>
      </c>
      <c r="Q783" s="89" t="s">
        <v>769</v>
      </c>
      <c r="R783" s="95" t="s">
        <v>770</v>
      </c>
      <c r="S783" s="14">
        <v>7</v>
      </c>
      <c r="T783" s="10">
        <v>43283</v>
      </c>
      <c r="U783" s="10">
        <v>43289</v>
      </c>
      <c r="V783" s="71" t="s">
        <v>953</v>
      </c>
      <c r="W783" s="11"/>
      <c r="X783" s="13"/>
      <c r="Y783" s="283"/>
      <c r="Z783" s="283"/>
      <c r="AA783" s="283"/>
      <c r="AB783" s="283"/>
      <c r="AC783" s="283"/>
      <c r="AD783" s="291"/>
    </row>
    <row r="784" spans="1:30" ht="15.75" hidden="1" thickBot="1">
      <c r="A784" s="295">
        <v>782</v>
      </c>
      <c r="B784" s="210" t="s">
        <v>404</v>
      </c>
      <c r="C784" s="88" t="s">
        <v>423</v>
      </c>
      <c r="D784" s="89" t="s">
        <v>675</v>
      </c>
      <c r="E784" s="239" t="s">
        <v>394</v>
      </c>
      <c r="F784" s="239" t="s">
        <v>177</v>
      </c>
      <c r="G784" s="97" t="s">
        <v>5</v>
      </c>
      <c r="H784" s="94">
        <v>400</v>
      </c>
      <c r="I784" s="94">
        <v>700</v>
      </c>
      <c r="J784" s="94">
        <v>700</v>
      </c>
      <c r="K784" s="98">
        <v>430</v>
      </c>
      <c r="L784" s="98">
        <v>760</v>
      </c>
      <c r="M784" s="98">
        <v>760</v>
      </c>
      <c r="N784" s="94">
        <v>7</v>
      </c>
      <c r="O784" s="94">
        <v>1</v>
      </c>
      <c r="P784" s="91" t="s">
        <v>760</v>
      </c>
      <c r="Q784" s="89" t="s">
        <v>954</v>
      </c>
      <c r="R784" s="95" t="s">
        <v>178</v>
      </c>
      <c r="S784" s="14">
        <v>12</v>
      </c>
      <c r="T784" s="10">
        <v>43283</v>
      </c>
      <c r="U784" s="10">
        <v>43289</v>
      </c>
      <c r="V784" s="71" t="s">
        <v>955</v>
      </c>
      <c r="W784" s="11"/>
      <c r="X784" s="13"/>
      <c r="Y784" s="283"/>
      <c r="Z784" s="283"/>
      <c r="AA784" s="283"/>
      <c r="AB784" s="283"/>
      <c r="AC784" s="283"/>
      <c r="AD784" s="291"/>
    </row>
    <row r="785" spans="1:30" ht="15.75" hidden="1" thickBot="1">
      <c r="A785" s="295">
        <v>783</v>
      </c>
      <c r="B785" s="210" t="s">
        <v>404</v>
      </c>
      <c r="C785" s="88" t="s">
        <v>423</v>
      </c>
      <c r="D785" s="96" t="s">
        <v>675</v>
      </c>
      <c r="E785" s="239" t="s">
        <v>394</v>
      </c>
      <c r="F785" s="239" t="s">
        <v>177</v>
      </c>
      <c r="G785" s="100" t="s">
        <v>44</v>
      </c>
      <c r="H785" s="98">
        <v>300</v>
      </c>
      <c r="I785" s="98">
        <v>550</v>
      </c>
      <c r="J785" s="98">
        <v>550</v>
      </c>
      <c r="K785" s="101">
        <v>310</v>
      </c>
      <c r="L785" s="101">
        <v>570</v>
      </c>
      <c r="M785" s="101">
        <v>570</v>
      </c>
      <c r="N785" s="211">
        <v>3</v>
      </c>
      <c r="O785" s="211">
        <v>1</v>
      </c>
      <c r="P785" s="91" t="s">
        <v>760</v>
      </c>
      <c r="Q785" s="89" t="s">
        <v>834</v>
      </c>
      <c r="R785" s="215" t="s">
        <v>835</v>
      </c>
      <c r="S785" s="212">
        <v>11</v>
      </c>
      <c r="T785" s="10">
        <v>43248</v>
      </c>
      <c r="U785" s="10">
        <v>43250</v>
      </c>
      <c r="V785" s="269"/>
      <c r="W785" s="213"/>
      <c r="X785" s="214"/>
      <c r="Y785" s="283"/>
      <c r="Z785" s="283"/>
      <c r="AA785" s="283"/>
      <c r="AB785" s="283"/>
      <c r="AC785" s="283"/>
      <c r="AD785" s="291"/>
    </row>
    <row r="786" spans="1:30" ht="15.75" hidden="1" thickBot="1">
      <c r="A786" s="295">
        <v>784</v>
      </c>
      <c r="B786" s="210" t="s">
        <v>404</v>
      </c>
      <c r="C786" s="88" t="s">
        <v>423</v>
      </c>
      <c r="D786" s="96" t="s">
        <v>675</v>
      </c>
      <c r="E786" s="239" t="s">
        <v>394</v>
      </c>
      <c r="F786" s="239" t="s">
        <v>177</v>
      </c>
      <c r="G786" s="100" t="s">
        <v>47</v>
      </c>
      <c r="H786" s="94">
        <v>275</v>
      </c>
      <c r="I786" s="94">
        <v>550</v>
      </c>
      <c r="J786" s="94">
        <v>550</v>
      </c>
      <c r="K786" s="93">
        <v>285</v>
      </c>
      <c r="L786" s="93">
        <v>570</v>
      </c>
      <c r="M786" s="93">
        <v>570</v>
      </c>
      <c r="N786" s="94">
        <v>3</v>
      </c>
      <c r="O786" s="94">
        <v>1</v>
      </c>
      <c r="P786" s="91" t="s">
        <v>760</v>
      </c>
      <c r="Q786" s="96" t="s">
        <v>769</v>
      </c>
      <c r="R786" s="95" t="s">
        <v>770</v>
      </c>
      <c r="S786" s="9">
        <v>7</v>
      </c>
      <c r="T786" s="10">
        <v>43264</v>
      </c>
      <c r="U786" s="10">
        <v>43295</v>
      </c>
      <c r="V786" s="70" t="s">
        <v>960</v>
      </c>
      <c r="W786" s="16"/>
      <c r="X786" s="17"/>
      <c r="Y786" s="283"/>
      <c r="Z786" s="283"/>
      <c r="AA786" s="283"/>
      <c r="AB786" s="283"/>
      <c r="AC786" s="283"/>
      <c r="AD786" s="291"/>
    </row>
    <row r="787" spans="1:30" ht="15.75" hidden="1" thickBot="1">
      <c r="A787" s="295">
        <v>785</v>
      </c>
      <c r="B787" s="210" t="s">
        <v>404</v>
      </c>
      <c r="C787" s="88" t="s">
        <v>423</v>
      </c>
      <c r="D787" s="96" t="s">
        <v>675</v>
      </c>
      <c r="E787" s="239" t="s">
        <v>394</v>
      </c>
      <c r="F787" s="239" t="s">
        <v>177</v>
      </c>
      <c r="G787" s="100" t="s">
        <v>47</v>
      </c>
      <c r="H787" s="94">
        <v>275</v>
      </c>
      <c r="I787" s="94">
        <v>550</v>
      </c>
      <c r="J787" s="94">
        <v>550</v>
      </c>
      <c r="K787" s="93">
        <v>285</v>
      </c>
      <c r="L787" s="93">
        <v>570</v>
      </c>
      <c r="M787" s="93">
        <v>570</v>
      </c>
      <c r="N787" s="94">
        <v>4</v>
      </c>
      <c r="O787" s="94">
        <v>1</v>
      </c>
      <c r="P787" s="91" t="s">
        <v>760</v>
      </c>
      <c r="Q787" s="96" t="s">
        <v>769</v>
      </c>
      <c r="R787" s="95" t="s">
        <v>770</v>
      </c>
      <c r="S787" s="9">
        <v>7</v>
      </c>
      <c r="T787" s="10">
        <v>43264</v>
      </c>
      <c r="U787" s="10">
        <v>43295</v>
      </c>
      <c r="V787" s="70" t="s">
        <v>961</v>
      </c>
      <c r="W787" s="16"/>
      <c r="X787" s="17"/>
      <c r="Y787" s="283"/>
      <c r="Z787" s="283"/>
      <c r="AA787" s="283"/>
      <c r="AB787" s="283"/>
      <c r="AC787" s="283"/>
      <c r="AD787" s="291"/>
    </row>
    <row r="788" spans="1:30" ht="15.75" hidden="1" thickBot="1">
      <c r="A788" s="295">
        <v>786</v>
      </c>
      <c r="B788" s="210" t="s">
        <v>404</v>
      </c>
      <c r="C788" s="88" t="s">
        <v>423</v>
      </c>
      <c r="D788" s="96" t="s">
        <v>675</v>
      </c>
      <c r="E788" s="239" t="s">
        <v>394</v>
      </c>
      <c r="F788" s="239" t="s">
        <v>177</v>
      </c>
      <c r="G788" s="100" t="s">
        <v>47</v>
      </c>
      <c r="H788" s="94">
        <v>275</v>
      </c>
      <c r="I788" s="94">
        <v>550</v>
      </c>
      <c r="J788" s="94">
        <v>550</v>
      </c>
      <c r="K788" s="93">
        <v>285</v>
      </c>
      <c r="L788" s="93">
        <v>570</v>
      </c>
      <c r="M788" s="93">
        <v>570</v>
      </c>
      <c r="N788" s="94">
        <v>6</v>
      </c>
      <c r="O788" s="94">
        <v>1</v>
      </c>
      <c r="P788" s="91" t="s">
        <v>760</v>
      </c>
      <c r="Q788" s="96" t="s">
        <v>769</v>
      </c>
      <c r="R788" s="95" t="s">
        <v>770</v>
      </c>
      <c r="S788" s="9">
        <v>11</v>
      </c>
      <c r="T788" s="10">
        <v>43264</v>
      </c>
      <c r="U788" s="10">
        <v>43295</v>
      </c>
      <c r="V788" s="70" t="s">
        <v>962</v>
      </c>
      <c r="W788" s="16"/>
      <c r="X788" s="17"/>
      <c r="Y788" s="283"/>
      <c r="Z788" s="283"/>
      <c r="AA788" s="283"/>
      <c r="AB788" s="283"/>
      <c r="AC788" s="283"/>
      <c r="AD788" s="291"/>
    </row>
    <row r="789" spans="1:30" ht="15.75" hidden="1" thickBot="1">
      <c r="A789" s="295">
        <v>787</v>
      </c>
      <c r="B789" s="210" t="s">
        <v>404</v>
      </c>
      <c r="C789" s="88" t="s">
        <v>423</v>
      </c>
      <c r="D789" s="96" t="s">
        <v>675</v>
      </c>
      <c r="E789" s="239" t="s">
        <v>394</v>
      </c>
      <c r="F789" s="239" t="s">
        <v>177</v>
      </c>
      <c r="G789" s="100" t="s">
        <v>47</v>
      </c>
      <c r="H789" s="94">
        <v>275</v>
      </c>
      <c r="I789" s="94">
        <v>550</v>
      </c>
      <c r="J789" s="94">
        <v>550</v>
      </c>
      <c r="K789" s="93">
        <v>285</v>
      </c>
      <c r="L789" s="93">
        <v>570</v>
      </c>
      <c r="M789" s="93">
        <v>570</v>
      </c>
      <c r="N789" s="94">
        <v>6</v>
      </c>
      <c r="O789" s="94">
        <v>1</v>
      </c>
      <c r="P789" s="91" t="s">
        <v>760</v>
      </c>
      <c r="Q789" s="96" t="s">
        <v>769</v>
      </c>
      <c r="R789" s="95" t="s">
        <v>770</v>
      </c>
      <c r="S789" s="9">
        <v>11</v>
      </c>
      <c r="T789" s="10">
        <v>43264</v>
      </c>
      <c r="U789" s="10">
        <v>43295</v>
      </c>
      <c r="V789" s="70" t="s">
        <v>963</v>
      </c>
      <c r="W789" s="16"/>
      <c r="X789" s="17"/>
      <c r="Y789" s="283"/>
      <c r="Z789" s="283"/>
      <c r="AA789" s="283"/>
      <c r="AB789" s="283"/>
      <c r="AC789" s="283"/>
      <c r="AD789" s="291"/>
    </row>
    <row r="790" spans="1:30" ht="15.75" hidden="1" thickBot="1">
      <c r="A790" s="295">
        <v>788</v>
      </c>
      <c r="B790" s="210" t="s">
        <v>404</v>
      </c>
      <c r="C790" s="88" t="s">
        <v>423</v>
      </c>
      <c r="D790" s="96" t="s">
        <v>675</v>
      </c>
      <c r="E790" s="239" t="s">
        <v>394</v>
      </c>
      <c r="F790" s="239" t="s">
        <v>177</v>
      </c>
      <c r="G790" s="100" t="s">
        <v>47</v>
      </c>
      <c r="H790" s="94">
        <v>275</v>
      </c>
      <c r="I790" s="94">
        <v>550</v>
      </c>
      <c r="J790" s="94">
        <v>550</v>
      </c>
      <c r="K790" s="93">
        <v>285</v>
      </c>
      <c r="L790" s="93">
        <v>570</v>
      </c>
      <c r="M790" s="93">
        <v>570</v>
      </c>
      <c r="N790" s="94">
        <v>7</v>
      </c>
      <c r="O790" s="94">
        <v>1</v>
      </c>
      <c r="P790" s="91" t="s">
        <v>760</v>
      </c>
      <c r="Q790" s="96" t="s">
        <v>769</v>
      </c>
      <c r="R790" s="95" t="s">
        <v>770</v>
      </c>
      <c r="S790" s="9">
        <v>7</v>
      </c>
      <c r="T790" s="10">
        <v>43264</v>
      </c>
      <c r="U790" s="10">
        <v>43295</v>
      </c>
      <c r="V790" s="70" t="s">
        <v>964</v>
      </c>
      <c r="W790" s="16"/>
      <c r="X790" s="17"/>
      <c r="Y790" s="283"/>
      <c r="Z790" s="283"/>
      <c r="AA790" s="283"/>
      <c r="AB790" s="283"/>
      <c r="AC790" s="283"/>
      <c r="AD790" s="291"/>
    </row>
    <row r="791" spans="1:30" ht="15.75" hidden="1" thickBot="1">
      <c r="A791" s="295">
        <v>789</v>
      </c>
      <c r="B791" s="210" t="s">
        <v>404</v>
      </c>
      <c r="C791" s="88" t="s">
        <v>423</v>
      </c>
      <c r="D791" s="96" t="s">
        <v>675</v>
      </c>
      <c r="E791" s="239" t="s">
        <v>394</v>
      </c>
      <c r="F791" s="239" t="s">
        <v>177</v>
      </c>
      <c r="G791" s="100" t="s">
        <v>47</v>
      </c>
      <c r="H791" s="94">
        <v>275</v>
      </c>
      <c r="I791" s="94">
        <v>550</v>
      </c>
      <c r="J791" s="94">
        <v>550</v>
      </c>
      <c r="K791" s="93">
        <v>285</v>
      </c>
      <c r="L791" s="93">
        <v>570</v>
      </c>
      <c r="M791" s="93">
        <v>570</v>
      </c>
      <c r="N791" s="94">
        <v>5</v>
      </c>
      <c r="O791" s="94">
        <v>1</v>
      </c>
      <c r="P791" s="91" t="s">
        <v>760</v>
      </c>
      <c r="Q791" s="96" t="s">
        <v>769</v>
      </c>
      <c r="R791" s="95" t="s">
        <v>770</v>
      </c>
      <c r="S791" s="9">
        <v>8</v>
      </c>
      <c r="T791" s="10">
        <v>43264</v>
      </c>
      <c r="U791" s="10">
        <v>43295</v>
      </c>
      <c r="V791" s="70" t="s">
        <v>965</v>
      </c>
      <c r="W791" s="16"/>
      <c r="X791" s="17"/>
      <c r="Y791" s="283"/>
      <c r="Z791" s="283"/>
      <c r="AA791" s="283"/>
      <c r="AB791" s="283"/>
      <c r="AC791" s="283"/>
      <c r="AD791" s="291"/>
    </row>
    <row r="792" spans="1:30" ht="15.75" hidden="1" thickBot="1">
      <c r="A792" s="295">
        <v>790</v>
      </c>
      <c r="B792" s="210" t="s">
        <v>404</v>
      </c>
      <c r="C792" s="88" t="s">
        <v>423</v>
      </c>
      <c r="D792" s="89" t="s">
        <v>675</v>
      </c>
      <c r="E792" s="239" t="s">
        <v>394</v>
      </c>
      <c r="F792" s="239" t="s">
        <v>177</v>
      </c>
      <c r="G792" s="97" t="s">
        <v>45</v>
      </c>
      <c r="H792" s="120">
        <v>240</v>
      </c>
      <c r="I792" s="120">
        <v>480</v>
      </c>
      <c r="J792" s="120">
        <v>480</v>
      </c>
      <c r="K792" s="111">
        <v>250</v>
      </c>
      <c r="L792" s="111">
        <v>500</v>
      </c>
      <c r="M792" s="111">
        <v>500</v>
      </c>
      <c r="N792" s="94">
        <v>7</v>
      </c>
      <c r="O792" s="94">
        <v>1</v>
      </c>
      <c r="P792" s="91" t="s">
        <v>760</v>
      </c>
      <c r="Q792" s="89" t="s">
        <v>769</v>
      </c>
      <c r="R792" s="95" t="s">
        <v>770</v>
      </c>
      <c r="S792" s="9">
        <v>7</v>
      </c>
      <c r="T792" s="10">
        <v>43282</v>
      </c>
      <c r="U792" s="10">
        <v>43295</v>
      </c>
      <c r="V792" s="274" t="s">
        <v>953</v>
      </c>
      <c r="W792" s="11"/>
      <c r="X792" s="12"/>
      <c r="Y792" s="283"/>
      <c r="Z792" s="283"/>
      <c r="AA792" s="283"/>
      <c r="AB792" s="283"/>
      <c r="AC792" s="283"/>
      <c r="AD792" s="291"/>
    </row>
    <row r="793" spans="1:30" ht="15.75" hidden="1" thickBot="1">
      <c r="A793" s="295">
        <v>791</v>
      </c>
      <c r="B793" s="210" t="s">
        <v>404</v>
      </c>
      <c r="C793" s="88" t="s">
        <v>423</v>
      </c>
      <c r="D793" s="89" t="s">
        <v>675</v>
      </c>
      <c r="E793" s="239" t="s">
        <v>394</v>
      </c>
      <c r="F793" s="239" t="s">
        <v>177</v>
      </c>
      <c r="G793" s="97" t="s">
        <v>45</v>
      </c>
      <c r="H793" s="120">
        <v>240</v>
      </c>
      <c r="I793" s="120">
        <v>480</v>
      </c>
      <c r="J793" s="120">
        <v>480</v>
      </c>
      <c r="K793" s="111">
        <v>250</v>
      </c>
      <c r="L793" s="111">
        <v>500</v>
      </c>
      <c r="M793" s="111">
        <v>500</v>
      </c>
      <c r="N793" s="94">
        <v>7</v>
      </c>
      <c r="O793" s="94">
        <v>1</v>
      </c>
      <c r="P793" s="91" t="s">
        <v>760</v>
      </c>
      <c r="Q793" s="89" t="s">
        <v>769</v>
      </c>
      <c r="R793" s="95" t="s">
        <v>770</v>
      </c>
      <c r="S793" s="9">
        <v>7</v>
      </c>
      <c r="T793" s="10">
        <v>43282</v>
      </c>
      <c r="U793" s="10">
        <v>43295</v>
      </c>
      <c r="V793" s="274" t="s">
        <v>957</v>
      </c>
      <c r="W793" s="11"/>
      <c r="X793" s="12"/>
      <c r="Y793" s="283"/>
      <c r="Z793" s="283"/>
      <c r="AA793" s="283"/>
      <c r="AB793" s="283"/>
      <c r="AC793" s="283"/>
      <c r="AD793" s="291"/>
    </row>
    <row r="794" spans="1:30" ht="15.75" hidden="1" thickBot="1">
      <c r="A794" s="295">
        <v>792</v>
      </c>
      <c r="B794" s="210" t="s">
        <v>404</v>
      </c>
      <c r="C794" s="88" t="s">
        <v>423</v>
      </c>
      <c r="D794" s="89" t="s">
        <v>675</v>
      </c>
      <c r="E794" s="239" t="s">
        <v>394</v>
      </c>
      <c r="F794" s="239" t="s">
        <v>177</v>
      </c>
      <c r="G794" s="97" t="s">
        <v>45</v>
      </c>
      <c r="H794" s="216">
        <v>290</v>
      </c>
      <c r="I794" s="216">
        <v>580</v>
      </c>
      <c r="J794" s="102">
        <v>580</v>
      </c>
      <c r="K794" s="93">
        <v>300</v>
      </c>
      <c r="L794" s="93">
        <v>600</v>
      </c>
      <c r="M794" s="93">
        <v>600</v>
      </c>
      <c r="N794" s="94">
        <v>4</v>
      </c>
      <c r="O794" s="94">
        <v>1</v>
      </c>
      <c r="P794" s="91" t="s">
        <v>760</v>
      </c>
      <c r="Q794" s="89" t="s">
        <v>769</v>
      </c>
      <c r="R794" s="95" t="s">
        <v>770</v>
      </c>
      <c r="S794" s="9">
        <v>8</v>
      </c>
      <c r="T794" s="10">
        <v>43265</v>
      </c>
      <c r="U794" s="10">
        <v>43295</v>
      </c>
      <c r="V794" s="274" t="s">
        <v>958</v>
      </c>
      <c r="W794" s="11"/>
      <c r="X794" s="12"/>
      <c r="Y794" s="283"/>
      <c r="Z794" s="283"/>
      <c r="AA794" s="283"/>
      <c r="AB794" s="283"/>
      <c r="AC794" s="283"/>
      <c r="AD794" s="291"/>
    </row>
    <row r="795" spans="1:30" ht="15.75" hidden="1" thickBot="1">
      <c r="A795" s="295">
        <v>793</v>
      </c>
      <c r="B795" s="210" t="s">
        <v>404</v>
      </c>
      <c r="C795" s="88" t="s">
        <v>423</v>
      </c>
      <c r="D795" s="89" t="s">
        <v>675</v>
      </c>
      <c r="E795" s="239" t="s">
        <v>394</v>
      </c>
      <c r="F795" s="239" t="s">
        <v>177</v>
      </c>
      <c r="G795" s="97" t="s">
        <v>45</v>
      </c>
      <c r="H795" s="216">
        <v>300</v>
      </c>
      <c r="I795" s="216">
        <v>600</v>
      </c>
      <c r="J795" s="102">
        <v>600</v>
      </c>
      <c r="K795" s="93">
        <v>310</v>
      </c>
      <c r="L795" s="93">
        <v>620</v>
      </c>
      <c r="M795" s="93">
        <v>620</v>
      </c>
      <c r="N795" s="94">
        <v>1</v>
      </c>
      <c r="O795" s="94">
        <v>1</v>
      </c>
      <c r="P795" s="91" t="s">
        <v>760</v>
      </c>
      <c r="Q795" s="89" t="s">
        <v>782</v>
      </c>
      <c r="R795" s="95" t="s">
        <v>176</v>
      </c>
      <c r="S795" s="9">
        <v>14</v>
      </c>
      <c r="T795" s="10">
        <v>43246</v>
      </c>
      <c r="U795" s="10">
        <v>43295</v>
      </c>
      <c r="V795" s="71" t="s">
        <v>959</v>
      </c>
      <c r="W795" s="11"/>
      <c r="X795" s="12"/>
      <c r="Y795" s="283"/>
      <c r="Z795" s="283"/>
      <c r="AA795" s="283"/>
      <c r="AB795" s="283"/>
      <c r="AC795" s="283"/>
      <c r="AD795" s="291"/>
    </row>
    <row r="796" spans="1:30" ht="15.75" hidden="1" thickBot="1">
      <c r="A796" s="295">
        <v>794</v>
      </c>
      <c r="B796" s="210" t="s">
        <v>404</v>
      </c>
      <c r="C796" s="88" t="s">
        <v>423</v>
      </c>
      <c r="D796" s="96" t="s">
        <v>675</v>
      </c>
      <c r="E796" s="239" t="s">
        <v>394</v>
      </c>
      <c r="F796" s="239" t="s">
        <v>177</v>
      </c>
      <c r="G796" s="100" t="s">
        <v>46</v>
      </c>
      <c r="H796" s="94">
        <v>265</v>
      </c>
      <c r="I796" s="94">
        <v>530</v>
      </c>
      <c r="J796" s="94">
        <v>530</v>
      </c>
      <c r="K796" s="93">
        <v>270</v>
      </c>
      <c r="L796" s="93">
        <v>540</v>
      </c>
      <c r="M796" s="93">
        <v>540</v>
      </c>
      <c r="N796" s="94">
        <v>3</v>
      </c>
      <c r="O796" s="94">
        <v>1</v>
      </c>
      <c r="P796" s="91" t="s">
        <v>760</v>
      </c>
      <c r="Q796" s="96" t="s">
        <v>769</v>
      </c>
      <c r="R796" s="95" t="s">
        <v>770</v>
      </c>
      <c r="S796" s="9">
        <v>9</v>
      </c>
      <c r="T796" s="10">
        <v>43278</v>
      </c>
      <c r="U796" s="10">
        <v>43295</v>
      </c>
      <c r="V796" s="70" t="s">
        <v>966</v>
      </c>
      <c r="W796" s="16" t="s">
        <v>808</v>
      </c>
      <c r="X796" s="17"/>
      <c r="Y796" s="283"/>
      <c r="Z796" s="283"/>
      <c r="AA796" s="283"/>
      <c r="AB796" s="283"/>
      <c r="AC796" s="283"/>
      <c r="AD796" s="291"/>
    </row>
    <row r="797" spans="1:30" ht="15.75" hidden="1" thickBot="1">
      <c r="A797" s="295">
        <v>795</v>
      </c>
      <c r="B797" s="210" t="s">
        <v>404</v>
      </c>
      <c r="C797" s="88" t="s">
        <v>423</v>
      </c>
      <c r="D797" s="96" t="s">
        <v>675</v>
      </c>
      <c r="E797" s="239" t="s">
        <v>394</v>
      </c>
      <c r="F797" s="239" t="s">
        <v>177</v>
      </c>
      <c r="G797" s="100" t="s">
        <v>46</v>
      </c>
      <c r="H797" s="94">
        <v>275</v>
      </c>
      <c r="I797" s="94">
        <v>550</v>
      </c>
      <c r="J797" s="94">
        <v>550</v>
      </c>
      <c r="K797" s="93">
        <v>280</v>
      </c>
      <c r="L797" s="93">
        <v>560</v>
      </c>
      <c r="M797" s="93">
        <v>560</v>
      </c>
      <c r="N797" s="94">
        <v>5</v>
      </c>
      <c r="O797" s="94">
        <v>1</v>
      </c>
      <c r="P797" s="91" t="s">
        <v>760</v>
      </c>
      <c r="Q797" s="96" t="s">
        <v>769</v>
      </c>
      <c r="R797" s="95" t="s">
        <v>770</v>
      </c>
      <c r="S797" s="9">
        <v>10</v>
      </c>
      <c r="T797" s="10">
        <v>43273</v>
      </c>
      <c r="U797" s="10">
        <v>43295</v>
      </c>
      <c r="V797" s="70" t="s">
        <v>967</v>
      </c>
      <c r="W797" s="16" t="s">
        <v>808</v>
      </c>
      <c r="X797" s="17"/>
      <c r="Y797" s="283"/>
      <c r="Z797" s="283"/>
      <c r="AA797" s="283"/>
      <c r="AB797" s="283"/>
      <c r="AC797" s="283"/>
      <c r="AD797" s="291"/>
    </row>
    <row r="798" spans="1:30" ht="15.75" hidden="1" thickBot="1">
      <c r="A798" s="295">
        <v>796</v>
      </c>
      <c r="B798" s="210" t="s">
        <v>404</v>
      </c>
      <c r="C798" s="88" t="s">
        <v>423</v>
      </c>
      <c r="D798" s="96" t="s">
        <v>675</v>
      </c>
      <c r="E798" s="239" t="s">
        <v>394</v>
      </c>
      <c r="F798" s="239" t="s">
        <v>177</v>
      </c>
      <c r="G798" s="100" t="s">
        <v>46</v>
      </c>
      <c r="H798" s="94">
        <v>335</v>
      </c>
      <c r="I798" s="94">
        <v>670</v>
      </c>
      <c r="J798" s="94">
        <v>670</v>
      </c>
      <c r="K798" s="93">
        <v>340</v>
      </c>
      <c r="L798" s="93">
        <v>680</v>
      </c>
      <c r="M798" s="93">
        <v>680</v>
      </c>
      <c r="N798" s="94">
        <v>7</v>
      </c>
      <c r="O798" s="94">
        <v>1</v>
      </c>
      <c r="P798" s="91" t="s">
        <v>760</v>
      </c>
      <c r="Q798" s="96" t="s">
        <v>769</v>
      </c>
      <c r="R798" s="95" t="s">
        <v>770</v>
      </c>
      <c r="S798" s="9">
        <v>10</v>
      </c>
      <c r="T798" s="10">
        <v>43240</v>
      </c>
      <c r="U798" s="10">
        <v>43295</v>
      </c>
      <c r="V798" s="70" t="s">
        <v>968</v>
      </c>
      <c r="W798" s="16" t="s">
        <v>808</v>
      </c>
      <c r="X798" s="17"/>
      <c r="Y798" s="283"/>
      <c r="Z798" s="283"/>
      <c r="AA798" s="283"/>
      <c r="AB798" s="283"/>
      <c r="AC798" s="283"/>
      <c r="AD798" s="291"/>
    </row>
    <row r="799" spans="1:30" ht="15.75" hidden="1" thickBot="1">
      <c r="A799" s="295">
        <v>797</v>
      </c>
      <c r="B799" s="210" t="s">
        <v>404</v>
      </c>
      <c r="C799" s="88" t="s">
        <v>423</v>
      </c>
      <c r="D799" s="96" t="s">
        <v>675</v>
      </c>
      <c r="E799" s="239" t="s">
        <v>394</v>
      </c>
      <c r="F799" s="239" t="s">
        <v>177</v>
      </c>
      <c r="G799" s="100" t="s">
        <v>8</v>
      </c>
      <c r="H799" s="102">
        <v>350</v>
      </c>
      <c r="I799" s="102">
        <v>700</v>
      </c>
      <c r="J799" s="102">
        <v>700</v>
      </c>
      <c r="K799" s="103">
        <v>360</v>
      </c>
      <c r="L799" s="103">
        <v>720</v>
      </c>
      <c r="M799" s="103">
        <v>720</v>
      </c>
      <c r="N799" s="125">
        <v>7</v>
      </c>
      <c r="O799" s="125">
        <v>1</v>
      </c>
      <c r="P799" s="126" t="s">
        <v>760</v>
      </c>
      <c r="Q799" s="126" t="s">
        <v>777</v>
      </c>
      <c r="R799" s="126" t="s">
        <v>778</v>
      </c>
      <c r="S799" s="35">
        <v>10</v>
      </c>
      <c r="T799" s="10">
        <v>43242</v>
      </c>
      <c r="U799" s="10">
        <v>43250</v>
      </c>
      <c r="V799" s="273" t="s">
        <v>969</v>
      </c>
      <c r="W799" s="44"/>
      <c r="X799" s="59"/>
      <c r="Y799" s="283"/>
      <c r="Z799" s="283"/>
      <c r="AA799" s="283"/>
      <c r="AB799" s="283"/>
      <c r="AC799" s="283"/>
      <c r="AD799" s="291"/>
    </row>
    <row r="800" spans="1:30" ht="15.75" hidden="1" thickBot="1">
      <c r="A800" s="295">
        <v>798</v>
      </c>
      <c r="B800" s="210" t="s">
        <v>404</v>
      </c>
      <c r="C800" s="88" t="s">
        <v>423</v>
      </c>
      <c r="D800" s="89" t="s">
        <v>675</v>
      </c>
      <c r="E800" s="239" t="s">
        <v>394</v>
      </c>
      <c r="F800" s="239" t="s">
        <v>177</v>
      </c>
      <c r="G800" s="97" t="s">
        <v>2</v>
      </c>
      <c r="H800" s="105">
        <v>285</v>
      </c>
      <c r="I800" s="105">
        <v>570</v>
      </c>
      <c r="J800" s="105">
        <v>570</v>
      </c>
      <c r="K800" s="98">
        <v>295</v>
      </c>
      <c r="L800" s="98">
        <v>590</v>
      </c>
      <c r="M800" s="98">
        <v>590</v>
      </c>
      <c r="N800" s="94">
        <v>2</v>
      </c>
      <c r="O800" s="94">
        <v>1</v>
      </c>
      <c r="P800" s="91" t="s">
        <v>760</v>
      </c>
      <c r="Q800" s="89" t="s">
        <v>769</v>
      </c>
      <c r="R800" s="95" t="s">
        <v>770</v>
      </c>
      <c r="S800" s="18">
        <v>10</v>
      </c>
      <c r="T800" s="10">
        <v>43279</v>
      </c>
      <c r="U800" s="10">
        <v>43285</v>
      </c>
      <c r="V800" s="71" t="s">
        <v>956</v>
      </c>
      <c r="W800" s="11"/>
      <c r="X800" s="13"/>
      <c r="Y800" s="283"/>
      <c r="Z800" s="283"/>
      <c r="AA800" s="283"/>
      <c r="AB800" s="283"/>
      <c r="AC800" s="283"/>
      <c r="AD800" s="291"/>
    </row>
    <row r="801" spans="1:30" ht="15.75" hidden="1" thickBot="1">
      <c r="A801" s="295">
        <v>799</v>
      </c>
      <c r="B801" s="210" t="s">
        <v>404</v>
      </c>
      <c r="C801" s="88" t="s">
        <v>423</v>
      </c>
      <c r="D801" s="96" t="s">
        <v>676</v>
      </c>
      <c r="E801" s="239" t="s">
        <v>394</v>
      </c>
      <c r="F801" s="239" t="s">
        <v>178</v>
      </c>
      <c r="G801" s="100" t="s">
        <v>44</v>
      </c>
      <c r="H801" s="98">
        <v>140</v>
      </c>
      <c r="I801" s="98">
        <v>280</v>
      </c>
      <c r="J801" s="98">
        <v>280</v>
      </c>
      <c r="K801" s="101">
        <v>150</v>
      </c>
      <c r="L801" s="101">
        <v>300</v>
      </c>
      <c r="M801" s="101">
        <v>300</v>
      </c>
      <c r="N801" s="211">
        <v>13</v>
      </c>
      <c r="O801" s="211">
        <v>2</v>
      </c>
      <c r="P801" s="91" t="s">
        <v>760</v>
      </c>
      <c r="Q801" s="215" t="s">
        <v>975</v>
      </c>
      <c r="R801" s="215" t="s">
        <v>976</v>
      </c>
      <c r="S801" s="212">
        <v>15</v>
      </c>
      <c r="T801" s="10">
        <v>43248</v>
      </c>
      <c r="U801" s="10">
        <v>43250</v>
      </c>
      <c r="V801" s="269"/>
      <c r="W801" s="213"/>
      <c r="X801" s="214"/>
      <c r="Y801" s="283"/>
      <c r="Z801" s="283"/>
      <c r="AA801" s="283"/>
      <c r="AB801" s="283"/>
      <c r="AC801" s="283"/>
      <c r="AD801" s="291"/>
    </row>
    <row r="802" spans="1:30" ht="15.75" hidden="1" thickBot="1">
      <c r="A802" s="295">
        <v>800</v>
      </c>
      <c r="B802" s="210" t="s">
        <v>404</v>
      </c>
      <c r="C802" s="88" t="s">
        <v>423</v>
      </c>
      <c r="D802" s="96" t="s">
        <v>676</v>
      </c>
      <c r="E802" s="239" t="s">
        <v>394</v>
      </c>
      <c r="F802" s="239" t="s">
        <v>178</v>
      </c>
      <c r="G802" s="100" t="s">
        <v>47</v>
      </c>
      <c r="H802" s="94">
        <v>165</v>
      </c>
      <c r="I802" s="94">
        <v>330</v>
      </c>
      <c r="J802" s="94">
        <v>330</v>
      </c>
      <c r="K802" s="93">
        <v>175</v>
      </c>
      <c r="L802" s="93">
        <v>350</v>
      </c>
      <c r="M802" s="93">
        <v>350</v>
      </c>
      <c r="N802" s="94">
        <v>3</v>
      </c>
      <c r="O802" s="94">
        <v>1</v>
      </c>
      <c r="P802" s="91" t="s">
        <v>760</v>
      </c>
      <c r="Q802" s="96" t="s">
        <v>769</v>
      </c>
      <c r="R802" s="95" t="s">
        <v>770</v>
      </c>
      <c r="S802" s="9">
        <v>7</v>
      </c>
      <c r="T802" s="10">
        <v>43257</v>
      </c>
      <c r="U802" s="10">
        <v>43295</v>
      </c>
      <c r="V802" s="70" t="s">
        <v>970</v>
      </c>
      <c r="W802" s="16"/>
      <c r="X802" s="17"/>
      <c r="Y802" s="283"/>
      <c r="Z802" s="283"/>
      <c r="AA802" s="283"/>
      <c r="AB802" s="283"/>
      <c r="AC802" s="283"/>
      <c r="AD802" s="291"/>
    </row>
    <row r="803" spans="1:30" ht="15.75" hidden="1" thickBot="1">
      <c r="A803" s="295">
        <v>801</v>
      </c>
      <c r="B803" s="210" t="s">
        <v>404</v>
      </c>
      <c r="C803" s="88" t="s">
        <v>423</v>
      </c>
      <c r="D803" s="96" t="s">
        <v>676</v>
      </c>
      <c r="E803" s="239" t="s">
        <v>394</v>
      </c>
      <c r="F803" s="239" t="s">
        <v>178</v>
      </c>
      <c r="G803" s="100" t="s">
        <v>47</v>
      </c>
      <c r="H803" s="94">
        <v>165</v>
      </c>
      <c r="I803" s="94">
        <v>330</v>
      </c>
      <c r="J803" s="94">
        <v>330</v>
      </c>
      <c r="K803" s="93">
        <v>175</v>
      </c>
      <c r="L803" s="93">
        <v>350</v>
      </c>
      <c r="M803" s="93">
        <v>350</v>
      </c>
      <c r="N803" s="94">
        <v>3</v>
      </c>
      <c r="O803" s="94">
        <v>1</v>
      </c>
      <c r="P803" s="91" t="s">
        <v>760</v>
      </c>
      <c r="Q803" s="96" t="s">
        <v>769</v>
      </c>
      <c r="R803" s="95" t="s">
        <v>770</v>
      </c>
      <c r="S803" s="9">
        <v>8</v>
      </c>
      <c r="T803" s="10">
        <v>43257</v>
      </c>
      <c r="U803" s="10">
        <v>43295</v>
      </c>
      <c r="V803" s="70" t="s">
        <v>971</v>
      </c>
      <c r="W803" s="16"/>
      <c r="X803" s="17"/>
      <c r="Y803" s="283"/>
      <c r="Z803" s="283"/>
      <c r="AA803" s="283"/>
      <c r="AB803" s="283"/>
      <c r="AC803" s="283"/>
      <c r="AD803" s="291"/>
    </row>
    <row r="804" spans="1:30" ht="15.75" hidden="1" thickBot="1">
      <c r="A804" s="295">
        <v>802</v>
      </c>
      <c r="B804" s="210" t="s">
        <v>404</v>
      </c>
      <c r="C804" s="88" t="s">
        <v>423</v>
      </c>
      <c r="D804" s="96" t="s">
        <v>676</v>
      </c>
      <c r="E804" s="239" t="s">
        <v>394</v>
      </c>
      <c r="F804" s="239" t="s">
        <v>178</v>
      </c>
      <c r="G804" s="100" t="s">
        <v>47</v>
      </c>
      <c r="H804" s="94">
        <v>165</v>
      </c>
      <c r="I804" s="94">
        <v>330</v>
      </c>
      <c r="J804" s="94">
        <v>330</v>
      </c>
      <c r="K804" s="93">
        <v>175</v>
      </c>
      <c r="L804" s="93">
        <v>350</v>
      </c>
      <c r="M804" s="93">
        <v>350</v>
      </c>
      <c r="N804" s="94">
        <v>5</v>
      </c>
      <c r="O804" s="94">
        <v>1</v>
      </c>
      <c r="P804" s="91" t="s">
        <v>760</v>
      </c>
      <c r="Q804" s="96" t="s">
        <v>769</v>
      </c>
      <c r="R804" s="95" t="s">
        <v>770</v>
      </c>
      <c r="S804" s="9">
        <v>7</v>
      </c>
      <c r="T804" s="10">
        <v>43257</v>
      </c>
      <c r="U804" s="10">
        <v>43295</v>
      </c>
      <c r="V804" s="70" t="s">
        <v>832</v>
      </c>
      <c r="W804" s="16"/>
      <c r="X804" s="17"/>
      <c r="Y804" s="283"/>
      <c r="Z804" s="283"/>
      <c r="AA804" s="283"/>
      <c r="AB804" s="283"/>
      <c r="AC804" s="283"/>
      <c r="AD804" s="291"/>
    </row>
    <row r="805" spans="1:30" ht="15.75" hidden="1" thickBot="1">
      <c r="A805" s="295">
        <v>803</v>
      </c>
      <c r="B805" s="210" t="s">
        <v>404</v>
      </c>
      <c r="C805" s="88" t="s">
        <v>423</v>
      </c>
      <c r="D805" s="96" t="s">
        <v>676</v>
      </c>
      <c r="E805" s="239" t="s">
        <v>394</v>
      </c>
      <c r="F805" s="239" t="s">
        <v>178</v>
      </c>
      <c r="G805" s="100" t="s">
        <v>47</v>
      </c>
      <c r="H805" s="94">
        <v>165</v>
      </c>
      <c r="I805" s="94">
        <v>330</v>
      </c>
      <c r="J805" s="94">
        <v>330</v>
      </c>
      <c r="K805" s="93">
        <v>175</v>
      </c>
      <c r="L805" s="93">
        <v>350</v>
      </c>
      <c r="M805" s="93">
        <v>350</v>
      </c>
      <c r="N805" s="94">
        <v>6</v>
      </c>
      <c r="O805" s="94">
        <v>1</v>
      </c>
      <c r="P805" s="91" t="s">
        <v>760</v>
      </c>
      <c r="Q805" s="96" t="s">
        <v>769</v>
      </c>
      <c r="R805" s="95" t="s">
        <v>770</v>
      </c>
      <c r="S805" s="9">
        <v>14</v>
      </c>
      <c r="T805" s="10">
        <v>43257</v>
      </c>
      <c r="U805" s="10">
        <v>43295</v>
      </c>
      <c r="V805" s="70" t="s">
        <v>842</v>
      </c>
      <c r="W805" s="16"/>
      <c r="X805" s="17"/>
      <c r="Y805" s="283"/>
      <c r="Z805" s="283"/>
      <c r="AA805" s="283"/>
      <c r="AB805" s="283"/>
      <c r="AC805" s="283"/>
      <c r="AD805" s="291"/>
    </row>
    <row r="806" spans="1:30" ht="15.75" hidden="1" thickBot="1">
      <c r="A806" s="295">
        <v>804</v>
      </c>
      <c r="B806" s="210" t="s">
        <v>404</v>
      </c>
      <c r="C806" s="88" t="s">
        <v>423</v>
      </c>
      <c r="D806" s="96" t="s">
        <v>676</v>
      </c>
      <c r="E806" s="239" t="s">
        <v>394</v>
      </c>
      <c r="F806" s="239" t="s">
        <v>178</v>
      </c>
      <c r="G806" s="100" t="s">
        <v>47</v>
      </c>
      <c r="H806" s="94">
        <v>165</v>
      </c>
      <c r="I806" s="94">
        <v>330</v>
      </c>
      <c r="J806" s="94">
        <v>330</v>
      </c>
      <c r="K806" s="93">
        <v>175</v>
      </c>
      <c r="L806" s="93">
        <v>350</v>
      </c>
      <c r="M806" s="93">
        <v>350</v>
      </c>
      <c r="N806" s="94">
        <v>7</v>
      </c>
      <c r="O806" s="94">
        <v>1</v>
      </c>
      <c r="P806" s="91" t="s">
        <v>760</v>
      </c>
      <c r="Q806" s="96" t="s">
        <v>769</v>
      </c>
      <c r="R806" s="95" t="s">
        <v>770</v>
      </c>
      <c r="S806" s="9">
        <v>6</v>
      </c>
      <c r="T806" s="10">
        <v>43257</v>
      </c>
      <c r="U806" s="10">
        <v>43295</v>
      </c>
      <c r="V806" s="70" t="s">
        <v>972</v>
      </c>
      <c r="W806" s="16"/>
      <c r="X806" s="17"/>
      <c r="Y806" s="283"/>
      <c r="Z806" s="283"/>
      <c r="AA806" s="283"/>
      <c r="AB806" s="283"/>
      <c r="AC806" s="283"/>
      <c r="AD806" s="291"/>
    </row>
    <row r="807" spans="1:30" ht="15.75" hidden="1" thickBot="1">
      <c r="A807" s="295">
        <v>805</v>
      </c>
      <c r="B807" s="210" t="s">
        <v>404</v>
      </c>
      <c r="C807" s="88" t="s">
        <v>423</v>
      </c>
      <c r="D807" s="96" t="s">
        <v>676</v>
      </c>
      <c r="E807" s="239" t="s">
        <v>394</v>
      </c>
      <c r="F807" s="239" t="s">
        <v>178</v>
      </c>
      <c r="G807" s="100" t="s">
        <v>46</v>
      </c>
      <c r="H807" s="94">
        <v>165</v>
      </c>
      <c r="I807" s="94">
        <v>330</v>
      </c>
      <c r="J807" s="94">
        <v>330</v>
      </c>
      <c r="K807" s="93">
        <v>170</v>
      </c>
      <c r="L807" s="93">
        <v>340</v>
      </c>
      <c r="M807" s="93">
        <v>340</v>
      </c>
      <c r="N807" s="94">
        <v>3</v>
      </c>
      <c r="O807" s="94">
        <v>1</v>
      </c>
      <c r="P807" s="91" t="s">
        <v>760</v>
      </c>
      <c r="Q807" s="96" t="s">
        <v>769</v>
      </c>
      <c r="R807" s="95" t="s">
        <v>770</v>
      </c>
      <c r="S807" s="9">
        <v>10</v>
      </c>
      <c r="T807" s="10">
        <v>43278</v>
      </c>
      <c r="U807" s="10">
        <v>43295</v>
      </c>
      <c r="V807" s="70" t="s">
        <v>973</v>
      </c>
      <c r="W807" s="16" t="s">
        <v>808</v>
      </c>
      <c r="X807" s="17"/>
      <c r="Y807" s="283"/>
      <c r="Z807" s="283"/>
      <c r="AA807" s="283"/>
      <c r="AB807" s="283"/>
      <c r="AC807" s="283"/>
      <c r="AD807" s="291"/>
    </row>
    <row r="808" spans="1:30" ht="15.75" hidden="1" thickBot="1">
      <c r="A808" s="295">
        <v>806</v>
      </c>
      <c r="B808" s="210" t="s">
        <v>404</v>
      </c>
      <c r="C808" s="88" t="s">
        <v>423</v>
      </c>
      <c r="D808" s="96" t="s">
        <v>676</v>
      </c>
      <c r="E808" s="239" t="s">
        <v>394</v>
      </c>
      <c r="F808" s="239" t="s">
        <v>178</v>
      </c>
      <c r="G808" s="100" t="s">
        <v>46</v>
      </c>
      <c r="H808" s="94">
        <v>175</v>
      </c>
      <c r="I808" s="94">
        <v>350</v>
      </c>
      <c r="J808" s="94">
        <v>350</v>
      </c>
      <c r="K808" s="93">
        <v>180</v>
      </c>
      <c r="L808" s="93">
        <v>360</v>
      </c>
      <c r="M808" s="93">
        <v>360</v>
      </c>
      <c r="N808" s="94">
        <v>5</v>
      </c>
      <c r="O808" s="94">
        <v>1</v>
      </c>
      <c r="P808" s="91" t="s">
        <v>760</v>
      </c>
      <c r="Q808" s="96" t="s">
        <v>769</v>
      </c>
      <c r="R808" s="95" t="s">
        <v>770</v>
      </c>
      <c r="S808" s="9">
        <v>11</v>
      </c>
      <c r="T808" s="10">
        <v>43273</v>
      </c>
      <c r="U808" s="10">
        <v>43295</v>
      </c>
      <c r="V808" s="70" t="s">
        <v>845</v>
      </c>
      <c r="W808" s="16" t="s">
        <v>808</v>
      </c>
      <c r="X808" s="17"/>
      <c r="Y808" s="283"/>
      <c r="Z808" s="283"/>
      <c r="AA808" s="283"/>
      <c r="AB808" s="283"/>
      <c r="AC808" s="283"/>
      <c r="AD808" s="291"/>
    </row>
    <row r="809" spans="1:30" ht="15.75" hidden="1" thickBot="1">
      <c r="A809" s="295">
        <v>807</v>
      </c>
      <c r="B809" s="210" t="s">
        <v>404</v>
      </c>
      <c r="C809" s="88" t="s">
        <v>423</v>
      </c>
      <c r="D809" s="96" t="s">
        <v>676</v>
      </c>
      <c r="E809" s="239" t="s">
        <v>394</v>
      </c>
      <c r="F809" s="239" t="s">
        <v>178</v>
      </c>
      <c r="G809" s="100" t="s">
        <v>46</v>
      </c>
      <c r="H809" s="94">
        <v>165</v>
      </c>
      <c r="I809" s="94">
        <v>330</v>
      </c>
      <c r="J809" s="94">
        <v>330</v>
      </c>
      <c r="K809" s="93">
        <v>170</v>
      </c>
      <c r="L809" s="93">
        <v>340</v>
      </c>
      <c r="M809" s="93">
        <v>340</v>
      </c>
      <c r="N809" s="94">
        <v>6</v>
      </c>
      <c r="O809" s="94">
        <v>1</v>
      </c>
      <c r="P809" s="91" t="s">
        <v>760</v>
      </c>
      <c r="Q809" s="96" t="s">
        <v>769</v>
      </c>
      <c r="R809" s="95" t="s">
        <v>770</v>
      </c>
      <c r="S809" s="9">
        <v>10</v>
      </c>
      <c r="T809" s="10">
        <v>43267</v>
      </c>
      <c r="U809" s="10">
        <v>43295</v>
      </c>
      <c r="V809" s="70" t="s">
        <v>974</v>
      </c>
      <c r="W809" s="16" t="s">
        <v>808</v>
      </c>
      <c r="X809" s="17"/>
      <c r="Y809" s="283"/>
      <c r="Z809" s="283"/>
      <c r="AA809" s="283"/>
      <c r="AB809" s="283"/>
      <c r="AC809" s="283"/>
      <c r="AD809" s="291"/>
    </row>
    <row r="810" spans="1:30" ht="15.75" hidden="1" thickBot="1">
      <c r="A810" s="295">
        <v>808</v>
      </c>
      <c r="B810" s="210" t="s">
        <v>404</v>
      </c>
      <c r="C810" s="88" t="s">
        <v>423</v>
      </c>
      <c r="D810" s="96" t="s">
        <v>676</v>
      </c>
      <c r="E810" s="239" t="s">
        <v>394</v>
      </c>
      <c r="F810" s="239" t="s">
        <v>178</v>
      </c>
      <c r="G810" s="100" t="s">
        <v>46</v>
      </c>
      <c r="H810" s="94">
        <v>215</v>
      </c>
      <c r="I810" s="94">
        <v>430</v>
      </c>
      <c r="J810" s="94">
        <v>430</v>
      </c>
      <c r="K810" s="93">
        <v>220</v>
      </c>
      <c r="L810" s="93">
        <v>440</v>
      </c>
      <c r="M810" s="93">
        <v>440</v>
      </c>
      <c r="N810" s="94">
        <v>7</v>
      </c>
      <c r="O810" s="94">
        <v>1</v>
      </c>
      <c r="P810" s="91" t="s">
        <v>760</v>
      </c>
      <c r="Q810" s="96" t="s">
        <v>769</v>
      </c>
      <c r="R810" s="95" t="s">
        <v>770</v>
      </c>
      <c r="S810" s="9">
        <v>11</v>
      </c>
      <c r="T810" s="10">
        <v>43219</v>
      </c>
      <c r="U810" s="10">
        <v>43295</v>
      </c>
      <c r="V810" s="70" t="s">
        <v>846</v>
      </c>
      <c r="W810" s="16" t="s">
        <v>808</v>
      </c>
      <c r="X810" s="17"/>
      <c r="Y810" s="283"/>
      <c r="Z810" s="283"/>
      <c r="AA810" s="283"/>
      <c r="AB810" s="283"/>
      <c r="AC810" s="283"/>
      <c r="AD810" s="291"/>
    </row>
    <row r="811" spans="1:30" ht="15.75" hidden="1" thickBot="1">
      <c r="A811" s="295">
        <v>809</v>
      </c>
      <c r="B811" s="210" t="s">
        <v>404</v>
      </c>
      <c r="C811" s="88" t="s">
        <v>423</v>
      </c>
      <c r="D811" s="96" t="s">
        <v>676</v>
      </c>
      <c r="E811" s="239" t="s">
        <v>394</v>
      </c>
      <c r="F811" s="239" t="s">
        <v>178</v>
      </c>
      <c r="G811" s="100" t="s">
        <v>8</v>
      </c>
      <c r="H811" s="102">
        <v>220</v>
      </c>
      <c r="I811" s="102">
        <v>440</v>
      </c>
      <c r="J811" s="102">
        <v>440</v>
      </c>
      <c r="K811" s="103">
        <v>230</v>
      </c>
      <c r="L811" s="103">
        <v>460</v>
      </c>
      <c r="M811" s="103">
        <v>460</v>
      </c>
      <c r="N811" s="125">
        <v>7</v>
      </c>
      <c r="O811" s="125">
        <v>1</v>
      </c>
      <c r="P811" s="126" t="s">
        <v>760</v>
      </c>
      <c r="Q811" s="126" t="s">
        <v>777</v>
      </c>
      <c r="R811" s="126" t="s">
        <v>778</v>
      </c>
      <c r="S811" s="35">
        <v>8</v>
      </c>
      <c r="T811" s="10">
        <v>43242</v>
      </c>
      <c r="U811" s="10">
        <v>43250</v>
      </c>
      <c r="V811" s="273" t="s">
        <v>969</v>
      </c>
      <c r="W811" s="44"/>
      <c r="X811" s="59"/>
      <c r="Y811" s="283"/>
      <c r="Z811" s="283"/>
      <c r="AA811" s="283"/>
      <c r="AB811" s="283"/>
      <c r="AC811" s="283"/>
      <c r="AD811" s="291"/>
    </row>
    <row r="812" spans="1:30" ht="15.75" hidden="1" thickBot="1">
      <c r="A812" s="295">
        <v>810</v>
      </c>
      <c r="B812" s="210" t="s">
        <v>404</v>
      </c>
      <c r="C812" s="88" t="s">
        <v>423</v>
      </c>
      <c r="D812" s="89" t="s">
        <v>676</v>
      </c>
      <c r="E812" s="239" t="s">
        <v>394</v>
      </c>
      <c r="F812" s="239" t="s">
        <v>178</v>
      </c>
      <c r="G812" s="97" t="s">
        <v>5</v>
      </c>
      <c r="H812" s="107">
        <v>140</v>
      </c>
      <c r="I812" s="107">
        <v>280</v>
      </c>
      <c r="J812" s="107">
        <v>280</v>
      </c>
      <c r="K812" s="108">
        <v>170</v>
      </c>
      <c r="L812" s="108">
        <v>340</v>
      </c>
      <c r="M812" s="108">
        <v>340</v>
      </c>
      <c r="N812" s="94">
        <v>3</v>
      </c>
      <c r="O812" s="94">
        <v>1</v>
      </c>
      <c r="P812" s="91" t="s">
        <v>760</v>
      </c>
      <c r="Q812" s="89" t="s">
        <v>769</v>
      </c>
      <c r="R812" s="95" t="s">
        <v>770</v>
      </c>
      <c r="S812" s="14">
        <v>8</v>
      </c>
      <c r="T812" s="10">
        <v>43283</v>
      </c>
      <c r="U812" s="10">
        <v>43289</v>
      </c>
      <c r="V812" s="71" t="s">
        <v>977</v>
      </c>
      <c r="W812" s="11"/>
      <c r="X812" s="13"/>
      <c r="Y812" s="283"/>
      <c r="Z812" s="283"/>
      <c r="AA812" s="283"/>
      <c r="AB812" s="283"/>
      <c r="AC812" s="283"/>
      <c r="AD812" s="291"/>
    </row>
    <row r="813" spans="1:30" ht="15.75" hidden="1" thickBot="1">
      <c r="A813" s="295">
        <v>811</v>
      </c>
      <c r="B813" s="210" t="s">
        <v>404</v>
      </c>
      <c r="C813" s="88" t="s">
        <v>423</v>
      </c>
      <c r="D813" s="89" t="s">
        <v>676</v>
      </c>
      <c r="E813" s="239" t="s">
        <v>394</v>
      </c>
      <c r="F813" s="239" t="s">
        <v>178</v>
      </c>
      <c r="G813" s="97" t="s">
        <v>5</v>
      </c>
      <c r="H813" s="94">
        <v>140</v>
      </c>
      <c r="I813" s="94">
        <v>280</v>
      </c>
      <c r="J813" s="94">
        <v>280</v>
      </c>
      <c r="K813" s="106">
        <v>170</v>
      </c>
      <c r="L813" s="106">
        <v>340</v>
      </c>
      <c r="M813" s="106">
        <v>340</v>
      </c>
      <c r="N813" s="94">
        <v>2</v>
      </c>
      <c r="O813" s="94">
        <v>1</v>
      </c>
      <c r="P813" s="91" t="s">
        <v>760</v>
      </c>
      <c r="Q813" s="89" t="s">
        <v>769</v>
      </c>
      <c r="R813" s="95" t="s">
        <v>770</v>
      </c>
      <c r="S813" s="14">
        <v>8</v>
      </c>
      <c r="T813" s="10">
        <v>43283</v>
      </c>
      <c r="U813" s="10">
        <v>43289</v>
      </c>
      <c r="V813" s="71" t="s">
        <v>978</v>
      </c>
      <c r="W813" s="11"/>
      <c r="X813" s="13"/>
      <c r="Y813" s="283"/>
      <c r="Z813" s="283"/>
      <c r="AA813" s="283"/>
      <c r="AB813" s="283"/>
      <c r="AC813" s="283"/>
      <c r="AD813" s="291"/>
    </row>
    <row r="814" spans="1:30" ht="15.75" hidden="1" thickBot="1">
      <c r="A814" s="295">
        <v>812</v>
      </c>
      <c r="B814" s="210" t="s">
        <v>404</v>
      </c>
      <c r="C814" s="88" t="s">
        <v>423</v>
      </c>
      <c r="D814" s="89" t="s">
        <v>676</v>
      </c>
      <c r="E814" s="239" t="s">
        <v>394</v>
      </c>
      <c r="F814" s="239" t="s">
        <v>178</v>
      </c>
      <c r="G814" s="97" t="s">
        <v>5</v>
      </c>
      <c r="H814" s="94">
        <v>170</v>
      </c>
      <c r="I814" s="94">
        <v>340</v>
      </c>
      <c r="J814" s="94">
        <v>340</v>
      </c>
      <c r="K814" s="106">
        <v>200</v>
      </c>
      <c r="L814" s="106">
        <v>400</v>
      </c>
      <c r="M814" s="106">
        <v>400</v>
      </c>
      <c r="N814" s="94">
        <v>6</v>
      </c>
      <c r="O814" s="94">
        <v>1</v>
      </c>
      <c r="P814" s="91" t="s">
        <v>760</v>
      </c>
      <c r="Q814" s="89" t="s">
        <v>769</v>
      </c>
      <c r="R814" s="95" t="s">
        <v>770</v>
      </c>
      <c r="S814" s="14">
        <v>8</v>
      </c>
      <c r="T814" s="10">
        <v>43283</v>
      </c>
      <c r="U814" s="10">
        <v>43289</v>
      </c>
      <c r="V814" s="71" t="s">
        <v>842</v>
      </c>
      <c r="W814" s="11"/>
      <c r="X814" s="13"/>
      <c r="Y814" s="283"/>
      <c r="Z814" s="283"/>
      <c r="AA814" s="283"/>
      <c r="AB814" s="283"/>
      <c r="AC814" s="283"/>
      <c r="AD814" s="291"/>
    </row>
    <row r="815" spans="1:30" ht="15.75" hidden="1" thickBot="1">
      <c r="A815" s="295">
        <v>813</v>
      </c>
      <c r="B815" s="210" t="s">
        <v>404</v>
      </c>
      <c r="C815" s="88" t="s">
        <v>423</v>
      </c>
      <c r="D815" s="89" t="s">
        <v>676</v>
      </c>
      <c r="E815" s="239" t="s">
        <v>394</v>
      </c>
      <c r="F815" s="239" t="s">
        <v>178</v>
      </c>
      <c r="G815" s="244" t="s">
        <v>5</v>
      </c>
      <c r="H815" s="94">
        <v>170</v>
      </c>
      <c r="I815" s="94">
        <v>340</v>
      </c>
      <c r="J815" s="94">
        <v>340</v>
      </c>
      <c r="K815" s="106">
        <v>200</v>
      </c>
      <c r="L815" s="106">
        <v>400</v>
      </c>
      <c r="M815" s="106">
        <v>400</v>
      </c>
      <c r="N815" s="94">
        <v>7</v>
      </c>
      <c r="O815" s="94">
        <v>1</v>
      </c>
      <c r="P815" s="91" t="s">
        <v>760</v>
      </c>
      <c r="Q815" s="89" t="s">
        <v>769</v>
      </c>
      <c r="R815" s="95" t="s">
        <v>770</v>
      </c>
      <c r="S815" s="14">
        <v>8</v>
      </c>
      <c r="T815" s="10">
        <v>43283</v>
      </c>
      <c r="U815" s="10">
        <v>43289</v>
      </c>
      <c r="V815" s="71" t="s">
        <v>979</v>
      </c>
      <c r="W815" s="11"/>
      <c r="X815" s="13"/>
      <c r="Y815" s="283"/>
      <c r="Z815" s="283"/>
      <c r="AA815" s="283"/>
      <c r="AB815" s="283"/>
      <c r="AC815" s="283"/>
      <c r="AD815" s="291"/>
    </row>
    <row r="816" spans="1:30" ht="15.75" hidden="1" thickBot="1">
      <c r="A816" s="295">
        <v>814</v>
      </c>
      <c r="B816" s="210" t="s">
        <v>404</v>
      </c>
      <c r="C816" s="88" t="s">
        <v>423</v>
      </c>
      <c r="D816" s="89" t="s">
        <v>676</v>
      </c>
      <c r="E816" s="239" t="s">
        <v>394</v>
      </c>
      <c r="F816" s="239" t="s">
        <v>178</v>
      </c>
      <c r="G816" s="97" t="s">
        <v>19</v>
      </c>
      <c r="H816" s="92">
        <v>225</v>
      </c>
      <c r="I816" s="92">
        <v>340</v>
      </c>
      <c r="J816" s="92">
        <v>340</v>
      </c>
      <c r="K816" s="93">
        <v>235</v>
      </c>
      <c r="L816" s="93">
        <v>360</v>
      </c>
      <c r="M816" s="93">
        <v>360</v>
      </c>
      <c r="N816" s="94">
        <v>4</v>
      </c>
      <c r="O816" s="94">
        <v>1</v>
      </c>
      <c r="P816" s="91" t="s">
        <v>760</v>
      </c>
      <c r="Q816" s="89" t="s">
        <v>769</v>
      </c>
      <c r="R816" s="95" t="s">
        <v>770</v>
      </c>
      <c r="S816" s="9">
        <v>8</v>
      </c>
      <c r="T816" s="10">
        <v>43266</v>
      </c>
      <c r="U816" s="10">
        <v>43281</v>
      </c>
      <c r="V816" s="70" t="s">
        <v>981</v>
      </c>
      <c r="W816" s="11" t="s">
        <v>763</v>
      </c>
      <c r="X816" s="12"/>
      <c r="Y816" s="283"/>
      <c r="Z816" s="283"/>
      <c r="AA816" s="283"/>
      <c r="AB816" s="283"/>
      <c r="AC816" s="283"/>
      <c r="AD816" s="291"/>
    </row>
    <row r="817" spans="1:30" ht="15.75" hidden="1" thickBot="1">
      <c r="A817" s="295">
        <v>815</v>
      </c>
      <c r="B817" s="210" t="s">
        <v>404</v>
      </c>
      <c r="C817" s="88" t="s">
        <v>423</v>
      </c>
      <c r="D817" s="89" t="s">
        <v>676</v>
      </c>
      <c r="E817" s="239" t="s">
        <v>394</v>
      </c>
      <c r="F817" s="239" t="s">
        <v>178</v>
      </c>
      <c r="G817" s="97" t="s">
        <v>45</v>
      </c>
      <c r="H817" s="120">
        <v>140</v>
      </c>
      <c r="I817" s="120">
        <v>280</v>
      </c>
      <c r="J817" s="120">
        <v>280</v>
      </c>
      <c r="K817" s="111">
        <v>150</v>
      </c>
      <c r="L817" s="111">
        <v>300</v>
      </c>
      <c r="M817" s="111">
        <v>300</v>
      </c>
      <c r="N817" s="94">
        <v>7</v>
      </c>
      <c r="O817" s="94">
        <v>1</v>
      </c>
      <c r="P817" s="91" t="s">
        <v>760</v>
      </c>
      <c r="Q817" s="89" t="s">
        <v>769</v>
      </c>
      <c r="R817" s="95" t="s">
        <v>770</v>
      </c>
      <c r="S817" s="9">
        <v>6</v>
      </c>
      <c r="T817" s="10">
        <v>43282</v>
      </c>
      <c r="U817" s="10">
        <v>43295</v>
      </c>
      <c r="V817" s="274" t="s">
        <v>979</v>
      </c>
      <c r="W817" s="11"/>
      <c r="X817" s="12"/>
      <c r="Y817" s="283"/>
      <c r="Z817" s="283"/>
      <c r="AA817" s="283"/>
      <c r="AB817" s="283"/>
      <c r="AC817" s="283"/>
      <c r="AD817" s="291"/>
    </row>
    <row r="818" spans="1:30" ht="15.75" hidden="1" thickBot="1">
      <c r="A818" s="295">
        <v>816</v>
      </c>
      <c r="B818" s="210" t="s">
        <v>404</v>
      </c>
      <c r="C818" s="88" t="s">
        <v>423</v>
      </c>
      <c r="D818" s="89" t="s">
        <v>676</v>
      </c>
      <c r="E818" s="239" t="s">
        <v>394</v>
      </c>
      <c r="F818" s="239" t="s">
        <v>178</v>
      </c>
      <c r="G818" s="97" t="s">
        <v>45</v>
      </c>
      <c r="H818" s="216">
        <v>210</v>
      </c>
      <c r="I818" s="216">
        <v>420</v>
      </c>
      <c r="J818" s="102">
        <v>420</v>
      </c>
      <c r="K818" s="93">
        <v>220</v>
      </c>
      <c r="L818" s="93">
        <v>440</v>
      </c>
      <c r="M818" s="93">
        <v>440</v>
      </c>
      <c r="N818" s="94">
        <v>4</v>
      </c>
      <c r="O818" s="94">
        <v>1</v>
      </c>
      <c r="P818" s="91" t="s">
        <v>760</v>
      </c>
      <c r="Q818" s="89" t="s">
        <v>769</v>
      </c>
      <c r="R818" s="95" t="s">
        <v>770</v>
      </c>
      <c r="S818" s="9">
        <v>9</v>
      </c>
      <c r="T818" s="10">
        <v>43247</v>
      </c>
      <c r="U818" s="10">
        <v>43295</v>
      </c>
      <c r="V818" s="274" t="s">
        <v>982</v>
      </c>
      <c r="W818" s="11"/>
      <c r="X818" s="12"/>
      <c r="Y818" s="283"/>
      <c r="Z818" s="283"/>
      <c r="AA818" s="283"/>
      <c r="AB818" s="283"/>
      <c r="AC818" s="283"/>
      <c r="AD818" s="291"/>
    </row>
    <row r="819" spans="1:30" ht="15.75" hidden="1" thickBot="1">
      <c r="A819" s="295">
        <v>817</v>
      </c>
      <c r="B819" s="210" t="s">
        <v>404</v>
      </c>
      <c r="C819" s="88" t="s">
        <v>423</v>
      </c>
      <c r="D819" s="89" t="s">
        <v>676</v>
      </c>
      <c r="E819" s="239" t="s">
        <v>394</v>
      </c>
      <c r="F819" s="239" t="s">
        <v>178</v>
      </c>
      <c r="G819" s="97" t="s">
        <v>45</v>
      </c>
      <c r="H819" s="216">
        <v>160</v>
      </c>
      <c r="I819" s="216">
        <v>320</v>
      </c>
      <c r="J819" s="102">
        <v>320</v>
      </c>
      <c r="K819" s="93">
        <v>170</v>
      </c>
      <c r="L819" s="93">
        <v>340</v>
      </c>
      <c r="M819" s="93">
        <v>340</v>
      </c>
      <c r="N819" s="94">
        <v>4</v>
      </c>
      <c r="O819" s="94">
        <v>1</v>
      </c>
      <c r="P819" s="91" t="s">
        <v>760</v>
      </c>
      <c r="Q819" s="89" t="s">
        <v>769</v>
      </c>
      <c r="R819" s="95" t="s">
        <v>770</v>
      </c>
      <c r="S819" s="9">
        <v>9</v>
      </c>
      <c r="T819" s="10">
        <v>43265</v>
      </c>
      <c r="U819" s="10">
        <v>43295</v>
      </c>
      <c r="V819" s="274" t="s">
        <v>841</v>
      </c>
      <c r="W819" s="11"/>
      <c r="X819" s="12"/>
      <c r="Y819" s="283"/>
      <c r="Z819" s="283"/>
      <c r="AA819" s="283"/>
      <c r="AB819" s="283"/>
      <c r="AC819" s="283"/>
      <c r="AD819" s="292"/>
    </row>
    <row r="820" spans="1:30" ht="15.75" hidden="1" thickBot="1">
      <c r="A820" s="295">
        <v>818</v>
      </c>
      <c r="B820" s="210" t="s">
        <v>404</v>
      </c>
      <c r="C820" s="88" t="s">
        <v>423</v>
      </c>
      <c r="D820" s="89" t="s">
        <v>676</v>
      </c>
      <c r="E820" s="239" t="s">
        <v>394</v>
      </c>
      <c r="F820" s="239" t="s">
        <v>178</v>
      </c>
      <c r="G820" s="97" t="s">
        <v>2</v>
      </c>
      <c r="H820" s="105">
        <v>135</v>
      </c>
      <c r="I820" s="105">
        <v>270</v>
      </c>
      <c r="J820" s="105">
        <v>270</v>
      </c>
      <c r="K820" s="98">
        <v>145</v>
      </c>
      <c r="L820" s="98">
        <v>290</v>
      </c>
      <c r="M820" s="98">
        <v>290</v>
      </c>
      <c r="N820" s="94">
        <v>2</v>
      </c>
      <c r="O820" s="94">
        <v>1</v>
      </c>
      <c r="P820" s="91" t="s">
        <v>760</v>
      </c>
      <c r="Q820" s="89" t="s">
        <v>769</v>
      </c>
      <c r="R820" s="95" t="s">
        <v>770</v>
      </c>
      <c r="S820" s="18">
        <v>9</v>
      </c>
      <c r="T820" s="10">
        <v>43279</v>
      </c>
      <c r="U820" s="10">
        <v>43285</v>
      </c>
      <c r="V820" s="71" t="s">
        <v>956</v>
      </c>
      <c r="W820" s="11"/>
      <c r="X820" s="13"/>
      <c r="Y820" s="283"/>
      <c r="Z820" s="283"/>
      <c r="AA820" s="283"/>
      <c r="AB820" s="283"/>
      <c r="AC820" s="283"/>
      <c r="AD820" s="292"/>
    </row>
    <row r="821" spans="1:30" ht="15.75" hidden="1" thickBot="1">
      <c r="A821" s="295">
        <v>819</v>
      </c>
      <c r="B821" s="210" t="s">
        <v>404</v>
      </c>
      <c r="C821" s="88" t="s">
        <v>423</v>
      </c>
      <c r="D821" s="89" t="s">
        <v>676</v>
      </c>
      <c r="E821" s="239" t="s">
        <v>394</v>
      </c>
      <c r="F821" s="239" t="s">
        <v>178</v>
      </c>
      <c r="G821" s="97" t="s">
        <v>2</v>
      </c>
      <c r="H821" s="105">
        <v>135</v>
      </c>
      <c r="I821" s="105">
        <v>270</v>
      </c>
      <c r="J821" s="105">
        <v>270</v>
      </c>
      <c r="K821" s="98">
        <v>145</v>
      </c>
      <c r="L821" s="98">
        <v>290</v>
      </c>
      <c r="M821" s="98">
        <v>290</v>
      </c>
      <c r="N821" s="94">
        <v>7</v>
      </c>
      <c r="O821" s="94">
        <v>1</v>
      </c>
      <c r="P821" s="91" t="s">
        <v>760</v>
      </c>
      <c r="Q821" s="89" t="s">
        <v>769</v>
      </c>
      <c r="R821" s="95" t="s">
        <v>770</v>
      </c>
      <c r="S821" s="18">
        <v>9</v>
      </c>
      <c r="T821" s="10">
        <v>43279</v>
      </c>
      <c r="U821" s="10">
        <v>43285</v>
      </c>
      <c r="V821" s="71" t="s">
        <v>980</v>
      </c>
      <c r="W821" s="11"/>
      <c r="X821" s="13"/>
      <c r="Y821" s="283"/>
      <c r="Z821" s="283"/>
      <c r="AA821" s="283"/>
      <c r="AB821" s="283"/>
      <c r="AC821" s="283"/>
      <c r="AD821" s="292"/>
    </row>
    <row r="822" spans="1:30" ht="15.75" hidden="1" thickBot="1">
      <c r="A822" s="295">
        <v>820</v>
      </c>
      <c r="B822" s="210" t="s">
        <v>404</v>
      </c>
      <c r="C822" s="88" t="s">
        <v>423</v>
      </c>
      <c r="D822" s="89" t="s">
        <v>677</v>
      </c>
      <c r="E822" s="239" t="s">
        <v>394</v>
      </c>
      <c r="F822" s="239" t="s">
        <v>179</v>
      </c>
      <c r="G822" s="97" t="s">
        <v>5</v>
      </c>
      <c r="H822" s="94">
        <v>240</v>
      </c>
      <c r="I822" s="94">
        <v>430</v>
      </c>
      <c r="J822" s="94">
        <v>430</v>
      </c>
      <c r="K822" s="98">
        <v>270</v>
      </c>
      <c r="L822" s="98">
        <v>490</v>
      </c>
      <c r="M822" s="98">
        <v>490</v>
      </c>
      <c r="N822" s="94">
        <v>7</v>
      </c>
      <c r="O822" s="94">
        <v>1</v>
      </c>
      <c r="P822" s="91" t="s">
        <v>760</v>
      </c>
      <c r="Q822" s="89" t="s">
        <v>954</v>
      </c>
      <c r="R822" s="95" t="s">
        <v>178</v>
      </c>
      <c r="S822" s="14">
        <v>9</v>
      </c>
      <c r="T822" s="10">
        <v>43283</v>
      </c>
      <c r="U822" s="10">
        <v>43289</v>
      </c>
      <c r="V822" s="71" t="s">
        <v>979</v>
      </c>
      <c r="W822" s="11"/>
      <c r="X822" s="13"/>
      <c r="Y822" s="283"/>
      <c r="Z822" s="283"/>
      <c r="AA822" s="283"/>
      <c r="AB822" s="283"/>
      <c r="AC822" s="283"/>
      <c r="AD822" s="292"/>
    </row>
    <row r="823" spans="1:30" ht="15.75" hidden="1" thickBot="1">
      <c r="A823" s="295">
        <v>821</v>
      </c>
      <c r="B823" s="210" t="s">
        <v>404</v>
      </c>
      <c r="C823" s="88" t="s">
        <v>423</v>
      </c>
      <c r="D823" s="96" t="s">
        <v>677</v>
      </c>
      <c r="E823" s="239" t="s">
        <v>394</v>
      </c>
      <c r="F823" s="239" t="s">
        <v>179</v>
      </c>
      <c r="G823" s="100" t="s">
        <v>44</v>
      </c>
      <c r="H823" s="98">
        <v>210</v>
      </c>
      <c r="I823" s="98">
        <v>420</v>
      </c>
      <c r="J823" s="98">
        <v>420</v>
      </c>
      <c r="K823" s="101">
        <v>220</v>
      </c>
      <c r="L823" s="101">
        <v>440</v>
      </c>
      <c r="M823" s="101">
        <v>440</v>
      </c>
      <c r="N823" s="211">
        <v>13</v>
      </c>
      <c r="O823" s="211">
        <v>2</v>
      </c>
      <c r="P823" s="91" t="s">
        <v>760</v>
      </c>
      <c r="Q823" s="215" t="s">
        <v>975</v>
      </c>
      <c r="R823" s="215" t="s">
        <v>976</v>
      </c>
      <c r="S823" s="35">
        <v>16</v>
      </c>
      <c r="T823" s="10">
        <v>43248</v>
      </c>
      <c r="U823" s="10">
        <v>43250</v>
      </c>
      <c r="V823" s="218"/>
      <c r="W823" s="44"/>
      <c r="X823" s="59"/>
      <c r="Y823" s="283"/>
      <c r="Z823" s="283"/>
      <c r="AA823" s="283"/>
      <c r="AB823" s="283"/>
      <c r="AC823" s="283"/>
      <c r="AD823" s="293"/>
    </row>
    <row r="824" spans="1:30" ht="15.75" hidden="1" thickBot="1">
      <c r="A824" s="295">
        <v>822</v>
      </c>
      <c r="B824" s="210" t="s">
        <v>404</v>
      </c>
      <c r="C824" s="88" t="s">
        <v>423</v>
      </c>
      <c r="D824" s="96" t="s">
        <v>677</v>
      </c>
      <c r="E824" s="239" t="s">
        <v>394</v>
      </c>
      <c r="F824" s="239" t="s">
        <v>179</v>
      </c>
      <c r="G824" s="100" t="s">
        <v>47</v>
      </c>
      <c r="H824" s="94">
        <v>275</v>
      </c>
      <c r="I824" s="94">
        <v>550</v>
      </c>
      <c r="J824" s="94">
        <v>550</v>
      </c>
      <c r="K824" s="93">
        <v>285</v>
      </c>
      <c r="L824" s="93">
        <v>570</v>
      </c>
      <c r="M824" s="93">
        <v>570</v>
      </c>
      <c r="N824" s="94">
        <v>3</v>
      </c>
      <c r="O824" s="94">
        <v>1</v>
      </c>
      <c r="P824" s="91" t="s">
        <v>760</v>
      </c>
      <c r="Q824" s="96" t="s">
        <v>954</v>
      </c>
      <c r="R824" s="95" t="s">
        <v>178</v>
      </c>
      <c r="S824" s="9">
        <v>14</v>
      </c>
      <c r="T824" s="10">
        <v>43205</v>
      </c>
      <c r="U824" s="10">
        <v>43295</v>
      </c>
      <c r="V824" s="70" t="s">
        <v>970</v>
      </c>
      <c r="W824" s="16"/>
      <c r="X824" s="17"/>
      <c r="Y824" s="283"/>
      <c r="Z824" s="283"/>
      <c r="AA824" s="283"/>
      <c r="AB824" s="283"/>
      <c r="AC824" s="283"/>
      <c r="AD824" s="291"/>
    </row>
    <row r="825" spans="1:30" ht="15.75" hidden="1" thickBot="1">
      <c r="A825" s="295">
        <v>823</v>
      </c>
      <c r="B825" s="210" t="s">
        <v>404</v>
      </c>
      <c r="C825" s="88" t="s">
        <v>423</v>
      </c>
      <c r="D825" s="96" t="s">
        <v>677</v>
      </c>
      <c r="E825" s="239" t="s">
        <v>394</v>
      </c>
      <c r="F825" s="239" t="s">
        <v>179</v>
      </c>
      <c r="G825" s="100" t="s">
        <v>47</v>
      </c>
      <c r="H825" s="94">
        <v>275</v>
      </c>
      <c r="I825" s="94">
        <v>550</v>
      </c>
      <c r="J825" s="94">
        <v>550</v>
      </c>
      <c r="K825" s="93">
        <v>285</v>
      </c>
      <c r="L825" s="93">
        <v>570</v>
      </c>
      <c r="M825" s="93">
        <v>570</v>
      </c>
      <c r="N825" s="94">
        <v>5</v>
      </c>
      <c r="O825" s="94">
        <v>1</v>
      </c>
      <c r="P825" s="91" t="s">
        <v>760</v>
      </c>
      <c r="Q825" s="96" t="s">
        <v>954</v>
      </c>
      <c r="R825" s="95" t="s">
        <v>178</v>
      </c>
      <c r="S825" s="9">
        <v>14</v>
      </c>
      <c r="T825" s="10">
        <v>43205</v>
      </c>
      <c r="U825" s="10">
        <v>43295</v>
      </c>
      <c r="V825" s="70" t="s">
        <v>832</v>
      </c>
      <c r="W825" s="16"/>
      <c r="X825" s="17"/>
      <c r="Y825" s="283"/>
      <c r="Z825" s="283"/>
      <c r="AA825" s="283"/>
      <c r="AB825" s="283"/>
      <c r="AC825" s="283"/>
      <c r="AD825" s="292"/>
    </row>
    <row r="826" spans="1:30" ht="15.75" hidden="1" thickBot="1">
      <c r="A826" s="295">
        <v>824</v>
      </c>
      <c r="B826" s="210" t="s">
        <v>404</v>
      </c>
      <c r="C826" s="88" t="s">
        <v>423</v>
      </c>
      <c r="D826" s="96" t="s">
        <v>677</v>
      </c>
      <c r="E826" s="239" t="s">
        <v>394</v>
      </c>
      <c r="F826" s="239" t="s">
        <v>179</v>
      </c>
      <c r="G826" s="100" t="s">
        <v>47</v>
      </c>
      <c r="H826" s="94">
        <v>275</v>
      </c>
      <c r="I826" s="94">
        <v>550</v>
      </c>
      <c r="J826" s="94">
        <v>550</v>
      </c>
      <c r="K826" s="93">
        <v>285</v>
      </c>
      <c r="L826" s="93">
        <v>570</v>
      </c>
      <c r="M826" s="93">
        <v>570</v>
      </c>
      <c r="N826" s="94">
        <v>7</v>
      </c>
      <c r="O826" s="94">
        <v>1</v>
      </c>
      <c r="P826" s="91" t="s">
        <v>760</v>
      </c>
      <c r="Q826" s="96" t="s">
        <v>954</v>
      </c>
      <c r="R826" s="95" t="s">
        <v>178</v>
      </c>
      <c r="S826" s="9">
        <v>14</v>
      </c>
      <c r="T826" s="10">
        <v>43205</v>
      </c>
      <c r="U826" s="10">
        <v>43295</v>
      </c>
      <c r="V826" s="70" t="s">
        <v>972</v>
      </c>
      <c r="W826" s="16"/>
      <c r="X826" s="17"/>
      <c r="Y826" s="283"/>
      <c r="Z826" s="283"/>
      <c r="AA826" s="283"/>
      <c r="AB826" s="283"/>
      <c r="AC826" s="283"/>
      <c r="AD826" s="292"/>
    </row>
    <row r="827" spans="1:30" ht="15.75" hidden="1" thickBot="1">
      <c r="A827" s="295">
        <v>825</v>
      </c>
      <c r="B827" s="210" t="s">
        <v>404</v>
      </c>
      <c r="C827" s="88" t="s">
        <v>423</v>
      </c>
      <c r="D827" s="89" t="s">
        <v>677</v>
      </c>
      <c r="E827" s="239" t="s">
        <v>394</v>
      </c>
      <c r="F827" s="239" t="s">
        <v>179</v>
      </c>
      <c r="G827" s="97" t="s">
        <v>19</v>
      </c>
      <c r="H827" s="92">
        <v>320</v>
      </c>
      <c r="I827" s="92">
        <v>640</v>
      </c>
      <c r="J827" s="92">
        <v>640</v>
      </c>
      <c r="K827" s="93">
        <v>330</v>
      </c>
      <c r="L827" s="93">
        <v>660</v>
      </c>
      <c r="M827" s="93">
        <v>660</v>
      </c>
      <c r="N827" s="94">
        <v>4</v>
      </c>
      <c r="O827" s="94">
        <v>1</v>
      </c>
      <c r="P827" s="91" t="s">
        <v>760</v>
      </c>
      <c r="Q827" s="89" t="s">
        <v>954</v>
      </c>
      <c r="R827" s="95" t="s">
        <v>178</v>
      </c>
      <c r="S827" s="9">
        <v>11</v>
      </c>
      <c r="T827" s="10">
        <v>43266</v>
      </c>
      <c r="U827" s="10">
        <v>43281</v>
      </c>
      <c r="V827" s="70" t="s">
        <v>774</v>
      </c>
      <c r="W827" s="11" t="s">
        <v>763</v>
      </c>
      <c r="X827" s="12"/>
      <c r="Y827" s="283"/>
      <c r="Z827" s="283"/>
      <c r="AA827" s="283"/>
      <c r="AB827" s="283"/>
      <c r="AC827" s="283"/>
      <c r="AD827" s="292"/>
    </row>
    <row r="828" spans="1:30" ht="15.75" hidden="1" thickBot="1">
      <c r="A828" s="295">
        <v>826</v>
      </c>
      <c r="B828" s="210" t="s">
        <v>404</v>
      </c>
      <c r="C828" s="88" t="s">
        <v>423</v>
      </c>
      <c r="D828" s="89" t="s">
        <v>677</v>
      </c>
      <c r="E828" s="239" t="s">
        <v>394</v>
      </c>
      <c r="F828" s="239" t="s">
        <v>179</v>
      </c>
      <c r="G828" s="97" t="s">
        <v>45</v>
      </c>
      <c r="H828" s="216">
        <v>340</v>
      </c>
      <c r="I828" s="216">
        <v>630</v>
      </c>
      <c r="J828" s="102">
        <v>480</v>
      </c>
      <c r="K828" s="93">
        <v>350</v>
      </c>
      <c r="L828" s="93">
        <v>650</v>
      </c>
      <c r="M828" s="93">
        <v>500</v>
      </c>
      <c r="N828" s="94">
        <v>7</v>
      </c>
      <c r="O828" s="94">
        <v>1</v>
      </c>
      <c r="P828" s="91" t="s">
        <v>760</v>
      </c>
      <c r="Q828" s="96" t="s">
        <v>954</v>
      </c>
      <c r="R828" s="95" t="s">
        <v>178</v>
      </c>
      <c r="S828" s="9">
        <v>14</v>
      </c>
      <c r="T828" s="10">
        <v>43282</v>
      </c>
      <c r="U828" s="10">
        <v>43295</v>
      </c>
      <c r="V828" s="274" t="s">
        <v>979</v>
      </c>
      <c r="W828" s="11"/>
      <c r="X828" s="12"/>
      <c r="Y828" s="283"/>
      <c r="Z828" s="283"/>
      <c r="AA828" s="283"/>
      <c r="AB828" s="283"/>
      <c r="AC828" s="283"/>
      <c r="AD828" s="292"/>
    </row>
    <row r="829" spans="1:30" ht="15.75" hidden="1" thickBot="1">
      <c r="A829" s="295">
        <v>827</v>
      </c>
      <c r="B829" s="210" t="s">
        <v>404</v>
      </c>
      <c r="C829" s="88" t="s">
        <v>423</v>
      </c>
      <c r="D829" s="89" t="s">
        <v>677</v>
      </c>
      <c r="E829" s="239" t="s">
        <v>394</v>
      </c>
      <c r="F829" s="239" t="s">
        <v>179</v>
      </c>
      <c r="G829" s="97" t="s">
        <v>45</v>
      </c>
      <c r="H829" s="216">
        <v>335</v>
      </c>
      <c r="I829" s="216">
        <v>670</v>
      </c>
      <c r="J829" s="102">
        <v>620</v>
      </c>
      <c r="K829" s="93">
        <v>345</v>
      </c>
      <c r="L829" s="93">
        <v>690</v>
      </c>
      <c r="M829" s="93">
        <v>640</v>
      </c>
      <c r="N829" s="94">
        <v>4</v>
      </c>
      <c r="O829" s="94">
        <v>1</v>
      </c>
      <c r="P829" s="91" t="s">
        <v>760</v>
      </c>
      <c r="Q829" s="96" t="s">
        <v>954</v>
      </c>
      <c r="R829" s="95" t="s">
        <v>178</v>
      </c>
      <c r="S829" s="9">
        <v>14</v>
      </c>
      <c r="T829" s="10">
        <v>43247</v>
      </c>
      <c r="U829" s="10">
        <v>43295</v>
      </c>
      <c r="V829" s="274" t="s">
        <v>982</v>
      </c>
      <c r="W829" s="11"/>
      <c r="X829" s="12"/>
      <c r="Y829" s="283"/>
      <c r="Z829" s="283"/>
      <c r="AA829" s="283"/>
      <c r="AB829" s="283"/>
      <c r="AC829" s="283"/>
      <c r="AD829" s="292"/>
    </row>
    <row r="830" spans="1:30" ht="15.75" hidden="1" thickBot="1">
      <c r="A830" s="295">
        <v>828</v>
      </c>
      <c r="B830" s="210" t="s">
        <v>404</v>
      </c>
      <c r="C830" s="88" t="s">
        <v>423</v>
      </c>
      <c r="D830" s="89" t="s">
        <v>677</v>
      </c>
      <c r="E830" s="239" t="s">
        <v>394</v>
      </c>
      <c r="F830" s="239" t="s">
        <v>179</v>
      </c>
      <c r="G830" s="97" t="s">
        <v>45</v>
      </c>
      <c r="H830" s="216">
        <v>420</v>
      </c>
      <c r="I830" s="216">
        <v>840</v>
      </c>
      <c r="J830" s="102">
        <v>520</v>
      </c>
      <c r="K830" s="93">
        <v>430</v>
      </c>
      <c r="L830" s="93">
        <v>860</v>
      </c>
      <c r="M830" s="93">
        <v>540</v>
      </c>
      <c r="N830" s="94">
        <v>4</v>
      </c>
      <c r="O830" s="94">
        <v>1</v>
      </c>
      <c r="P830" s="91" t="s">
        <v>760</v>
      </c>
      <c r="Q830" s="96" t="s">
        <v>954</v>
      </c>
      <c r="R830" s="95" t="s">
        <v>178</v>
      </c>
      <c r="S830" s="9">
        <v>14</v>
      </c>
      <c r="T830" s="10">
        <v>43265</v>
      </c>
      <c r="U830" s="10">
        <v>43295</v>
      </c>
      <c r="V830" s="274" t="s">
        <v>841</v>
      </c>
      <c r="W830" s="11"/>
      <c r="X830" s="12"/>
      <c r="Y830" s="283"/>
      <c r="Z830" s="283"/>
      <c r="AA830" s="283"/>
      <c r="AB830" s="283"/>
      <c r="AC830" s="283"/>
      <c r="AD830" s="292"/>
    </row>
    <row r="831" spans="1:30" ht="15.75" hidden="1" thickBot="1">
      <c r="A831" s="295">
        <v>829</v>
      </c>
      <c r="B831" s="210" t="s">
        <v>404</v>
      </c>
      <c r="C831" s="88" t="s">
        <v>423</v>
      </c>
      <c r="D831" s="96" t="s">
        <v>677</v>
      </c>
      <c r="E831" s="239" t="s">
        <v>394</v>
      </c>
      <c r="F831" s="239" t="s">
        <v>179</v>
      </c>
      <c r="G831" s="100" t="s">
        <v>46</v>
      </c>
      <c r="H831" s="94">
        <v>265</v>
      </c>
      <c r="I831" s="94">
        <v>530</v>
      </c>
      <c r="J831" s="94">
        <v>530</v>
      </c>
      <c r="K831" s="93">
        <v>270</v>
      </c>
      <c r="L831" s="93">
        <v>540</v>
      </c>
      <c r="M831" s="93">
        <v>540</v>
      </c>
      <c r="N831" s="94">
        <v>34567</v>
      </c>
      <c r="O831" s="94">
        <v>5</v>
      </c>
      <c r="P831" s="91" t="s">
        <v>760</v>
      </c>
      <c r="Q831" s="96" t="s">
        <v>954</v>
      </c>
      <c r="R831" s="95" t="s">
        <v>178</v>
      </c>
      <c r="S831" s="9">
        <v>12</v>
      </c>
      <c r="T831" s="10">
        <v>43189</v>
      </c>
      <c r="U831" s="10">
        <v>43295</v>
      </c>
      <c r="V831" s="70" t="s">
        <v>984</v>
      </c>
      <c r="W831" s="16" t="s">
        <v>808</v>
      </c>
      <c r="X831" s="17"/>
      <c r="Y831" s="283"/>
      <c r="Z831" s="283"/>
      <c r="AA831" s="283"/>
      <c r="AB831" s="283"/>
      <c r="AC831" s="283"/>
      <c r="AD831" s="292"/>
    </row>
    <row r="832" spans="1:30" ht="15.75" hidden="1" thickBot="1">
      <c r="A832" s="295">
        <v>830</v>
      </c>
      <c r="B832" s="210" t="s">
        <v>404</v>
      </c>
      <c r="C832" s="88" t="s">
        <v>423</v>
      </c>
      <c r="D832" s="96" t="s">
        <v>677</v>
      </c>
      <c r="E832" s="239" t="s">
        <v>394</v>
      </c>
      <c r="F832" s="239" t="s">
        <v>179</v>
      </c>
      <c r="G832" s="100" t="s">
        <v>8</v>
      </c>
      <c r="H832" s="102">
        <v>330</v>
      </c>
      <c r="I832" s="102">
        <v>660</v>
      </c>
      <c r="J832" s="102">
        <v>660</v>
      </c>
      <c r="K832" s="103">
        <v>340</v>
      </c>
      <c r="L832" s="103">
        <v>680</v>
      </c>
      <c r="M832" s="103">
        <v>680</v>
      </c>
      <c r="N832" s="125">
        <v>7</v>
      </c>
      <c r="O832" s="125">
        <v>1</v>
      </c>
      <c r="P832" s="126" t="s">
        <v>760</v>
      </c>
      <c r="Q832" s="126" t="s">
        <v>777</v>
      </c>
      <c r="R832" s="126" t="s">
        <v>778</v>
      </c>
      <c r="S832" s="35">
        <v>9</v>
      </c>
      <c r="T832" s="10">
        <v>43242</v>
      </c>
      <c r="U832" s="10">
        <v>43250</v>
      </c>
      <c r="V832" s="273" t="s">
        <v>969</v>
      </c>
      <c r="W832" s="44"/>
      <c r="X832" s="59"/>
      <c r="Y832" s="283"/>
      <c r="Z832" s="283"/>
      <c r="AA832" s="283"/>
      <c r="AB832" s="283"/>
      <c r="AC832" s="283"/>
      <c r="AD832" s="292"/>
    </row>
    <row r="833" spans="1:30" ht="15.75" hidden="1" thickBot="1">
      <c r="A833" s="295">
        <v>831</v>
      </c>
      <c r="B833" s="210" t="s">
        <v>404</v>
      </c>
      <c r="C833" s="88" t="s">
        <v>423</v>
      </c>
      <c r="D833" s="89" t="s">
        <v>677</v>
      </c>
      <c r="E833" s="239" t="s">
        <v>394</v>
      </c>
      <c r="F833" s="239" t="s">
        <v>179</v>
      </c>
      <c r="G833" s="97" t="s">
        <v>2</v>
      </c>
      <c r="H833" s="104">
        <v>235</v>
      </c>
      <c r="I833" s="104">
        <v>470</v>
      </c>
      <c r="J833" s="104">
        <v>470</v>
      </c>
      <c r="K833" s="98">
        <v>245</v>
      </c>
      <c r="L833" s="98">
        <v>490</v>
      </c>
      <c r="M833" s="98">
        <v>490</v>
      </c>
      <c r="N833" s="94">
        <v>7</v>
      </c>
      <c r="O833" s="94">
        <v>1</v>
      </c>
      <c r="P833" s="91" t="s">
        <v>760</v>
      </c>
      <c r="Q833" s="89" t="s">
        <v>769</v>
      </c>
      <c r="R833" s="95" t="s">
        <v>770</v>
      </c>
      <c r="S833" s="18">
        <v>11</v>
      </c>
      <c r="T833" s="10">
        <v>43279</v>
      </c>
      <c r="U833" s="10">
        <v>43285</v>
      </c>
      <c r="V833" s="71" t="s">
        <v>983</v>
      </c>
      <c r="W833" s="11"/>
      <c r="X833" s="13"/>
      <c r="Y833" s="283"/>
      <c r="Z833" s="283"/>
      <c r="AA833" s="283"/>
      <c r="AB833" s="283"/>
      <c r="AC833" s="283"/>
      <c r="AD833" s="292"/>
    </row>
    <row r="834" spans="1:30" ht="15.75" hidden="1" thickBot="1">
      <c r="A834" s="295">
        <v>832</v>
      </c>
      <c r="B834" s="210" t="s">
        <v>404</v>
      </c>
      <c r="C834" s="88" t="s">
        <v>423</v>
      </c>
      <c r="D834" s="89" t="s">
        <v>678</v>
      </c>
      <c r="E834" s="240" t="s">
        <v>394</v>
      </c>
      <c r="F834" s="240" t="s">
        <v>180</v>
      </c>
      <c r="G834" s="100" t="s">
        <v>44</v>
      </c>
      <c r="H834" s="98">
        <v>650</v>
      </c>
      <c r="I834" s="98">
        <v>1000</v>
      </c>
      <c r="J834" s="98">
        <v>1000</v>
      </c>
      <c r="K834" s="101">
        <v>660</v>
      </c>
      <c r="L834" s="101">
        <v>1020</v>
      </c>
      <c r="M834" s="101">
        <v>1020</v>
      </c>
      <c r="N834" s="125">
        <v>46</v>
      </c>
      <c r="O834" s="125">
        <v>2</v>
      </c>
      <c r="P834" s="91" t="s">
        <v>760</v>
      </c>
      <c r="Q834" s="96" t="s">
        <v>782</v>
      </c>
      <c r="R834" s="95" t="s">
        <v>176</v>
      </c>
      <c r="S834" s="35">
        <v>18</v>
      </c>
      <c r="T834" s="10">
        <v>43248</v>
      </c>
      <c r="U834" s="10">
        <v>43250</v>
      </c>
      <c r="V834" s="218"/>
      <c r="W834" s="44"/>
      <c r="X834" s="59"/>
      <c r="Y834" s="283"/>
      <c r="Z834" s="283"/>
      <c r="AA834" s="283"/>
      <c r="AB834" s="283"/>
      <c r="AC834" s="283"/>
      <c r="AD834" s="292"/>
    </row>
    <row r="835" spans="1:30" ht="15.75" hidden="1" thickBot="1">
      <c r="A835" s="295">
        <v>833</v>
      </c>
      <c r="B835" s="210" t="s">
        <v>404</v>
      </c>
      <c r="C835" s="88" t="s">
        <v>423</v>
      </c>
      <c r="D835" s="89" t="s">
        <v>678</v>
      </c>
      <c r="E835" s="240" t="s">
        <v>394</v>
      </c>
      <c r="F835" s="240" t="s">
        <v>180</v>
      </c>
      <c r="G835" s="97" t="s">
        <v>19</v>
      </c>
      <c r="H835" s="92">
        <v>500</v>
      </c>
      <c r="I835" s="92">
        <v>780</v>
      </c>
      <c r="J835" s="92">
        <v>780</v>
      </c>
      <c r="K835" s="93">
        <v>510</v>
      </c>
      <c r="L835" s="93">
        <v>800</v>
      </c>
      <c r="M835" s="93">
        <v>800</v>
      </c>
      <c r="N835" s="94">
        <v>5</v>
      </c>
      <c r="O835" s="94">
        <v>1</v>
      </c>
      <c r="P835" s="91" t="s">
        <v>760</v>
      </c>
      <c r="Q835" s="89" t="s">
        <v>791</v>
      </c>
      <c r="R835" s="95" t="s">
        <v>901</v>
      </c>
      <c r="S835" s="9">
        <v>15</v>
      </c>
      <c r="T835" s="10">
        <v>43266</v>
      </c>
      <c r="U835" s="10">
        <v>43281</v>
      </c>
      <c r="V835" s="71" t="s">
        <v>762</v>
      </c>
      <c r="W835" s="11" t="s">
        <v>763</v>
      </c>
      <c r="X835" s="12"/>
      <c r="Y835" s="283"/>
      <c r="Z835" s="283"/>
      <c r="AA835" s="283"/>
      <c r="AB835" s="283"/>
      <c r="AC835" s="283"/>
      <c r="AD835" s="292"/>
    </row>
    <row r="836" spans="1:30" ht="15.75" hidden="1" thickBot="1">
      <c r="A836" s="295">
        <v>834</v>
      </c>
      <c r="B836" s="210" t="s">
        <v>404</v>
      </c>
      <c r="C836" s="88" t="s">
        <v>423</v>
      </c>
      <c r="D836" s="89" t="s">
        <v>678</v>
      </c>
      <c r="E836" s="240" t="s">
        <v>394</v>
      </c>
      <c r="F836" s="240" t="s">
        <v>180</v>
      </c>
      <c r="G836" s="97" t="s">
        <v>45</v>
      </c>
      <c r="H836" s="216">
        <v>600</v>
      </c>
      <c r="I836" s="216">
        <v>1200</v>
      </c>
      <c r="J836" s="102">
        <v>1200</v>
      </c>
      <c r="K836" s="93">
        <v>610</v>
      </c>
      <c r="L836" s="93">
        <v>1220</v>
      </c>
      <c r="M836" s="93">
        <v>1220</v>
      </c>
      <c r="N836" s="94">
        <v>14</v>
      </c>
      <c r="O836" s="94">
        <v>2</v>
      </c>
      <c r="P836" s="91" t="s">
        <v>760</v>
      </c>
      <c r="Q836" s="89" t="s">
        <v>782</v>
      </c>
      <c r="R836" s="95" t="s">
        <v>176</v>
      </c>
      <c r="S836" s="9">
        <v>14</v>
      </c>
      <c r="T836" s="10">
        <v>43246</v>
      </c>
      <c r="U836" s="10">
        <v>43295</v>
      </c>
      <c r="V836" s="71" t="s">
        <v>985</v>
      </c>
      <c r="W836" s="11"/>
      <c r="X836" s="12"/>
      <c r="Y836" s="283"/>
      <c r="Z836" s="283"/>
      <c r="AA836" s="283"/>
      <c r="AB836" s="283"/>
      <c r="AC836" s="283"/>
      <c r="AD836" s="292"/>
    </row>
    <row r="837" spans="1:30" ht="15.75" hidden="1" thickBot="1">
      <c r="A837" s="295">
        <v>835</v>
      </c>
      <c r="B837" s="210" t="s">
        <v>404</v>
      </c>
      <c r="C837" s="88" t="s">
        <v>423</v>
      </c>
      <c r="D837" s="89" t="s">
        <v>678</v>
      </c>
      <c r="E837" s="240" t="s">
        <v>394</v>
      </c>
      <c r="F837" s="240" t="s">
        <v>180</v>
      </c>
      <c r="G837" s="97" t="s">
        <v>2</v>
      </c>
      <c r="H837" s="104">
        <v>335</v>
      </c>
      <c r="I837" s="104">
        <v>670</v>
      </c>
      <c r="J837" s="104">
        <v>670</v>
      </c>
      <c r="K837" s="98">
        <v>345</v>
      </c>
      <c r="L837" s="98">
        <v>690</v>
      </c>
      <c r="M837" s="98">
        <v>690</v>
      </c>
      <c r="N837" s="94">
        <v>5</v>
      </c>
      <c r="O837" s="94">
        <v>1</v>
      </c>
      <c r="P837" s="91" t="s">
        <v>760</v>
      </c>
      <c r="Q837" s="89" t="s">
        <v>782</v>
      </c>
      <c r="R837" s="95" t="s">
        <v>176</v>
      </c>
      <c r="S837" s="18">
        <v>18</v>
      </c>
      <c r="T837" s="10">
        <v>43279</v>
      </c>
      <c r="U837" s="10">
        <v>43285</v>
      </c>
      <c r="V837" s="71" t="s">
        <v>783</v>
      </c>
      <c r="W837" s="11"/>
      <c r="X837" s="13"/>
      <c r="Y837" s="283"/>
      <c r="Z837" s="283"/>
      <c r="AA837" s="283"/>
      <c r="AB837" s="283"/>
      <c r="AC837" s="283"/>
      <c r="AD837" s="292"/>
    </row>
    <row r="838" spans="1:30" ht="15.75" hidden="1" thickBot="1">
      <c r="A838" s="295">
        <v>836</v>
      </c>
      <c r="B838" s="210" t="s">
        <v>404</v>
      </c>
      <c r="C838" s="88" t="s">
        <v>424</v>
      </c>
      <c r="D838" s="89" t="s">
        <v>679</v>
      </c>
      <c r="E838" s="239" t="s">
        <v>395</v>
      </c>
      <c r="F838" s="239" t="s">
        <v>181</v>
      </c>
      <c r="G838" s="97" t="s">
        <v>19</v>
      </c>
      <c r="H838" s="92">
        <v>620</v>
      </c>
      <c r="I838" s="92">
        <v>1230</v>
      </c>
      <c r="J838" s="92">
        <v>1230</v>
      </c>
      <c r="K838" s="93">
        <v>630</v>
      </c>
      <c r="L838" s="93">
        <v>1250</v>
      </c>
      <c r="M838" s="93">
        <v>1250</v>
      </c>
      <c r="N838" s="94">
        <v>4</v>
      </c>
      <c r="O838" s="94">
        <v>1</v>
      </c>
      <c r="P838" s="91" t="s">
        <v>760</v>
      </c>
      <c r="Q838" s="89" t="s">
        <v>782</v>
      </c>
      <c r="R838" s="95" t="s">
        <v>176</v>
      </c>
      <c r="S838" s="9">
        <v>9</v>
      </c>
      <c r="T838" s="10">
        <v>43266</v>
      </c>
      <c r="U838" s="10">
        <v>43281</v>
      </c>
      <c r="V838" s="71" t="s">
        <v>981</v>
      </c>
      <c r="W838" s="11" t="s">
        <v>763</v>
      </c>
      <c r="X838" s="12"/>
      <c r="Y838" s="59"/>
      <c r="Z838" s="59"/>
      <c r="AA838" s="59"/>
      <c r="AB838" s="59"/>
      <c r="AC838" s="59"/>
      <c r="AD838" s="44"/>
    </row>
    <row r="839" spans="1:30" ht="15.75" hidden="1" thickBot="1">
      <c r="A839" s="295">
        <v>837</v>
      </c>
      <c r="B839" s="210" t="s">
        <v>404</v>
      </c>
      <c r="C839" s="88" t="s">
        <v>424</v>
      </c>
      <c r="D839" s="89" t="s">
        <v>680</v>
      </c>
      <c r="E839" s="239" t="s">
        <v>395</v>
      </c>
      <c r="F839" s="239" t="s">
        <v>182</v>
      </c>
      <c r="G839" s="100" t="s">
        <v>44</v>
      </c>
      <c r="H839" s="98">
        <v>400</v>
      </c>
      <c r="I839" s="98">
        <v>700</v>
      </c>
      <c r="J839" s="98">
        <v>700</v>
      </c>
      <c r="K839" s="101">
        <v>410</v>
      </c>
      <c r="L839" s="101">
        <v>720</v>
      </c>
      <c r="M839" s="101">
        <v>720</v>
      </c>
      <c r="N839" s="125">
        <v>3</v>
      </c>
      <c r="O839" s="125">
        <v>1</v>
      </c>
      <c r="P839" s="91" t="s">
        <v>760</v>
      </c>
      <c r="Q839" s="126" t="s">
        <v>834</v>
      </c>
      <c r="R839" s="126" t="s">
        <v>835</v>
      </c>
      <c r="S839" s="35">
        <v>13</v>
      </c>
      <c r="T839" s="10">
        <v>43248</v>
      </c>
      <c r="U839" s="10">
        <v>43250</v>
      </c>
      <c r="V839" s="218" t="s">
        <v>847</v>
      </c>
      <c r="W839" s="44"/>
      <c r="X839" s="59"/>
    </row>
    <row r="840" spans="1:30" ht="15.75" hidden="1" thickBot="1">
      <c r="A840" s="295">
        <v>838</v>
      </c>
      <c r="B840" s="210" t="s">
        <v>404</v>
      </c>
      <c r="C840" s="88" t="s">
        <v>424</v>
      </c>
      <c r="D840" s="89" t="s">
        <v>680</v>
      </c>
      <c r="E840" s="239" t="s">
        <v>395</v>
      </c>
      <c r="F840" s="239" t="s">
        <v>182</v>
      </c>
      <c r="G840" s="97" t="s">
        <v>19</v>
      </c>
      <c r="H840" s="92">
        <v>420</v>
      </c>
      <c r="I840" s="92">
        <v>840</v>
      </c>
      <c r="J840" s="92">
        <v>840</v>
      </c>
      <c r="K840" s="93">
        <v>430</v>
      </c>
      <c r="L840" s="93">
        <v>860</v>
      </c>
      <c r="M840" s="93">
        <v>860</v>
      </c>
      <c r="N840" s="94">
        <v>5</v>
      </c>
      <c r="O840" s="94">
        <v>1</v>
      </c>
      <c r="P840" s="91" t="s">
        <v>760</v>
      </c>
      <c r="Q840" s="89" t="s">
        <v>791</v>
      </c>
      <c r="R840" s="95" t="s">
        <v>165</v>
      </c>
      <c r="S840" s="9">
        <v>15</v>
      </c>
      <c r="T840" s="10">
        <v>43266</v>
      </c>
      <c r="U840" s="10">
        <v>43281</v>
      </c>
      <c r="V840" s="71" t="s">
        <v>762</v>
      </c>
      <c r="W840" s="11" t="s">
        <v>763</v>
      </c>
      <c r="X840" s="12"/>
      <c r="Y840" s="44"/>
      <c r="Z840" s="44"/>
      <c r="AA840" s="44"/>
      <c r="AB840" s="44"/>
      <c r="AC840" s="44"/>
      <c r="AD840" s="44"/>
    </row>
    <row r="841" spans="1:30" ht="15.75" hidden="1" thickBot="1">
      <c r="A841" s="295">
        <v>839</v>
      </c>
      <c r="B841" s="210" t="s">
        <v>404</v>
      </c>
      <c r="C841" s="88" t="s">
        <v>424</v>
      </c>
      <c r="D841" s="89" t="s">
        <v>680</v>
      </c>
      <c r="E841" s="239" t="s">
        <v>395</v>
      </c>
      <c r="F841" s="239" t="s">
        <v>182</v>
      </c>
      <c r="G841" s="100" t="s">
        <v>46</v>
      </c>
      <c r="H841" s="94">
        <v>415</v>
      </c>
      <c r="I841" s="94">
        <v>830</v>
      </c>
      <c r="J841" s="94">
        <v>830</v>
      </c>
      <c r="K841" s="93">
        <v>420</v>
      </c>
      <c r="L841" s="93">
        <v>840</v>
      </c>
      <c r="M841" s="93">
        <v>840</v>
      </c>
      <c r="N841" s="94">
        <v>2</v>
      </c>
      <c r="O841" s="94">
        <v>1</v>
      </c>
      <c r="P841" s="91" t="s">
        <v>760</v>
      </c>
      <c r="Q841" s="96" t="s">
        <v>769</v>
      </c>
      <c r="R841" s="95" t="s">
        <v>770</v>
      </c>
      <c r="S841" s="9">
        <v>8</v>
      </c>
      <c r="T841" s="10">
        <v>43242</v>
      </c>
      <c r="U841" s="10">
        <v>43295</v>
      </c>
      <c r="V841" s="70" t="s">
        <v>986</v>
      </c>
      <c r="W841" s="16" t="s">
        <v>808</v>
      </c>
      <c r="X841" s="17"/>
      <c r="Y841" s="44"/>
      <c r="Z841" s="44"/>
      <c r="AA841" s="44"/>
      <c r="AB841" s="44"/>
      <c r="AC841" s="44"/>
      <c r="AD841" s="44"/>
    </row>
    <row r="842" spans="1:30" ht="15.75" hidden="1" thickBot="1">
      <c r="A842" s="295">
        <v>840</v>
      </c>
      <c r="B842" s="210" t="s">
        <v>404</v>
      </c>
      <c r="C842" s="88" t="s">
        <v>424</v>
      </c>
      <c r="D842" s="89" t="s">
        <v>680</v>
      </c>
      <c r="E842" s="239" t="s">
        <v>395</v>
      </c>
      <c r="F842" s="239" t="s">
        <v>182</v>
      </c>
      <c r="G842" s="100" t="s">
        <v>46</v>
      </c>
      <c r="H842" s="94">
        <v>415</v>
      </c>
      <c r="I842" s="94">
        <v>830</v>
      </c>
      <c r="J842" s="94">
        <v>830</v>
      </c>
      <c r="K842" s="93">
        <v>420</v>
      </c>
      <c r="L842" s="93">
        <v>840</v>
      </c>
      <c r="M842" s="93">
        <v>840</v>
      </c>
      <c r="N842" s="94">
        <v>4</v>
      </c>
      <c r="O842" s="94">
        <v>1</v>
      </c>
      <c r="P842" s="91" t="s">
        <v>760</v>
      </c>
      <c r="Q842" s="96" t="s">
        <v>769</v>
      </c>
      <c r="R842" s="95" t="s">
        <v>770</v>
      </c>
      <c r="S842" s="9">
        <v>6</v>
      </c>
      <c r="T842" s="10">
        <v>43244</v>
      </c>
      <c r="U842" s="10">
        <v>43295</v>
      </c>
      <c r="V842" s="70" t="s">
        <v>987</v>
      </c>
      <c r="W842" s="16" t="s">
        <v>808</v>
      </c>
      <c r="X842" s="17"/>
      <c r="Y842" s="44"/>
      <c r="Z842" s="44"/>
      <c r="AA842" s="44"/>
      <c r="AB842" s="44"/>
      <c r="AC842" s="44"/>
      <c r="AD842" s="44"/>
    </row>
    <row r="843" spans="1:30" ht="15.75" hidden="1" thickBot="1">
      <c r="A843" s="295">
        <v>841</v>
      </c>
      <c r="B843" s="210" t="s">
        <v>404</v>
      </c>
      <c r="C843" s="88" t="s">
        <v>424</v>
      </c>
      <c r="D843" s="89" t="s">
        <v>680</v>
      </c>
      <c r="E843" s="239" t="s">
        <v>395</v>
      </c>
      <c r="F843" s="239" t="s">
        <v>182</v>
      </c>
      <c r="G843" s="100" t="s">
        <v>8</v>
      </c>
      <c r="H843" s="102">
        <v>440</v>
      </c>
      <c r="I843" s="102">
        <v>880</v>
      </c>
      <c r="J843" s="102">
        <v>880</v>
      </c>
      <c r="K843" s="103">
        <v>450</v>
      </c>
      <c r="L843" s="103">
        <v>900</v>
      </c>
      <c r="M843" s="103">
        <v>900</v>
      </c>
      <c r="N843" s="125">
        <v>25</v>
      </c>
      <c r="O843" s="125">
        <v>2</v>
      </c>
      <c r="P843" s="126" t="s">
        <v>760</v>
      </c>
      <c r="Q843" s="126" t="s">
        <v>777</v>
      </c>
      <c r="R843" s="126" t="s">
        <v>778</v>
      </c>
      <c r="S843" s="35">
        <v>13</v>
      </c>
      <c r="T843" s="10">
        <v>43242</v>
      </c>
      <c r="U843" s="10">
        <v>43250</v>
      </c>
      <c r="V843" s="33" t="s">
        <v>988</v>
      </c>
      <c r="W843" s="44"/>
      <c r="X843" s="59"/>
      <c r="Y843" s="44"/>
      <c r="Z843" s="44"/>
      <c r="AA843" s="44"/>
      <c r="AB843" s="44"/>
      <c r="AC843" s="44"/>
      <c r="AD843" s="44"/>
    </row>
    <row r="844" spans="1:30" ht="15.75" hidden="1" thickBot="1">
      <c r="A844" s="295">
        <v>842</v>
      </c>
      <c r="B844" s="210" t="s">
        <v>404</v>
      </c>
      <c r="C844" s="88" t="s">
        <v>424</v>
      </c>
      <c r="D844" s="89" t="s">
        <v>680</v>
      </c>
      <c r="E844" s="239" t="s">
        <v>395</v>
      </c>
      <c r="F844" s="239" t="s">
        <v>182</v>
      </c>
      <c r="G844" s="97" t="s">
        <v>2</v>
      </c>
      <c r="H844" s="104">
        <v>335</v>
      </c>
      <c r="I844" s="104">
        <v>670</v>
      </c>
      <c r="J844" s="104">
        <v>670</v>
      </c>
      <c r="K844" s="98">
        <v>345</v>
      </c>
      <c r="L844" s="98">
        <v>690</v>
      </c>
      <c r="M844" s="98">
        <v>690</v>
      </c>
      <c r="N844" s="94">
        <v>4</v>
      </c>
      <c r="O844" s="94">
        <v>1</v>
      </c>
      <c r="P844" s="91" t="s">
        <v>760</v>
      </c>
      <c r="Q844" s="89" t="s">
        <v>911</v>
      </c>
      <c r="R844" s="95" t="s">
        <v>912</v>
      </c>
      <c r="S844" s="18">
        <v>14</v>
      </c>
      <c r="T844" s="10">
        <v>43279</v>
      </c>
      <c r="U844" s="10">
        <v>43285</v>
      </c>
      <c r="V844" s="71" t="s">
        <v>913</v>
      </c>
      <c r="W844" s="11"/>
      <c r="X844" s="13"/>
      <c r="Y844" s="44"/>
      <c r="Z844" s="44"/>
      <c r="AA844" s="44"/>
      <c r="AB844" s="44"/>
      <c r="AC844" s="44"/>
      <c r="AD844" s="44"/>
    </row>
    <row r="845" spans="1:30" ht="15.75" hidden="1" thickBot="1">
      <c r="A845" s="295">
        <v>843</v>
      </c>
      <c r="B845" s="210" t="s">
        <v>404</v>
      </c>
      <c r="C845" s="88" t="s">
        <v>424</v>
      </c>
      <c r="D845" s="89" t="s">
        <v>681</v>
      </c>
      <c r="E845" s="239" t="s">
        <v>395</v>
      </c>
      <c r="F845" s="239" t="s">
        <v>183</v>
      </c>
      <c r="G845" s="97" t="s">
        <v>5</v>
      </c>
      <c r="H845" s="107">
        <v>120</v>
      </c>
      <c r="I845" s="107">
        <v>240</v>
      </c>
      <c r="J845" s="107">
        <v>240</v>
      </c>
      <c r="K845" s="108">
        <v>150</v>
      </c>
      <c r="L845" s="108">
        <v>300</v>
      </c>
      <c r="M845" s="108">
        <v>300</v>
      </c>
      <c r="N845" s="94">
        <v>4</v>
      </c>
      <c r="O845" s="94">
        <v>1</v>
      </c>
      <c r="P845" s="91" t="s">
        <v>760</v>
      </c>
      <c r="Q845" s="89" t="s">
        <v>769</v>
      </c>
      <c r="R845" s="95" t="s">
        <v>770</v>
      </c>
      <c r="S845" s="14">
        <v>6</v>
      </c>
      <c r="T845" s="10">
        <v>43283</v>
      </c>
      <c r="U845" s="10">
        <v>43289</v>
      </c>
      <c r="V845" s="71" t="s">
        <v>776</v>
      </c>
      <c r="W845" s="7"/>
      <c r="X845" s="13"/>
      <c r="Y845" s="44"/>
      <c r="Z845" s="44"/>
      <c r="AA845" s="44"/>
      <c r="AB845" s="44"/>
      <c r="AC845" s="44"/>
      <c r="AD845" s="44"/>
    </row>
    <row r="846" spans="1:30" ht="15.75" hidden="1" thickBot="1">
      <c r="A846" s="295">
        <v>844</v>
      </c>
      <c r="B846" s="210" t="s">
        <v>404</v>
      </c>
      <c r="C846" s="88" t="s">
        <v>424</v>
      </c>
      <c r="D846" s="89" t="s">
        <v>681</v>
      </c>
      <c r="E846" s="239" t="s">
        <v>395</v>
      </c>
      <c r="F846" s="239" t="s">
        <v>183</v>
      </c>
      <c r="G846" s="97" t="s">
        <v>5</v>
      </c>
      <c r="H846" s="107">
        <v>120</v>
      </c>
      <c r="I846" s="107">
        <v>240</v>
      </c>
      <c r="J846" s="107">
        <v>240</v>
      </c>
      <c r="K846" s="108">
        <v>150</v>
      </c>
      <c r="L846" s="108">
        <v>300</v>
      </c>
      <c r="M846" s="108">
        <v>300</v>
      </c>
      <c r="N846" s="94">
        <v>7</v>
      </c>
      <c r="O846" s="94">
        <v>1</v>
      </c>
      <c r="P846" s="91" t="s">
        <v>760</v>
      </c>
      <c r="Q846" s="89" t="s">
        <v>769</v>
      </c>
      <c r="R846" s="95" t="s">
        <v>770</v>
      </c>
      <c r="S846" s="14">
        <v>5</v>
      </c>
      <c r="T846" s="10">
        <v>43283</v>
      </c>
      <c r="U846" s="10">
        <v>43289</v>
      </c>
      <c r="V846" s="71" t="s">
        <v>989</v>
      </c>
      <c r="W846" s="7"/>
      <c r="X846" s="13"/>
      <c r="Y846" s="44"/>
      <c r="Z846" s="44"/>
      <c r="AA846" s="44"/>
      <c r="AB846" s="44"/>
      <c r="AC846" s="44"/>
      <c r="AD846" s="44"/>
    </row>
    <row r="847" spans="1:30" ht="15.75" hidden="1" thickBot="1">
      <c r="A847" s="295">
        <v>845</v>
      </c>
      <c r="B847" s="210" t="s">
        <v>404</v>
      </c>
      <c r="C847" s="88" t="s">
        <v>424</v>
      </c>
      <c r="D847" s="96" t="s">
        <v>681</v>
      </c>
      <c r="E847" s="239" t="s">
        <v>395</v>
      </c>
      <c r="F847" s="239" t="s">
        <v>183</v>
      </c>
      <c r="G847" s="100" t="s">
        <v>44</v>
      </c>
      <c r="H847" s="98">
        <v>140</v>
      </c>
      <c r="I847" s="98">
        <v>260</v>
      </c>
      <c r="J847" s="98">
        <v>260</v>
      </c>
      <c r="K847" s="101">
        <v>150</v>
      </c>
      <c r="L847" s="101">
        <v>280</v>
      </c>
      <c r="M847" s="101">
        <v>280</v>
      </c>
      <c r="N847" s="125">
        <v>37</v>
      </c>
      <c r="O847" s="125">
        <v>2</v>
      </c>
      <c r="P847" s="91" t="s">
        <v>853</v>
      </c>
      <c r="Q847" s="126" t="s">
        <v>996</v>
      </c>
      <c r="R847" s="126" t="s">
        <v>997</v>
      </c>
      <c r="S847" s="35">
        <v>8</v>
      </c>
      <c r="T847" s="10">
        <v>43248</v>
      </c>
      <c r="U847" s="10">
        <v>43250</v>
      </c>
      <c r="V847" s="218"/>
      <c r="W847" s="44"/>
      <c r="X847" s="59"/>
      <c r="Y847" s="44"/>
      <c r="Z847" s="44"/>
      <c r="AA847" s="44"/>
      <c r="AB847" s="44"/>
      <c r="AC847" s="44"/>
      <c r="AD847" s="44"/>
    </row>
    <row r="848" spans="1:30" ht="15.75" hidden="1" thickBot="1">
      <c r="A848" s="295">
        <v>846</v>
      </c>
      <c r="B848" s="210" t="s">
        <v>404</v>
      </c>
      <c r="C848" s="88" t="s">
        <v>424</v>
      </c>
      <c r="D848" s="96" t="s">
        <v>681</v>
      </c>
      <c r="E848" s="239" t="s">
        <v>395</v>
      </c>
      <c r="F848" s="239" t="s">
        <v>183</v>
      </c>
      <c r="G848" s="100" t="s">
        <v>47</v>
      </c>
      <c r="H848" s="94">
        <v>115</v>
      </c>
      <c r="I848" s="94">
        <v>230</v>
      </c>
      <c r="J848" s="94">
        <v>230</v>
      </c>
      <c r="K848" s="93">
        <v>125</v>
      </c>
      <c r="L848" s="93">
        <v>250</v>
      </c>
      <c r="M848" s="93">
        <v>250</v>
      </c>
      <c r="N848" s="94">
        <v>5</v>
      </c>
      <c r="O848" s="94">
        <v>1</v>
      </c>
      <c r="P848" s="91" t="s">
        <v>760</v>
      </c>
      <c r="Q848" s="96" t="s">
        <v>769</v>
      </c>
      <c r="R848" s="95" t="s">
        <v>770</v>
      </c>
      <c r="S848" s="9">
        <v>4</v>
      </c>
      <c r="T848" s="10">
        <v>43273</v>
      </c>
      <c r="U848" s="10">
        <v>43295</v>
      </c>
      <c r="V848" s="70" t="s">
        <v>992</v>
      </c>
      <c r="W848" s="16"/>
      <c r="X848" s="17"/>
      <c r="Y848" s="44"/>
      <c r="Z848" s="44"/>
      <c r="AA848" s="44"/>
      <c r="AB848" s="44"/>
      <c r="AC848" s="44"/>
      <c r="AD848" s="44"/>
    </row>
    <row r="849" spans="1:30" ht="15.75" hidden="1" thickBot="1">
      <c r="A849" s="295">
        <v>847</v>
      </c>
      <c r="B849" s="210" t="s">
        <v>404</v>
      </c>
      <c r="C849" s="88" t="s">
        <v>424</v>
      </c>
      <c r="D849" s="89" t="s">
        <v>681</v>
      </c>
      <c r="E849" s="239" t="s">
        <v>395</v>
      </c>
      <c r="F849" s="239" t="s">
        <v>183</v>
      </c>
      <c r="G849" s="97" t="s">
        <v>19</v>
      </c>
      <c r="H849" s="121">
        <v>100</v>
      </c>
      <c r="I849" s="121">
        <v>190</v>
      </c>
      <c r="J849" s="121">
        <v>190</v>
      </c>
      <c r="K849" s="113">
        <v>110</v>
      </c>
      <c r="L849" s="113">
        <v>210</v>
      </c>
      <c r="M849" s="113">
        <v>210</v>
      </c>
      <c r="N849" s="94">
        <v>26</v>
      </c>
      <c r="O849" s="94">
        <v>2</v>
      </c>
      <c r="P849" s="91" t="s">
        <v>760</v>
      </c>
      <c r="Q849" s="89" t="s">
        <v>769</v>
      </c>
      <c r="R849" s="95" t="s">
        <v>770</v>
      </c>
      <c r="S849" s="9">
        <v>5</v>
      </c>
      <c r="T849" s="10">
        <v>43266</v>
      </c>
      <c r="U849" s="10">
        <v>43281</v>
      </c>
      <c r="V849" s="71" t="s">
        <v>990</v>
      </c>
      <c r="W849" s="11" t="s">
        <v>763</v>
      </c>
      <c r="X849" s="12"/>
      <c r="Y849" s="44"/>
      <c r="Z849" s="44"/>
      <c r="AA849" s="44"/>
      <c r="AB849" s="44"/>
      <c r="AC849" s="44"/>
      <c r="AD849" s="44"/>
    </row>
    <row r="850" spans="1:30" ht="15.75" hidden="1" thickBot="1">
      <c r="A850" s="295">
        <v>848</v>
      </c>
      <c r="B850" s="210" t="s">
        <v>404</v>
      </c>
      <c r="C850" s="88" t="s">
        <v>424</v>
      </c>
      <c r="D850" s="122" t="s">
        <v>681</v>
      </c>
      <c r="E850" s="239" t="s">
        <v>395</v>
      </c>
      <c r="F850" s="239" t="s">
        <v>183</v>
      </c>
      <c r="G850" s="97" t="s">
        <v>45</v>
      </c>
      <c r="H850" s="216">
        <v>265</v>
      </c>
      <c r="I850" s="216">
        <v>530</v>
      </c>
      <c r="J850" s="102">
        <v>530</v>
      </c>
      <c r="K850" s="93">
        <v>275</v>
      </c>
      <c r="L850" s="93">
        <v>550</v>
      </c>
      <c r="M850" s="93">
        <v>550</v>
      </c>
      <c r="N850" s="94">
        <v>13</v>
      </c>
      <c r="O850" s="94">
        <v>2</v>
      </c>
      <c r="P850" s="91" t="s">
        <v>760</v>
      </c>
      <c r="Q850" s="89" t="s">
        <v>838</v>
      </c>
      <c r="R850" s="95" t="s">
        <v>135</v>
      </c>
      <c r="S850" s="9">
        <v>12</v>
      </c>
      <c r="T850" s="10">
        <v>43242</v>
      </c>
      <c r="U850" s="10">
        <v>43295</v>
      </c>
      <c r="V850" s="71" t="s">
        <v>991</v>
      </c>
      <c r="W850" s="7"/>
      <c r="X850" s="15"/>
      <c r="Y850" s="44"/>
      <c r="Z850" s="44"/>
      <c r="AA850" s="44"/>
      <c r="AB850" s="44"/>
      <c r="AC850" s="44"/>
      <c r="AD850" s="44"/>
    </row>
    <row r="851" spans="1:30" ht="15.75" hidden="1" thickBot="1">
      <c r="A851" s="295">
        <v>849</v>
      </c>
      <c r="B851" s="210" t="s">
        <v>404</v>
      </c>
      <c r="C851" s="88" t="s">
        <v>424</v>
      </c>
      <c r="D851" s="96" t="s">
        <v>681</v>
      </c>
      <c r="E851" s="239" t="s">
        <v>395</v>
      </c>
      <c r="F851" s="239" t="s">
        <v>183</v>
      </c>
      <c r="G851" s="100" t="s">
        <v>46</v>
      </c>
      <c r="H851" s="94">
        <v>185</v>
      </c>
      <c r="I851" s="94">
        <v>370</v>
      </c>
      <c r="J851" s="94">
        <v>370</v>
      </c>
      <c r="K851" s="93">
        <v>190</v>
      </c>
      <c r="L851" s="93">
        <v>380</v>
      </c>
      <c r="M851" s="93">
        <v>380</v>
      </c>
      <c r="N851" s="94">
        <v>2</v>
      </c>
      <c r="O851" s="94">
        <v>1</v>
      </c>
      <c r="P851" s="91" t="s">
        <v>760</v>
      </c>
      <c r="Q851" s="96" t="s">
        <v>769</v>
      </c>
      <c r="R851" s="95" t="s">
        <v>770</v>
      </c>
      <c r="S851" s="9">
        <v>6</v>
      </c>
      <c r="T851" s="10">
        <v>43263</v>
      </c>
      <c r="U851" s="10">
        <v>43295</v>
      </c>
      <c r="V851" s="70" t="s">
        <v>986</v>
      </c>
      <c r="W851" s="16" t="s">
        <v>808</v>
      </c>
      <c r="X851" s="17"/>
      <c r="Y851" s="44"/>
      <c r="Z851" s="44"/>
      <c r="AA851" s="44"/>
      <c r="AB851" s="44"/>
      <c r="AC851" s="44"/>
      <c r="AD851" s="44"/>
    </row>
    <row r="852" spans="1:30" ht="15.75" hidden="1" thickBot="1">
      <c r="A852" s="295">
        <v>850</v>
      </c>
      <c r="B852" s="210" t="s">
        <v>404</v>
      </c>
      <c r="C852" s="88" t="s">
        <v>424</v>
      </c>
      <c r="D852" s="96" t="s">
        <v>681</v>
      </c>
      <c r="E852" s="239" t="s">
        <v>395</v>
      </c>
      <c r="F852" s="239" t="s">
        <v>183</v>
      </c>
      <c r="G852" s="100" t="s">
        <v>46</v>
      </c>
      <c r="H852" s="112">
        <v>215</v>
      </c>
      <c r="I852" s="112">
        <v>430</v>
      </c>
      <c r="J852" s="112">
        <v>430</v>
      </c>
      <c r="K852" s="113">
        <v>220</v>
      </c>
      <c r="L852" s="113">
        <v>440</v>
      </c>
      <c r="M852" s="113">
        <v>440</v>
      </c>
      <c r="N852" s="94">
        <v>4</v>
      </c>
      <c r="O852" s="94">
        <v>1</v>
      </c>
      <c r="P852" s="91" t="s">
        <v>760</v>
      </c>
      <c r="Q852" s="96" t="s">
        <v>769</v>
      </c>
      <c r="R852" s="95" t="s">
        <v>770</v>
      </c>
      <c r="S852" s="9">
        <v>5</v>
      </c>
      <c r="T852" s="10">
        <v>43279</v>
      </c>
      <c r="U852" s="10">
        <v>43295</v>
      </c>
      <c r="V852" s="70" t="s">
        <v>987</v>
      </c>
      <c r="W852" s="16" t="s">
        <v>808</v>
      </c>
      <c r="X852" s="17"/>
      <c r="Y852" s="44"/>
      <c r="Z852" s="44"/>
      <c r="AA852" s="44"/>
      <c r="AB852" s="44"/>
      <c r="AC852" s="44"/>
      <c r="AD852" s="44"/>
    </row>
    <row r="853" spans="1:30" ht="15.75" hidden="1" thickBot="1">
      <c r="A853" s="295">
        <v>851</v>
      </c>
      <c r="B853" s="210" t="s">
        <v>404</v>
      </c>
      <c r="C853" s="88" t="s">
        <v>424</v>
      </c>
      <c r="D853" s="96" t="s">
        <v>681</v>
      </c>
      <c r="E853" s="239" t="s">
        <v>395</v>
      </c>
      <c r="F853" s="239" t="s">
        <v>183</v>
      </c>
      <c r="G853" s="100" t="s">
        <v>46</v>
      </c>
      <c r="H853" s="94">
        <v>135</v>
      </c>
      <c r="I853" s="94">
        <v>270</v>
      </c>
      <c r="J853" s="94">
        <v>270</v>
      </c>
      <c r="K853" s="93">
        <v>140</v>
      </c>
      <c r="L853" s="93">
        <v>280</v>
      </c>
      <c r="M853" s="93">
        <v>280</v>
      </c>
      <c r="N853" s="94">
        <v>5</v>
      </c>
      <c r="O853" s="94">
        <v>1</v>
      </c>
      <c r="P853" s="91" t="s">
        <v>760</v>
      </c>
      <c r="Q853" s="96" t="s">
        <v>769</v>
      </c>
      <c r="R853" s="95" t="s">
        <v>770</v>
      </c>
      <c r="S853" s="9">
        <v>5</v>
      </c>
      <c r="T853" s="10">
        <v>43280</v>
      </c>
      <c r="U853" s="10">
        <v>43295</v>
      </c>
      <c r="V853" s="70" t="s">
        <v>993</v>
      </c>
      <c r="W853" s="16" t="s">
        <v>808</v>
      </c>
      <c r="X853" s="17"/>
      <c r="Y853" s="44"/>
      <c r="Z853" s="44"/>
      <c r="AA853" s="44"/>
      <c r="AB853" s="44"/>
      <c r="AC853" s="44"/>
      <c r="AD853" s="44"/>
    </row>
    <row r="854" spans="1:30" ht="15.75" hidden="1" thickBot="1">
      <c r="A854" s="295">
        <v>852</v>
      </c>
      <c r="B854" s="210" t="s">
        <v>404</v>
      </c>
      <c r="C854" s="88" t="s">
        <v>424</v>
      </c>
      <c r="D854" s="96" t="s">
        <v>681</v>
      </c>
      <c r="E854" s="239" t="s">
        <v>395</v>
      </c>
      <c r="F854" s="239" t="s">
        <v>183</v>
      </c>
      <c r="G854" s="100" t="s">
        <v>46</v>
      </c>
      <c r="H854" s="94">
        <v>175</v>
      </c>
      <c r="I854" s="94">
        <v>350</v>
      </c>
      <c r="J854" s="94">
        <v>350</v>
      </c>
      <c r="K854" s="93">
        <v>180</v>
      </c>
      <c r="L854" s="93">
        <v>360</v>
      </c>
      <c r="M854" s="93">
        <v>360</v>
      </c>
      <c r="N854" s="94">
        <v>6</v>
      </c>
      <c r="O854" s="94">
        <v>1</v>
      </c>
      <c r="P854" s="91" t="s">
        <v>760</v>
      </c>
      <c r="Q854" s="96" t="s">
        <v>769</v>
      </c>
      <c r="R854" s="95" t="s">
        <v>770</v>
      </c>
      <c r="S854" s="9">
        <v>4</v>
      </c>
      <c r="T854" s="10">
        <v>43274</v>
      </c>
      <c r="U854" s="10">
        <v>43295</v>
      </c>
      <c r="V854" s="70" t="s">
        <v>994</v>
      </c>
      <c r="W854" s="16" t="s">
        <v>808</v>
      </c>
      <c r="X854" s="17"/>
      <c r="Y854" s="44"/>
      <c r="Z854" s="44"/>
      <c r="AA854" s="44"/>
      <c r="AB854" s="44"/>
      <c r="AC854" s="44"/>
      <c r="AD854" s="44"/>
    </row>
    <row r="855" spans="1:30" ht="15.75" hidden="1" thickBot="1">
      <c r="A855" s="295">
        <v>853</v>
      </c>
      <c r="B855" s="210" t="s">
        <v>404</v>
      </c>
      <c r="C855" s="88" t="s">
        <v>424</v>
      </c>
      <c r="D855" s="96" t="s">
        <v>681</v>
      </c>
      <c r="E855" s="239" t="s">
        <v>395</v>
      </c>
      <c r="F855" s="239" t="s">
        <v>183</v>
      </c>
      <c r="G855" s="100" t="s">
        <v>46</v>
      </c>
      <c r="H855" s="94">
        <v>135</v>
      </c>
      <c r="I855" s="94">
        <v>270</v>
      </c>
      <c r="J855" s="94">
        <v>270</v>
      </c>
      <c r="K855" s="93">
        <v>140</v>
      </c>
      <c r="L855" s="93">
        <v>280</v>
      </c>
      <c r="M855" s="93">
        <v>280</v>
      </c>
      <c r="N855" s="94">
        <v>7</v>
      </c>
      <c r="O855" s="94">
        <v>1</v>
      </c>
      <c r="P855" s="91" t="s">
        <v>760</v>
      </c>
      <c r="Q855" s="96" t="s">
        <v>769</v>
      </c>
      <c r="R855" s="95" t="s">
        <v>770</v>
      </c>
      <c r="S855" s="9">
        <v>6</v>
      </c>
      <c r="T855" s="10">
        <v>43282</v>
      </c>
      <c r="U855" s="10">
        <v>43295</v>
      </c>
      <c r="V855" s="70" t="s">
        <v>995</v>
      </c>
      <c r="W855" s="16" t="s">
        <v>808</v>
      </c>
      <c r="X855" s="17"/>
      <c r="Y855" s="44"/>
      <c r="Z855" s="44"/>
      <c r="AA855" s="44"/>
      <c r="AB855" s="44"/>
      <c r="AC855" s="44"/>
      <c r="AD855" s="44"/>
    </row>
    <row r="856" spans="1:30" ht="15.75" hidden="1" thickBot="1">
      <c r="A856" s="295">
        <v>854</v>
      </c>
      <c r="B856" s="210" t="s">
        <v>404</v>
      </c>
      <c r="C856" s="88" t="s">
        <v>424</v>
      </c>
      <c r="D856" s="96" t="s">
        <v>681</v>
      </c>
      <c r="E856" s="239" t="s">
        <v>395</v>
      </c>
      <c r="F856" s="239" t="s">
        <v>183</v>
      </c>
      <c r="G856" s="100" t="s">
        <v>8</v>
      </c>
      <c r="H856" s="102">
        <v>170</v>
      </c>
      <c r="I856" s="102">
        <v>340</v>
      </c>
      <c r="J856" s="102">
        <v>340</v>
      </c>
      <c r="K856" s="103">
        <v>180</v>
      </c>
      <c r="L856" s="103">
        <v>360</v>
      </c>
      <c r="M856" s="103">
        <v>360</v>
      </c>
      <c r="N856" s="125">
        <v>1235</v>
      </c>
      <c r="O856" s="125">
        <v>4</v>
      </c>
      <c r="P856" s="126" t="s">
        <v>760</v>
      </c>
      <c r="Q856" s="126" t="s">
        <v>1019</v>
      </c>
      <c r="R856" s="126" t="s">
        <v>787</v>
      </c>
      <c r="S856" s="35">
        <v>15</v>
      </c>
      <c r="T856" s="10">
        <v>43242</v>
      </c>
      <c r="U856" s="10">
        <v>43250</v>
      </c>
      <c r="V856" s="33" t="s">
        <v>821</v>
      </c>
      <c r="W856" s="44"/>
      <c r="X856" s="59"/>
      <c r="Y856" s="44"/>
      <c r="Z856" s="44"/>
      <c r="AA856" s="44"/>
      <c r="AB856" s="44"/>
      <c r="AC856" s="44"/>
      <c r="AD856" s="44"/>
    </row>
    <row r="857" spans="1:30" ht="15.75" hidden="1" thickBot="1">
      <c r="A857" s="295">
        <v>855</v>
      </c>
      <c r="B857" s="210" t="s">
        <v>404</v>
      </c>
      <c r="C857" s="88" t="s">
        <v>424</v>
      </c>
      <c r="D857" s="89" t="s">
        <v>681</v>
      </c>
      <c r="E857" s="239" t="s">
        <v>395</v>
      </c>
      <c r="F857" s="239" t="s">
        <v>183</v>
      </c>
      <c r="G857" s="97" t="s">
        <v>2</v>
      </c>
      <c r="H857" s="104">
        <v>205</v>
      </c>
      <c r="I857" s="104">
        <v>410</v>
      </c>
      <c r="J857" s="104">
        <v>410</v>
      </c>
      <c r="K857" s="98">
        <v>215</v>
      </c>
      <c r="L857" s="98">
        <v>430</v>
      </c>
      <c r="M857" s="98">
        <v>430</v>
      </c>
      <c r="N857" s="94">
        <v>2</v>
      </c>
      <c r="O857" s="94">
        <v>1</v>
      </c>
      <c r="P857" s="91" t="s">
        <v>760</v>
      </c>
      <c r="Q857" s="89" t="s">
        <v>769</v>
      </c>
      <c r="R857" s="95" t="s">
        <v>770</v>
      </c>
      <c r="S857" s="18">
        <v>7</v>
      </c>
      <c r="T857" s="10">
        <v>43279</v>
      </c>
      <c r="U857" s="10">
        <v>43285</v>
      </c>
      <c r="V857" s="267" t="s">
        <v>772</v>
      </c>
      <c r="W857" s="11"/>
      <c r="X857" s="13"/>
      <c r="Y857" s="44"/>
      <c r="Z857" s="44"/>
      <c r="AA857" s="44"/>
      <c r="AB857" s="44"/>
      <c r="AC857" s="44"/>
      <c r="AD857" s="44"/>
    </row>
    <row r="858" spans="1:30" ht="15.75" hidden="1" thickBot="1">
      <c r="A858" s="295">
        <v>856</v>
      </c>
      <c r="B858" s="210" t="s">
        <v>404</v>
      </c>
      <c r="C858" s="88" t="s">
        <v>424</v>
      </c>
      <c r="D858" s="96" t="s">
        <v>682</v>
      </c>
      <c r="E858" s="239" t="s">
        <v>395</v>
      </c>
      <c r="F858" s="239" t="s">
        <v>184</v>
      </c>
      <c r="G858" s="100" t="s">
        <v>46</v>
      </c>
      <c r="H858" s="94">
        <v>615</v>
      </c>
      <c r="I858" s="94">
        <v>1230</v>
      </c>
      <c r="J858" s="94">
        <v>1230</v>
      </c>
      <c r="K858" s="93">
        <v>620</v>
      </c>
      <c r="L858" s="93">
        <v>1240</v>
      </c>
      <c r="M858" s="93">
        <v>1240</v>
      </c>
      <c r="N858" s="94">
        <v>24567</v>
      </c>
      <c r="O858" s="94">
        <v>5</v>
      </c>
      <c r="P858" s="91" t="s">
        <v>760</v>
      </c>
      <c r="Q858" s="96" t="s">
        <v>998</v>
      </c>
      <c r="R858" s="95" t="s">
        <v>183</v>
      </c>
      <c r="S858" s="9">
        <v>8</v>
      </c>
      <c r="T858" s="10">
        <v>43189</v>
      </c>
      <c r="U858" s="10">
        <v>43295</v>
      </c>
      <c r="V858" s="70" t="s">
        <v>999</v>
      </c>
      <c r="W858" s="16" t="s">
        <v>808</v>
      </c>
      <c r="X858" s="17"/>
      <c r="Y858" s="44"/>
      <c r="Z858" s="44"/>
      <c r="AA858" s="44"/>
      <c r="AB858" s="44"/>
      <c r="AC858" s="44"/>
      <c r="AD858" s="44"/>
    </row>
    <row r="859" spans="1:30" ht="15.75" hidden="1" thickBot="1">
      <c r="A859" s="295">
        <v>857</v>
      </c>
      <c r="B859" s="210" t="s">
        <v>404</v>
      </c>
      <c r="C859" s="88" t="s">
        <v>424</v>
      </c>
      <c r="D859" s="89" t="s">
        <v>683</v>
      </c>
      <c r="E859" s="239" t="s">
        <v>395</v>
      </c>
      <c r="F859" s="239" t="s">
        <v>185</v>
      </c>
      <c r="G859" s="97" t="s">
        <v>5</v>
      </c>
      <c r="H859" s="107">
        <v>200</v>
      </c>
      <c r="I859" s="107">
        <v>400</v>
      </c>
      <c r="J859" s="107">
        <v>400</v>
      </c>
      <c r="K859" s="108">
        <v>230</v>
      </c>
      <c r="L859" s="108">
        <v>460</v>
      </c>
      <c r="M859" s="108">
        <v>460</v>
      </c>
      <c r="N859" s="94">
        <v>3</v>
      </c>
      <c r="O859" s="94">
        <v>1</v>
      </c>
      <c r="P859" s="91" t="s">
        <v>760</v>
      </c>
      <c r="Q859" s="89" t="s">
        <v>769</v>
      </c>
      <c r="R859" s="95" t="s">
        <v>770</v>
      </c>
      <c r="S859" s="14">
        <v>7</v>
      </c>
      <c r="T859" s="10">
        <v>43283</v>
      </c>
      <c r="U859" s="10">
        <v>43289</v>
      </c>
      <c r="V859" s="71" t="s">
        <v>1000</v>
      </c>
      <c r="W859" s="11"/>
      <c r="X859" s="13"/>
      <c r="Y859" s="44"/>
      <c r="Z859" s="44"/>
      <c r="AA859" s="44"/>
      <c r="AB859" s="44"/>
      <c r="AC859" s="44"/>
      <c r="AD859" s="44"/>
    </row>
    <row r="860" spans="1:30" ht="15.75" hidden="1" thickBot="1">
      <c r="A860" s="295">
        <v>858</v>
      </c>
      <c r="B860" s="210" t="s">
        <v>404</v>
      </c>
      <c r="C860" s="88" t="s">
        <v>424</v>
      </c>
      <c r="D860" s="89" t="s">
        <v>683</v>
      </c>
      <c r="E860" s="239" t="s">
        <v>395</v>
      </c>
      <c r="F860" s="239" t="s">
        <v>185</v>
      </c>
      <c r="G860" s="97" t="s">
        <v>5</v>
      </c>
      <c r="H860" s="107">
        <v>200</v>
      </c>
      <c r="I860" s="107">
        <v>400</v>
      </c>
      <c r="J860" s="107">
        <v>400</v>
      </c>
      <c r="K860" s="108">
        <v>230</v>
      </c>
      <c r="L860" s="108">
        <v>460</v>
      </c>
      <c r="M860" s="108">
        <v>460</v>
      </c>
      <c r="N860" s="94">
        <v>7</v>
      </c>
      <c r="O860" s="94">
        <v>1</v>
      </c>
      <c r="P860" s="91" t="s">
        <v>760</v>
      </c>
      <c r="Q860" s="89" t="s">
        <v>769</v>
      </c>
      <c r="R860" s="95" t="s">
        <v>770</v>
      </c>
      <c r="S860" s="14">
        <v>6</v>
      </c>
      <c r="T860" s="10">
        <v>43283</v>
      </c>
      <c r="U860" s="10">
        <v>43289</v>
      </c>
      <c r="V860" s="71" t="s">
        <v>1001</v>
      </c>
      <c r="W860" s="11"/>
      <c r="X860" s="13"/>
      <c r="Y860" s="44"/>
      <c r="Z860" s="44"/>
      <c r="AA860" s="44"/>
      <c r="AB860" s="44"/>
      <c r="AC860" s="44"/>
      <c r="AD860" s="44"/>
    </row>
    <row r="861" spans="1:30" ht="15.75" hidden="1" thickBot="1">
      <c r="A861" s="295">
        <v>859</v>
      </c>
      <c r="B861" s="210" t="s">
        <v>404</v>
      </c>
      <c r="C861" s="88" t="s">
        <v>424</v>
      </c>
      <c r="D861" s="89" t="s">
        <v>683</v>
      </c>
      <c r="E861" s="239" t="s">
        <v>395</v>
      </c>
      <c r="F861" s="239" t="s">
        <v>185</v>
      </c>
      <c r="G861" s="97" t="s">
        <v>5</v>
      </c>
      <c r="H861" s="107">
        <v>200</v>
      </c>
      <c r="I861" s="107">
        <v>400</v>
      </c>
      <c r="J861" s="107">
        <v>400</v>
      </c>
      <c r="K861" s="108">
        <v>230</v>
      </c>
      <c r="L861" s="108">
        <v>460</v>
      </c>
      <c r="M861" s="108">
        <v>460</v>
      </c>
      <c r="N861" s="94">
        <v>6</v>
      </c>
      <c r="O861" s="94">
        <v>1</v>
      </c>
      <c r="P861" s="91" t="s">
        <v>760</v>
      </c>
      <c r="Q861" s="89" t="s">
        <v>769</v>
      </c>
      <c r="R861" s="95" t="s">
        <v>770</v>
      </c>
      <c r="S861" s="14">
        <v>8</v>
      </c>
      <c r="T861" s="10">
        <v>43283</v>
      </c>
      <c r="U861" s="10">
        <v>43289</v>
      </c>
      <c r="V861" s="71" t="s">
        <v>1002</v>
      </c>
      <c r="W861" s="11"/>
      <c r="X861" s="13"/>
      <c r="Y861" s="44"/>
      <c r="Z861" s="44"/>
      <c r="AA861" s="44"/>
      <c r="AB861" s="44"/>
      <c r="AC861" s="44"/>
      <c r="AD861" s="44"/>
    </row>
    <row r="862" spans="1:30" ht="15.75" hidden="1" thickBot="1">
      <c r="A862" s="295">
        <v>860</v>
      </c>
      <c r="B862" s="210" t="s">
        <v>404</v>
      </c>
      <c r="C862" s="88" t="s">
        <v>424</v>
      </c>
      <c r="D862" s="89" t="s">
        <v>683</v>
      </c>
      <c r="E862" s="239" t="s">
        <v>395</v>
      </c>
      <c r="F862" s="239" t="s">
        <v>185</v>
      </c>
      <c r="G862" s="97" t="s">
        <v>5</v>
      </c>
      <c r="H862" s="107">
        <v>200</v>
      </c>
      <c r="I862" s="107">
        <v>400</v>
      </c>
      <c r="J862" s="107">
        <v>400</v>
      </c>
      <c r="K862" s="108">
        <v>230</v>
      </c>
      <c r="L862" s="108">
        <v>460</v>
      </c>
      <c r="M862" s="108">
        <v>460</v>
      </c>
      <c r="N862" s="94">
        <v>3</v>
      </c>
      <c r="O862" s="94">
        <v>1</v>
      </c>
      <c r="P862" s="91" t="s">
        <v>760</v>
      </c>
      <c r="Q862" s="89" t="s">
        <v>769</v>
      </c>
      <c r="R862" s="95" t="s">
        <v>770</v>
      </c>
      <c r="S862" s="14">
        <v>7</v>
      </c>
      <c r="T862" s="10">
        <v>43283</v>
      </c>
      <c r="U862" s="10">
        <v>43289</v>
      </c>
      <c r="V862" s="71" t="s">
        <v>1003</v>
      </c>
      <c r="W862" s="11"/>
      <c r="X862" s="13"/>
      <c r="Y862" s="44"/>
      <c r="Z862" s="44"/>
      <c r="AA862" s="44"/>
      <c r="AB862" s="44"/>
      <c r="AC862" s="44"/>
      <c r="AD862" s="44"/>
    </row>
    <row r="863" spans="1:30" ht="15.75" hidden="1" thickBot="1">
      <c r="A863" s="295">
        <v>861</v>
      </c>
      <c r="B863" s="210" t="s">
        <v>404</v>
      </c>
      <c r="C863" s="88" t="s">
        <v>424</v>
      </c>
      <c r="D863" s="89" t="s">
        <v>683</v>
      </c>
      <c r="E863" s="239" t="s">
        <v>395</v>
      </c>
      <c r="F863" s="239" t="s">
        <v>185</v>
      </c>
      <c r="G863" s="100" t="s">
        <v>44</v>
      </c>
      <c r="H863" s="106">
        <v>240</v>
      </c>
      <c r="I863" s="106">
        <v>480</v>
      </c>
      <c r="J863" s="106">
        <v>480</v>
      </c>
      <c r="K863" s="101">
        <v>250</v>
      </c>
      <c r="L863" s="101">
        <v>500</v>
      </c>
      <c r="M863" s="101">
        <v>500</v>
      </c>
      <c r="N863" s="123">
        <v>7</v>
      </c>
      <c r="O863" s="123">
        <v>1</v>
      </c>
      <c r="P863" s="91" t="s">
        <v>760</v>
      </c>
      <c r="Q863" s="126" t="s">
        <v>777</v>
      </c>
      <c r="R863" s="126" t="s">
        <v>778</v>
      </c>
      <c r="S863" s="35">
        <v>7</v>
      </c>
      <c r="T863" s="10">
        <v>43248</v>
      </c>
      <c r="U863" s="10">
        <v>43250</v>
      </c>
      <c r="V863" s="218" t="s">
        <v>1026</v>
      </c>
      <c r="W863" s="44"/>
      <c r="X863" s="59"/>
      <c r="Y863" s="44"/>
      <c r="Z863" s="44"/>
      <c r="AA863" s="44"/>
      <c r="AB863" s="44"/>
      <c r="AC863" s="44"/>
      <c r="AD863" s="44"/>
    </row>
    <row r="864" spans="1:30" ht="15.75" hidden="1" thickBot="1">
      <c r="A864" s="295">
        <v>862</v>
      </c>
      <c r="B864" s="210" t="s">
        <v>404</v>
      </c>
      <c r="C864" s="88" t="s">
        <v>424</v>
      </c>
      <c r="D864" s="89" t="s">
        <v>683</v>
      </c>
      <c r="E864" s="239" t="s">
        <v>395</v>
      </c>
      <c r="F864" s="239" t="s">
        <v>185</v>
      </c>
      <c r="G864" s="100" t="s">
        <v>44</v>
      </c>
      <c r="H864" s="98">
        <v>450</v>
      </c>
      <c r="I864" s="98">
        <v>700</v>
      </c>
      <c r="J864" s="98">
        <v>700</v>
      </c>
      <c r="K864" s="101">
        <v>460</v>
      </c>
      <c r="L864" s="101">
        <v>720</v>
      </c>
      <c r="M864" s="101">
        <v>720</v>
      </c>
      <c r="N864" s="125">
        <v>13</v>
      </c>
      <c r="O864" s="125">
        <v>2</v>
      </c>
      <c r="P864" s="91" t="s">
        <v>760</v>
      </c>
      <c r="Q864" s="126" t="s">
        <v>975</v>
      </c>
      <c r="R864" s="126" t="s">
        <v>976</v>
      </c>
      <c r="S864" s="35" t="e">
        <v>#VALUE!</v>
      </c>
      <c r="T864" s="10">
        <v>43248</v>
      </c>
      <c r="U864" s="10">
        <v>43250</v>
      </c>
      <c r="V864" s="218" t="s">
        <v>1018</v>
      </c>
      <c r="W864" s="44"/>
      <c r="X864" s="59"/>
      <c r="Y864" s="44"/>
      <c r="Z864" s="44"/>
      <c r="AA864" s="44"/>
      <c r="AB864" s="44"/>
      <c r="AC864" s="44"/>
      <c r="AD864" s="44"/>
    </row>
    <row r="865" spans="1:30" ht="15.75" hidden="1" thickBot="1">
      <c r="A865" s="295">
        <v>863</v>
      </c>
      <c r="B865" s="210" t="s">
        <v>404</v>
      </c>
      <c r="C865" s="88" t="s">
        <v>424</v>
      </c>
      <c r="D865" s="89" t="s">
        <v>683</v>
      </c>
      <c r="E865" s="239" t="s">
        <v>395</v>
      </c>
      <c r="F865" s="239" t="s">
        <v>185</v>
      </c>
      <c r="G865" s="100" t="s">
        <v>47</v>
      </c>
      <c r="H865" s="94">
        <v>235</v>
      </c>
      <c r="I865" s="94">
        <v>470</v>
      </c>
      <c r="J865" s="94">
        <v>470</v>
      </c>
      <c r="K865" s="93">
        <v>245</v>
      </c>
      <c r="L865" s="93">
        <v>490</v>
      </c>
      <c r="M865" s="93">
        <v>490</v>
      </c>
      <c r="N865" s="94">
        <v>2</v>
      </c>
      <c r="O865" s="94">
        <v>1</v>
      </c>
      <c r="P865" s="91" t="s">
        <v>760</v>
      </c>
      <c r="Q865" s="96" t="s">
        <v>769</v>
      </c>
      <c r="R865" s="95" t="s">
        <v>770</v>
      </c>
      <c r="S865" s="9">
        <v>6</v>
      </c>
      <c r="T865" s="10">
        <v>43271</v>
      </c>
      <c r="U865" s="10">
        <v>43295</v>
      </c>
      <c r="V865" s="70" t="s">
        <v>1007</v>
      </c>
      <c r="W865" s="16"/>
      <c r="X865" s="17"/>
      <c r="Y865" s="44"/>
      <c r="Z865" s="44"/>
      <c r="AA865" s="44"/>
      <c r="AB865" s="44"/>
      <c r="AC865" s="44"/>
      <c r="AD865" s="44"/>
    </row>
    <row r="866" spans="1:30" ht="15.75" hidden="1" thickBot="1">
      <c r="A866" s="295">
        <v>864</v>
      </c>
      <c r="B866" s="210" t="s">
        <v>404</v>
      </c>
      <c r="C866" s="88" t="s">
        <v>424</v>
      </c>
      <c r="D866" s="89" t="s">
        <v>683</v>
      </c>
      <c r="E866" s="239" t="s">
        <v>395</v>
      </c>
      <c r="F866" s="239" t="s">
        <v>185</v>
      </c>
      <c r="G866" s="100" t="s">
        <v>47</v>
      </c>
      <c r="H866" s="94">
        <v>235</v>
      </c>
      <c r="I866" s="94">
        <v>470</v>
      </c>
      <c r="J866" s="94">
        <v>470</v>
      </c>
      <c r="K866" s="93">
        <v>245</v>
      </c>
      <c r="L866" s="93">
        <v>490</v>
      </c>
      <c r="M866" s="93">
        <v>490</v>
      </c>
      <c r="N866" s="94">
        <v>3</v>
      </c>
      <c r="O866" s="94">
        <v>1</v>
      </c>
      <c r="P866" s="91" t="s">
        <v>760</v>
      </c>
      <c r="Q866" s="96" t="s">
        <v>769</v>
      </c>
      <c r="R866" s="95" t="s">
        <v>770</v>
      </c>
      <c r="S866" s="9">
        <v>7</v>
      </c>
      <c r="T866" s="10">
        <v>43271</v>
      </c>
      <c r="U866" s="10">
        <v>43295</v>
      </c>
      <c r="V866" s="70" t="s">
        <v>1008</v>
      </c>
      <c r="W866" s="16"/>
      <c r="X866" s="17"/>
      <c r="Y866" s="44"/>
      <c r="Z866" s="44"/>
      <c r="AA866" s="44"/>
      <c r="AB866" s="44"/>
      <c r="AC866" s="44"/>
      <c r="AD866" s="44"/>
    </row>
    <row r="867" spans="1:30" ht="15.75" hidden="1" thickBot="1">
      <c r="A867" s="295">
        <v>865</v>
      </c>
      <c r="B867" s="210" t="s">
        <v>404</v>
      </c>
      <c r="C867" s="88" t="s">
        <v>424</v>
      </c>
      <c r="D867" s="89" t="s">
        <v>683</v>
      </c>
      <c r="E867" s="239" t="s">
        <v>395</v>
      </c>
      <c r="F867" s="239" t="s">
        <v>185</v>
      </c>
      <c r="G867" s="100" t="s">
        <v>47</v>
      </c>
      <c r="H867" s="94">
        <v>235</v>
      </c>
      <c r="I867" s="94">
        <v>470</v>
      </c>
      <c r="J867" s="94">
        <v>470</v>
      </c>
      <c r="K867" s="93">
        <v>245</v>
      </c>
      <c r="L867" s="93">
        <v>490</v>
      </c>
      <c r="M867" s="93">
        <v>490</v>
      </c>
      <c r="N867" s="94">
        <v>3</v>
      </c>
      <c r="O867" s="94">
        <v>1</v>
      </c>
      <c r="P867" s="91" t="s">
        <v>760</v>
      </c>
      <c r="Q867" s="96" t="s">
        <v>769</v>
      </c>
      <c r="R867" s="95" t="s">
        <v>770</v>
      </c>
      <c r="S867" s="9">
        <v>5</v>
      </c>
      <c r="T867" s="10">
        <v>43271</v>
      </c>
      <c r="U867" s="10">
        <v>43295</v>
      </c>
      <c r="V867" s="70" t="s">
        <v>1009</v>
      </c>
      <c r="W867" s="16"/>
      <c r="X867" s="17"/>
      <c r="Y867" s="44"/>
      <c r="Z867" s="44"/>
      <c r="AA867" s="44"/>
      <c r="AB867" s="44"/>
      <c r="AC867" s="44"/>
      <c r="AD867" s="44"/>
    </row>
    <row r="868" spans="1:30" ht="15.75" hidden="1" thickBot="1">
      <c r="A868" s="295">
        <v>866</v>
      </c>
      <c r="B868" s="210" t="s">
        <v>404</v>
      </c>
      <c r="C868" s="88" t="s">
        <v>424</v>
      </c>
      <c r="D868" s="89" t="s">
        <v>683</v>
      </c>
      <c r="E868" s="239" t="s">
        <v>395</v>
      </c>
      <c r="F868" s="239" t="s">
        <v>185</v>
      </c>
      <c r="G868" s="100" t="s">
        <v>47</v>
      </c>
      <c r="H868" s="94">
        <v>235</v>
      </c>
      <c r="I868" s="94">
        <v>470</v>
      </c>
      <c r="J868" s="94">
        <v>470</v>
      </c>
      <c r="K868" s="93">
        <v>245</v>
      </c>
      <c r="L868" s="93">
        <v>490</v>
      </c>
      <c r="M868" s="93">
        <v>490</v>
      </c>
      <c r="N868" s="94">
        <v>5</v>
      </c>
      <c r="O868" s="94">
        <v>1</v>
      </c>
      <c r="P868" s="91" t="s">
        <v>760</v>
      </c>
      <c r="Q868" s="96" t="s">
        <v>769</v>
      </c>
      <c r="R868" s="95" t="s">
        <v>770</v>
      </c>
      <c r="S868" s="9">
        <v>12</v>
      </c>
      <c r="T868" s="10">
        <v>43271</v>
      </c>
      <c r="U868" s="10">
        <v>43295</v>
      </c>
      <c r="V868" s="70" t="s">
        <v>1010</v>
      </c>
      <c r="W868" s="16"/>
      <c r="X868" s="17"/>
      <c r="Y868" s="44"/>
      <c r="Z868" s="44"/>
      <c r="AA868" s="44"/>
      <c r="AB868" s="44"/>
      <c r="AC868" s="44"/>
      <c r="AD868" s="44"/>
    </row>
    <row r="869" spans="1:30" ht="15.75" hidden="1" thickBot="1">
      <c r="A869" s="295">
        <v>867</v>
      </c>
      <c r="B869" s="210" t="s">
        <v>404</v>
      </c>
      <c r="C869" s="88" t="s">
        <v>424</v>
      </c>
      <c r="D869" s="89" t="s">
        <v>683</v>
      </c>
      <c r="E869" s="239" t="s">
        <v>395</v>
      </c>
      <c r="F869" s="239" t="s">
        <v>185</v>
      </c>
      <c r="G869" s="100" t="s">
        <v>47</v>
      </c>
      <c r="H869" s="94">
        <v>235</v>
      </c>
      <c r="I869" s="94">
        <v>470</v>
      </c>
      <c r="J869" s="94">
        <v>470</v>
      </c>
      <c r="K869" s="93">
        <v>245</v>
      </c>
      <c r="L869" s="93">
        <v>490</v>
      </c>
      <c r="M869" s="93">
        <v>490</v>
      </c>
      <c r="N869" s="94">
        <v>6</v>
      </c>
      <c r="O869" s="94">
        <v>1</v>
      </c>
      <c r="P869" s="91" t="s">
        <v>760</v>
      </c>
      <c r="Q869" s="96" t="s">
        <v>769</v>
      </c>
      <c r="R869" s="95" t="s">
        <v>770</v>
      </c>
      <c r="S869" s="9">
        <v>9</v>
      </c>
      <c r="T869" s="10">
        <v>43271</v>
      </c>
      <c r="U869" s="10">
        <v>43295</v>
      </c>
      <c r="V869" s="70" t="s">
        <v>1011</v>
      </c>
      <c r="W869" s="16"/>
      <c r="X869" s="17"/>
      <c r="Y869" s="44"/>
      <c r="Z869" s="44"/>
      <c r="AA869" s="44"/>
      <c r="AB869" s="44"/>
      <c r="AC869" s="44"/>
      <c r="AD869" s="44"/>
    </row>
    <row r="870" spans="1:30" ht="15.75" hidden="1" thickBot="1">
      <c r="A870" s="295">
        <v>868</v>
      </c>
      <c r="B870" s="210" t="s">
        <v>404</v>
      </c>
      <c r="C870" s="88" t="s">
        <v>424</v>
      </c>
      <c r="D870" s="89" t="s">
        <v>683</v>
      </c>
      <c r="E870" s="239" t="s">
        <v>395</v>
      </c>
      <c r="F870" s="239" t="s">
        <v>185</v>
      </c>
      <c r="G870" s="100" t="s">
        <v>47</v>
      </c>
      <c r="H870" s="94">
        <v>235</v>
      </c>
      <c r="I870" s="94">
        <v>470</v>
      </c>
      <c r="J870" s="94">
        <v>470</v>
      </c>
      <c r="K870" s="93">
        <v>245</v>
      </c>
      <c r="L870" s="93">
        <v>490</v>
      </c>
      <c r="M870" s="93">
        <v>490</v>
      </c>
      <c r="N870" s="94">
        <v>7</v>
      </c>
      <c r="O870" s="94">
        <v>1</v>
      </c>
      <c r="P870" s="91" t="s">
        <v>760</v>
      </c>
      <c r="Q870" s="96" t="s">
        <v>769</v>
      </c>
      <c r="R870" s="95" t="s">
        <v>770</v>
      </c>
      <c r="S870" s="9">
        <v>14</v>
      </c>
      <c r="T870" s="10">
        <v>43271</v>
      </c>
      <c r="U870" s="10">
        <v>43295</v>
      </c>
      <c r="V870" s="70" t="s">
        <v>1012</v>
      </c>
      <c r="W870" s="16"/>
      <c r="X870" s="17"/>
      <c r="Y870" s="44"/>
      <c r="Z870" s="44"/>
      <c r="AA870" s="44"/>
      <c r="AB870" s="44"/>
      <c r="AC870" s="44"/>
      <c r="AD870" s="44"/>
    </row>
    <row r="871" spans="1:30" ht="15.75" hidden="1" thickBot="1">
      <c r="A871" s="295">
        <v>869</v>
      </c>
      <c r="B871" s="210" t="s">
        <v>404</v>
      </c>
      <c r="C871" s="88" t="s">
        <v>424</v>
      </c>
      <c r="D871" s="89" t="s">
        <v>683</v>
      </c>
      <c r="E871" s="239" t="s">
        <v>395</v>
      </c>
      <c r="F871" s="239" t="s">
        <v>185</v>
      </c>
      <c r="G871" s="100" t="s">
        <v>47</v>
      </c>
      <c r="H871" s="94">
        <v>235</v>
      </c>
      <c r="I871" s="94">
        <v>470</v>
      </c>
      <c r="J871" s="94">
        <v>470</v>
      </c>
      <c r="K871" s="93">
        <v>245</v>
      </c>
      <c r="L871" s="93">
        <v>490</v>
      </c>
      <c r="M871" s="93">
        <v>490</v>
      </c>
      <c r="N871" s="94">
        <v>7</v>
      </c>
      <c r="O871" s="94">
        <v>1</v>
      </c>
      <c r="P871" s="91" t="s">
        <v>760</v>
      </c>
      <c r="Q871" s="96" t="s">
        <v>769</v>
      </c>
      <c r="R871" s="95" t="s">
        <v>770</v>
      </c>
      <c r="S871" s="9">
        <v>15</v>
      </c>
      <c r="T871" s="10">
        <v>43271</v>
      </c>
      <c r="U871" s="10">
        <v>43295</v>
      </c>
      <c r="V871" s="70" t="s">
        <v>1013</v>
      </c>
      <c r="W871" s="16"/>
      <c r="X871" s="17"/>
      <c r="Y871" s="44"/>
      <c r="Z871" s="44"/>
      <c r="AA871" s="44"/>
      <c r="AB871" s="44"/>
      <c r="AC871" s="44"/>
      <c r="AD871" s="44"/>
    </row>
    <row r="872" spans="1:30" ht="15.75" hidden="1" thickBot="1">
      <c r="A872" s="295">
        <v>870</v>
      </c>
      <c r="B872" s="210" t="s">
        <v>404</v>
      </c>
      <c r="C872" s="88" t="s">
        <v>424</v>
      </c>
      <c r="D872" s="89" t="s">
        <v>683</v>
      </c>
      <c r="E872" s="239" t="s">
        <v>395</v>
      </c>
      <c r="F872" s="239" t="s">
        <v>185</v>
      </c>
      <c r="G872" s="97" t="s">
        <v>19</v>
      </c>
      <c r="H872" s="92">
        <v>205</v>
      </c>
      <c r="I872" s="92">
        <v>410</v>
      </c>
      <c r="J872" s="92">
        <v>410</v>
      </c>
      <c r="K872" s="93">
        <v>215</v>
      </c>
      <c r="L872" s="93">
        <v>430</v>
      </c>
      <c r="M872" s="93">
        <v>430</v>
      </c>
      <c r="N872" s="94">
        <v>4</v>
      </c>
      <c r="O872" s="94">
        <v>1</v>
      </c>
      <c r="P872" s="91" t="s">
        <v>760</v>
      </c>
      <c r="Q872" s="89" t="s">
        <v>769</v>
      </c>
      <c r="R872" s="95" t="s">
        <v>770</v>
      </c>
      <c r="S872" s="9">
        <v>5</v>
      </c>
      <c r="T872" s="10">
        <v>43266</v>
      </c>
      <c r="U872" s="10">
        <v>43281</v>
      </c>
      <c r="V872" s="71" t="s">
        <v>1005</v>
      </c>
      <c r="W872" s="11" t="s">
        <v>763</v>
      </c>
      <c r="X872" s="12"/>
      <c r="Y872" s="44"/>
      <c r="Z872" s="44"/>
      <c r="AA872" s="44"/>
      <c r="AB872" s="44"/>
      <c r="AC872" s="44"/>
      <c r="AD872" s="44"/>
    </row>
    <row r="873" spans="1:30" ht="15.75" hidden="1" thickBot="1">
      <c r="A873" s="295">
        <v>871</v>
      </c>
      <c r="B873" s="210" t="s">
        <v>404</v>
      </c>
      <c r="C873" s="88" t="s">
        <v>424</v>
      </c>
      <c r="D873" s="89" t="s">
        <v>683</v>
      </c>
      <c r="E873" s="239" t="s">
        <v>395</v>
      </c>
      <c r="F873" s="239" t="s">
        <v>185</v>
      </c>
      <c r="G873" s="97" t="s">
        <v>45</v>
      </c>
      <c r="H873" s="120">
        <v>190</v>
      </c>
      <c r="I873" s="120">
        <v>380</v>
      </c>
      <c r="J873" s="120">
        <v>380</v>
      </c>
      <c r="K873" s="111">
        <v>200</v>
      </c>
      <c r="L873" s="111">
        <v>400</v>
      </c>
      <c r="M873" s="111">
        <v>400</v>
      </c>
      <c r="N873" s="94">
        <v>7</v>
      </c>
      <c r="O873" s="94">
        <v>1</v>
      </c>
      <c r="P873" s="91" t="s">
        <v>760</v>
      </c>
      <c r="Q873" s="89" t="s">
        <v>769</v>
      </c>
      <c r="R873" s="95" t="s">
        <v>770</v>
      </c>
      <c r="S873" s="9">
        <v>5</v>
      </c>
      <c r="T873" s="10">
        <v>43282</v>
      </c>
      <c r="U873" s="10">
        <v>43295</v>
      </c>
      <c r="V873" s="71" t="s">
        <v>1006</v>
      </c>
      <c r="W873" s="7"/>
      <c r="X873" s="15"/>
      <c r="Y873" s="44"/>
      <c r="Z873" s="44"/>
      <c r="AA873" s="44"/>
      <c r="AB873" s="44"/>
      <c r="AC873" s="44"/>
      <c r="AD873" s="44"/>
    </row>
    <row r="874" spans="1:30" ht="15.75" hidden="1" thickBot="1">
      <c r="A874" s="295">
        <v>872</v>
      </c>
      <c r="B874" s="210" t="s">
        <v>404</v>
      </c>
      <c r="C874" s="88" t="s">
        <v>424</v>
      </c>
      <c r="D874" s="89" t="s">
        <v>683</v>
      </c>
      <c r="E874" s="239" t="s">
        <v>395</v>
      </c>
      <c r="F874" s="239" t="s">
        <v>185</v>
      </c>
      <c r="G874" s="100" t="s">
        <v>46</v>
      </c>
      <c r="H874" s="94">
        <v>235</v>
      </c>
      <c r="I874" s="94">
        <v>470</v>
      </c>
      <c r="J874" s="94">
        <v>470</v>
      </c>
      <c r="K874" s="93">
        <v>240</v>
      </c>
      <c r="L874" s="93">
        <v>480</v>
      </c>
      <c r="M874" s="93">
        <v>480</v>
      </c>
      <c r="N874" s="94">
        <v>3</v>
      </c>
      <c r="O874" s="94">
        <v>1</v>
      </c>
      <c r="P874" s="91" t="s">
        <v>760</v>
      </c>
      <c r="Q874" s="96" t="s">
        <v>769</v>
      </c>
      <c r="R874" s="95" t="s">
        <v>770</v>
      </c>
      <c r="S874" s="9">
        <v>6</v>
      </c>
      <c r="T874" s="10">
        <v>43278</v>
      </c>
      <c r="U874" s="10">
        <v>43295</v>
      </c>
      <c r="V874" s="70" t="s">
        <v>1014</v>
      </c>
      <c r="W874" s="16" t="s">
        <v>808</v>
      </c>
      <c r="X874" s="17"/>
      <c r="Y874" s="44"/>
      <c r="Z874" s="44"/>
      <c r="AA874" s="44"/>
      <c r="AB874" s="44"/>
      <c r="AC874" s="44"/>
      <c r="AD874" s="44"/>
    </row>
    <row r="875" spans="1:30" ht="15.75" hidden="1" thickBot="1">
      <c r="A875" s="295">
        <v>873</v>
      </c>
      <c r="B875" s="210" t="s">
        <v>404</v>
      </c>
      <c r="C875" s="88" t="s">
        <v>424</v>
      </c>
      <c r="D875" s="89" t="s">
        <v>683</v>
      </c>
      <c r="E875" s="239" t="s">
        <v>395</v>
      </c>
      <c r="F875" s="239" t="s">
        <v>185</v>
      </c>
      <c r="G875" s="100" t="s">
        <v>46</v>
      </c>
      <c r="H875" s="94">
        <v>265</v>
      </c>
      <c r="I875" s="94">
        <v>530</v>
      </c>
      <c r="J875" s="94">
        <v>530</v>
      </c>
      <c r="K875" s="93">
        <v>270</v>
      </c>
      <c r="L875" s="93">
        <v>540</v>
      </c>
      <c r="M875" s="93">
        <v>540</v>
      </c>
      <c r="N875" s="94">
        <v>5</v>
      </c>
      <c r="O875" s="94">
        <v>1</v>
      </c>
      <c r="P875" s="91" t="s">
        <v>760</v>
      </c>
      <c r="Q875" s="96" t="s">
        <v>769</v>
      </c>
      <c r="R875" s="95" t="s">
        <v>770</v>
      </c>
      <c r="S875" s="9">
        <v>6</v>
      </c>
      <c r="T875" s="10">
        <v>43273</v>
      </c>
      <c r="U875" s="10">
        <v>43295</v>
      </c>
      <c r="V875" s="70" t="s">
        <v>1015</v>
      </c>
      <c r="W875" s="16" t="s">
        <v>808</v>
      </c>
      <c r="X875" s="17"/>
      <c r="Y875" s="44"/>
      <c r="Z875" s="44"/>
      <c r="AA875" s="44"/>
      <c r="AB875" s="44"/>
      <c r="AC875" s="44"/>
      <c r="AD875" s="44"/>
    </row>
    <row r="876" spans="1:30" ht="15.75" hidden="1" thickBot="1">
      <c r="A876" s="295">
        <v>874</v>
      </c>
      <c r="B876" s="210" t="s">
        <v>404</v>
      </c>
      <c r="C876" s="88" t="s">
        <v>424</v>
      </c>
      <c r="D876" s="89" t="s">
        <v>683</v>
      </c>
      <c r="E876" s="239" t="s">
        <v>395</v>
      </c>
      <c r="F876" s="239" t="s">
        <v>185</v>
      </c>
      <c r="G876" s="100" t="s">
        <v>46</v>
      </c>
      <c r="H876" s="94">
        <v>255</v>
      </c>
      <c r="I876" s="94">
        <v>510</v>
      </c>
      <c r="J876" s="94">
        <v>510</v>
      </c>
      <c r="K876" s="93">
        <v>260</v>
      </c>
      <c r="L876" s="93">
        <v>520</v>
      </c>
      <c r="M876" s="93">
        <v>520</v>
      </c>
      <c r="N876" s="94">
        <v>6</v>
      </c>
      <c r="O876" s="94">
        <v>1</v>
      </c>
      <c r="P876" s="91" t="s">
        <v>760</v>
      </c>
      <c r="Q876" s="96" t="s">
        <v>769</v>
      </c>
      <c r="R876" s="95" t="s">
        <v>770</v>
      </c>
      <c r="S876" s="9">
        <v>6</v>
      </c>
      <c r="T876" s="10">
        <v>43274</v>
      </c>
      <c r="U876" s="10">
        <v>43295</v>
      </c>
      <c r="V876" s="70" t="s">
        <v>1016</v>
      </c>
      <c r="W876" s="16" t="s">
        <v>808</v>
      </c>
      <c r="X876" s="17"/>
      <c r="Y876" s="44"/>
      <c r="Z876" s="44"/>
      <c r="AA876" s="44"/>
      <c r="AB876" s="44"/>
      <c r="AC876" s="44"/>
      <c r="AD876" s="44"/>
    </row>
    <row r="877" spans="1:30" ht="15.75" hidden="1" thickBot="1">
      <c r="A877" s="295">
        <v>875</v>
      </c>
      <c r="B877" s="210" t="s">
        <v>404</v>
      </c>
      <c r="C877" s="88" t="s">
        <v>424</v>
      </c>
      <c r="D877" s="89" t="s">
        <v>683</v>
      </c>
      <c r="E877" s="239" t="s">
        <v>395</v>
      </c>
      <c r="F877" s="239" t="s">
        <v>185</v>
      </c>
      <c r="G877" s="100" t="s">
        <v>46</v>
      </c>
      <c r="H877" s="94">
        <v>305</v>
      </c>
      <c r="I877" s="94">
        <v>610</v>
      </c>
      <c r="J877" s="94">
        <v>610</v>
      </c>
      <c r="K877" s="93">
        <v>310</v>
      </c>
      <c r="L877" s="93">
        <v>620</v>
      </c>
      <c r="M877" s="93">
        <v>620</v>
      </c>
      <c r="N877" s="94">
        <v>7</v>
      </c>
      <c r="O877" s="94">
        <v>1</v>
      </c>
      <c r="P877" s="91" t="s">
        <v>760</v>
      </c>
      <c r="Q877" s="96" t="s">
        <v>769</v>
      </c>
      <c r="R877" s="95" t="s">
        <v>770</v>
      </c>
      <c r="S877" s="9">
        <v>6</v>
      </c>
      <c r="T877" s="10">
        <v>43240</v>
      </c>
      <c r="U877" s="10">
        <v>43295</v>
      </c>
      <c r="V877" s="70" t="s">
        <v>1017</v>
      </c>
      <c r="W877" s="16" t="s">
        <v>808</v>
      </c>
      <c r="X877" s="17"/>
      <c r="Y877" s="44"/>
      <c r="Z877" s="44"/>
      <c r="AA877" s="44"/>
      <c r="AB877" s="44"/>
      <c r="AC877" s="44"/>
      <c r="AD877" s="44"/>
    </row>
    <row r="878" spans="1:30" ht="15.75" hidden="1" thickBot="1">
      <c r="A878" s="295">
        <v>876</v>
      </c>
      <c r="B878" s="210" t="s">
        <v>404</v>
      </c>
      <c r="C878" s="88" t="s">
        <v>424</v>
      </c>
      <c r="D878" s="89" t="s">
        <v>683</v>
      </c>
      <c r="E878" s="239" t="s">
        <v>395</v>
      </c>
      <c r="F878" s="239" t="s">
        <v>185</v>
      </c>
      <c r="G878" s="100" t="s">
        <v>8</v>
      </c>
      <c r="H878" s="102">
        <v>330</v>
      </c>
      <c r="I878" s="102">
        <v>660</v>
      </c>
      <c r="J878" s="102">
        <v>660</v>
      </c>
      <c r="K878" s="103">
        <v>340</v>
      </c>
      <c r="L878" s="103">
        <v>680</v>
      </c>
      <c r="M878" s="103">
        <v>680</v>
      </c>
      <c r="N878" s="125">
        <v>25</v>
      </c>
      <c r="O878" s="125">
        <v>2</v>
      </c>
      <c r="P878" s="126" t="s">
        <v>760</v>
      </c>
      <c r="Q878" s="126" t="s">
        <v>777</v>
      </c>
      <c r="R878" s="126" t="s">
        <v>778</v>
      </c>
      <c r="S878" s="35">
        <v>13</v>
      </c>
      <c r="T878" s="10">
        <v>43242</v>
      </c>
      <c r="U878" s="10">
        <v>43250</v>
      </c>
      <c r="V878" s="33" t="s">
        <v>988</v>
      </c>
      <c r="W878" s="44"/>
      <c r="X878" s="59"/>
      <c r="Y878" s="44"/>
      <c r="Z878" s="44"/>
      <c r="AA878" s="44"/>
      <c r="AB878" s="44"/>
      <c r="AC878" s="44"/>
      <c r="AD878" s="44"/>
    </row>
    <row r="879" spans="1:30" ht="15.75" hidden="1" thickBot="1">
      <c r="A879" s="295">
        <v>877</v>
      </c>
      <c r="B879" s="210" t="s">
        <v>404</v>
      </c>
      <c r="C879" s="88" t="s">
        <v>424</v>
      </c>
      <c r="D879" s="89" t="s">
        <v>683</v>
      </c>
      <c r="E879" s="239" t="s">
        <v>395</v>
      </c>
      <c r="F879" s="239" t="s">
        <v>185</v>
      </c>
      <c r="G879" s="97" t="s">
        <v>2</v>
      </c>
      <c r="H879" s="109">
        <v>235</v>
      </c>
      <c r="I879" s="109">
        <v>470</v>
      </c>
      <c r="J879" s="109">
        <v>470</v>
      </c>
      <c r="K879" s="98">
        <v>245</v>
      </c>
      <c r="L879" s="98">
        <v>490</v>
      </c>
      <c r="M879" s="98">
        <v>490</v>
      </c>
      <c r="N879" s="94">
        <v>7</v>
      </c>
      <c r="O879" s="94">
        <v>1</v>
      </c>
      <c r="P879" s="91" t="s">
        <v>760</v>
      </c>
      <c r="Q879" s="89" t="s">
        <v>769</v>
      </c>
      <c r="R879" s="95" t="s">
        <v>770</v>
      </c>
      <c r="S879" s="18">
        <v>6</v>
      </c>
      <c r="T879" s="10">
        <v>43279</v>
      </c>
      <c r="U879" s="10">
        <v>43285</v>
      </c>
      <c r="V879" s="71" t="s">
        <v>1004</v>
      </c>
      <c r="W879" s="11"/>
      <c r="X879" s="13"/>
      <c r="Y879" s="44"/>
      <c r="Z879" s="44"/>
      <c r="AA879" s="44"/>
      <c r="AB879" s="44"/>
      <c r="AC879" s="44"/>
      <c r="AD879" s="44"/>
    </row>
    <row r="880" spans="1:30" ht="15.75" hidden="1" thickBot="1">
      <c r="A880" s="295">
        <v>878</v>
      </c>
      <c r="B880" s="210" t="s">
        <v>404</v>
      </c>
      <c r="C880" s="88" t="s">
        <v>424</v>
      </c>
      <c r="D880" s="89" t="s">
        <v>684</v>
      </c>
      <c r="E880" s="239" t="s">
        <v>395</v>
      </c>
      <c r="F880" s="239" t="s">
        <v>186</v>
      </c>
      <c r="G880" s="97" t="s">
        <v>45</v>
      </c>
      <c r="H880" s="102">
        <v>410</v>
      </c>
      <c r="I880" s="102">
        <v>760</v>
      </c>
      <c r="J880" s="102">
        <v>760</v>
      </c>
      <c r="K880" s="93">
        <v>420</v>
      </c>
      <c r="L880" s="93">
        <v>780</v>
      </c>
      <c r="M880" s="93">
        <v>780</v>
      </c>
      <c r="N880" s="94">
        <v>7</v>
      </c>
      <c r="O880" s="94">
        <v>1</v>
      </c>
      <c r="P880" s="91" t="s">
        <v>760</v>
      </c>
      <c r="Q880" s="89" t="s">
        <v>829</v>
      </c>
      <c r="R880" s="95" t="s">
        <v>185</v>
      </c>
      <c r="S880" s="9">
        <v>14</v>
      </c>
      <c r="T880" s="10">
        <v>43240</v>
      </c>
      <c r="U880" s="10">
        <v>43295</v>
      </c>
      <c r="V880" s="71" t="s">
        <v>982</v>
      </c>
      <c r="W880" s="7"/>
      <c r="X880" s="15"/>
      <c r="Y880" s="44"/>
      <c r="Z880" s="44"/>
      <c r="AA880" s="44"/>
      <c r="AB880" s="44"/>
      <c r="AC880" s="44"/>
      <c r="AD880" s="44"/>
    </row>
    <row r="881" spans="1:30" ht="15.75" hidden="1" thickBot="1">
      <c r="A881" s="295">
        <v>879</v>
      </c>
      <c r="B881" s="210" t="s">
        <v>404</v>
      </c>
      <c r="C881" s="88" t="s">
        <v>424</v>
      </c>
      <c r="D881" s="89" t="s">
        <v>685</v>
      </c>
      <c r="E881" s="239" t="s">
        <v>395</v>
      </c>
      <c r="F881" s="239" t="s">
        <v>187</v>
      </c>
      <c r="G881" s="97" t="s">
        <v>19</v>
      </c>
      <c r="H881" s="92">
        <v>520</v>
      </c>
      <c r="I881" s="92">
        <v>840</v>
      </c>
      <c r="J881" s="92">
        <v>840</v>
      </c>
      <c r="K881" s="93">
        <v>530</v>
      </c>
      <c r="L881" s="93">
        <v>860</v>
      </c>
      <c r="M881" s="93">
        <v>860</v>
      </c>
      <c r="N881" s="94">
        <v>5</v>
      </c>
      <c r="O881" s="94">
        <v>1</v>
      </c>
      <c r="P881" s="91" t="s">
        <v>760</v>
      </c>
      <c r="Q881" s="89" t="s">
        <v>791</v>
      </c>
      <c r="R881" s="95" t="s">
        <v>165</v>
      </c>
      <c r="S881" s="9">
        <v>16</v>
      </c>
      <c r="T881" s="10">
        <v>43266</v>
      </c>
      <c r="U881" s="10">
        <v>43281</v>
      </c>
      <c r="V881" s="71" t="s">
        <v>762</v>
      </c>
      <c r="W881" s="11" t="s">
        <v>763</v>
      </c>
      <c r="X881" s="12"/>
      <c r="Y881" s="44"/>
      <c r="Z881" s="44"/>
      <c r="AA881" s="44"/>
      <c r="AB881" s="44"/>
      <c r="AC881" s="44"/>
      <c r="AD881" s="44"/>
    </row>
    <row r="882" spans="1:30" ht="15.75" hidden="1" thickBot="1">
      <c r="A882" s="295">
        <v>880</v>
      </c>
      <c r="B882" s="238" t="s">
        <v>414</v>
      </c>
      <c r="C882" s="88" t="s">
        <v>731</v>
      </c>
      <c r="D882" s="96" t="s">
        <v>613</v>
      </c>
      <c r="E882" s="242" t="s">
        <v>115</v>
      </c>
      <c r="F882" s="239" t="s">
        <v>345</v>
      </c>
      <c r="G882" s="100" t="s">
        <v>5</v>
      </c>
      <c r="H882" s="187">
        <v>7263</v>
      </c>
      <c r="I882" s="187">
        <v>13213</v>
      </c>
      <c r="J882" s="187">
        <v>13213</v>
      </c>
      <c r="K882" s="171">
        <v>7313</v>
      </c>
      <c r="L882" s="171">
        <v>13313</v>
      </c>
      <c r="M882" s="171">
        <v>13313</v>
      </c>
      <c r="N882" s="168">
        <v>2</v>
      </c>
      <c r="O882" s="168">
        <v>1</v>
      </c>
      <c r="P882" s="173" t="s">
        <v>768</v>
      </c>
      <c r="Q882" s="169" t="s">
        <v>1432</v>
      </c>
      <c r="R882" s="169" t="s">
        <v>358</v>
      </c>
      <c r="S882" s="41">
        <v>68</v>
      </c>
      <c r="T882" s="10">
        <v>43282</v>
      </c>
      <c r="U882" s="10">
        <v>43295</v>
      </c>
      <c r="V882" s="56" t="s">
        <v>1437</v>
      </c>
      <c r="W882" s="26"/>
      <c r="X882" s="65" t="s">
        <v>1248</v>
      </c>
      <c r="Y882" s="26" t="s">
        <v>1055</v>
      </c>
      <c r="Z882" s="26" t="s">
        <v>1056</v>
      </c>
      <c r="AA882" s="26" t="s">
        <v>1263</v>
      </c>
      <c r="AB882" s="26" t="s">
        <v>1058</v>
      </c>
      <c r="AC882" s="26"/>
      <c r="AD882" s="44"/>
    </row>
    <row r="883" spans="1:30" ht="15.75" hidden="1" thickBot="1">
      <c r="A883" s="295">
        <v>881</v>
      </c>
      <c r="B883" s="238" t="s">
        <v>414</v>
      </c>
      <c r="C883" s="88" t="s">
        <v>731</v>
      </c>
      <c r="D883" s="96" t="s">
        <v>613</v>
      </c>
      <c r="E883" s="242" t="s">
        <v>115</v>
      </c>
      <c r="F883" s="239" t="s">
        <v>345</v>
      </c>
      <c r="G883" s="100" t="s">
        <v>12</v>
      </c>
      <c r="H883" s="166">
        <v>3300</v>
      </c>
      <c r="I883" s="166">
        <v>5700</v>
      </c>
      <c r="J883" s="166">
        <v>5700</v>
      </c>
      <c r="K883" s="167">
        <v>3300</v>
      </c>
      <c r="L883" s="167">
        <v>5700</v>
      </c>
      <c r="M883" s="167">
        <v>5700</v>
      </c>
      <c r="N883" s="172">
        <v>2</v>
      </c>
      <c r="O883" s="172">
        <v>1</v>
      </c>
      <c r="P883" s="188" t="s">
        <v>768</v>
      </c>
      <c r="Q883" s="169" t="s">
        <v>626</v>
      </c>
      <c r="R883" s="169" t="s">
        <v>358</v>
      </c>
      <c r="S883" s="41" t="e">
        <v>#VALUE!</v>
      </c>
      <c r="T883" s="10">
        <v>43282</v>
      </c>
      <c r="U883" s="10">
        <v>43295</v>
      </c>
      <c r="V883" s="56"/>
      <c r="W883" s="26"/>
      <c r="X883" s="65" t="s">
        <v>1079</v>
      </c>
      <c r="Y883" s="26" t="s">
        <v>1084</v>
      </c>
      <c r="Z883" s="26" t="s">
        <v>1081</v>
      </c>
      <c r="AA883" s="26" t="s">
        <v>1085</v>
      </c>
      <c r="AB883" s="26" t="s">
        <v>1058</v>
      </c>
      <c r="AC883" s="26"/>
      <c r="AD883" s="44"/>
    </row>
    <row r="884" spans="1:30" ht="15.75" hidden="1" thickBot="1">
      <c r="A884" s="295">
        <v>882</v>
      </c>
      <c r="B884" s="238" t="s">
        <v>414</v>
      </c>
      <c r="C884" s="88" t="s">
        <v>731</v>
      </c>
      <c r="D884" s="96" t="s">
        <v>613</v>
      </c>
      <c r="E884" s="242" t="s">
        <v>115</v>
      </c>
      <c r="F884" s="239" t="s">
        <v>345</v>
      </c>
      <c r="G884" s="100" t="s">
        <v>399</v>
      </c>
      <c r="H884" s="191">
        <v>3935</v>
      </c>
      <c r="I884" s="191">
        <v>6810</v>
      </c>
      <c r="J884" s="191">
        <v>6810</v>
      </c>
      <c r="K884" s="167">
        <v>3935</v>
      </c>
      <c r="L884" s="167">
        <v>6810</v>
      </c>
      <c r="M884" s="167">
        <v>6810</v>
      </c>
      <c r="N884" s="172">
        <v>1</v>
      </c>
      <c r="O884" s="172">
        <v>1</v>
      </c>
      <c r="P884" s="174" t="s">
        <v>768</v>
      </c>
      <c r="Q884" s="175" t="s">
        <v>1423</v>
      </c>
      <c r="R884" s="169" t="s">
        <v>358</v>
      </c>
      <c r="S884" s="48">
        <v>53</v>
      </c>
      <c r="T884" s="10">
        <v>43276</v>
      </c>
      <c r="U884" s="10">
        <v>43281</v>
      </c>
      <c r="V884" s="68"/>
      <c r="W884" s="46"/>
      <c r="X884" s="69" t="s">
        <v>1424</v>
      </c>
      <c r="Y884" s="46" t="s">
        <v>1425</v>
      </c>
      <c r="Z884" s="46" t="s">
        <v>1081</v>
      </c>
      <c r="AA884" s="46" t="s">
        <v>1426</v>
      </c>
      <c r="AB884" s="46" t="s">
        <v>1058</v>
      </c>
      <c r="AC884" s="46"/>
      <c r="AD884" s="44"/>
    </row>
    <row r="885" spans="1:30" ht="15.75" hidden="1" thickBot="1">
      <c r="A885" s="295">
        <v>883</v>
      </c>
      <c r="B885" s="238" t="s">
        <v>414</v>
      </c>
      <c r="C885" s="88" t="s">
        <v>731</v>
      </c>
      <c r="D885" s="96" t="s">
        <v>613</v>
      </c>
      <c r="E885" s="242" t="s">
        <v>115</v>
      </c>
      <c r="F885" s="239" t="s">
        <v>345</v>
      </c>
      <c r="G885" s="100" t="s">
        <v>22</v>
      </c>
      <c r="H885" s="166">
        <v>3250</v>
      </c>
      <c r="I885" s="166">
        <v>5600</v>
      </c>
      <c r="J885" s="166">
        <v>5600</v>
      </c>
      <c r="K885" s="167">
        <v>3250</v>
      </c>
      <c r="L885" s="167">
        <v>5600</v>
      </c>
      <c r="M885" s="167">
        <v>5600</v>
      </c>
      <c r="N885" s="172">
        <v>2</v>
      </c>
      <c r="O885" s="172">
        <v>1</v>
      </c>
      <c r="P885" s="188" t="s">
        <v>768</v>
      </c>
      <c r="Q885" s="169" t="s">
        <v>626</v>
      </c>
      <c r="R885" s="169" t="s">
        <v>358</v>
      </c>
      <c r="S885" s="41" t="e">
        <v>#VALUE!</v>
      </c>
      <c r="T885" s="10">
        <v>43282</v>
      </c>
      <c r="U885" s="10">
        <v>43296</v>
      </c>
      <c r="V885" s="56" t="s">
        <v>1444</v>
      </c>
      <c r="W885" s="26"/>
      <c r="X885" s="65" t="s">
        <v>1288</v>
      </c>
      <c r="Y885" s="26" t="s">
        <v>1289</v>
      </c>
      <c r="Z885" s="26" t="s">
        <v>1081</v>
      </c>
      <c r="AA885" s="26" t="s">
        <v>1085</v>
      </c>
      <c r="AB885" s="26" t="s">
        <v>1058</v>
      </c>
      <c r="AC885" s="26"/>
      <c r="AD885" s="44"/>
    </row>
    <row r="886" spans="1:30" ht="15.75" hidden="1" thickBot="1">
      <c r="A886" s="295">
        <v>884</v>
      </c>
      <c r="B886" s="238" t="s">
        <v>414</v>
      </c>
      <c r="C886" s="88" t="s">
        <v>731</v>
      </c>
      <c r="D886" s="96" t="s">
        <v>611</v>
      </c>
      <c r="E886" s="242" t="s">
        <v>115</v>
      </c>
      <c r="F886" s="239" t="s">
        <v>343</v>
      </c>
      <c r="G886" s="100" t="s">
        <v>5</v>
      </c>
      <c r="H886" s="187">
        <v>2388</v>
      </c>
      <c r="I886" s="187">
        <v>4263</v>
      </c>
      <c r="J886" s="187">
        <v>4263</v>
      </c>
      <c r="K886" s="171">
        <v>2438</v>
      </c>
      <c r="L886" s="171">
        <v>4363</v>
      </c>
      <c r="M886" s="171">
        <v>4363</v>
      </c>
      <c r="N886" s="168">
        <v>2</v>
      </c>
      <c r="O886" s="168">
        <v>1</v>
      </c>
      <c r="P886" s="173" t="s">
        <v>768</v>
      </c>
      <c r="Q886" s="169" t="s">
        <v>1432</v>
      </c>
      <c r="R886" s="169" t="s">
        <v>358</v>
      </c>
      <c r="S886" s="41">
        <v>42</v>
      </c>
      <c r="T886" s="10">
        <v>43282</v>
      </c>
      <c r="U886" s="10">
        <v>43295</v>
      </c>
      <c r="V886" s="56" t="s">
        <v>1437</v>
      </c>
      <c r="W886" s="26"/>
      <c r="X886" s="65" t="s">
        <v>1248</v>
      </c>
      <c r="Y886" s="26" t="s">
        <v>1055</v>
      </c>
      <c r="Z886" s="26" t="s">
        <v>1056</v>
      </c>
      <c r="AA886" s="26" t="s">
        <v>1263</v>
      </c>
      <c r="AB886" s="26" t="s">
        <v>1058</v>
      </c>
      <c r="AC886" s="26"/>
      <c r="AD886" s="44"/>
    </row>
    <row r="887" spans="1:30" ht="15.75" hidden="1" thickBot="1">
      <c r="A887" s="295">
        <v>885</v>
      </c>
      <c r="B887" s="238" t="s">
        <v>414</v>
      </c>
      <c r="C887" s="88" t="s">
        <v>731</v>
      </c>
      <c r="D887" s="96" t="s">
        <v>611</v>
      </c>
      <c r="E887" s="242" t="s">
        <v>115</v>
      </c>
      <c r="F887" s="239" t="s">
        <v>343</v>
      </c>
      <c r="G887" s="100" t="s">
        <v>397</v>
      </c>
      <c r="H887" s="166">
        <v>2200</v>
      </c>
      <c r="I887" s="166">
        <v>3800</v>
      </c>
      <c r="J887" s="166">
        <v>3800</v>
      </c>
      <c r="K887" s="167">
        <v>2225</v>
      </c>
      <c r="L887" s="167">
        <v>3850</v>
      </c>
      <c r="M887" s="167">
        <v>3850</v>
      </c>
      <c r="N887" s="172">
        <v>5</v>
      </c>
      <c r="O887" s="172">
        <v>1</v>
      </c>
      <c r="P887" s="173" t="s">
        <v>760</v>
      </c>
      <c r="Q887" s="169" t="s">
        <v>1440</v>
      </c>
      <c r="R887" s="169" t="s">
        <v>313</v>
      </c>
      <c r="S887" s="41">
        <v>43</v>
      </c>
      <c r="T887" s="10">
        <v>43271</v>
      </c>
      <c r="U887" s="10">
        <v>43281</v>
      </c>
      <c r="V887" s="56"/>
      <c r="W887" s="26"/>
      <c r="X887" s="65" t="s">
        <v>1054</v>
      </c>
      <c r="Y887" s="26" t="s">
        <v>1279</v>
      </c>
      <c r="Z887" s="26" t="s">
        <v>1081</v>
      </c>
      <c r="AA887" s="26" t="s">
        <v>1280</v>
      </c>
      <c r="AB887" s="26" t="s">
        <v>1058</v>
      </c>
      <c r="AC887" s="26"/>
      <c r="AD887" s="44"/>
    </row>
    <row r="888" spans="1:30" ht="15.75" hidden="1" thickBot="1">
      <c r="A888" s="295">
        <v>886</v>
      </c>
      <c r="B888" s="238" t="s">
        <v>414</v>
      </c>
      <c r="C888" s="88" t="s">
        <v>731</v>
      </c>
      <c r="D888" s="96" t="s">
        <v>611</v>
      </c>
      <c r="E888" s="242" t="s">
        <v>115</v>
      </c>
      <c r="F888" s="239" t="s">
        <v>343</v>
      </c>
      <c r="G888" s="100" t="s">
        <v>12</v>
      </c>
      <c r="H888" s="166">
        <v>2250</v>
      </c>
      <c r="I888" s="166">
        <v>4000</v>
      </c>
      <c r="J888" s="166">
        <v>4000</v>
      </c>
      <c r="K888" s="167">
        <v>2250</v>
      </c>
      <c r="L888" s="167">
        <v>4000</v>
      </c>
      <c r="M888" s="167">
        <v>4000</v>
      </c>
      <c r="N888" s="172">
        <v>4</v>
      </c>
      <c r="O888" s="172">
        <v>1</v>
      </c>
      <c r="P888" s="188" t="s">
        <v>768</v>
      </c>
      <c r="Q888" s="169" t="s">
        <v>630</v>
      </c>
      <c r="R888" s="169" t="s">
        <v>362</v>
      </c>
      <c r="S888" s="41">
        <v>36</v>
      </c>
      <c r="T888" s="10">
        <v>43282</v>
      </c>
      <c r="U888" s="10">
        <v>43295</v>
      </c>
      <c r="V888" s="56"/>
      <c r="W888" s="26"/>
      <c r="X888" s="65" t="s">
        <v>1079</v>
      </c>
      <c r="Y888" s="26" t="s">
        <v>1084</v>
      </c>
      <c r="Z888" s="26" t="s">
        <v>1081</v>
      </c>
      <c r="AA888" s="26" t="s">
        <v>1085</v>
      </c>
      <c r="AB888" s="26" t="s">
        <v>1058</v>
      </c>
      <c r="AC888" s="26"/>
      <c r="AD888" s="44"/>
    </row>
    <row r="889" spans="1:30" ht="15.75" hidden="1" thickBot="1">
      <c r="A889" s="295">
        <v>887</v>
      </c>
      <c r="B889" s="238" t="s">
        <v>414</v>
      </c>
      <c r="C889" s="88" t="s">
        <v>731</v>
      </c>
      <c r="D889" s="96" t="s">
        <v>611</v>
      </c>
      <c r="E889" s="242" t="s">
        <v>115</v>
      </c>
      <c r="F889" s="239" t="s">
        <v>343</v>
      </c>
      <c r="G889" s="100" t="s">
        <v>399</v>
      </c>
      <c r="H889" s="166">
        <v>2585</v>
      </c>
      <c r="I889" s="166">
        <v>4410</v>
      </c>
      <c r="J889" s="166">
        <v>4410</v>
      </c>
      <c r="K889" s="167">
        <v>2585</v>
      </c>
      <c r="L889" s="167">
        <v>4410</v>
      </c>
      <c r="M889" s="167">
        <v>4410</v>
      </c>
      <c r="N889" s="172">
        <v>1</v>
      </c>
      <c r="O889" s="172">
        <v>1</v>
      </c>
      <c r="P889" s="174" t="s">
        <v>768</v>
      </c>
      <c r="Q889" s="175" t="s">
        <v>1423</v>
      </c>
      <c r="R889" s="175" t="s">
        <v>358</v>
      </c>
      <c r="S889" s="48">
        <v>48</v>
      </c>
      <c r="T889" s="10">
        <v>43276</v>
      </c>
      <c r="U889" s="10">
        <v>43281</v>
      </c>
      <c r="V889" s="68"/>
      <c r="W889" s="46"/>
      <c r="X889" s="69" t="s">
        <v>1424</v>
      </c>
      <c r="Y889" s="46" t="s">
        <v>1425</v>
      </c>
      <c r="Z889" s="46" t="s">
        <v>1081</v>
      </c>
      <c r="AA889" s="46" t="s">
        <v>1426</v>
      </c>
      <c r="AB889" s="46" t="s">
        <v>1058</v>
      </c>
      <c r="AC889" s="46"/>
      <c r="AD889" s="44"/>
    </row>
    <row r="890" spans="1:30" ht="15.75" hidden="1" thickBot="1">
      <c r="A890" s="295">
        <v>888</v>
      </c>
      <c r="B890" s="238" t="s">
        <v>414</v>
      </c>
      <c r="C890" s="88" t="s">
        <v>731</v>
      </c>
      <c r="D890" s="96" t="s">
        <v>611</v>
      </c>
      <c r="E890" s="242" t="s">
        <v>115</v>
      </c>
      <c r="F890" s="239" t="s">
        <v>343</v>
      </c>
      <c r="G890" s="100" t="s">
        <v>20</v>
      </c>
      <c r="H890" s="166">
        <v>3210</v>
      </c>
      <c r="I890" s="170">
        <v>5710</v>
      </c>
      <c r="J890" s="170">
        <v>5710</v>
      </c>
      <c r="K890" s="186">
        <v>3310</v>
      </c>
      <c r="L890" s="186">
        <v>5910</v>
      </c>
      <c r="M890" s="186">
        <v>5910</v>
      </c>
      <c r="N890" s="172">
        <v>1</v>
      </c>
      <c r="O890" s="172">
        <v>1</v>
      </c>
      <c r="P890" s="173" t="s">
        <v>768</v>
      </c>
      <c r="Q890" s="169" t="s">
        <v>1423</v>
      </c>
      <c r="R890" s="169" t="s">
        <v>358</v>
      </c>
      <c r="S890" s="41">
        <v>48</v>
      </c>
      <c r="T890" s="10">
        <v>43282</v>
      </c>
      <c r="U890" s="10">
        <v>43295</v>
      </c>
      <c r="V890" s="56"/>
      <c r="W890" s="26"/>
      <c r="X890" s="65" t="s">
        <v>1281</v>
      </c>
      <c r="Y890" s="26" t="s">
        <v>1282</v>
      </c>
      <c r="Z890" s="26" t="s">
        <v>1056</v>
      </c>
      <c r="AA890" s="26" t="s">
        <v>1283</v>
      </c>
      <c r="AB890" s="26" t="s">
        <v>1058</v>
      </c>
      <c r="AC890" s="26"/>
      <c r="AD890" s="44"/>
    </row>
    <row r="891" spans="1:30" ht="15.75" hidden="1" thickBot="1">
      <c r="A891" s="295">
        <v>889</v>
      </c>
      <c r="B891" s="238" t="s">
        <v>414</v>
      </c>
      <c r="C891" s="88" t="s">
        <v>731</v>
      </c>
      <c r="D891" s="96" t="s">
        <v>611</v>
      </c>
      <c r="E891" s="242" t="s">
        <v>115</v>
      </c>
      <c r="F891" s="239" t="s">
        <v>343</v>
      </c>
      <c r="G891" s="100" t="s">
        <v>22</v>
      </c>
      <c r="H891" s="166">
        <v>2200</v>
      </c>
      <c r="I891" s="166">
        <v>3900</v>
      </c>
      <c r="J891" s="166">
        <v>3900</v>
      </c>
      <c r="K891" s="167">
        <v>2200</v>
      </c>
      <c r="L891" s="167">
        <v>3900</v>
      </c>
      <c r="M891" s="167">
        <v>3900</v>
      </c>
      <c r="N891" s="172">
        <v>4</v>
      </c>
      <c r="O891" s="172">
        <v>1</v>
      </c>
      <c r="P891" s="188" t="s">
        <v>768</v>
      </c>
      <c r="Q891" s="169" t="s">
        <v>630</v>
      </c>
      <c r="R891" s="169" t="s">
        <v>362</v>
      </c>
      <c r="S891" s="41">
        <v>36</v>
      </c>
      <c r="T891" s="10">
        <v>43282</v>
      </c>
      <c r="U891" s="10">
        <v>43296</v>
      </c>
      <c r="V891" s="56" t="s">
        <v>1441</v>
      </c>
      <c r="W891" s="26"/>
      <c r="X891" s="65" t="s">
        <v>1288</v>
      </c>
      <c r="Y891" s="26" t="s">
        <v>1289</v>
      </c>
      <c r="Z891" s="26" t="s">
        <v>1081</v>
      </c>
      <c r="AA891" s="26" t="s">
        <v>1085</v>
      </c>
      <c r="AB891" s="26" t="s">
        <v>1058</v>
      </c>
      <c r="AC891" s="26"/>
      <c r="AD891" s="44"/>
    </row>
    <row r="892" spans="1:30" ht="15.75" hidden="1" thickBot="1">
      <c r="A892" s="295">
        <v>890</v>
      </c>
      <c r="B892" s="238" t="s">
        <v>414</v>
      </c>
      <c r="C892" s="88" t="s">
        <v>731</v>
      </c>
      <c r="D892" s="96" t="s">
        <v>610</v>
      </c>
      <c r="E892" s="242" t="s">
        <v>115</v>
      </c>
      <c r="F892" s="239" t="s">
        <v>342</v>
      </c>
      <c r="G892" s="100" t="s">
        <v>5</v>
      </c>
      <c r="H892" s="187">
        <v>2238</v>
      </c>
      <c r="I892" s="187">
        <v>3963</v>
      </c>
      <c r="J892" s="187">
        <v>3963</v>
      </c>
      <c r="K892" s="171">
        <v>2288</v>
      </c>
      <c r="L892" s="171">
        <v>4063</v>
      </c>
      <c r="M892" s="171">
        <v>4063</v>
      </c>
      <c r="N892" s="168">
        <v>2</v>
      </c>
      <c r="O892" s="168">
        <v>1</v>
      </c>
      <c r="P892" s="173" t="s">
        <v>768</v>
      </c>
      <c r="Q892" s="169" t="s">
        <v>769</v>
      </c>
      <c r="R892" s="169" t="s">
        <v>770</v>
      </c>
      <c r="S892" s="41">
        <v>41</v>
      </c>
      <c r="T892" s="10">
        <v>43282</v>
      </c>
      <c r="U892" s="10">
        <v>43295</v>
      </c>
      <c r="V892" s="56" t="s">
        <v>1437</v>
      </c>
      <c r="W892" s="26"/>
      <c r="X892" s="65" t="s">
        <v>1248</v>
      </c>
      <c r="Y892" s="26" t="s">
        <v>1055</v>
      </c>
      <c r="Z892" s="26" t="s">
        <v>1056</v>
      </c>
      <c r="AA892" s="26" t="s">
        <v>1263</v>
      </c>
      <c r="AB892" s="26" t="s">
        <v>1058</v>
      </c>
      <c r="AC892" s="26"/>
      <c r="AD892" s="44"/>
    </row>
    <row r="893" spans="1:30" ht="15.75" hidden="1" thickBot="1">
      <c r="A893" s="295">
        <v>891</v>
      </c>
      <c r="B893" s="238" t="s">
        <v>414</v>
      </c>
      <c r="C893" s="88" t="s">
        <v>731</v>
      </c>
      <c r="D893" s="96" t="s">
        <v>610</v>
      </c>
      <c r="E893" s="242" t="s">
        <v>115</v>
      </c>
      <c r="F893" s="239" t="s">
        <v>342</v>
      </c>
      <c r="G893" s="100" t="s">
        <v>1</v>
      </c>
      <c r="H893" s="187">
        <v>2060</v>
      </c>
      <c r="I893" s="187">
        <v>3210</v>
      </c>
      <c r="J893" s="187">
        <v>3210</v>
      </c>
      <c r="K893" s="167">
        <v>2085</v>
      </c>
      <c r="L893" s="167">
        <v>3260</v>
      </c>
      <c r="M893" s="167">
        <v>3260</v>
      </c>
      <c r="N893" s="168">
        <v>2</v>
      </c>
      <c r="O893" s="168">
        <v>1</v>
      </c>
      <c r="P893" s="173" t="s">
        <v>768</v>
      </c>
      <c r="Q893" s="169" t="s">
        <v>769</v>
      </c>
      <c r="R893" s="169" t="s">
        <v>770</v>
      </c>
      <c r="S893" s="41">
        <v>41</v>
      </c>
      <c r="T893" s="10">
        <v>43277</v>
      </c>
      <c r="U893" s="10">
        <v>43281</v>
      </c>
      <c r="V893" s="56" t="s">
        <v>1436</v>
      </c>
      <c r="W893" s="26"/>
      <c r="X893" s="65"/>
      <c r="Y893" s="26"/>
      <c r="Z893" s="26"/>
      <c r="AA893" s="26"/>
      <c r="AB893" s="26"/>
      <c r="AC893" s="26"/>
      <c r="AD893" s="44"/>
    </row>
    <row r="894" spans="1:30" ht="15.75" hidden="1" thickBot="1">
      <c r="A894" s="295">
        <v>892</v>
      </c>
      <c r="B894" s="238" t="s">
        <v>414</v>
      </c>
      <c r="C894" s="88" t="s">
        <v>731</v>
      </c>
      <c r="D894" s="96" t="s">
        <v>610</v>
      </c>
      <c r="E894" s="242" t="s">
        <v>115</v>
      </c>
      <c r="F894" s="239" t="s">
        <v>342</v>
      </c>
      <c r="G894" s="100" t="s">
        <v>397</v>
      </c>
      <c r="H894" s="166">
        <v>2100</v>
      </c>
      <c r="I894" s="166">
        <v>3600</v>
      </c>
      <c r="J894" s="166">
        <v>3600</v>
      </c>
      <c r="K894" s="167">
        <v>2125</v>
      </c>
      <c r="L894" s="167">
        <v>3650</v>
      </c>
      <c r="M894" s="167">
        <v>3650</v>
      </c>
      <c r="N894" s="172">
        <v>5</v>
      </c>
      <c r="O894" s="172">
        <v>1</v>
      </c>
      <c r="P894" s="173" t="s">
        <v>760</v>
      </c>
      <c r="Q894" s="169" t="s">
        <v>1438</v>
      </c>
      <c r="R894" s="169" t="s">
        <v>1439</v>
      </c>
      <c r="S894" s="41">
        <v>46</v>
      </c>
      <c r="T894" s="10">
        <v>43271</v>
      </c>
      <c r="U894" s="10">
        <v>43281</v>
      </c>
      <c r="V894" s="56"/>
      <c r="W894" s="26"/>
      <c r="X894" s="65" t="s">
        <v>1054</v>
      </c>
      <c r="Y894" s="26" t="s">
        <v>1279</v>
      </c>
      <c r="Z894" s="26" t="s">
        <v>1081</v>
      </c>
      <c r="AA894" s="26" t="s">
        <v>1280</v>
      </c>
      <c r="AB894" s="26" t="s">
        <v>1058</v>
      </c>
      <c r="AC894" s="26"/>
      <c r="AD894" s="44"/>
    </row>
    <row r="895" spans="1:30" ht="15.75" hidden="1" thickBot="1">
      <c r="A895" s="295">
        <v>893</v>
      </c>
      <c r="B895" s="238" t="s">
        <v>414</v>
      </c>
      <c r="C895" s="88" t="s">
        <v>731</v>
      </c>
      <c r="D895" s="96" t="s">
        <v>610</v>
      </c>
      <c r="E895" s="242" t="s">
        <v>115</v>
      </c>
      <c r="F895" s="239" t="s">
        <v>342</v>
      </c>
      <c r="G895" s="100" t="s">
        <v>12</v>
      </c>
      <c r="H895" s="166">
        <v>2100</v>
      </c>
      <c r="I895" s="166">
        <v>3700</v>
      </c>
      <c r="J895" s="166">
        <v>3700</v>
      </c>
      <c r="K895" s="167">
        <v>2100</v>
      </c>
      <c r="L895" s="167">
        <v>3700</v>
      </c>
      <c r="M895" s="167">
        <v>3700</v>
      </c>
      <c r="N895" s="172">
        <v>2</v>
      </c>
      <c r="O895" s="172">
        <v>1</v>
      </c>
      <c r="P895" s="188" t="s">
        <v>768</v>
      </c>
      <c r="Q895" s="169" t="s">
        <v>769</v>
      </c>
      <c r="R895" s="175" t="s">
        <v>770</v>
      </c>
      <c r="S895" s="41">
        <v>41</v>
      </c>
      <c r="T895" s="10">
        <v>43282</v>
      </c>
      <c r="U895" s="10">
        <v>43295</v>
      </c>
      <c r="V895" s="56"/>
      <c r="W895" s="26"/>
      <c r="X895" s="65"/>
      <c r="Y895" s="26"/>
      <c r="Z895" s="26"/>
      <c r="AA895" s="26"/>
      <c r="AB895" s="26"/>
      <c r="AC895" s="26"/>
      <c r="AD895" s="44"/>
    </row>
    <row r="896" spans="1:30" ht="15.75" hidden="1" thickBot="1">
      <c r="A896" s="295">
        <v>894</v>
      </c>
      <c r="B896" s="238" t="s">
        <v>414</v>
      </c>
      <c r="C896" s="88" t="s">
        <v>731</v>
      </c>
      <c r="D896" s="96" t="s">
        <v>610</v>
      </c>
      <c r="E896" s="242" t="s">
        <v>115</v>
      </c>
      <c r="F896" s="239" t="s">
        <v>342</v>
      </c>
      <c r="G896" s="100" t="s">
        <v>399</v>
      </c>
      <c r="H896" s="191">
        <v>2435</v>
      </c>
      <c r="I896" s="191">
        <v>4110</v>
      </c>
      <c r="J896" s="191">
        <v>4110</v>
      </c>
      <c r="K896" s="167">
        <v>2435</v>
      </c>
      <c r="L896" s="167">
        <v>4110</v>
      </c>
      <c r="M896" s="167">
        <v>4110</v>
      </c>
      <c r="N896" s="172">
        <v>1</v>
      </c>
      <c r="O896" s="172">
        <v>1</v>
      </c>
      <c r="P896" s="174" t="s">
        <v>768</v>
      </c>
      <c r="Q896" s="146" t="s">
        <v>769</v>
      </c>
      <c r="R896" s="146" t="s">
        <v>770</v>
      </c>
      <c r="S896" s="48">
        <v>41</v>
      </c>
      <c r="T896" s="10">
        <v>43276</v>
      </c>
      <c r="U896" s="10">
        <v>43281</v>
      </c>
      <c r="V896" s="68"/>
      <c r="W896" s="46"/>
      <c r="X896" s="69" t="s">
        <v>1424</v>
      </c>
      <c r="Y896" s="46" t="s">
        <v>1425</v>
      </c>
      <c r="Z896" s="46" t="s">
        <v>1081</v>
      </c>
      <c r="AA896" s="46" t="s">
        <v>1426</v>
      </c>
      <c r="AB896" s="46" t="s">
        <v>1058</v>
      </c>
      <c r="AC896" s="46"/>
      <c r="AD896" s="44"/>
    </row>
    <row r="897" spans="1:30" ht="15.75" hidden="1" thickBot="1">
      <c r="A897" s="295">
        <v>895</v>
      </c>
      <c r="B897" s="238" t="s">
        <v>414</v>
      </c>
      <c r="C897" s="88" t="s">
        <v>731</v>
      </c>
      <c r="D897" s="96" t="s">
        <v>610</v>
      </c>
      <c r="E897" s="242" t="s">
        <v>115</v>
      </c>
      <c r="F897" s="239" t="s">
        <v>342</v>
      </c>
      <c r="G897" s="100" t="s">
        <v>20</v>
      </c>
      <c r="H897" s="166">
        <v>2110</v>
      </c>
      <c r="I897" s="170">
        <v>3610</v>
      </c>
      <c r="J897" s="170">
        <v>3610</v>
      </c>
      <c r="K897" s="186">
        <v>2210</v>
      </c>
      <c r="L897" s="186">
        <v>3810</v>
      </c>
      <c r="M897" s="186">
        <v>3810</v>
      </c>
      <c r="N897" s="172">
        <v>1</v>
      </c>
      <c r="O897" s="172">
        <v>1</v>
      </c>
      <c r="P897" s="173" t="s">
        <v>768</v>
      </c>
      <c r="Q897" s="169" t="s">
        <v>769</v>
      </c>
      <c r="R897" s="169" t="s">
        <v>770</v>
      </c>
      <c r="S897" s="41">
        <v>41</v>
      </c>
      <c r="T897" s="10">
        <v>43282</v>
      </c>
      <c r="U897" s="10">
        <v>43295</v>
      </c>
      <c r="V897" s="56"/>
      <c r="W897" s="26"/>
      <c r="X897" s="65" t="s">
        <v>1281</v>
      </c>
      <c r="Y897" s="26" t="s">
        <v>1282</v>
      </c>
      <c r="Z897" s="26" t="s">
        <v>1056</v>
      </c>
      <c r="AA897" s="26" t="s">
        <v>1283</v>
      </c>
      <c r="AB897" s="26" t="s">
        <v>1058</v>
      </c>
      <c r="AC897" s="26"/>
      <c r="AD897" s="44"/>
    </row>
    <row r="898" spans="1:30" ht="15.75" hidden="1" thickBot="1">
      <c r="A898" s="295">
        <v>896</v>
      </c>
      <c r="B898" s="238" t="s">
        <v>414</v>
      </c>
      <c r="C898" s="88" t="s">
        <v>731</v>
      </c>
      <c r="D898" s="96" t="s">
        <v>610</v>
      </c>
      <c r="E898" s="242" t="s">
        <v>115</v>
      </c>
      <c r="F898" s="239" t="s">
        <v>342</v>
      </c>
      <c r="G898" s="100" t="s">
        <v>22</v>
      </c>
      <c r="H898" s="166">
        <v>2050</v>
      </c>
      <c r="I898" s="166">
        <v>3600</v>
      </c>
      <c r="J898" s="166">
        <v>3600</v>
      </c>
      <c r="K898" s="167">
        <v>2050</v>
      </c>
      <c r="L898" s="167">
        <v>3600</v>
      </c>
      <c r="M898" s="167">
        <v>3600</v>
      </c>
      <c r="N898" s="172">
        <v>2</v>
      </c>
      <c r="O898" s="172">
        <v>1</v>
      </c>
      <c r="P898" s="188" t="s">
        <v>768</v>
      </c>
      <c r="Q898" s="169" t="s">
        <v>769</v>
      </c>
      <c r="R898" s="175" t="s">
        <v>770</v>
      </c>
      <c r="S898" s="41">
        <v>41</v>
      </c>
      <c r="T898" s="10">
        <v>43282</v>
      </c>
      <c r="U898" s="10">
        <v>43296</v>
      </c>
      <c r="V898" s="56" t="s">
        <v>1434</v>
      </c>
      <c r="W898" s="26"/>
      <c r="X898" s="65" t="s">
        <v>1288</v>
      </c>
      <c r="Y898" s="26" t="s">
        <v>1289</v>
      </c>
      <c r="Z898" s="26" t="s">
        <v>1081</v>
      </c>
      <c r="AA898" s="26" t="s">
        <v>1085</v>
      </c>
      <c r="AB898" s="26" t="s">
        <v>1058</v>
      </c>
      <c r="AC898" s="26"/>
      <c r="AD898" s="44"/>
    </row>
    <row r="899" spans="1:30" ht="15.75" hidden="1" thickBot="1">
      <c r="A899" s="295">
        <v>897</v>
      </c>
      <c r="B899" s="238" t="s">
        <v>414</v>
      </c>
      <c r="C899" s="88" t="s">
        <v>731</v>
      </c>
      <c r="D899" s="96" t="s">
        <v>612</v>
      </c>
      <c r="E899" s="242" t="s">
        <v>115</v>
      </c>
      <c r="F899" s="239" t="s">
        <v>344</v>
      </c>
      <c r="G899" s="100" t="s">
        <v>5</v>
      </c>
      <c r="H899" s="187">
        <v>2438</v>
      </c>
      <c r="I899" s="187">
        <v>4363</v>
      </c>
      <c r="J899" s="187">
        <v>4363</v>
      </c>
      <c r="K899" s="171">
        <v>2488</v>
      </c>
      <c r="L899" s="171">
        <v>4463</v>
      </c>
      <c r="M899" s="171">
        <v>4463</v>
      </c>
      <c r="N899" s="168">
        <v>2</v>
      </c>
      <c r="O899" s="168">
        <v>1</v>
      </c>
      <c r="P899" s="173" t="s">
        <v>768</v>
      </c>
      <c r="Q899" s="169" t="s">
        <v>1432</v>
      </c>
      <c r="R899" s="169" t="s">
        <v>358</v>
      </c>
      <c r="S899" s="41">
        <v>48</v>
      </c>
      <c r="T899" s="10">
        <v>43282</v>
      </c>
      <c r="U899" s="10">
        <v>43295</v>
      </c>
      <c r="V899" s="56" t="s">
        <v>1437</v>
      </c>
      <c r="W899" s="26"/>
      <c r="X899" s="65" t="s">
        <v>1248</v>
      </c>
      <c r="Y899" s="26" t="s">
        <v>1055</v>
      </c>
      <c r="Z899" s="26" t="s">
        <v>1056</v>
      </c>
      <c r="AA899" s="26" t="s">
        <v>1263</v>
      </c>
      <c r="AB899" s="26" t="s">
        <v>1058</v>
      </c>
      <c r="AC899" s="26"/>
      <c r="AD899" s="44"/>
    </row>
    <row r="900" spans="1:30" ht="15.75" hidden="1" thickBot="1">
      <c r="A900" s="295">
        <v>898</v>
      </c>
      <c r="B900" s="238" t="s">
        <v>414</v>
      </c>
      <c r="C900" s="88" t="s">
        <v>731</v>
      </c>
      <c r="D900" s="96" t="s">
        <v>612</v>
      </c>
      <c r="E900" s="242" t="s">
        <v>115</v>
      </c>
      <c r="F900" s="239" t="s">
        <v>344</v>
      </c>
      <c r="G900" s="100" t="s">
        <v>397</v>
      </c>
      <c r="H900" s="166">
        <v>2200</v>
      </c>
      <c r="I900" s="166">
        <v>3800</v>
      </c>
      <c r="J900" s="166">
        <v>3800</v>
      </c>
      <c r="K900" s="167">
        <v>2225</v>
      </c>
      <c r="L900" s="167">
        <v>3850</v>
      </c>
      <c r="M900" s="167">
        <v>3850</v>
      </c>
      <c r="N900" s="172">
        <v>5</v>
      </c>
      <c r="O900" s="172">
        <v>1</v>
      </c>
      <c r="P900" s="173" t="s">
        <v>760</v>
      </c>
      <c r="Q900" s="169" t="s">
        <v>1440</v>
      </c>
      <c r="R900" s="169" t="s">
        <v>313</v>
      </c>
      <c r="S900" s="41">
        <v>47</v>
      </c>
      <c r="T900" s="10">
        <v>43271</v>
      </c>
      <c r="U900" s="10">
        <v>43281</v>
      </c>
      <c r="V900" s="56" t="s">
        <v>1443</v>
      </c>
      <c r="W900" s="26"/>
      <c r="X900" s="65" t="s">
        <v>1054</v>
      </c>
      <c r="Y900" s="26" t="s">
        <v>1279</v>
      </c>
      <c r="Z900" s="26" t="s">
        <v>1081</v>
      </c>
      <c r="AA900" s="26" t="s">
        <v>1280</v>
      </c>
      <c r="AB900" s="26" t="s">
        <v>1058</v>
      </c>
      <c r="AC900" s="26"/>
      <c r="AD900" s="44"/>
    </row>
    <row r="901" spans="1:30" ht="15.75" hidden="1" thickBot="1">
      <c r="A901" s="295">
        <v>899</v>
      </c>
      <c r="B901" s="238" t="s">
        <v>414</v>
      </c>
      <c r="C901" s="88" t="s">
        <v>731</v>
      </c>
      <c r="D901" s="96" t="s">
        <v>612</v>
      </c>
      <c r="E901" s="242" t="s">
        <v>115</v>
      </c>
      <c r="F901" s="239" t="s">
        <v>344</v>
      </c>
      <c r="G901" s="100" t="s">
        <v>12</v>
      </c>
      <c r="H901" s="166">
        <v>2250</v>
      </c>
      <c r="I901" s="166">
        <v>4000</v>
      </c>
      <c r="J901" s="166">
        <v>4000</v>
      </c>
      <c r="K901" s="167">
        <v>2250</v>
      </c>
      <c r="L901" s="167">
        <v>4000</v>
      </c>
      <c r="M901" s="167">
        <v>4000</v>
      </c>
      <c r="N901" s="172">
        <v>4</v>
      </c>
      <c r="O901" s="172">
        <v>1</v>
      </c>
      <c r="P901" s="188" t="s">
        <v>768</v>
      </c>
      <c r="Q901" s="169" t="s">
        <v>1442</v>
      </c>
      <c r="R901" s="169" t="s">
        <v>362</v>
      </c>
      <c r="S901" s="41">
        <v>47</v>
      </c>
      <c r="T901" s="10">
        <v>43282</v>
      </c>
      <c r="U901" s="10">
        <v>43295</v>
      </c>
      <c r="V901" s="56"/>
      <c r="W901" s="26"/>
      <c r="X901" s="65" t="s">
        <v>1079</v>
      </c>
      <c r="Y901" s="26" t="s">
        <v>1084</v>
      </c>
      <c r="Z901" s="26" t="s">
        <v>1081</v>
      </c>
      <c r="AA901" s="26" t="s">
        <v>1085</v>
      </c>
      <c r="AB901" s="26" t="s">
        <v>1058</v>
      </c>
      <c r="AC901" s="26"/>
      <c r="AD901" s="44"/>
    </row>
    <row r="902" spans="1:30" ht="15.75" hidden="1" thickBot="1">
      <c r="A902" s="295">
        <v>900</v>
      </c>
      <c r="B902" s="238" t="s">
        <v>414</v>
      </c>
      <c r="C902" s="88" t="s">
        <v>731</v>
      </c>
      <c r="D902" s="96" t="s">
        <v>612</v>
      </c>
      <c r="E902" s="242" t="s">
        <v>115</v>
      </c>
      <c r="F902" s="239" t="s">
        <v>344</v>
      </c>
      <c r="G902" s="100" t="s">
        <v>399</v>
      </c>
      <c r="H902" s="166">
        <v>2585</v>
      </c>
      <c r="I902" s="166">
        <v>4410</v>
      </c>
      <c r="J902" s="166">
        <v>4410</v>
      </c>
      <c r="K902" s="167">
        <v>2585</v>
      </c>
      <c r="L902" s="167">
        <v>4410</v>
      </c>
      <c r="M902" s="167">
        <v>4410</v>
      </c>
      <c r="N902" s="172">
        <v>1</v>
      </c>
      <c r="O902" s="172">
        <v>1</v>
      </c>
      <c r="P902" s="174" t="s">
        <v>768</v>
      </c>
      <c r="Q902" s="175" t="s">
        <v>1423</v>
      </c>
      <c r="R902" s="175" t="s">
        <v>358</v>
      </c>
      <c r="S902" s="48">
        <v>51</v>
      </c>
      <c r="T902" s="10">
        <v>43276</v>
      </c>
      <c r="U902" s="10">
        <v>43281</v>
      </c>
      <c r="V902" s="68"/>
      <c r="W902" s="46"/>
      <c r="X902" s="69" t="s">
        <v>1424</v>
      </c>
      <c r="Y902" s="286" t="s">
        <v>1425</v>
      </c>
      <c r="Z902" s="286" t="s">
        <v>1081</v>
      </c>
      <c r="AA902" s="286" t="s">
        <v>1426</v>
      </c>
      <c r="AB902" s="286" t="s">
        <v>1058</v>
      </c>
      <c r="AC902" s="286"/>
      <c r="AD902" s="292"/>
    </row>
    <row r="903" spans="1:30" ht="15.75" hidden="1" thickBot="1">
      <c r="A903" s="295">
        <v>901</v>
      </c>
      <c r="B903" s="238" t="s">
        <v>414</v>
      </c>
      <c r="C903" s="88" t="s">
        <v>731</v>
      </c>
      <c r="D903" s="96" t="s">
        <v>612</v>
      </c>
      <c r="E903" s="242" t="s">
        <v>115</v>
      </c>
      <c r="F903" s="239" t="s">
        <v>344</v>
      </c>
      <c r="G903" s="100" t="s">
        <v>22</v>
      </c>
      <c r="H903" s="166">
        <v>2200</v>
      </c>
      <c r="I903" s="166">
        <v>3900</v>
      </c>
      <c r="J903" s="166">
        <v>3900</v>
      </c>
      <c r="K903" s="167">
        <v>2200</v>
      </c>
      <c r="L903" s="167">
        <v>3900</v>
      </c>
      <c r="M903" s="167">
        <v>3900</v>
      </c>
      <c r="N903" s="172">
        <v>4</v>
      </c>
      <c r="O903" s="172">
        <v>1</v>
      </c>
      <c r="P903" s="188" t="s">
        <v>768</v>
      </c>
      <c r="Q903" s="169" t="s">
        <v>630</v>
      </c>
      <c r="R903" s="169" t="s">
        <v>362</v>
      </c>
      <c r="S903" s="41">
        <v>47</v>
      </c>
      <c r="T903" s="10">
        <v>43282</v>
      </c>
      <c r="U903" s="10">
        <v>43296</v>
      </c>
      <c r="V903" s="56" t="s">
        <v>1441</v>
      </c>
      <c r="W903" s="26"/>
      <c r="X903" s="65" t="s">
        <v>1288</v>
      </c>
      <c r="Y903" s="285" t="s">
        <v>1289</v>
      </c>
      <c r="Z903" s="285" t="s">
        <v>1081</v>
      </c>
      <c r="AA903" s="285" t="s">
        <v>1085</v>
      </c>
      <c r="AB903" s="285" t="s">
        <v>1058</v>
      </c>
      <c r="AC903" s="285"/>
      <c r="AD903" s="292"/>
    </row>
    <row r="904" spans="1:30" ht="15.75" hidden="1" thickBot="1">
      <c r="A904" s="295">
        <v>902</v>
      </c>
      <c r="B904" s="238" t="s">
        <v>414</v>
      </c>
      <c r="C904" s="88" t="s">
        <v>731</v>
      </c>
      <c r="D904" s="96" t="s">
        <v>614</v>
      </c>
      <c r="E904" s="242" t="s">
        <v>115</v>
      </c>
      <c r="F904" s="239" t="s">
        <v>346</v>
      </c>
      <c r="G904" s="100" t="s">
        <v>399</v>
      </c>
      <c r="H904" s="191">
        <v>4185</v>
      </c>
      <c r="I904" s="191">
        <v>7310</v>
      </c>
      <c r="J904" s="191">
        <v>7310</v>
      </c>
      <c r="K904" s="167">
        <v>4185</v>
      </c>
      <c r="L904" s="167">
        <v>7310</v>
      </c>
      <c r="M904" s="167">
        <v>7310</v>
      </c>
      <c r="N904" s="172">
        <v>1</v>
      </c>
      <c r="O904" s="172">
        <v>1</v>
      </c>
      <c r="P904" s="174" t="s">
        <v>768</v>
      </c>
      <c r="Q904" s="146" t="s">
        <v>1423</v>
      </c>
      <c r="R904" s="146" t="s">
        <v>358</v>
      </c>
      <c r="S904" s="48">
        <v>56</v>
      </c>
      <c r="T904" s="10">
        <v>43276</v>
      </c>
      <c r="U904" s="10">
        <v>43281</v>
      </c>
      <c r="V904" s="68"/>
      <c r="W904" s="46"/>
      <c r="X904" s="69" t="s">
        <v>1424</v>
      </c>
      <c r="Y904" s="46" t="s">
        <v>1425</v>
      </c>
      <c r="Z904" s="46" t="s">
        <v>1081</v>
      </c>
      <c r="AA904" s="46" t="s">
        <v>1426</v>
      </c>
      <c r="AB904" s="46" t="s">
        <v>1058</v>
      </c>
      <c r="AC904" s="46"/>
      <c r="AD904" s="44"/>
    </row>
    <row r="905" spans="1:30" ht="15.75" hidden="1" thickBot="1">
      <c r="A905" s="295">
        <v>903</v>
      </c>
      <c r="B905" s="238" t="s">
        <v>414</v>
      </c>
      <c r="C905" s="88" t="s">
        <v>733</v>
      </c>
      <c r="D905" s="96" t="s">
        <v>616</v>
      </c>
      <c r="E905" s="242" t="s">
        <v>116</v>
      </c>
      <c r="F905" s="239" t="s">
        <v>348</v>
      </c>
      <c r="G905" s="100" t="s">
        <v>5</v>
      </c>
      <c r="H905" s="166">
        <v>2138</v>
      </c>
      <c r="I905" s="170">
        <v>3663</v>
      </c>
      <c r="J905" s="170">
        <v>3663</v>
      </c>
      <c r="K905" s="171">
        <v>2188</v>
      </c>
      <c r="L905" s="171">
        <v>3763</v>
      </c>
      <c r="M905" s="171">
        <v>3763</v>
      </c>
      <c r="N905" s="172">
        <v>5</v>
      </c>
      <c r="O905" s="172">
        <v>1</v>
      </c>
      <c r="P905" s="173" t="s">
        <v>1374</v>
      </c>
      <c r="Q905" s="169" t="s">
        <v>769</v>
      </c>
      <c r="R905" s="169" t="s">
        <v>770</v>
      </c>
      <c r="S905" s="41">
        <v>46</v>
      </c>
      <c r="T905" s="10">
        <v>43282</v>
      </c>
      <c r="U905" s="10">
        <v>43295</v>
      </c>
      <c r="V905" s="56" t="s">
        <v>1431</v>
      </c>
      <c r="W905" s="26"/>
      <c r="X905" s="65" t="s">
        <v>1248</v>
      </c>
      <c r="Y905" s="26" t="s">
        <v>1055</v>
      </c>
      <c r="Z905" s="26" t="s">
        <v>1056</v>
      </c>
      <c r="AA905" s="26" t="s">
        <v>1263</v>
      </c>
      <c r="AB905" s="26" t="s">
        <v>1058</v>
      </c>
      <c r="AC905" s="26"/>
      <c r="AD905" s="44"/>
    </row>
    <row r="906" spans="1:30" ht="15.75" hidden="1" thickBot="1">
      <c r="A906" s="295">
        <v>904</v>
      </c>
      <c r="B906" s="238" t="s">
        <v>414</v>
      </c>
      <c r="C906" s="88" t="s">
        <v>733</v>
      </c>
      <c r="D906" s="96" t="s">
        <v>616</v>
      </c>
      <c r="E906" s="242" t="s">
        <v>116</v>
      </c>
      <c r="F906" s="239" t="s">
        <v>348</v>
      </c>
      <c r="G906" s="100" t="s">
        <v>1</v>
      </c>
      <c r="H906" s="166">
        <v>1910</v>
      </c>
      <c r="I906" s="166">
        <v>3210</v>
      </c>
      <c r="J906" s="166">
        <v>3210</v>
      </c>
      <c r="K906" s="167">
        <v>1935</v>
      </c>
      <c r="L906" s="167">
        <v>3260</v>
      </c>
      <c r="M906" s="167">
        <v>3260</v>
      </c>
      <c r="N906" s="172">
        <v>2</v>
      </c>
      <c r="O906" s="172">
        <v>1</v>
      </c>
      <c r="P906" s="174" t="s">
        <v>760</v>
      </c>
      <c r="Q906" s="169" t="s">
        <v>769</v>
      </c>
      <c r="R906" s="169" t="s">
        <v>770</v>
      </c>
      <c r="S906" s="41">
        <v>38</v>
      </c>
      <c r="T906" s="10">
        <v>43277</v>
      </c>
      <c r="U906" s="10">
        <v>43281</v>
      </c>
      <c r="V906" s="56"/>
      <c r="W906" s="46" t="s">
        <v>1265</v>
      </c>
      <c r="X906" s="69" t="s">
        <v>1266</v>
      </c>
      <c r="Y906" s="46" t="s">
        <v>1267</v>
      </c>
      <c r="Z906" s="46" t="s">
        <v>1056</v>
      </c>
      <c r="AA906" s="46" t="s">
        <v>1268</v>
      </c>
      <c r="AB906" s="26" t="s">
        <v>1058</v>
      </c>
      <c r="AC906" s="26"/>
      <c r="AD906" s="44"/>
    </row>
    <row r="907" spans="1:30" ht="15.75" hidden="1" thickBot="1">
      <c r="A907" s="295">
        <v>905</v>
      </c>
      <c r="B907" s="238" t="s">
        <v>414</v>
      </c>
      <c r="C907" s="88" t="s">
        <v>733</v>
      </c>
      <c r="D907" s="96" t="s">
        <v>616</v>
      </c>
      <c r="E907" s="242" t="s">
        <v>116</v>
      </c>
      <c r="F907" s="239" t="s">
        <v>348</v>
      </c>
      <c r="G907" s="100" t="s">
        <v>4</v>
      </c>
      <c r="H907" s="166">
        <v>2000</v>
      </c>
      <c r="I907" s="166">
        <v>3200</v>
      </c>
      <c r="J907" s="166">
        <v>3200</v>
      </c>
      <c r="K907" s="167">
        <v>2025</v>
      </c>
      <c r="L907" s="167">
        <v>3250</v>
      </c>
      <c r="M907" s="167">
        <v>3250</v>
      </c>
      <c r="N907" s="176">
        <v>6</v>
      </c>
      <c r="O907" s="176">
        <v>1</v>
      </c>
      <c r="P907" s="192" t="s">
        <v>768</v>
      </c>
      <c r="Q907" s="193" t="s">
        <v>1390</v>
      </c>
      <c r="R907" s="194" t="s">
        <v>367</v>
      </c>
      <c r="S907" s="52">
        <v>41</v>
      </c>
      <c r="T907" s="10">
        <v>43266</v>
      </c>
      <c r="U907" s="10">
        <v>43281</v>
      </c>
      <c r="V907" s="56" t="s">
        <v>1402</v>
      </c>
      <c r="W907" s="26"/>
      <c r="X907" s="65"/>
      <c r="Y907" s="26"/>
      <c r="Z907" s="26"/>
      <c r="AA907" s="26"/>
      <c r="AB907" s="26"/>
      <c r="AC907" s="26"/>
      <c r="AD907" s="44"/>
    </row>
    <row r="908" spans="1:30" ht="15.75" hidden="1" thickBot="1">
      <c r="A908" s="295">
        <v>906</v>
      </c>
      <c r="B908" s="238" t="s">
        <v>414</v>
      </c>
      <c r="C908" s="88" t="s">
        <v>733</v>
      </c>
      <c r="D908" s="96" t="s">
        <v>616</v>
      </c>
      <c r="E908" s="242" t="s">
        <v>116</v>
      </c>
      <c r="F908" s="239" t="s">
        <v>348</v>
      </c>
      <c r="G908" s="100" t="s">
        <v>397</v>
      </c>
      <c r="H908" s="166">
        <v>2400</v>
      </c>
      <c r="I908" s="166">
        <v>4200</v>
      </c>
      <c r="J908" s="166">
        <v>4200</v>
      </c>
      <c r="K908" s="167">
        <v>2425</v>
      </c>
      <c r="L908" s="167">
        <v>4250</v>
      </c>
      <c r="M908" s="167">
        <v>4250</v>
      </c>
      <c r="N908" s="172">
        <v>5</v>
      </c>
      <c r="O908" s="172">
        <v>1</v>
      </c>
      <c r="P908" s="173" t="s">
        <v>760</v>
      </c>
      <c r="Q908" s="169" t="s">
        <v>1387</v>
      </c>
      <c r="R908" s="169" t="s">
        <v>330</v>
      </c>
      <c r="S908" s="41">
        <v>43</v>
      </c>
      <c r="T908" s="10">
        <v>43282</v>
      </c>
      <c r="U908" s="10">
        <v>43296</v>
      </c>
      <c r="V908" s="56" t="s">
        <v>1447</v>
      </c>
      <c r="W908" s="26"/>
      <c r="X908" s="65" t="s">
        <v>1054</v>
      </c>
      <c r="Y908" s="26" t="s">
        <v>1279</v>
      </c>
      <c r="Z908" s="26" t="s">
        <v>1081</v>
      </c>
      <c r="AA908" s="26" t="s">
        <v>1280</v>
      </c>
      <c r="AB908" s="26" t="s">
        <v>1058</v>
      </c>
      <c r="AC908" s="26"/>
      <c r="AD908" s="44"/>
    </row>
    <row r="909" spans="1:30" ht="15.75" hidden="1" thickBot="1">
      <c r="A909" s="295">
        <v>907</v>
      </c>
      <c r="B909" s="238" t="s">
        <v>414</v>
      </c>
      <c r="C909" s="88" t="s">
        <v>733</v>
      </c>
      <c r="D909" s="96" t="s">
        <v>616</v>
      </c>
      <c r="E909" s="242" t="s">
        <v>116</v>
      </c>
      <c r="F909" s="239" t="s">
        <v>348</v>
      </c>
      <c r="G909" s="100" t="s">
        <v>12</v>
      </c>
      <c r="H909" s="166">
        <v>2150</v>
      </c>
      <c r="I909" s="166">
        <v>3600</v>
      </c>
      <c r="J909" s="166">
        <v>3600</v>
      </c>
      <c r="K909" s="167">
        <v>2150</v>
      </c>
      <c r="L909" s="167">
        <v>3600</v>
      </c>
      <c r="M909" s="167">
        <v>3600</v>
      </c>
      <c r="N909" s="172">
        <v>5</v>
      </c>
      <c r="O909" s="172">
        <v>1</v>
      </c>
      <c r="P909" s="188" t="s">
        <v>760</v>
      </c>
      <c r="Q909" s="169" t="s">
        <v>769</v>
      </c>
      <c r="R909" s="169" t="s">
        <v>770</v>
      </c>
      <c r="S909" s="41">
        <v>46</v>
      </c>
      <c r="T909" s="10">
        <v>43282</v>
      </c>
      <c r="U909" s="10">
        <v>43295</v>
      </c>
      <c r="V909" s="56"/>
      <c r="W909" s="26"/>
      <c r="X909" s="65" t="s">
        <v>1079</v>
      </c>
      <c r="Y909" s="26" t="s">
        <v>1084</v>
      </c>
      <c r="Z909" s="26" t="s">
        <v>1081</v>
      </c>
      <c r="AA909" s="26" t="s">
        <v>1085</v>
      </c>
      <c r="AB909" s="26" t="s">
        <v>1058</v>
      </c>
      <c r="AC909" s="26"/>
      <c r="AD909" s="44"/>
    </row>
    <row r="910" spans="1:30" ht="15.75" hidden="1" thickBot="1">
      <c r="A910" s="295">
        <v>908</v>
      </c>
      <c r="B910" s="238" t="s">
        <v>414</v>
      </c>
      <c r="C910" s="88" t="s">
        <v>733</v>
      </c>
      <c r="D910" s="96" t="s">
        <v>616</v>
      </c>
      <c r="E910" s="242" t="s">
        <v>116</v>
      </c>
      <c r="F910" s="239" t="s">
        <v>348</v>
      </c>
      <c r="G910" s="100" t="s">
        <v>9</v>
      </c>
      <c r="H910" s="166">
        <v>2190</v>
      </c>
      <c r="I910" s="166">
        <v>3565</v>
      </c>
      <c r="J910" s="166">
        <v>3565</v>
      </c>
      <c r="K910" s="167">
        <v>2215</v>
      </c>
      <c r="L910" s="167">
        <v>3615</v>
      </c>
      <c r="M910" s="167">
        <v>3615</v>
      </c>
      <c r="N910" s="172">
        <v>3</v>
      </c>
      <c r="O910" s="172">
        <v>1</v>
      </c>
      <c r="P910" s="174" t="s">
        <v>760</v>
      </c>
      <c r="Q910" s="175" t="s">
        <v>769</v>
      </c>
      <c r="R910" s="175" t="s">
        <v>770</v>
      </c>
      <c r="S910" s="48">
        <v>47</v>
      </c>
      <c r="T910" s="10">
        <v>43282</v>
      </c>
      <c r="U910" s="10">
        <v>43295</v>
      </c>
      <c r="V910" s="68"/>
      <c r="W910" s="46"/>
      <c r="X910" s="69" t="s">
        <v>1383</v>
      </c>
      <c r="Y910" s="46" t="s">
        <v>1384</v>
      </c>
      <c r="Z910" s="46" t="s">
        <v>1081</v>
      </c>
      <c r="AA910" s="46" t="s">
        <v>1446</v>
      </c>
      <c r="AB910" s="46" t="s">
        <v>1058</v>
      </c>
      <c r="AC910" s="46" t="s">
        <v>1386</v>
      </c>
      <c r="AD910" s="44"/>
    </row>
    <row r="911" spans="1:30" ht="15.75" hidden="1" thickBot="1">
      <c r="A911" s="295">
        <v>909</v>
      </c>
      <c r="B911" s="238" t="s">
        <v>414</v>
      </c>
      <c r="C911" s="88" t="s">
        <v>733</v>
      </c>
      <c r="D911" s="96" t="s">
        <v>616</v>
      </c>
      <c r="E911" s="242" t="s">
        <v>116</v>
      </c>
      <c r="F911" s="239" t="s">
        <v>348</v>
      </c>
      <c r="G911" s="100" t="s">
        <v>20</v>
      </c>
      <c r="H911" s="166">
        <v>2160</v>
      </c>
      <c r="I911" s="170">
        <v>3610</v>
      </c>
      <c r="J911" s="170">
        <v>3610</v>
      </c>
      <c r="K911" s="167">
        <v>2260</v>
      </c>
      <c r="L911" s="167">
        <v>3810</v>
      </c>
      <c r="M911" s="167">
        <v>3810</v>
      </c>
      <c r="N911" s="172">
        <v>3</v>
      </c>
      <c r="O911" s="172">
        <v>1</v>
      </c>
      <c r="P911" s="173" t="s">
        <v>760</v>
      </c>
      <c r="Q911" s="169" t="s">
        <v>769</v>
      </c>
      <c r="R911" s="169" t="s">
        <v>770</v>
      </c>
      <c r="S911" s="41">
        <v>38</v>
      </c>
      <c r="T911" s="10">
        <v>43282</v>
      </c>
      <c r="U911" s="10">
        <v>43295</v>
      </c>
      <c r="V911" s="56"/>
      <c r="W911" s="26"/>
      <c r="X911" s="65" t="s">
        <v>1281</v>
      </c>
      <c r="Y911" s="26" t="s">
        <v>1282</v>
      </c>
      <c r="Z911" s="26" t="s">
        <v>1056</v>
      </c>
      <c r="AA911" s="26" t="s">
        <v>1283</v>
      </c>
      <c r="AB911" s="26" t="s">
        <v>1058</v>
      </c>
      <c r="AC911" s="26"/>
      <c r="AD911" s="44"/>
    </row>
    <row r="912" spans="1:30" ht="15.75" hidden="1" thickBot="1">
      <c r="A912" s="295">
        <v>910</v>
      </c>
      <c r="B912" s="238" t="s">
        <v>414</v>
      </c>
      <c r="C912" s="88" t="s">
        <v>733</v>
      </c>
      <c r="D912" s="96" t="s">
        <v>616</v>
      </c>
      <c r="E912" s="242" t="s">
        <v>116</v>
      </c>
      <c r="F912" s="239" t="s">
        <v>348</v>
      </c>
      <c r="G912" s="100" t="s">
        <v>22</v>
      </c>
      <c r="H912" s="166">
        <v>2100</v>
      </c>
      <c r="I912" s="166">
        <v>3500</v>
      </c>
      <c r="J912" s="166">
        <v>3500</v>
      </c>
      <c r="K912" s="167">
        <v>2100</v>
      </c>
      <c r="L912" s="167">
        <v>3500</v>
      </c>
      <c r="M912" s="167">
        <v>3500</v>
      </c>
      <c r="N912" s="172">
        <v>5</v>
      </c>
      <c r="O912" s="172">
        <v>1</v>
      </c>
      <c r="P912" s="188" t="s">
        <v>760</v>
      </c>
      <c r="Q912" s="169" t="s">
        <v>769</v>
      </c>
      <c r="R912" s="169" t="s">
        <v>770</v>
      </c>
      <c r="S912" s="41">
        <v>46</v>
      </c>
      <c r="T912" s="10">
        <v>43282</v>
      </c>
      <c r="U912" s="10">
        <v>43296</v>
      </c>
      <c r="V912" s="56" t="s">
        <v>1381</v>
      </c>
      <c r="W912" s="26"/>
      <c r="X912" s="65" t="s">
        <v>1288</v>
      </c>
      <c r="Y912" s="26" t="s">
        <v>1289</v>
      </c>
      <c r="Z912" s="26" t="s">
        <v>1081</v>
      </c>
      <c r="AA912" s="26" t="s">
        <v>1085</v>
      </c>
      <c r="AB912" s="26" t="s">
        <v>1058</v>
      </c>
      <c r="AC912" s="26"/>
      <c r="AD912" s="44"/>
    </row>
    <row r="913" spans="1:30" ht="15.75" hidden="1" thickBot="1">
      <c r="A913" s="295">
        <v>911</v>
      </c>
      <c r="B913" s="238" t="s">
        <v>414</v>
      </c>
      <c r="C913" s="88" t="s">
        <v>733</v>
      </c>
      <c r="D913" s="96" t="s">
        <v>616</v>
      </c>
      <c r="E913" s="242" t="s">
        <v>116</v>
      </c>
      <c r="F913" s="239" t="s">
        <v>348</v>
      </c>
      <c r="G913" s="100" t="s">
        <v>17</v>
      </c>
      <c r="H913" s="166">
        <v>2060</v>
      </c>
      <c r="I913" s="166">
        <v>3510</v>
      </c>
      <c r="J913" s="166">
        <v>3510</v>
      </c>
      <c r="K913" s="167">
        <v>2085</v>
      </c>
      <c r="L913" s="167">
        <v>3560</v>
      </c>
      <c r="M913" s="167">
        <v>3560</v>
      </c>
      <c r="N913" s="172">
        <v>3</v>
      </c>
      <c r="O913" s="172">
        <v>1</v>
      </c>
      <c r="P913" s="174" t="s">
        <v>760</v>
      </c>
      <c r="Q913" s="175" t="s">
        <v>769</v>
      </c>
      <c r="R913" s="175" t="s">
        <v>770</v>
      </c>
      <c r="S913" s="48">
        <v>47</v>
      </c>
      <c r="T913" s="10">
        <v>43269</v>
      </c>
      <c r="U913" s="10">
        <v>43272</v>
      </c>
      <c r="V913" s="68"/>
      <c r="W913" s="46"/>
      <c r="X913" s="69" t="s">
        <v>1376</v>
      </c>
      <c r="Y913" s="46" t="s">
        <v>1377</v>
      </c>
      <c r="Z913" s="46" t="s">
        <v>1081</v>
      </c>
      <c r="AA913" s="46" t="s">
        <v>1378</v>
      </c>
      <c r="AB913" s="46" t="s">
        <v>1379</v>
      </c>
      <c r="AC913" s="46"/>
      <c r="AD913" s="44"/>
    </row>
    <row r="914" spans="1:30" ht="15.75" hidden="1" thickBot="1">
      <c r="A914" s="295">
        <v>912</v>
      </c>
      <c r="B914" s="238" t="s">
        <v>414</v>
      </c>
      <c r="C914" s="88" t="s">
        <v>737</v>
      </c>
      <c r="D914" s="96" t="s">
        <v>620</v>
      </c>
      <c r="E914" s="242" t="s">
        <v>120</v>
      </c>
      <c r="F914" s="239" t="s">
        <v>352</v>
      </c>
      <c r="G914" s="100" t="s">
        <v>5</v>
      </c>
      <c r="H914" s="187">
        <v>2538</v>
      </c>
      <c r="I914" s="187">
        <v>4063</v>
      </c>
      <c r="J914" s="187">
        <v>4063</v>
      </c>
      <c r="K914" s="171">
        <v>2588</v>
      </c>
      <c r="L914" s="171">
        <v>4163</v>
      </c>
      <c r="M914" s="171">
        <v>4163</v>
      </c>
      <c r="N914" s="168">
        <v>2</v>
      </c>
      <c r="O914" s="168">
        <v>1</v>
      </c>
      <c r="P914" s="173" t="s">
        <v>768</v>
      </c>
      <c r="Q914" s="169" t="s">
        <v>1432</v>
      </c>
      <c r="R914" s="169" t="s">
        <v>358</v>
      </c>
      <c r="S914" s="41">
        <v>48</v>
      </c>
      <c r="T914" s="10">
        <v>43282</v>
      </c>
      <c r="U914" s="10">
        <v>43295</v>
      </c>
      <c r="V914" s="56" t="s">
        <v>1428</v>
      </c>
      <c r="W914" s="26"/>
      <c r="X914" s="65" t="s">
        <v>1248</v>
      </c>
      <c r="Y914" s="26" t="s">
        <v>1055</v>
      </c>
      <c r="Z914" s="26" t="s">
        <v>1056</v>
      </c>
      <c r="AA914" s="26" t="s">
        <v>1263</v>
      </c>
      <c r="AB914" s="26" t="s">
        <v>1058</v>
      </c>
      <c r="AC914" s="26"/>
      <c r="AD914" s="44"/>
    </row>
    <row r="915" spans="1:30" ht="15.75" hidden="1" thickBot="1">
      <c r="A915" s="295">
        <v>913</v>
      </c>
      <c r="B915" s="238" t="s">
        <v>414</v>
      </c>
      <c r="C915" s="88" t="s">
        <v>737</v>
      </c>
      <c r="D915" s="96" t="s">
        <v>620</v>
      </c>
      <c r="E915" s="242" t="s">
        <v>120</v>
      </c>
      <c r="F915" s="239" t="s">
        <v>352</v>
      </c>
      <c r="G915" s="100" t="s">
        <v>1</v>
      </c>
      <c r="H915" s="166">
        <v>2260</v>
      </c>
      <c r="I915" s="166">
        <v>3810</v>
      </c>
      <c r="J915" s="166">
        <v>3810</v>
      </c>
      <c r="K915" s="167">
        <v>2285</v>
      </c>
      <c r="L915" s="167">
        <v>3860</v>
      </c>
      <c r="M915" s="167">
        <v>3860</v>
      </c>
      <c r="N915" s="172">
        <v>3</v>
      </c>
      <c r="O915" s="172">
        <v>1</v>
      </c>
      <c r="P915" s="173" t="s">
        <v>760</v>
      </c>
      <c r="Q915" s="169" t="s">
        <v>1373</v>
      </c>
      <c r="R915" s="169" t="s">
        <v>330</v>
      </c>
      <c r="S915" s="41">
        <v>42</v>
      </c>
      <c r="T915" s="10">
        <v>43277</v>
      </c>
      <c r="U915" s="10">
        <v>43281</v>
      </c>
      <c r="V915" s="56" t="s">
        <v>1416</v>
      </c>
      <c r="W915" s="26"/>
      <c r="X915" s="65"/>
      <c r="Y915" s="26"/>
      <c r="Z915" s="26"/>
      <c r="AA915" s="26"/>
      <c r="AB915" s="26"/>
      <c r="AC915" s="26"/>
      <c r="AD915" s="44"/>
    </row>
    <row r="916" spans="1:30" ht="15.75" hidden="1" thickBot="1">
      <c r="A916" s="295">
        <v>914</v>
      </c>
      <c r="B916" s="238" t="s">
        <v>414</v>
      </c>
      <c r="C916" s="88" t="s">
        <v>737</v>
      </c>
      <c r="D916" s="96" t="s">
        <v>620</v>
      </c>
      <c r="E916" s="242" t="s">
        <v>120</v>
      </c>
      <c r="F916" s="239" t="s">
        <v>352</v>
      </c>
      <c r="G916" s="100" t="s">
        <v>397</v>
      </c>
      <c r="H916" s="166">
        <v>2400</v>
      </c>
      <c r="I916" s="166">
        <v>4000</v>
      </c>
      <c r="J916" s="166">
        <v>4000</v>
      </c>
      <c r="K916" s="167">
        <v>2425</v>
      </c>
      <c r="L916" s="167">
        <v>4050</v>
      </c>
      <c r="M916" s="167">
        <v>4050</v>
      </c>
      <c r="N916" s="172">
        <v>5</v>
      </c>
      <c r="O916" s="172">
        <v>1</v>
      </c>
      <c r="P916" s="173" t="s">
        <v>760</v>
      </c>
      <c r="Q916" s="169" t="s">
        <v>1387</v>
      </c>
      <c r="R916" s="169" t="s">
        <v>330</v>
      </c>
      <c r="S916" s="41">
        <v>44</v>
      </c>
      <c r="T916" s="10">
        <v>43271</v>
      </c>
      <c r="U916" s="10">
        <v>43281</v>
      </c>
      <c r="V916" s="56" t="s">
        <v>1459</v>
      </c>
      <c r="W916" s="26"/>
      <c r="X916" s="65" t="s">
        <v>1054</v>
      </c>
      <c r="Y916" s="26" t="s">
        <v>1279</v>
      </c>
      <c r="Z916" s="26" t="s">
        <v>1081</v>
      </c>
      <c r="AA916" s="26" t="s">
        <v>1280</v>
      </c>
      <c r="AB916" s="26" t="s">
        <v>1058</v>
      </c>
      <c r="AC916" s="26"/>
      <c r="AD916" s="44"/>
    </row>
    <row r="917" spans="1:30" ht="15.75" hidden="1" thickBot="1">
      <c r="A917" s="295">
        <v>915</v>
      </c>
      <c r="B917" s="238" t="s">
        <v>414</v>
      </c>
      <c r="C917" s="88" t="s">
        <v>737</v>
      </c>
      <c r="D917" s="96" t="s">
        <v>620</v>
      </c>
      <c r="E917" s="242" t="s">
        <v>120</v>
      </c>
      <c r="F917" s="239" t="s">
        <v>352</v>
      </c>
      <c r="G917" s="100" t="s">
        <v>12</v>
      </c>
      <c r="H917" s="166">
        <v>2500</v>
      </c>
      <c r="I917" s="166">
        <v>4100</v>
      </c>
      <c r="J917" s="166">
        <v>4100</v>
      </c>
      <c r="K917" s="167">
        <v>2500</v>
      </c>
      <c r="L917" s="167">
        <v>4100</v>
      </c>
      <c r="M917" s="167">
        <v>4100</v>
      </c>
      <c r="N917" s="172">
        <v>2</v>
      </c>
      <c r="O917" s="172">
        <v>1</v>
      </c>
      <c r="P917" s="195" t="s">
        <v>768</v>
      </c>
      <c r="Q917" s="169" t="s">
        <v>1457</v>
      </c>
      <c r="R917" s="169" t="s">
        <v>1458</v>
      </c>
      <c r="S917" s="41">
        <v>45</v>
      </c>
      <c r="T917" s="10">
        <v>43282</v>
      </c>
      <c r="U917" s="10">
        <v>43295</v>
      </c>
      <c r="V917" s="56" t="s">
        <v>1459</v>
      </c>
      <c r="W917" s="26"/>
      <c r="X917" s="65" t="s">
        <v>1079</v>
      </c>
      <c r="Y917" s="86" t="s">
        <v>1084</v>
      </c>
      <c r="Z917" s="86" t="s">
        <v>1081</v>
      </c>
      <c r="AA917" s="86" t="s">
        <v>1085</v>
      </c>
      <c r="AB917" s="86" t="s">
        <v>1058</v>
      </c>
      <c r="AC917" s="86"/>
      <c r="AD917" s="67"/>
    </row>
    <row r="918" spans="1:30" ht="15.75" hidden="1" thickBot="1">
      <c r="A918" s="295">
        <v>916</v>
      </c>
      <c r="B918" s="238" t="s">
        <v>414</v>
      </c>
      <c r="C918" s="88" t="s">
        <v>737</v>
      </c>
      <c r="D918" s="96" t="s">
        <v>620</v>
      </c>
      <c r="E918" s="242" t="s">
        <v>120</v>
      </c>
      <c r="F918" s="239" t="s">
        <v>352</v>
      </c>
      <c r="G918" s="100" t="s">
        <v>399</v>
      </c>
      <c r="H918" s="191">
        <v>2635</v>
      </c>
      <c r="I918" s="191">
        <v>4210</v>
      </c>
      <c r="J918" s="191">
        <v>4210</v>
      </c>
      <c r="K918" s="167">
        <v>2635</v>
      </c>
      <c r="L918" s="167">
        <v>4210</v>
      </c>
      <c r="M918" s="167">
        <v>4210</v>
      </c>
      <c r="N918" s="172">
        <v>1</v>
      </c>
      <c r="O918" s="172">
        <v>1</v>
      </c>
      <c r="P918" s="174" t="s">
        <v>768</v>
      </c>
      <c r="Q918" s="146" t="s">
        <v>1423</v>
      </c>
      <c r="R918" s="146" t="s">
        <v>358</v>
      </c>
      <c r="S918" s="48">
        <v>56</v>
      </c>
      <c r="T918" s="10">
        <v>43276</v>
      </c>
      <c r="U918" s="10">
        <v>43281</v>
      </c>
      <c r="V918" s="68"/>
      <c r="W918" s="46"/>
      <c r="X918" s="69" t="s">
        <v>1424</v>
      </c>
      <c r="Y918" s="284" t="s">
        <v>1425</v>
      </c>
      <c r="Z918" s="284" t="s">
        <v>1081</v>
      </c>
      <c r="AA918" s="284" t="s">
        <v>1426</v>
      </c>
      <c r="AB918" s="284" t="s">
        <v>1058</v>
      </c>
      <c r="AC918" s="284"/>
      <c r="AD918" s="67"/>
    </row>
    <row r="919" spans="1:30" ht="15.75" hidden="1" thickBot="1">
      <c r="A919" s="295">
        <v>917</v>
      </c>
      <c r="B919" s="238" t="s">
        <v>414</v>
      </c>
      <c r="C919" s="88" t="s">
        <v>737</v>
      </c>
      <c r="D919" s="96" t="s">
        <v>620</v>
      </c>
      <c r="E919" s="242" t="s">
        <v>120</v>
      </c>
      <c r="F919" s="239" t="s">
        <v>352</v>
      </c>
      <c r="G919" s="100" t="s">
        <v>20</v>
      </c>
      <c r="H919" s="166">
        <v>2360</v>
      </c>
      <c r="I919" s="170">
        <v>4010</v>
      </c>
      <c r="J919" s="170">
        <v>4010</v>
      </c>
      <c r="K919" s="186">
        <v>2460</v>
      </c>
      <c r="L919" s="186">
        <v>4210</v>
      </c>
      <c r="M919" s="186">
        <v>4210</v>
      </c>
      <c r="N919" s="172">
        <v>2</v>
      </c>
      <c r="O919" s="172">
        <v>1</v>
      </c>
      <c r="P919" s="173" t="s">
        <v>760</v>
      </c>
      <c r="Q919" s="169" t="s">
        <v>1373</v>
      </c>
      <c r="R919" s="169" t="s">
        <v>330</v>
      </c>
      <c r="S919" s="41">
        <v>46</v>
      </c>
      <c r="T919" s="10">
        <v>43282</v>
      </c>
      <c r="U919" s="10">
        <v>43295</v>
      </c>
      <c r="V919" s="56"/>
      <c r="W919" s="26"/>
      <c r="X919" s="65" t="s">
        <v>1281</v>
      </c>
      <c r="Y919" s="26" t="s">
        <v>1282</v>
      </c>
      <c r="Z919" s="26" t="s">
        <v>1056</v>
      </c>
      <c r="AA919" s="26" t="s">
        <v>1283</v>
      </c>
      <c r="AB919" s="26" t="s">
        <v>1058</v>
      </c>
      <c r="AC919" s="26"/>
      <c r="AD919" s="67"/>
    </row>
    <row r="920" spans="1:30" ht="15.75" hidden="1" thickBot="1">
      <c r="A920" s="295">
        <v>918</v>
      </c>
      <c r="B920" s="238" t="s">
        <v>414</v>
      </c>
      <c r="C920" s="88" t="s">
        <v>737</v>
      </c>
      <c r="D920" s="96" t="s">
        <v>620</v>
      </c>
      <c r="E920" s="242" t="s">
        <v>120</v>
      </c>
      <c r="F920" s="239" t="s">
        <v>352</v>
      </c>
      <c r="G920" s="100" t="s">
        <v>22</v>
      </c>
      <c r="H920" s="166">
        <v>2450</v>
      </c>
      <c r="I920" s="166">
        <v>4000</v>
      </c>
      <c r="J920" s="166">
        <v>4000</v>
      </c>
      <c r="K920" s="167">
        <v>2450</v>
      </c>
      <c r="L920" s="167">
        <v>4000</v>
      </c>
      <c r="M920" s="167">
        <v>4000</v>
      </c>
      <c r="N920" s="172">
        <v>25</v>
      </c>
      <c r="O920" s="172">
        <v>2</v>
      </c>
      <c r="P920" s="188" t="s">
        <v>768</v>
      </c>
      <c r="Q920" s="169" t="s">
        <v>1460</v>
      </c>
      <c r="R920" s="169" t="s">
        <v>1461</v>
      </c>
      <c r="S920" s="41">
        <v>45</v>
      </c>
      <c r="T920" s="10">
        <v>43282</v>
      </c>
      <c r="U920" s="10">
        <v>43296</v>
      </c>
      <c r="V920" s="56" t="s">
        <v>1462</v>
      </c>
      <c r="W920" s="26"/>
      <c r="X920" s="65" t="s">
        <v>1288</v>
      </c>
      <c r="Y920" s="26" t="s">
        <v>1289</v>
      </c>
      <c r="Z920" s="26" t="s">
        <v>1081</v>
      </c>
      <c r="AA920" s="26" t="s">
        <v>1085</v>
      </c>
      <c r="AB920" s="26" t="s">
        <v>1058</v>
      </c>
      <c r="AC920" s="26"/>
      <c r="AD920" s="67"/>
    </row>
    <row r="921" spans="1:30" ht="15.75" hidden="1" thickBot="1">
      <c r="A921" s="295">
        <v>919</v>
      </c>
      <c r="B921" s="238" t="s">
        <v>414</v>
      </c>
      <c r="C921" s="88" t="s">
        <v>737</v>
      </c>
      <c r="D921" s="96" t="s">
        <v>621</v>
      </c>
      <c r="E921" s="242" t="s">
        <v>120</v>
      </c>
      <c r="F921" s="239" t="s">
        <v>353</v>
      </c>
      <c r="G921" s="100" t="s">
        <v>5</v>
      </c>
      <c r="H921" s="187">
        <v>2313</v>
      </c>
      <c r="I921" s="187">
        <v>3613</v>
      </c>
      <c r="J921" s="187">
        <v>3613</v>
      </c>
      <c r="K921" s="171">
        <v>2363</v>
      </c>
      <c r="L921" s="171">
        <v>3713</v>
      </c>
      <c r="M921" s="171">
        <v>3713</v>
      </c>
      <c r="N921" s="168">
        <v>2</v>
      </c>
      <c r="O921" s="168">
        <v>1</v>
      </c>
      <c r="P921" s="173" t="s">
        <v>768</v>
      </c>
      <c r="Q921" s="169" t="s">
        <v>769</v>
      </c>
      <c r="R921" s="169" t="s">
        <v>770</v>
      </c>
      <c r="S921" s="41">
        <v>41</v>
      </c>
      <c r="T921" s="10">
        <v>43282</v>
      </c>
      <c r="U921" s="10">
        <v>43295</v>
      </c>
      <c r="V921" s="56" t="s">
        <v>1428</v>
      </c>
      <c r="W921" s="26"/>
      <c r="X921" s="65" t="s">
        <v>1248</v>
      </c>
      <c r="Y921" s="26" t="s">
        <v>1055</v>
      </c>
      <c r="Z921" s="26" t="s">
        <v>1056</v>
      </c>
      <c r="AA921" s="26" t="s">
        <v>1263</v>
      </c>
      <c r="AB921" s="26" t="s">
        <v>1058</v>
      </c>
      <c r="AC921" s="26"/>
      <c r="AD921" s="67"/>
    </row>
    <row r="922" spans="1:30" ht="15.75" hidden="1" thickBot="1">
      <c r="A922" s="295">
        <v>920</v>
      </c>
      <c r="B922" s="238" t="s">
        <v>414</v>
      </c>
      <c r="C922" s="88" t="s">
        <v>737</v>
      </c>
      <c r="D922" s="96" t="s">
        <v>621</v>
      </c>
      <c r="E922" s="242" t="s">
        <v>120</v>
      </c>
      <c r="F922" s="239" t="s">
        <v>353</v>
      </c>
      <c r="G922" s="100" t="s">
        <v>399</v>
      </c>
      <c r="H922" s="187">
        <v>2435</v>
      </c>
      <c r="I922" s="187">
        <v>4010</v>
      </c>
      <c r="J922" s="187">
        <v>4010</v>
      </c>
      <c r="K922" s="167">
        <v>2435</v>
      </c>
      <c r="L922" s="167">
        <v>4010</v>
      </c>
      <c r="M922" s="167">
        <v>4010</v>
      </c>
      <c r="N922" s="172">
        <v>1</v>
      </c>
      <c r="O922" s="172">
        <v>1</v>
      </c>
      <c r="P922" s="174" t="s">
        <v>768</v>
      </c>
      <c r="Q922" s="169" t="s">
        <v>1432</v>
      </c>
      <c r="R922" s="169" t="s">
        <v>358</v>
      </c>
      <c r="S922" s="48">
        <v>55</v>
      </c>
      <c r="T922" s="10">
        <v>43276</v>
      </c>
      <c r="U922" s="10">
        <v>43281</v>
      </c>
      <c r="V922" s="56"/>
      <c r="W922" s="26"/>
      <c r="X922" s="65"/>
      <c r="Y922" s="26"/>
      <c r="Z922" s="26"/>
      <c r="AA922" s="26"/>
      <c r="AB922" s="26"/>
      <c r="AC922" s="26"/>
      <c r="AD922" s="67"/>
    </row>
    <row r="923" spans="1:30" ht="15.75" hidden="1" thickBot="1">
      <c r="A923" s="295">
        <v>921</v>
      </c>
      <c r="B923" s="238" t="s">
        <v>414</v>
      </c>
      <c r="C923" s="88" t="s">
        <v>741</v>
      </c>
      <c r="D923" s="96" t="s">
        <v>628</v>
      </c>
      <c r="E923" s="242" t="s">
        <v>124</v>
      </c>
      <c r="F923" s="239" t="s">
        <v>360</v>
      </c>
      <c r="G923" s="100" t="s">
        <v>400</v>
      </c>
      <c r="H923" s="187">
        <v>2600</v>
      </c>
      <c r="I923" s="187">
        <v>4700</v>
      </c>
      <c r="J923" s="187">
        <v>4700</v>
      </c>
      <c r="K923" s="167">
        <v>2600</v>
      </c>
      <c r="L923" s="167">
        <v>4700</v>
      </c>
      <c r="M923" s="167">
        <v>4700</v>
      </c>
      <c r="N923" s="172">
        <v>24</v>
      </c>
      <c r="O923" s="172">
        <v>2</v>
      </c>
      <c r="P923" s="173" t="s">
        <v>760</v>
      </c>
      <c r="Q923" s="169" t="s">
        <v>1454</v>
      </c>
      <c r="R923" s="131" t="s">
        <v>1455</v>
      </c>
      <c r="S923" s="41">
        <v>45</v>
      </c>
      <c r="T923" s="10">
        <v>43283</v>
      </c>
      <c r="U923" s="10">
        <v>43289</v>
      </c>
      <c r="V923" s="56" t="s">
        <v>1456</v>
      </c>
      <c r="W923" s="26"/>
      <c r="X923" s="65"/>
      <c r="Y923" s="26"/>
      <c r="Z923" s="26"/>
      <c r="AA923" s="26"/>
      <c r="AB923" s="26"/>
      <c r="AC923" s="26"/>
      <c r="AD923" s="67"/>
    </row>
    <row r="924" spans="1:30" ht="15.75" hidden="1" thickBot="1">
      <c r="A924" s="295">
        <v>922</v>
      </c>
      <c r="B924" s="238" t="s">
        <v>414</v>
      </c>
      <c r="C924" s="88" t="s">
        <v>741</v>
      </c>
      <c r="D924" s="96" t="s">
        <v>628</v>
      </c>
      <c r="E924" s="242" t="s">
        <v>124</v>
      </c>
      <c r="F924" s="239" t="s">
        <v>360</v>
      </c>
      <c r="G924" s="100" t="s">
        <v>5</v>
      </c>
      <c r="H924" s="187">
        <v>3888</v>
      </c>
      <c r="I924" s="187">
        <v>6863</v>
      </c>
      <c r="J924" s="187">
        <v>6863</v>
      </c>
      <c r="K924" s="171">
        <v>3938</v>
      </c>
      <c r="L924" s="171">
        <v>6963</v>
      </c>
      <c r="M924" s="171">
        <v>6963</v>
      </c>
      <c r="N924" s="172">
        <v>7</v>
      </c>
      <c r="O924" s="172">
        <v>1</v>
      </c>
      <c r="P924" s="173" t="s">
        <v>768</v>
      </c>
      <c r="Q924" s="169" t="s">
        <v>1115</v>
      </c>
      <c r="R924" s="131" t="s">
        <v>1411</v>
      </c>
      <c r="S924" s="41">
        <v>63</v>
      </c>
      <c r="T924" s="10">
        <v>43282</v>
      </c>
      <c r="U924" s="10">
        <v>43295</v>
      </c>
      <c r="V924" s="56" t="s">
        <v>1394</v>
      </c>
      <c r="W924" s="26"/>
      <c r="X924" s="65" t="s">
        <v>1248</v>
      </c>
      <c r="Y924" s="26" t="s">
        <v>1055</v>
      </c>
      <c r="Z924" s="26" t="s">
        <v>1056</v>
      </c>
      <c r="AA924" s="26" t="s">
        <v>1263</v>
      </c>
      <c r="AB924" s="26" t="s">
        <v>1058</v>
      </c>
      <c r="AC924" s="26"/>
      <c r="AD924" s="67"/>
    </row>
    <row r="925" spans="1:30" ht="15.75" hidden="1" thickBot="1">
      <c r="A925" s="295">
        <v>923</v>
      </c>
      <c r="B925" s="238" t="s">
        <v>414</v>
      </c>
      <c r="C925" s="88" t="s">
        <v>741</v>
      </c>
      <c r="D925" s="96" t="s">
        <v>628</v>
      </c>
      <c r="E925" s="242" t="s">
        <v>124</v>
      </c>
      <c r="F925" s="239" t="s">
        <v>360</v>
      </c>
      <c r="G925" s="100" t="s">
        <v>397</v>
      </c>
      <c r="H925" s="166">
        <v>2750</v>
      </c>
      <c r="I925" s="166">
        <v>5300</v>
      </c>
      <c r="J925" s="166">
        <v>5300</v>
      </c>
      <c r="K925" s="167">
        <v>2775</v>
      </c>
      <c r="L925" s="167">
        <v>5350</v>
      </c>
      <c r="M925" s="167">
        <v>5350</v>
      </c>
      <c r="N925" s="172">
        <v>5</v>
      </c>
      <c r="O925" s="172">
        <v>1</v>
      </c>
      <c r="P925" s="173" t="s">
        <v>760</v>
      </c>
      <c r="Q925" s="169" t="s">
        <v>1413</v>
      </c>
      <c r="R925" s="169" t="s">
        <v>1414</v>
      </c>
      <c r="S925" s="41" t="s">
        <v>1922</v>
      </c>
      <c r="T925" s="10">
        <v>43271</v>
      </c>
      <c r="U925" s="10">
        <v>43281</v>
      </c>
      <c r="V925" s="56" t="s">
        <v>1471</v>
      </c>
      <c r="W925" s="26"/>
      <c r="X925" s="65" t="s">
        <v>1054</v>
      </c>
      <c r="Y925" s="26" t="s">
        <v>1279</v>
      </c>
      <c r="Z925" s="26" t="s">
        <v>1081</v>
      </c>
      <c r="AA925" s="26" t="s">
        <v>1280</v>
      </c>
      <c r="AB925" s="26" t="s">
        <v>1058</v>
      </c>
      <c r="AC925" s="26"/>
      <c r="AD925" s="67"/>
    </row>
    <row r="926" spans="1:30" ht="15.75" hidden="1" thickBot="1">
      <c r="A926" s="295">
        <v>924</v>
      </c>
      <c r="B926" s="238" t="s">
        <v>414</v>
      </c>
      <c r="C926" s="88" t="s">
        <v>741</v>
      </c>
      <c r="D926" s="96" t="s">
        <v>628</v>
      </c>
      <c r="E926" s="242" t="s">
        <v>124</v>
      </c>
      <c r="F926" s="239" t="s">
        <v>360</v>
      </c>
      <c r="G926" s="100" t="s">
        <v>12</v>
      </c>
      <c r="H926" s="166">
        <v>2500</v>
      </c>
      <c r="I926" s="166">
        <v>4500</v>
      </c>
      <c r="J926" s="166">
        <v>4500</v>
      </c>
      <c r="K926" s="167">
        <v>2500</v>
      </c>
      <c r="L926" s="167">
        <v>4500</v>
      </c>
      <c r="M926" s="167">
        <v>4500</v>
      </c>
      <c r="N926" s="172">
        <v>5</v>
      </c>
      <c r="O926" s="172">
        <v>1</v>
      </c>
      <c r="P926" s="173" t="s">
        <v>768</v>
      </c>
      <c r="Q926" s="169" t="s">
        <v>1450</v>
      </c>
      <c r="R926" s="169" t="s">
        <v>1395</v>
      </c>
      <c r="S926" s="41">
        <v>36</v>
      </c>
      <c r="T926" s="10">
        <v>43282</v>
      </c>
      <c r="U926" s="10">
        <v>43295</v>
      </c>
      <c r="V926" s="56"/>
      <c r="W926" s="26"/>
      <c r="X926" s="65" t="s">
        <v>1079</v>
      </c>
      <c r="Y926" s="26" t="s">
        <v>1084</v>
      </c>
      <c r="Z926" s="26" t="s">
        <v>1081</v>
      </c>
      <c r="AA926" s="26" t="s">
        <v>1085</v>
      </c>
      <c r="AB926" s="26" t="s">
        <v>1058</v>
      </c>
      <c r="AC926" s="26"/>
      <c r="AD926" s="67"/>
    </row>
    <row r="927" spans="1:30" ht="15.75" hidden="1" thickBot="1">
      <c r="A927" s="295">
        <v>925</v>
      </c>
      <c r="B927" s="238" t="s">
        <v>414</v>
      </c>
      <c r="C927" s="88" t="s">
        <v>741</v>
      </c>
      <c r="D927" s="96" t="s">
        <v>628</v>
      </c>
      <c r="E927" s="242" t="s">
        <v>124</v>
      </c>
      <c r="F927" s="239" t="s">
        <v>360</v>
      </c>
      <c r="G927" s="100" t="s">
        <v>22</v>
      </c>
      <c r="H927" s="166">
        <v>2450</v>
      </c>
      <c r="I927" s="166">
        <v>4400</v>
      </c>
      <c r="J927" s="166">
        <v>4400</v>
      </c>
      <c r="K927" s="167">
        <v>2450</v>
      </c>
      <c r="L927" s="167">
        <v>4400</v>
      </c>
      <c r="M927" s="167">
        <v>4400</v>
      </c>
      <c r="N927" s="172">
        <v>2</v>
      </c>
      <c r="O927" s="172">
        <v>1</v>
      </c>
      <c r="P927" s="188" t="s">
        <v>768</v>
      </c>
      <c r="Q927" s="169" t="s">
        <v>1450</v>
      </c>
      <c r="R927" s="169" t="s">
        <v>1395</v>
      </c>
      <c r="S927" s="41">
        <v>35</v>
      </c>
      <c r="T927" s="10">
        <v>43282</v>
      </c>
      <c r="U927" s="10">
        <v>43296</v>
      </c>
      <c r="V927" s="56" t="s">
        <v>1564</v>
      </c>
      <c r="W927" s="26"/>
      <c r="X927" s="65" t="s">
        <v>1288</v>
      </c>
      <c r="Y927" s="26" t="s">
        <v>1289</v>
      </c>
      <c r="Z927" s="26" t="s">
        <v>1081</v>
      </c>
      <c r="AA927" s="26" t="s">
        <v>1085</v>
      </c>
      <c r="AB927" s="26" t="s">
        <v>1058</v>
      </c>
      <c r="AC927" s="26"/>
      <c r="AD927" s="67"/>
    </row>
    <row r="928" spans="1:30" ht="15.75" hidden="1" thickBot="1">
      <c r="A928" s="295">
        <v>926</v>
      </c>
      <c r="B928" s="238" t="s">
        <v>414</v>
      </c>
      <c r="C928" s="88" t="s">
        <v>741</v>
      </c>
      <c r="D928" s="96" t="s">
        <v>627</v>
      </c>
      <c r="E928" s="242" t="s">
        <v>124</v>
      </c>
      <c r="F928" s="239" t="s">
        <v>359</v>
      </c>
      <c r="G928" s="100" t="s">
        <v>400</v>
      </c>
      <c r="H928" s="187">
        <v>2600</v>
      </c>
      <c r="I928" s="187">
        <v>4700</v>
      </c>
      <c r="J928" s="187">
        <v>4700</v>
      </c>
      <c r="K928" s="167">
        <v>2600</v>
      </c>
      <c r="L928" s="167">
        <v>4700</v>
      </c>
      <c r="M928" s="167">
        <v>4700</v>
      </c>
      <c r="N928" s="172">
        <v>24</v>
      </c>
      <c r="O928" s="172">
        <v>2</v>
      </c>
      <c r="P928" s="173" t="s">
        <v>760</v>
      </c>
      <c r="Q928" s="169" t="s">
        <v>1454</v>
      </c>
      <c r="R928" s="131" t="s">
        <v>1455</v>
      </c>
      <c r="S928" s="41">
        <v>45</v>
      </c>
      <c r="T928" s="10">
        <v>43283</v>
      </c>
      <c r="U928" s="10">
        <v>43289</v>
      </c>
      <c r="V928" s="56" t="s">
        <v>1456</v>
      </c>
      <c r="W928" s="26"/>
      <c r="X928" s="65"/>
      <c r="Y928" s="26"/>
      <c r="Z928" s="26"/>
      <c r="AA928" s="26"/>
      <c r="AB928" s="26"/>
      <c r="AC928" s="26"/>
      <c r="AD928" s="67"/>
    </row>
    <row r="929" spans="1:30" ht="15.75" hidden="1" thickBot="1">
      <c r="A929" s="295">
        <v>927</v>
      </c>
      <c r="B929" s="238" t="s">
        <v>414</v>
      </c>
      <c r="C929" s="88" t="s">
        <v>741</v>
      </c>
      <c r="D929" s="96" t="s">
        <v>627</v>
      </c>
      <c r="E929" s="242" t="s">
        <v>124</v>
      </c>
      <c r="F929" s="239" t="s">
        <v>359</v>
      </c>
      <c r="G929" s="100" t="s">
        <v>5</v>
      </c>
      <c r="H929" s="187">
        <v>3888</v>
      </c>
      <c r="I929" s="187">
        <v>6863</v>
      </c>
      <c r="J929" s="187">
        <v>6863</v>
      </c>
      <c r="K929" s="171">
        <v>3938</v>
      </c>
      <c r="L929" s="171">
        <v>6963</v>
      </c>
      <c r="M929" s="171">
        <v>6963</v>
      </c>
      <c r="N929" s="172">
        <v>7</v>
      </c>
      <c r="O929" s="172">
        <v>1</v>
      </c>
      <c r="P929" s="173" t="s">
        <v>768</v>
      </c>
      <c r="Q929" s="169" t="s">
        <v>1115</v>
      </c>
      <c r="R929" s="131" t="s">
        <v>1411</v>
      </c>
      <c r="S929" s="41">
        <v>65</v>
      </c>
      <c r="T929" s="10">
        <v>43282</v>
      </c>
      <c r="U929" s="10">
        <v>43295</v>
      </c>
      <c r="V929" s="56" t="s">
        <v>1394</v>
      </c>
      <c r="W929" s="26"/>
      <c r="X929" s="65" t="s">
        <v>1248</v>
      </c>
      <c r="Y929" s="26" t="s">
        <v>1055</v>
      </c>
      <c r="Z929" s="26" t="s">
        <v>1056</v>
      </c>
      <c r="AA929" s="26" t="s">
        <v>1263</v>
      </c>
      <c r="AB929" s="26" t="s">
        <v>1058</v>
      </c>
      <c r="AC929" s="26"/>
      <c r="AD929" s="67"/>
    </row>
    <row r="930" spans="1:30" ht="15.75" hidden="1" thickBot="1">
      <c r="A930" s="295">
        <v>928</v>
      </c>
      <c r="B930" s="238" t="s">
        <v>414</v>
      </c>
      <c r="C930" s="88" t="s">
        <v>741</v>
      </c>
      <c r="D930" s="96" t="s">
        <v>627</v>
      </c>
      <c r="E930" s="242" t="s">
        <v>124</v>
      </c>
      <c r="F930" s="239" t="s">
        <v>359</v>
      </c>
      <c r="G930" s="100" t="s">
        <v>397</v>
      </c>
      <c r="H930" s="166">
        <v>2750</v>
      </c>
      <c r="I930" s="166">
        <v>5300</v>
      </c>
      <c r="J930" s="166">
        <v>5300</v>
      </c>
      <c r="K930" s="167">
        <v>2775</v>
      </c>
      <c r="L930" s="167">
        <v>5350</v>
      </c>
      <c r="M930" s="167">
        <v>5350</v>
      </c>
      <c r="N930" s="172">
        <v>5</v>
      </c>
      <c r="O930" s="172">
        <v>1</v>
      </c>
      <c r="P930" s="173" t="s">
        <v>760</v>
      </c>
      <c r="Q930" s="169" t="s">
        <v>1413</v>
      </c>
      <c r="R930" s="169" t="s">
        <v>1414</v>
      </c>
      <c r="S930" s="41" t="s">
        <v>1923</v>
      </c>
      <c r="T930" s="10">
        <v>43271</v>
      </c>
      <c r="U930" s="10">
        <v>43281</v>
      </c>
      <c r="V930" s="56" t="s">
        <v>1470</v>
      </c>
      <c r="W930" s="26"/>
      <c r="X930" s="65" t="s">
        <v>1054</v>
      </c>
      <c r="Y930" s="26" t="s">
        <v>1279</v>
      </c>
      <c r="Z930" s="26" t="s">
        <v>1081</v>
      </c>
      <c r="AA930" s="26" t="s">
        <v>1280</v>
      </c>
      <c r="AB930" s="26" t="s">
        <v>1058</v>
      </c>
      <c r="AC930" s="26"/>
      <c r="AD930" s="67"/>
    </row>
    <row r="931" spans="1:30" ht="15.75" hidden="1" thickBot="1">
      <c r="A931" s="295">
        <v>929</v>
      </c>
      <c r="B931" s="238" t="s">
        <v>414</v>
      </c>
      <c r="C931" s="88" t="s">
        <v>741</v>
      </c>
      <c r="D931" s="96" t="s">
        <v>627</v>
      </c>
      <c r="E931" s="242" t="s">
        <v>124</v>
      </c>
      <c r="F931" s="239" t="s">
        <v>359</v>
      </c>
      <c r="G931" s="100" t="s">
        <v>12</v>
      </c>
      <c r="H931" s="166">
        <v>2500</v>
      </c>
      <c r="I931" s="166">
        <v>4500</v>
      </c>
      <c r="J931" s="166">
        <v>4500</v>
      </c>
      <c r="K931" s="167">
        <v>2500</v>
      </c>
      <c r="L931" s="167">
        <v>4500</v>
      </c>
      <c r="M931" s="167">
        <v>4500</v>
      </c>
      <c r="N931" s="172">
        <v>1</v>
      </c>
      <c r="O931" s="172">
        <v>1</v>
      </c>
      <c r="P931" s="173" t="s">
        <v>768</v>
      </c>
      <c r="Q931" s="169" t="s">
        <v>1417</v>
      </c>
      <c r="R931" s="169" t="s">
        <v>1418</v>
      </c>
      <c r="S931" s="41">
        <v>36</v>
      </c>
      <c r="T931" s="10">
        <v>43282</v>
      </c>
      <c r="U931" s="10">
        <v>43295</v>
      </c>
      <c r="V931" s="56"/>
      <c r="W931" s="26"/>
      <c r="X931" s="65" t="s">
        <v>1079</v>
      </c>
      <c r="Y931" s="26" t="s">
        <v>1084</v>
      </c>
      <c r="Z931" s="26" t="s">
        <v>1081</v>
      </c>
      <c r="AA931" s="26" t="s">
        <v>1085</v>
      </c>
      <c r="AB931" s="26" t="s">
        <v>1058</v>
      </c>
      <c r="AC931" s="26"/>
      <c r="AD931" s="67"/>
    </row>
    <row r="932" spans="1:30" ht="15.75" hidden="1" thickBot="1">
      <c r="A932" s="295">
        <v>930</v>
      </c>
      <c r="B932" s="238" t="s">
        <v>414</v>
      </c>
      <c r="C932" s="88" t="s">
        <v>741</v>
      </c>
      <c r="D932" s="96" t="s">
        <v>627</v>
      </c>
      <c r="E932" s="242" t="s">
        <v>124</v>
      </c>
      <c r="F932" s="239" t="s">
        <v>359</v>
      </c>
      <c r="G932" s="100" t="s">
        <v>22</v>
      </c>
      <c r="H932" s="166">
        <v>2450</v>
      </c>
      <c r="I932" s="166">
        <v>4400</v>
      </c>
      <c r="J932" s="166">
        <v>4400</v>
      </c>
      <c r="K932" s="167">
        <v>2450</v>
      </c>
      <c r="L932" s="167">
        <v>4400</v>
      </c>
      <c r="M932" s="167">
        <v>4400</v>
      </c>
      <c r="N932" s="172">
        <v>15</v>
      </c>
      <c r="O932" s="172">
        <v>2</v>
      </c>
      <c r="P932" s="188" t="s">
        <v>768</v>
      </c>
      <c r="Q932" s="169" t="s">
        <v>1468</v>
      </c>
      <c r="R932" s="169" t="s">
        <v>1469</v>
      </c>
      <c r="S932" s="41" t="s">
        <v>1924</v>
      </c>
      <c r="T932" s="10">
        <v>43282</v>
      </c>
      <c r="U932" s="10">
        <v>43296</v>
      </c>
      <c r="V932" s="56" t="s">
        <v>1565</v>
      </c>
      <c r="W932" s="26"/>
      <c r="X932" s="65" t="s">
        <v>1288</v>
      </c>
      <c r="Y932" s="26" t="s">
        <v>1289</v>
      </c>
      <c r="Z932" s="26" t="s">
        <v>1081</v>
      </c>
      <c r="AA932" s="26" t="s">
        <v>1085</v>
      </c>
      <c r="AB932" s="26" t="s">
        <v>1058</v>
      </c>
      <c r="AC932" s="26"/>
      <c r="AD932" s="67"/>
    </row>
    <row r="933" spans="1:30" ht="15.75" hidden="1" thickBot="1">
      <c r="A933" s="295">
        <v>931</v>
      </c>
      <c r="B933" s="238" t="s">
        <v>414</v>
      </c>
      <c r="C933" s="88" t="s">
        <v>740</v>
      </c>
      <c r="D933" s="96" t="s">
        <v>625</v>
      </c>
      <c r="E933" s="242" t="s">
        <v>114</v>
      </c>
      <c r="F933" s="239" t="s">
        <v>357</v>
      </c>
      <c r="G933" s="100" t="s">
        <v>5</v>
      </c>
      <c r="H933" s="187">
        <v>3038</v>
      </c>
      <c r="I933" s="166">
        <v>5263</v>
      </c>
      <c r="J933" s="166">
        <v>5263</v>
      </c>
      <c r="K933" s="171">
        <v>3088</v>
      </c>
      <c r="L933" s="171">
        <v>5363</v>
      </c>
      <c r="M933" s="171">
        <v>5363</v>
      </c>
      <c r="N933" s="168">
        <v>2</v>
      </c>
      <c r="O933" s="168">
        <v>1</v>
      </c>
      <c r="P933" s="173" t="s">
        <v>768</v>
      </c>
      <c r="Q933" s="169" t="s">
        <v>1427</v>
      </c>
      <c r="R933" s="169" t="s">
        <v>353</v>
      </c>
      <c r="S933" s="41">
        <v>46</v>
      </c>
      <c r="T933" s="10">
        <v>43282</v>
      </c>
      <c r="U933" s="10">
        <v>43295</v>
      </c>
      <c r="V933" s="56" t="s">
        <v>1435</v>
      </c>
      <c r="W933" s="26"/>
      <c r="X933" s="65" t="s">
        <v>1248</v>
      </c>
      <c r="Y933" s="26" t="s">
        <v>1055</v>
      </c>
      <c r="Z933" s="26" t="s">
        <v>1056</v>
      </c>
      <c r="AA933" s="26" t="s">
        <v>1263</v>
      </c>
      <c r="AB933" s="26" t="s">
        <v>1058</v>
      </c>
      <c r="AC933" s="26"/>
      <c r="AD933" s="67"/>
    </row>
    <row r="934" spans="1:30" ht="15.75" hidden="1" thickBot="1">
      <c r="A934" s="295">
        <v>932</v>
      </c>
      <c r="B934" s="238" t="s">
        <v>414</v>
      </c>
      <c r="C934" s="88" t="s">
        <v>740</v>
      </c>
      <c r="D934" s="96" t="s">
        <v>625</v>
      </c>
      <c r="E934" s="242" t="s">
        <v>114</v>
      </c>
      <c r="F934" s="239" t="s">
        <v>357</v>
      </c>
      <c r="G934" s="100" t="s">
        <v>399</v>
      </c>
      <c r="H934" s="166">
        <v>3185</v>
      </c>
      <c r="I934" s="166">
        <v>5610</v>
      </c>
      <c r="J934" s="166">
        <v>5610</v>
      </c>
      <c r="K934" s="167">
        <v>3185</v>
      </c>
      <c r="L934" s="167">
        <v>5610</v>
      </c>
      <c r="M934" s="167">
        <v>5610</v>
      </c>
      <c r="N934" s="172">
        <v>1</v>
      </c>
      <c r="O934" s="172">
        <v>1</v>
      </c>
      <c r="P934" s="174" t="s">
        <v>768</v>
      </c>
      <c r="Q934" s="146" t="s">
        <v>1423</v>
      </c>
      <c r="R934" s="146" t="s">
        <v>358</v>
      </c>
      <c r="S934" s="48">
        <v>56</v>
      </c>
      <c r="T934" s="10">
        <v>43276</v>
      </c>
      <c r="U934" s="10">
        <v>43281</v>
      </c>
      <c r="V934" s="68"/>
      <c r="W934" s="46"/>
      <c r="X934" s="69" t="s">
        <v>1424</v>
      </c>
      <c r="Y934" s="284" t="s">
        <v>1425</v>
      </c>
      <c r="Z934" s="284" t="s">
        <v>1081</v>
      </c>
      <c r="AA934" s="284" t="s">
        <v>1426</v>
      </c>
      <c r="AB934" s="284" t="s">
        <v>1058</v>
      </c>
      <c r="AC934" s="284"/>
      <c r="AD934" s="67"/>
    </row>
    <row r="935" spans="1:30" ht="15.75" hidden="1" thickBot="1">
      <c r="A935" s="295">
        <v>933</v>
      </c>
      <c r="B935" s="238" t="s">
        <v>414</v>
      </c>
      <c r="C935" s="88" t="s">
        <v>740</v>
      </c>
      <c r="D935" s="96" t="s">
        <v>626</v>
      </c>
      <c r="E935" s="242" t="s">
        <v>123</v>
      </c>
      <c r="F935" s="239" t="s">
        <v>358</v>
      </c>
      <c r="G935" s="100" t="s">
        <v>5</v>
      </c>
      <c r="H935" s="187">
        <v>2288</v>
      </c>
      <c r="I935" s="187">
        <v>3863</v>
      </c>
      <c r="J935" s="187">
        <v>3863</v>
      </c>
      <c r="K935" s="171">
        <v>2338</v>
      </c>
      <c r="L935" s="171">
        <v>3963</v>
      </c>
      <c r="M935" s="171">
        <v>3963</v>
      </c>
      <c r="N935" s="168">
        <v>2</v>
      </c>
      <c r="O935" s="168">
        <v>1</v>
      </c>
      <c r="P935" s="173" t="s">
        <v>768</v>
      </c>
      <c r="Q935" s="169" t="s">
        <v>769</v>
      </c>
      <c r="R935" s="169" t="s">
        <v>1466</v>
      </c>
      <c r="S935" s="41">
        <v>36</v>
      </c>
      <c r="T935" s="10">
        <v>43282</v>
      </c>
      <c r="U935" s="10">
        <v>43295</v>
      </c>
      <c r="V935" s="56" t="s">
        <v>1428</v>
      </c>
      <c r="W935" s="26"/>
      <c r="X935" s="65" t="s">
        <v>1248</v>
      </c>
      <c r="Y935" s="86" t="s">
        <v>1055</v>
      </c>
      <c r="Z935" s="86" t="s">
        <v>1056</v>
      </c>
      <c r="AA935" s="86" t="s">
        <v>1263</v>
      </c>
      <c r="AB935" s="86" t="s">
        <v>1058</v>
      </c>
      <c r="AC935" s="86"/>
      <c r="AD935" s="67"/>
    </row>
    <row r="936" spans="1:30" ht="15.75" hidden="1" thickBot="1">
      <c r="A936" s="295">
        <v>934</v>
      </c>
      <c r="B936" s="238" t="s">
        <v>414</v>
      </c>
      <c r="C936" s="88" t="s">
        <v>740</v>
      </c>
      <c r="D936" s="96" t="s">
        <v>626</v>
      </c>
      <c r="E936" s="242" t="s">
        <v>123</v>
      </c>
      <c r="F936" s="239" t="s">
        <v>358</v>
      </c>
      <c r="G936" s="100" t="s">
        <v>1</v>
      </c>
      <c r="H936" s="187">
        <v>2010</v>
      </c>
      <c r="I936" s="187">
        <v>3210</v>
      </c>
      <c r="J936" s="187">
        <v>3210</v>
      </c>
      <c r="K936" s="167">
        <v>2035</v>
      </c>
      <c r="L936" s="167">
        <v>3260</v>
      </c>
      <c r="M936" s="167">
        <v>3260</v>
      </c>
      <c r="N936" s="168">
        <v>2</v>
      </c>
      <c r="O936" s="168">
        <v>1</v>
      </c>
      <c r="P936" s="173" t="s">
        <v>768</v>
      </c>
      <c r="Q936" s="169" t="s">
        <v>769</v>
      </c>
      <c r="R936" s="169" t="s">
        <v>770</v>
      </c>
      <c r="S936" s="41">
        <v>45</v>
      </c>
      <c r="T936" s="10">
        <v>43277</v>
      </c>
      <c r="U936" s="10">
        <v>43281</v>
      </c>
      <c r="V936" s="56" t="s">
        <v>1436</v>
      </c>
      <c r="W936" s="26"/>
      <c r="X936" s="65"/>
      <c r="Y936" s="26"/>
      <c r="Z936" s="26"/>
      <c r="AA936" s="26"/>
      <c r="AB936" s="26"/>
      <c r="AC936" s="26"/>
      <c r="AD936" s="67"/>
    </row>
    <row r="937" spans="1:30" ht="15.75" hidden="1" thickBot="1">
      <c r="A937" s="295">
        <v>935</v>
      </c>
      <c r="B937" s="238" t="s">
        <v>414</v>
      </c>
      <c r="C937" s="88" t="s">
        <v>740</v>
      </c>
      <c r="D937" s="96" t="s">
        <v>626</v>
      </c>
      <c r="E937" s="242" t="s">
        <v>123</v>
      </c>
      <c r="F937" s="239" t="s">
        <v>358</v>
      </c>
      <c r="G937" s="100" t="s">
        <v>12</v>
      </c>
      <c r="H937" s="166">
        <v>2200</v>
      </c>
      <c r="I937" s="166">
        <v>3700</v>
      </c>
      <c r="J937" s="166">
        <v>3700</v>
      </c>
      <c r="K937" s="167">
        <v>2200</v>
      </c>
      <c r="L937" s="167">
        <v>3700</v>
      </c>
      <c r="M937" s="167">
        <v>3700</v>
      </c>
      <c r="N937" s="172">
        <v>2</v>
      </c>
      <c r="O937" s="172">
        <v>1</v>
      </c>
      <c r="P937" s="173" t="s">
        <v>768</v>
      </c>
      <c r="Q937" s="169" t="s">
        <v>769</v>
      </c>
      <c r="R937" s="169" t="s">
        <v>770</v>
      </c>
      <c r="S937" s="41">
        <v>36</v>
      </c>
      <c r="T937" s="10">
        <v>43282</v>
      </c>
      <c r="U937" s="10">
        <v>43295</v>
      </c>
      <c r="V937" s="56"/>
      <c r="W937" s="26"/>
      <c r="X937" s="65" t="s">
        <v>1079</v>
      </c>
      <c r="Y937" s="26" t="s">
        <v>1084</v>
      </c>
      <c r="Z937" s="26" t="s">
        <v>1081</v>
      </c>
      <c r="AA937" s="26" t="s">
        <v>1085</v>
      </c>
      <c r="AB937" s="26" t="s">
        <v>1058</v>
      </c>
      <c r="AC937" s="26"/>
      <c r="AD937" s="67"/>
    </row>
    <row r="938" spans="1:30" ht="15.75" hidden="1" thickBot="1">
      <c r="A938" s="295">
        <v>936</v>
      </c>
      <c r="B938" s="238" t="s">
        <v>414</v>
      </c>
      <c r="C938" s="88" t="s">
        <v>740</v>
      </c>
      <c r="D938" s="96" t="s">
        <v>626</v>
      </c>
      <c r="E938" s="242" t="s">
        <v>123</v>
      </c>
      <c r="F938" s="239" t="s">
        <v>358</v>
      </c>
      <c r="G938" s="100" t="s">
        <v>399</v>
      </c>
      <c r="H938" s="166">
        <v>2435</v>
      </c>
      <c r="I938" s="166">
        <v>4110</v>
      </c>
      <c r="J938" s="166">
        <v>4110</v>
      </c>
      <c r="K938" s="167">
        <v>2435</v>
      </c>
      <c r="L938" s="167">
        <v>4110</v>
      </c>
      <c r="M938" s="167">
        <v>4110</v>
      </c>
      <c r="N938" s="172">
        <v>1</v>
      </c>
      <c r="O938" s="172">
        <v>1</v>
      </c>
      <c r="P938" s="174" t="s">
        <v>768</v>
      </c>
      <c r="Q938" s="175" t="s">
        <v>769</v>
      </c>
      <c r="R938" s="175" t="s">
        <v>770</v>
      </c>
      <c r="S938" s="48">
        <v>37</v>
      </c>
      <c r="T938" s="10">
        <v>43276</v>
      </c>
      <c r="U938" s="10">
        <v>43281</v>
      </c>
      <c r="V938" s="68"/>
      <c r="W938" s="46"/>
      <c r="X938" s="69" t="s">
        <v>1424</v>
      </c>
      <c r="Y938" s="46" t="s">
        <v>1430</v>
      </c>
      <c r="Z938" s="46" t="s">
        <v>1081</v>
      </c>
      <c r="AA938" s="46" t="s">
        <v>1426</v>
      </c>
      <c r="AB938" s="46" t="s">
        <v>1058</v>
      </c>
      <c r="AC938" s="46"/>
      <c r="AD938" s="67"/>
    </row>
    <row r="939" spans="1:30" ht="15.75" hidden="1" thickBot="1">
      <c r="A939" s="295">
        <v>937</v>
      </c>
      <c r="B939" s="238" t="s">
        <v>414</v>
      </c>
      <c r="C939" s="88" t="s">
        <v>740</v>
      </c>
      <c r="D939" s="96" t="s">
        <v>626</v>
      </c>
      <c r="E939" s="242" t="s">
        <v>123</v>
      </c>
      <c r="F939" s="239" t="s">
        <v>358</v>
      </c>
      <c r="G939" s="100" t="s">
        <v>20</v>
      </c>
      <c r="H939" s="166">
        <v>2120</v>
      </c>
      <c r="I939" s="170">
        <v>3620</v>
      </c>
      <c r="J939" s="170">
        <v>3620</v>
      </c>
      <c r="K939" s="186">
        <v>2220</v>
      </c>
      <c r="L939" s="186">
        <v>3820</v>
      </c>
      <c r="M939" s="186">
        <v>3820</v>
      </c>
      <c r="N939" s="172">
        <v>1</v>
      </c>
      <c r="O939" s="172">
        <v>1</v>
      </c>
      <c r="P939" s="173" t="s">
        <v>768</v>
      </c>
      <c r="Q939" s="169" t="s">
        <v>769</v>
      </c>
      <c r="R939" s="169" t="s">
        <v>770</v>
      </c>
      <c r="S939" s="41">
        <v>37</v>
      </c>
      <c r="T939" s="10">
        <v>43282</v>
      </c>
      <c r="U939" s="10">
        <v>43295</v>
      </c>
      <c r="V939" s="56"/>
      <c r="W939" s="26"/>
      <c r="X939" s="65" t="s">
        <v>1281</v>
      </c>
      <c r="Y939" s="26" t="s">
        <v>1282</v>
      </c>
      <c r="Z939" s="26" t="s">
        <v>1056</v>
      </c>
      <c r="AA939" s="26" t="s">
        <v>1283</v>
      </c>
      <c r="AB939" s="26" t="s">
        <v>1058</v>
      </c>
      <c r="AC939" s="26"/>
      <c r="AD939" s="67"/>
    </row>
    <row r="940" spans="1:30" ht="15.75" hidden="1" thickBot="1">
      <c r="A940" s="295">
        <v>938</v>
      </c>
      <c r="B940" s="238" t="s">
        <v>414</v>
      </c>
      <c r="C940" s="88" t="s">
        <v>740</v>
      </c>
      <c r="D940" s="96" t="s">
        <v>626</v>
      </c>
      <c r="E940" s="242" t="s">
        <v>123</v>
      </c>
      <c r="F940" s="239" t="s">
        <v>358</v>
      </c>
      <c r="G940" s="100" t="s">
        <v>22</v>
      </c>
      <c r="H940" s="166">
        <v>2150</v>
      </c>
      <c r="I940" s="166">
        <v>3600</v>
      </c>
      <c r="J940" s="166">
        <v>3600</v>
      </c>
      <c r="K940" s="167">
        <v>2150</v>
      </c>
      <c r="L940" s="167">
        <v>3600</v>
      </c>
      <c r="M940" s="167">
        <v>3600</v>
      </c>
      <c r="N940" s="172">
        <v>2</v>
      </c>
      <c r="O940" s="172">
        <v>1</v>
      </c>
      <c r="P940" s="188" t="s">
        <v>768</v>
      </c>
      <c r="Q940" s="169" t="s">
        <v>769</v>
      </c>
      <c r="R940" s="169" t="s">
        <v>770</v>
      </c>
      <c r="S940" s="41">
        <v>36</v>
      </c>
      <c r="T940" s="10">
        <v>43282</v>
      </c>
      <c r="U940" s="10">
        <v>43296</v>
      </c>
      <c r="V940" s="56" t="s">
        <v>1467</v>
      </c>
      <c r="W940" s="26"/>
      <c r="X940" s="65" t="s">
        <v>1288</v>
      </c>
      <c r="Y940" s="26" t="s">
        <v>1289</v>
      </c>
      <c r="Z940" s="26" t="s">
        <v>1081</v>
      </c>
      <c r="AA940" s="26" t="s">
        <v>1085</v>
      </c>
      <c r="AB940" s="26" t="s">
        <v>1058</v>
      </c>
      <c r="AC940" s="26"/>
      <c r="AD940" s="67"/>
    </row>
    <row r="941" spans="1:30" ht="15.75" hidden="1" thickBot="1">
      <c r="A941" s="295">
        <v>939</v>
      </c>
      <c r="B941" s="238" t="s">
        <v>414</v>
      </c>
      <c r="C941" s="88" t="s">
        <v>730</v>
      </c>
      <c r="D941" s="96" t="s">
        <v>609</v>
      </c>
      <c r="E941" s="242" t="s">
        <v>114</v>
      </c>
      <c r="F941" s="239" t="s">
        <v>341</v>
      </c>
      <c r="G941" s="100" t="s">
        <v>5</v>
      </c>
      <c r="H941" s="187">
        <v>3038</v>
      </c>
      <c r="I941" s="166">
        <v>5263</v>
      </c>
      <c r="J941" s="166">
        <v>5263</v>
      </c>
      <c r="K941" s="171">
        <v>3088</v>
      </c>
      <c r="L941" s="171">
        <v>5363</v>
      </c>
      <c r="M941" s="171">
        <v>5363</v>
      </c>
      <c r="N941" s="168">
        <v>2</v>
      </c>
      <c r="O941" s="168">
        <v>1</v>
      </c>
      <c r="P941" s="173" t="s">
        <v>768</v>
      </c>
      <c r="Q941" s="169" t="s">
        <v>1427</v>
      </c>
      <c r="R941" s="169" t="s">
        <v>353</v>
      </c>
      <c r="S941" s="41">
        <v>48</v>
      </c>
      <c r="T941" s="10">
        <v>43282</v>
      </c>
      <c r="U941" s="10">
        <v>43295</v>
      </c>
      <c r="V941" s="56" t="s">
        <v>1435</v>
      </c>
      <c r="W941" s="26"/>
      <c r="X941" s="65" t="s">
        <v>1248</v>
      </c>
      <c r="Y941" s="26" t="s">
        <v>1055</v>
      </c>
      <c r="Z941" s="26" t="s">
        <v>1056</v>
      </c>
      <c r="AA941" s="26" t="s">
        <v>1263</v>
      </c>
      <c r="AB941" s="26" t="s">
        <v>1058</v>
      </c>
      <c r="AC941" s="26"/>
      <c r="AD941" s="67"/>
    </row>
    <row r="942" spans="1:30" ht="15.75" hidden="1" thickBot="1">
      <c r="A942" s="295">
        <v>940</v>
      </c>
      <c r="B942" s="238" t="s">
        <v>414</v>
      </c>
      <c r="C942" s="88" t="s">
        <v>730</v>
      </c>
      <c r="D942" s="96" t="s">
        <v>609</v>
      </c>
      <c r="E942" s="242" t="s">
        <v>114</v>
      </c>
      <c r="F942" s="239" t="s">
        <v>341</v>
      </c>
      <c r="G942" s="246" t="s">
        <v>12</v>
      </c>
      <c r="H942" s="166">
        <v>3050</v>
      </c>
      <c r="I942" s="166">
        <v>5200</v>
      </c>
      <c r="J942" s="166">
        <v>5200</v>
      </c>
      <c r="K942" s="167">
        <v>3050</v>
      </c>
      <c r="L942" s="167">
        <v>5200</v>
      </c>
      <c r="M942" s="167">
        <v>5200</v>
      </c>
      <c r="N942" s="168">
        <v>2</v>
      </c>
      <c r="O942" s="168">
        <v>1</v>
      </c>
      <c r="P942" s="173" t="s">
        <v>768</v>
      </c>
      <c r="Q942" s="169" t="s">
        <v>1432</v>
      </c>
      <c r="R942" s="169" t="s">
        <v>358</v>
      </c>
      <c r="S942" s="41">
        <v>43</v>
      </c>
      <c r="T942" s="10">
        <v>43282</v>
      </c>
      <c r="U942" s="10">
        <v>43295</v>
      </c>
      <c r="V942" s="56" t="s">
        <v>1433</v>
      </c>
      <c r="W942" s="26"/>
      <c r="X942" s="65" t="s">
        <v>1079</v>
      </c>
      <c r="Y942" s="26" t="s">
        <v>1084</v>
      </c>
      <c r="Z942" s="26" t="s">
        <v>1081</v>
      </c>
      <c r="AA942" s="26" t="s">
        <v>1085</v>
      </c>
      <c r="AB942" s="26" t="s">
        <v>1058</v>
      </c>
      <c r="AC942" s="26"/>
      <c r="AD942" s="67"/>
    </row>
    <row r="943" spans="1:30" ht="15.75" hidden="1" thickBot="1">
      <c r="A943" s="295">
        <v>941</v>
      </c>
      <c r="B943" s="238" t="s">
        <v>414</v>
      </c>
      <c r="C943" s="88" t="s">
        <v>730</v>
      </c>
      <c r="D943" s="96" t="s">
        <v>609</v>
      </c>
      <c r="E943" s="242" t="s">
        <v>114</v>
      </c>
      <c r="F943" s="239" t="s">
        <v>341</v>
      </c>
      <c r="G943" s="100" t="s">
        <v>399</v>
      </c>
      <c r="H943" s="166">
        <v>3135</v>
      </c>
      <c r="I943" s="166">
        <v>5610</v>
      </c>
      <c r="J943" s="166">
        <v>5610</v>
      </c>
      <c r="K943" s="167">
        <v>3160</v>
      </c>
      <c r="L943" s="167">
        <v>5610</v>
      </c>
      <c r="M943" s="167">
        <v>5610</v>
      </c>
      <c r="N943" s="172">
        <v>1</v>
      </c>
      <c r="O943" s="172">
        <v>1</v>
      </c>
      <c r="P943" s="174" t="s">
        <v>768</v>
      </c>
      <c r="Q943" s="146" t="s">
        <v>1423</v>
      </c>
      <c r="R943" s="146" t="s">
        <v>358</v>
      </c>
      <c r="S943" s="48">
        <v>56</v>
      </c>
      <c r="T943" s="10">
        <v>43276</v>
      </c>
      <c r="U943" s="10">
        <v>43281</v>
      </c>
      <c r="V943" s="68"/>
      <c r="W943" s="46"/>
      <c r="X943" s="69" t="s">
        <v>1424</v>
      </c>
      <c r="Y943" s="46" t="s">
        <v>1425</v>
      </c>
      <c r="Z943" s="46" t="s">
        <v>1081</v>
      </c>
      <c r="AA943" s="46" t="s">
        <v>1426</v>
      </c>
      <c r="AB943" s="46" t="s">
        <v>1058</v>
      </c>
      <c r="AC943" s="46"/>
      <c r="AD943" s="67"/>
    </row>
    <row r="944" spans="1:30" ht="15.75" hidden="1" thickBot="1">
      <c r="A944" s="295">
        <v>942</v>
      </c>
      <c r="B944" s="238" t="s">
        <v>414</v>
      </c>
      <c r="C944" s="88" t="s">
        <v>730</v>
      </c>
      <c r="D944" s="96" t="s">
        <v>609</v>
      </c>
      <c r="E944" s="242" t="s">
        <v>114</v>
      </c>
      <c r="F944" s="239" t="s">
        <v>341</v>
      </c>
      <c r="G944" s="100" t="s">
        <v>20</v>
      </c>
      <c r="H944" s="166">
        <v>2670</v>
      </c>
      <c r="I944" s="170">
        <v>4820</v>
      </c>
      <c r="J944" s="170">
        <v>4820</v>
      </c>
      <c r="K944" s="186">
        <v>2770</v>
      </c>
      <c r="L944" s="186">
        <v>5020</v>
      </c>
      <c r="M944" s="186">
        <v>5020</v>
      </c>
      <c r="N944" s="172">
        <v>1</v>
      </c>
      <c r="O944" s="172">
        <v>1</v>
      </c>
      <c r="P944" s="173" t="s">
        <v>768</v>
      </c>
      <c r="Q944" s="169" t="s">
        <v>1423</v>
      </c>
      <c r="R944" s="169" t="s">
        <v>358</v>
      </c>
      <c r="S944" s="41">
        <v>56</v>
      </c>
      <c r="T944" s="10">
        <v>43282</v>
      </c>
      <c r="U944" s="10">
        <v>43295</v>
      </c>
      <c r="V944" s="56"/>
      <c r="W944" s="26"/>
      <c r="X944" s="65" t="s">
        <v>1281</v>
      </c>
      <c r="Y944" s="26" t="s">
        <v>1282</v>
      </c>
      <c r="Z944" s="26" t="s">
        <v>1056</v>
      </c>
      <c r="AA944" s="26" t="s">
        <v>1283</v>
      </c>
      <c r="AB944" s="26" t="s">
        <v>1058</v>
      </c>
      <c r="AC944" s="26"/>
      <c r="AD944" s="67"/>
    </row>
    <row r="945" spans="1:30" ht="15.75" hidden="1" thickBot="1">
      <c r="A945" s="295">
        <v>943</v>
      </c>
      <c r="B945" s="238" t="s">
        <v>414</v>
      </c>
      <c r="C945" s="88" t="s">
        <v>730</v>
      </c>
      <c r="D945" s="96" t="s">
        <v>609</v>
      </c>
      <c r="E945" s="242" t="s">
        <v>114</v>
      </c>
      <c r="F945" s="239" t="s">
        <v>341</v>
      </c>
      <c r="G945" s="100" t="s">
        <v>22</v>
      </c>
      <c r="H945" s="166">
        <v>3000</v>
      </c>
      <c r="I945" s="166">
        <v>5100</v>
      </c>
      <c r="J945" s="166">
        <v>5100</v>
      </c>
      <c r="K945" s="167">
        <v>3000</v>
      </c>
      <c r="L945" s="167">
        <v>5100</v>
      </c>
      <c r="M945" s="167">
        <v>5100</v>
      </c>
      <c r="N945" s="168">
        <v>2</v>
      </c>
      <c r="O945" s="168">
        <v>1</v>
      </c>
      <c r="P945" s="188" t="s">
        <v>768</v>
      </c>
      <c r="Q945" s="169" t="s">
        <v>1432</v>
      </c>
      <c r="R945" s="169" t="s">
        <v>358</v>
      </c>
      <c r="S945" s="41">
        <v>39</v>
      </c>
      <c r="T945" s="10">
        <v>43282</v>
      </c>
      <c r="U945" s="10">
        <v>43296</v>
      </c>
      <c r="V945" s="56" t="s">
        <v>1434</v>
      </c>
      <c r="W945" s="26"/>
      <c r="X945" s="65" t="s">
        <v>1288</v>
      </c>
      <c r="Y945" s="26" t="s">
        <v>1289</v>
      </c>
      <c r="Z945" s="26" t="s">
        <v>1081</v>
      </c>
      <c r="AA945" s="26" t="s">
        <v>1085</v>
      </c>
      <c r="AB945" s="26" t="s">
        <v>1058</v>
      </c>
      <c r="AC945" s="26"/>
      <c r="AD945" s="67"/>
    </row>
    <row r="946" spans="1:30" ht="15.75" hidden="1" thickBot="1">
      <c r="A946" s="295">
        <v>944</v>
      </c>
      <c r="B946" s="238" t="s">
        <v>414</v>
      </c>
      <c r="C946" s="88" t="s">
        <v>732</v>
      </c>
      <c r="D946" s="96" t="s">
        <v>615</v>
      </c>
      <c r="E946" s="242" t="s">
        <v>112</v>
      </c>
      <c r="F946" s="239" t="s">
        <v>347</v>
      </c>
      <c r="G946" s="100" t="s">
        <v>5</v>
      </c>
      <c r="H946" s="187">
        <v>2838</v>
      </c>
      <c r="I946" s="187">
        <v>4463</v>
      </c>
      <c r="J946" s="187">
        <v>4463</v>
      </c>
      <c r="K946" s="171">
        <v>2888</v>
      </c>
      <c r="L946" s="171">
        <v>4563</v>
      </c>
      <c r="M946" s="171">
        <v>4563</v>
      </c>
      <c r="N946" s="172">
        <v>5</v>
      </c>
      <c r="O946" s="172">
        <v>1</v>
      </c>
      <c r="P946" s="173" t="s">
        <v>1374</v>
      </c>
      <c r="Q946" s="169" t="s">
        <v>1387</v>
      </c>
      <c r="R946" s="169" t="s">
        <v>330</v>
      </c>
      <c r="S946" s="41">
        <v>43</v>
      </c>
      <c r="T946" s="10">
        <v>43282</v>
      </c>
      <c r="U946" s="10">
        <v>43295</v>
      </c>
      <c r="V946" s="56" t="s">
        <v>1445</v>
      </c>
      <c r="W946" s="26"/>
      <c r="X946" s="65" t="s">
        <v>1248</v>
      </c>
      <c r="Y946" s="26" t="s">
        <v>1055</v>
      </c>
      <c r="Z946" s="26" t="s">
        <v>1056</v>
      </c>
      <c r="AA946" s="26" t="s">
        <v>1263</v>
      </c>
      <c r="AB946" s="26" t="s">
        <v>1058</v>
      </c>
      <c r="AC946" s="26"/>
      <c r="AD946" s="67"/>
    </row>
    <row r="947" spans="1:30" ht="15.75" hidden="1" thickBot="1">
      <c r="A947" s="295">
        <v>945</v>
      </c>
      <c r="B947" s="238" t="s">
        <v>414</v>
      </c>
      <c r="C947" s="88" t="s">
        <v>732</v>
      </c>
      <c r="D947" s="96" t="s">
        <v>615</v>
      </c>
      <c r="E947" s="242" t="s">
        <v>112</v>
      </c>
      <c r="F947" s="239" t="s">
        <v>347</v>
      </c>
      <c r="G947" s="100" t="s">
        <v>12</v>
      </c>
      <c r="H947" s="166">
        <v>2600</v>
      </c>
      <c r="I947" s="166">
        <v>4100</v>
      </c>
      <c r="J947" s="166">
        <v>4100</v>
      </c>
      <c r="K947" s="167">
        <v>2600</v>
      </c>
      <c r="L947" s="167">
        <v>4100</v>
      </c>
      <c r="M947" s="167">
        <v>4100</v>
      </c>
      <c r="N947" s="172">
        <v>2</v>
      </c>
      <c r="O947" s="172">
        <v>1</v>
      </c>
      <c r="P947" s="188" t="s">
        <v>768</v>
      </c>
      <c r="Q947" s="169" t="s">
        <v>626</v>
      </c>
      <c r="R947" s="169" t="s">
        <v>358</v>
      </c>
      <c r="S947" s="41" t="e">
        <v>#VALUE!</v>
      </c>
      <c r="T947" s="10">
        <v>43282</v>
      </c>
      <c r="U947" s="10">
        <v>43295</v>
      </c>
      <c r="V947" s="56"/>
      <c r="W947" s="26"/>
      <c r="X947" s="65" t="s">
        <v>1079</v>
      </c>
      <c r="Y947" s="26" t="s">
        <v>1084</v>
      </c>
      <c r="Z947" s="26" t="s">
        <v>1081</v>
      </c>
      <c r="AA947" s="26" t="s">
        <v>1085</v>
      </c>
      <c r="AB947" s="26" t="s">
        <v>1058</v>
      </c>
      <c r="AC947" s="26"/>
      <c r="AD947" s="67"/>
    </row>
    <row r="948" spans="1:30" ht="15.75" hidden="1" thickBot="1">
      <c r="A948" s="295">
        <v>946</v>
      </c>
      <c r="B948" s="238" t="s">
        <v>414</v>
      </c>
      <c r="C948" s="88" t="s">
        <v>732</v>
      </c>
      <c r="D948" s="96" t="s">
        <v>615</v>
      </c>
      <c r="E948" s="242" t="s">
        <v>112</v>
      </c>
      <c r="F948" s="239" t="s">
        <v>347</v>
      </c>
      <c r="G948" s="100" t="s">
        <v>399</v>
      </c>
      <c r="H948" s="166">
        <v>2835</v>
      </c>
      <c r="I948" s="166">
        <v>4710</v>
      </c>
      <c r="J948" s="166">
        <v>4710</v>
      </c>
      <c r="K948" s="167">
        <v>2835</v>
      </c>
      <c r="L948" s="167">
        <v>4710</v>
      </c>
      <c r="M948" s="167">
        <v>4710</v>
      </c>
      <c r="N948" s="172">
        <v>1</v>
      </c>
      <c r="O948" s="172">
        <v>1</v>
      </c>
      <c r="P948" s="174" t="s">
        <v>768</v>
      </c>
      <c r="Q948" s="146" t="s">
        <v>1423</v>
      </c>
      <c r="R948" s="146" t="s">
        <v>358</v>
      </c>
      <c r="S948" s="48">
        <v>55</v>
      </c>
      <c r="T948" s="10">
        <v>43276</v>
      </c>
      <c r="U948" s="10">
        <v>43281</v>
      </c>
      <c r="V948" s="68"/>
      <c r="W948" s="46"/>
      <c r="X948" s="69" t="s">
        <v>1424</v>
      </c>
      <c r="Y948" s="46" t="s">
        <v>1425</v>
      </c>
      <c r="Z948" s="46" t="s">
        <v>1081</v>
      </c>
      <c r="AA948" s="46" t="s">
        <v>1426</v>
      </c>
      <c r="AB948" s="46" t="s">
        <v>1058</v>
      </c>
      <c r="AC948" s="46"/>
      <c r="AD948" s="67"/>
    </row>
    <row r="949" spans="1:30" ht="15.75" hidden="1" thickBot="1">
      <c r="A949" s="295">
        <v>947</v>
      </c>
      <c r="B949" s="238" t="s">
        <v>414</v>
      </c>
      <c r="C949" s="88" t="s">
        <v>732</v>
      </c>
      <c r="D949" s="96" t="s">
        <v>615</v>
      </c>
      <c r="E949" s="242" t="s">
        <v>112</v>
      </c>
      <c r="F949" s="239" t="s">
        <v>347</v>
      </c>
      <c r="G949" s="100" t="s">
        <v>20</v>
      </c>
      <c r="H949" s="166">
        <v>3710</v>
      </c>
      <c r="I949" s="170">
        <v>6410</v>
      </c>
      <c r="J949" s="170">
        <v>6410</v>
      </c>
      <c r="K949" s="186">
        <v>3810</v>
      </c>
      <c r="L949" s="186">
        <v>6610</v>
      </c>
      <c r="M949" s="186">
        <v>6610</v>
      </c>
      <c r="N949" s="172">
        <v>1</v>
      </c>
      <c r="O949" s="172">
        <v>1</v>
      </c>
      <c r="P949" s="173" t="s">
        <v>768</v>
      </c>
      <c r="Q949" s="169" t="s">
        <v>1373</v>
      </c>
      <c r="R949" s="169" t="s">
        <v>330</v>
      </c>
      <c r="S949" s="41">
        <v>60</v>
      </c>
      <c r="T949" s="10">
        <v>43282</v>
      </c>
      <c r="U949" s="10">
        <v>43295</v>
      </c>
      <c r="V949" s="56"/>
      <c r="W949" s="26"/>
      <c r="X949" s="65" t="s">
        <v>1281</v>
      </c>
      <c r="Y949" s="26" t="s">
        <v>1282</v>
      </c>
      <c r="Z949" s="26" t="s">
        <v>1056</v>
      </c>
      <c r="AA949" s="26" t="s">
        <v>1283</v>
      </c>
      <c r="AB949" s="26" t="s">
        <v>1058</v>
      </c>
      <c r="AC949" s="26"/>
      <c r="AD949" s="67"/>
    </row>
    <row r="950" spans="1:30" ht="15.75" hidden="1" thickBot="1">
      <c r="A950" s="295">
        <v>948</v>
      </c>
      <c r="B950" s="238" t="s">
        <v>414</v>
      </c>
      <c r="C950" s="88" t="s">
        <v>732</v>
      </c>
      <c r="D950" s="96" t="s">
        <v>615</v>
      </c>
      <c r="E950" s="242" t="s">
        <v>112</v>
      </c>
      <c r="F950" s="239" t="s">
        <v>347</v>
      </c>
      <c r="G950" s="100" t="s">
        <v>22</v>
      </c>
      <c r="H950" s="166">
        <v>2550</v>
      </c>
      <c r="I950" s="166">
        <v>4000</v>
      </c>
      <c r="J950" s="166">
        <v>4000</v>
      </c>
      <c r="K950" s="167">
        <v>2550</v>
      </c>
      <c r="L950" s="167">
        <v>4000</v>
      </c>
      <c r="M950" s="167">
        <v>4000</v>
      </c>
      <c r="N950" s="172">
        <v>25</v>
      </c>
      <c r="O950" s="172">
        <v>2</v>
      </c>
      <c r="P950" s="188" t="s">
        <v>768</v>
      </c>
      <c r="Q950" s="169" t="s">
        <v>1563</v>
      </c>
      <c r="R950" s="169" t="s">
        <v>358</v>
      </c>
      <c r="S950" s="41" t="e">
        <v>#VALUE!</v>
      </c>
      <c r="T950" s="10">
        <v>43282</v>
      </c>
      <c r="U950" s="10">
        <v>43296</v>
      </c>
      <c r="V950" s="56" t="s">
        <v>1562</v>
      </c>
      <c r="W950" s="26"/>
      <c r="X950" s="65" t="s">
        <v>1288</v>
      </c>
      <c r="Y950" s="26" t="s">
        <v>1289</v>
      </c>
      <c r="Z950" s="26" t="s">
        <v>1081</v>
      </c>
      <c r="AA950" s="26" t="s">
        <v>1085</v>
      </c>
      <c r="AB950" s="26" t="s">
        <v>1058</v>
      </c>
      <c r="AC950" s="26"/>
      <c r="AD950" s="67"/>
    </row>
    <row r="951" spans="1:30" ht="15.75" hidden="1" thickBot="1">
      <c r="A951" s="295">
        <v>949</v>
      </c>
      <c r="B951" s="238" t="s">
        <v>414</v>
      </c>
      <c r="C951" s="88" t="s">
        <v>729</v>
      </c>
      <c r="D951" s="96" t="s">
        <v>607</v>
      </c>
      <c r="E951" s="242" t="s">
        <v>113</v>
      </c>
      <c r="F951" s="239" t="s">
        <v>339</v>
      </c>
      <c r="G951" s="100" t="s">
        <v>5</v>
      </c>
      <c r="H951" s="166">
        <v>2288</v>
      </c>
      <c r="I951" s="166">
        <v>3863</v>
      </c>
      <c r="J951" s="166">
        <v>3863</v>
      </c>
      <c r="K951" s="167">
        <v>2338</v>
      </c>
      <c r="L951" s="167">
        <v>3963</v>
      </c>
      <c r="M951" s="167">
        <v>3963</v>
      </c>
      <c r="N951" s="172">
        <v>2</v>
      </c>
      <c r="O951" s="172">
        <v>1</v>
      </c>
      <c r="P951" s="173" t="s">
        <v>768</v>
      </c>
      <c r="Q951" s="169" t="s">
        <v>1427</v>
      </c>
      <c r="R951" s="169" t="s">
        <v>353</v>
      </c>
      <c r="S951" s="41">
        <v>52</v>
      </c>
      <c r="T951" s="10">
        <v>43282</v>
      </c>
      <c r="U951" s="10">
        <v>43295</v>
      </c>
      <c r="V951" s="56" t="s">
        <v>1428</v>
      </c>
      <c r="W951" s="26"/>
      <c r="X951" s="65" t="s">
        <v>1248</v>
      </c>
      <c r="Y951" s="26" t="s">
        <v>1055</v>
      </c>
      <c r="Z951" s="26" t="s">
        <v>1056</v>
      </c>
      <c r="AA951" s="26" t="s">
        <v>1263</v>
      </c>
      <c r="AB951" s="26" t="s">
        <v>1058</v>
      </c>
      <c r="AC951" s="26"/>
      <c r="AD951" s="67"/>
    </row>
    <row r="952" spans="1:30" ht="15.75" hidden="1" thickBot="1">
      <c r="A952" s="295">
        <v>950</v>
      </c>
      <c r="B952" s="238" t="s">
        <v>414</v>
      </c>
      <c r="C952" s="88" t="s">
        <v>729</v>
      </c>
      <c r="D952" s="96" t="s">
        <v>607</v>
      </c>
      <c r="E952" s="242" t="s">
        <v>113</v>
      </c>
      <c r="F952" s="239" t="s">
        <v>339</v>
      </c>
      <c r="G952" s="100" t="s">
        <v>397</v>
      </c>
      <c r="H952" s="166">
        <v>2150</v>
      </c>
      <c r="I952" s="166">
        <v>3700</v>
      </c>
      <c r="J952" s="166">
        <v>3700</v>
      </c>
      <c r="K952" s="167">
        <v>2175</v>
      </c>
      <c r="L952" s="167">
        <v>3750</v>
      </c>
      <c r="M952" s="167">
        <v>3750</v>
      </c>
      <c r="N952" s="172">
        <v>5</v>
      </c>
      <c r="O952" s="172">
        <v>1</v>
      </c>
      <c r="P952" s="173" t="s">
        <v>760</v>
      </c>
      <c r="Q952" s="169" t="s">
        <v>1387</v>
      </c>
      <c r="R952" s="169" t="s">
        <v>330</v>
      </c>
      <c r="S952" s="41">
        <v>50</v>
      </c>
      <c r="T952" s="10">
        <v>43271</v>
      </c>
      <c r="U952" s="10">
        <v>43281</v>
      </c>
      <c r="V952" s="56"/>
      <c r="W952" s="26"/>
      <c r="X952" s="65" t="s">
        <v>1054</v>
      </c>
      <c r="Y952" s="26" t="s">
        <v>1279</v>
      </c>
      <c r="Z952" s="26" t="s">
        <v>1081</v>
      </c>
      <c r="AA952" s="26" t="s">
        <v>1280</v>
      </c>
      <c r="AB952" s="26" t="s">
        <v>1058</v>
      </c>
      <c r="AC952" s="26"/>
      <c r="AD952" s="67"/>
    </row>
    <row r="953" spans="1:30" ht="15.75" hidden="1" thickBot="1">
      <c r="A953" s="295">
        <v>951</v>
      </c>
      <c r="B953" s="238" t="s">
        <v>414</v>
      </c>
      <c r="C953" s="88" t="s">
        <v>729</v>
      </c>
      <c r="D953" s="96" t="s">
        <v>607</v>
      </c>
      <c r="E953" s="242" t="s">
        <v>113</v>
      </c>
      <c r="F953" s="239" t="s">
        <v>339</v>
      </c>
      <c r="G953" s="100" t="s">
        <v>12</v>
      </c>
      <c r="H953" s="166">
        <v>2200</v>
      </c>
      <c r="I953" s="166">
        <v>3700</v>
      </c>
      <c r="J953" s="166">
        <v>3700</v>
      </c>
      <c r="K953" s="167">
        <v>2200</v>
      </c>
      <c r="L953" s="167">
        <v>3700</v>
      </c>
      <c r="M953" s="167">
        <v>3700</v>
      </c>
      <c r="N953" s="172">
        <v>2</v>
      </c>
      <c r="O953" s="172">
        <v>1</v>
      </c>
      <c r="P953" s="173" t="s">
        <v>768</v>
      </c>
      <c r="Q953" s="189" t="s">
        <v>1422</v>
      </c>
      <c r="R953" s="189" t="s">
        <v>358</v>
      </c>
      <c r="S953" s="41">
        <v>45</v>
      </c>
      <c r="T953" s="10">
        <v>43282</v>
      </c>
      <c r="U953" s="10">
        <v>43295</v>
      </c>
      <c r="V953" s="56"/>
      <c r="W953" s="26"/>
      <c r="X953" s="65" t="s">
        <v>1079</v>
      </c>
      <c r="Y953" s="26" t="s">
        <v>1084</v>
      </c>
      <c r="Z953" s="26" t="s">
        <v>1081</v>
      </c>
      <c r="AA953" s="26" t="s">
        <v>1085</v>
      </c>
      <c r="AB953" s="26" t="s">
        <v>1058</v>
      </c>
      <c r="AC953" s="26"/>
      <c r="AD953" s="67"/>
    </row>
    <row r="954" spans="1:30" ht="15.75" hidden="1" thickBot="1">
      <c r="A954" s="295">
        <v>952</v>
      </c>
      <c r="B954" s="238" t="s">
        <v>414</v>
      </c>
      <c r="C954" s="88" t="s">
        <v>729</v>
      </c>
      <c r="D954" s="96" t="s">
        <v>607</v>
      </c>
      <c r="E954" s="242" t="s">
        <v>113</v>
      </c>
      <c r="F954" s="239" t="s">
        <v>339</v>
      </c>
      <c r="G954" s="100" t="s">
        <v>399</v>
      </c>
      <c r="H954" s="191">
        <v>2535</v>
      </c>
      <c r="I954" s="191">
        <v>4310</v>
      </c>
      <c r="J954" s="191">
        <v>4310</v>
      </c>
      <c r="K954" s="167">
        <v>2535</v>
      </c>
      <c r="L954" s="167">
        <v>4310</v>
      </c>
      <c r="M954" s="167">
        <v>4310</v>
      </c>
      <c r="N954" s="172">
        <v>1</v>
      </c>
      <c r="O954" s="172">
        <v>1</v>
      </c>
      <c r="P954" s="174" t="s">
        <v>768</v>
      </c>
      <c r="Q954" s="146" t="s">
        <v>1423</v>
      </c>
      <c r="R954" s="146" t="s">
        <v>358</v>
      </c>
      <c r="S954" s="48">
        <v>58</v>
      </c>
      <c r="T954" s="10">
        <v>43276</v>
      </c>
      <c r="U954" s="10">
        <v>43281</v>
      </c>
      <c r="V954" s="68"/>
      <c r="W954" s="46"/>
      <c r="X954" s="69" t="s">
        <v>1424</v>
      </c>
      <c r="Y954" s="46" t="s">
        <v>1430</v>
      </c>
      <c r="Z954" s="46" t="s">
        <v>1081</v>
      </c>
      <c r="AA954" s="46" t="s">
        <v>1426</v>
      </c>
      <c r="AB954" s="46" t="s">
        <v>1058</v>
      </c>
      <c r="AC954" s="46"/>
      <c r="AD954" s="67"/>
    </row>
    <row r="955" spans="1:30" ht="15.75" hidden="1" thickBot="1">
      <c r="A955" s="295">
        <v>953</v>
      </c>
      <c r="B955" s="238" t="s">
        <v>414</v>
      </c>
      <c r="C955" s="88" t="s">
        <v>729</v>
      </c>
      <c r="D955" s="96" t="s">
        <v>607</v>
      </c>
      <c r="E955" s="242" t="s">
        <v>113</v>
      </c>
      <c r="F955" s="239" t="s">
        <v>339</v>
      </c>
      <c r="G955" s="100" t="s">
        <v>20</v>
      </c>
      <c r="H955" s="166">
        <v>2120</v>
      </c>
      <c r="I955" s="170">
        <v>3620</v>
      </c>
      <c r="J955" s="170">
        <v>3620</v>
      </c>
      <c r="K955" s="186">
        <v>2220</v>
      </c>
      <c r="L955" s="186">
        <v>3820</v>
      </c>
      <c r="M955" s="186">
        <v>3820</v>
      </c>
      <c r="N955" s="172">
        <v>1</v>
      </c>
      <c r="O955" s="172">
        <v>1</v>
      </c>
      <c r="P955" s="173" t="s">
        <v>768</v>
      </c>
      <c r="Q955" s="169" t="s">
        <v>1423</v>
      </c>
      <c r="R955" s="169" t="s">
        <v>358</v>
      </c>
      <c r="S955" s="41">
        <v>62</v>
      </c>
      <c r="T955" s="10">
        <v>43282</v>
      </c>
      <c r="U955" s="10">
        <v>43295</v>
      </c>
      <c r="V955" s="56"/>
      <c r="W955" s="26"/>
      <c r="X955" s="65" t="s">
        <v>1281</v>
      </c>
      <c r="Y955" s="26" t="s">
        <v>1282</v>
      </c>
      <c r="Z955" s="26" t="s">
        <v>1056</v>
      </c>
      <c r="AA955" s="26" t="s">
        <v>1283</v>
      </c>
      <c r="AB955" s="26" t="s">
        <v>1058</v>
      </c>
      <c r="AC955" s="26"/>
      <c r="AD955" s="67"/>
    </row>
    <row r="956" spans="1:30" ht="15.75" hidden="1" thickBot="1">
      <c r="A956" s="295">
        <v>954</v>
      </c>
      <c r="B956" s="238" t="s">
        <v>414</v>
      </c>
      <c r="C956" s="88" t="s">
        <v>729</v>
      </c>
      <c r="D956" s="96" t="s">
        <v>607</v>
      </c>
      <c r="E956" s="242" t="s">
        <v>113</v>
      </c>
      <c r="F956" s="239" t="s">
        <v>339</v>
      </c>
      <c r="G956" s="100" t="s">
        <v>22</v>
      </c>
      <c r="H956" s="166">
        <v>2150</v>
      </c>
      <c r="I956" s="166">
        <v>3600</v>
      </c>
      <c r="J956" s="166">
        <v>3600</v>
      </c>
      <c r="K956" s="167">
        <v>2150</v>
      </c>
      <c r="L956" s="167">
        <v>3600</v>
      </c>
      <c r="M956" s="167">
        <v>3600</v>
      </c>
      <c r="N956" s="190">
        <v>2</v>
      </c>
      <c r="O956" s="190">
        <v>1</v>
      </c>
      <c r="P956" s="188" t="s">
        <v>768</v>
      </c>
      <c r="Q956" s="189" t="s">
        <v>1422</v>
      </c>
      <c r="R956" s="189" t="s">
        <v>358</v>
      </c>
      <c r="S956" s="41">
        <v>45</v>
      </c>
      <c r="T956" s="10">
        <v>43282</v>
      </c>
      <c r="U956" s="10">
        <v>43296</v>
      </c>
      <c r="V956" s="56" t="s">
        <v>1429</v>
      </c>
      <c r="W956" s="26"/>
      <c r="X956" s="65" t="s">
        <v>1288</v>
      </c>
      <c r="Y956" s="26" t="s">
        <v>1289</v>
      </c>
      <c r="Z956" s="26" t="s">
        <v>1081</v>
      </c>
      <c r="AA956" s="26" t="s">
        <v>1085</v>
      </c>
      <c r="AB956" s="26" t="s">
        <v>1058</v>
      </c>
      <c r="AC956" s="26"/>
      <c r="AD956" s="67"/>
    </row>
    <row r="957" spans="1:30" ht="15.75" hidden="1" thickBot="1">
      <c r="A957" s="295">
        <v>955</v>
      </c>
      <c r="B957" s="238" t="s">
        <v>414</v>
      </c>
      <c r="C957" s="88" t="s">
        <v>729</v>
      </c>
      <c r="D957" s="96" t="s">
        <v>608</v>
      </c>
      <c r="E957" s="242" t="s">
        <v>113</v>
      </c>
      <c r="F957" s="239" t="s">
        <v>340</v>
      </c>
      <c r="G957" s="100" t="s">
        <v>5</v>
      </c>
      <c r="H957" s="187">
        <v>2688</v>
      </c>
      <c r="I957" s="187">
        <v>4613</v>
      </c>
      <c r="J957" s="187">
        <v>4613</v>
      </c>
      <c r="K957" s="171">
        <v>2738</v>
      </c>
      <c r="L957" s="171">
        <v>4713</v>
      </c>
      <c r="M957" s="171">
        <v>4713</v>
      </c>
      <c r="N957" s="172">
        <v>5</v>
      </c>
      <c r="O957" s="172">
        <v>1</v>
      </c>
      <c r="P957" s="173" t="s">
        <v>1374</v>
      </c>
      <c r="Q957" s="169" t="s">
        <v>1373</v>
      </c>
      <c r="R957" s="169" t="s">
        <v>330</v>
      </c>
      <c r="S957" s="41">
        <v>45</v>
      </c>
      <c r="T957" s="10">
        <v>43282</v>
      </c>
      <c r="U957" s="10">
        <v>43295</v>
      </c>
      <c r="V957" s="56" t="s">
        <v>1431</v>
      </c>
      <c r="W957" s="26"/>
      <c r="X957" s="65" t="s">
        <v>1248</v>
      </c>
      <c r="Y957" s="26" t="s">
        <v>1055</v>
      </c>
      <c r="Z957" s="26" t="s">
        <v>1056</v>
      </c>
      <c r="AA957" s="26" t="s">
        <v>1263</v>
      </c>
      <c r="AB957" s="26" t="s">
        <v>1058</v>
      </c>
      <c r="AC957" s="26"/>
      <c r="AD957" s="67"/>
    </row>
    <row r="958" spans="1:30" ht="15.75" hidden="1" thickBot="1">
      <c r="A958" s="295">
        <v>956</v>
      </c>
      <c r="B958" s="238" t="s">
        <v>414</v>
      </c>
      <c r="C958" s="88" t="s">
        <v>734</v>
      </c>
      <c r="D958" s="96" t="s">
        <v>617</v>
      </c>
      <c r="E958" s="242" t="s">
        <v>117</v>
      </c>
      <c r="F958" s="239" t="s">
        <v>349</v>
      </c>
      <c r="G958" s="100" t="s">
        <v>5</v>
      </c>
      <c r="H958" s="187">
        <v>2588</v>
      </c>
      <c r="I958" s="187">
        <v>4613</v>
      </c>
      <c r="J958" s="187">
        <v>4613</v>
      </c>
      <c r="K958" s="171">
        <v>2638</v>
      </c>
      <c r="L958" s="171">
        <v>4713</v>
      </c>
      <c r="M958" s="171">
        <v>4713</v>
      </c>
      <c r="N958" s="172">
        <v>7</v>
      </c>
      <c r="O958" s="172">
        <v>1</v>
      </c>
      <c r="P958" s="173" t="s">
        <v>768</v>
      </c>
      <c r="Q958" s="169" t="s">
        <v>1115</v>
      </c>
      <c r="R958" s="169" t="s">
        <v>1411</v>
      </c>
      <c r="S958" s="41">
        <v>39</v>
      </c>
      <c r="T958" s="10">
        <v>43282</v>
      </c>
      <c r="U958" s="10">
        <v>43295</v>
      </c>
      <c r="V958" s="56" t="s">
        <v>1449</v>
      </c>
      <c r="W958" s="26"/>
      <c r="X958" s="65" t="s">
        <v>1248</v>
      </c>
      <c r="Y958" s="26" t="s">
        <v>1055</v>
      </c>
      <c r="Z958" s="26" t="s">
        <v>1056</v>
      </c>
      <c r="AA958" s="26" t="s">
        <v>1263</v>
      </c>
      <c r="AB958" s="26" t="s">
        <v>1058</v>
      </c>
      <c r="AC958" s="26"/>
      <c r="AD958" s="67"/>
    </row>
    <row r="959" spans="1:30" ht="15.75" hidden="1" thickBot="1">
      <c r="A959" s="295">
        <v>957</v>
      </c>
      <c r="B959" s="238" t="s">
        <v>414</v>
      </c>
      <c r="C959" s="88" t="s">
        <v>734</v>
      </c>
      <c r="D959" s="96" t="s">
        <v>617</v>
      </c>
      <c r="E959" s="242" t="s">
        <v>117</v>
      </c>
      <c r="F959" s="239" t="s">
        <v>349</v>
      </c>
      <c r="G959" s="100" t="s">
        <v>397</v>
      </c>
      <c r="H959" s="166">
        <v>2350</v>
      </c>
      <c r="I959" s="170">
        <v>4500</v>
      </c>
      <c r="J959" s="170">
        <v>4100</v>
      </c>
      <c r="K959" s="167">
        <v>2375</v>
      </c>
      <c r="L959" s="167">
        <v>4550</v>
      </c>
      <c r="M959" s="167">
        <v>4150</v>
      </c>
      <c r="N959" s="172">
        <v>5</v>
      </c>
      <c r="O959" s="172">
        <v>1</v>
      </c>
      <c r="P959" s="173" t="s">
        <v>760</v>
      </c>
      <c r="Q959" s="169" t="s">
        <v>1413</v>
      </c>
      <c r="R959" s="169" t="s">
        <v>1414</v>
      </c>
      <c r="S959" s="41" t="s">
        <v>1923</v>
      </c>
      <c r="T959" s="10">
        <v>43271</v>
      </c>
      <c r="U959" s="10">
        <v>43281</v>
      </c>
      <c r="V959" s="56" t="s">
        <v>1448</v>
      </c>
      <c r="W959" s="26"/>
      <c r="X959" s="65" t="s">
        <v>1054</v>
      </c>
      <c r="Y959" s="26" t="s">
        <v>1279</v>
      </c>
      <c r="Z959" s="26" t="s">
        <v>1081</v>
      </c>
      <c r="AA959" s="26" t="s">
        <v>1280</v>
      </c>
      <c r="AB959" s="26" t="s">
        <v>1058</v>
      </c>
      <c r="AC959" s="26"/>
      <c r="AD959" s="67"/>
    </row>
    <row r="960" spans="1:30" ht="15.75" hidden="1" thickBot="1">
      <c r="A960" s="295">
        <v>958</v>
      </c>
      <c r="B960" s="238" t="s">
        <v>414</v>
      </c>
      <c r="C960" s="88" t="s">
        <v>734</v>
      </c>
      <c r="D960" s="96" t="s">
        <v>617</v>
      </c>
      <c r="E960" s="242" t="s">
        <v>117</v>
      </c>
      <c r="F960" s="239" t="s">
        <v>349</v>
      </c>
      <c r="G960" s="100" t="s">
        <v>12</v>
      </c>
      <c r="H960" s="166">
        <v>2650</v>
      </c>
      <c r="I960" s="166">
        <v>4750</v>
      </c>
      <c r="J960" s="166">
        <v>4750</v>
      </c>
      <c r="K960" s="167">
        <v>2650</v>
      </c>
      <c r="L960" s="167">
        <v>4750</v>
      </c>
      <c r="M960" s="167">
        <v>4750</v>
      </c>
      <c r="N960" s="172">
        <v>5</v>
      </c>
      <c r="O960" s="172">
        <v>1</v>
      </c>
      <c r="P960" s="173" t="s">
        <v>768</v>
      </c>
      <c r="Q960" s="169" t="s">
        <v>1450</v>
      </c>
      <c r="R960" s="169" t="s">
        <v>1395</v>
      </c>
      <c r="S960" s="41">
        <v>42</v>
      </c>
      <c r="T960" s="10">
        <v>43282</v>
      </c>
      <c r="U960" s="10">
        <v>43295</v>
      </c>
      <c r="V960" s="56"/>
      <c r="W960" s="26"/>
      <c r="X960" s="65" t="s">
        <v>1079</v>
      </c>
      <c r="Y960" s="26" t="s">
        <v>1084</v>
      </c>
      <c r="Z960" s="26" t="s">
        <v>1081</v>
      </c>
      <c r="AA960" s="26" t="s">
        <v>1085</v>
      </c>
      <c r="AB960" s="26" t="s">
        <v>1058</v>
      </c>
      <c r="AC960" s="26"/>
      <c r="AD960" s="67"/>
    </row>
    <row r="961" spans="1:30" ht="15.75" hidden="1" thickBot="1">
      <c r="A961" s="295">
        <v>959</v>
      </c>
      <c r="B961" s="238" t="s">
        <v>414</v>
      </c>
      <c r="C961" s="88" t="s">
        <v>734</v>
      </c>
      <c r="D961" s="96" t="s">
        <v>617</v>
      </c>
      <c r="E961" s="242" t="s">
        <v>117</v>
      </c>
      <c r="F961" s="239" t="s">
        <v>349</v>
      </c>
      <c r="G961" s="100" t="s">
        <v>22</v>
      </c>
      <c r="H961" s="166">
        <v>2600</v>
      </c>
      <c r="I961" s="166">
        <v>4650</v>
      </c>
      <c r="J961" s="166">
        <v>4650</v>
      </c>
      <c r="K961" s="167">
        <v>2600</v>
      </c>
      <c r="L961" s="167">
        <v>4650</v>
      </c>
      <c r="M961" s="167">
        <v>4650</v>
      </c>
      <c r="N961" s="172">
        <v>5</v>
      </c>
      <c r="O961" s="172">
        <v>1</v>
      </c>
      <c r="P961" s="188" t="s">
        <v>768</v>
      </c>
      <c r="Q961" s="169" t="s">
        <v>1450</v>
      </c>
      <c r="R961" s="169" t="s">
        <v>1395</v>
      </c>
      <c r="S961" s="41">
        <v>42</v>
      </c>
      <c r="T961" s="10">
        <v>43282</v>
      </c>
      <c r="U961" s="10">
        <v>43296</v>
      </c>
      <c r="V961" s="56" t="s">
        <v>1564</v>
      </c>
      <c r="W961" s="26"/>
      <c r="X961" s="65" t="s">
        <v>1288</v>
      </c>
      <c r="Y961" s="26" t="s">
        <v>1289</v>
      </c>
      <c r="Z961" s="26" t="s">
        <v>1081</v>
      </c>
      <c r="AA961" s="26" t="s">
        <v>1085</v>
      </c>
      <c r="AB961" s="26" t="s">
        <v>1058</v>
      </c>
      <c r="AC961" s="26"/>
      <c r="AD961" s="67"/>
    </row>
    <row r="962" spans="1:30" ht="15.75" hidden="1" thickBot="1">
      <c r="A962" s="295">
        <v>960</v>
      </c>
      <c r="B962" s="238" t="s">
        <v>414</v>
      </c>
      <c r="C962" s="88" t="s">
        <v>725</v>
      </c>
      <c r="D962" s="96" t="s">
        <v>598</v>
      </c>
      <c r="E962" s="242" t="s">
        <v>108</v>
      </c>
      <c r="F962" s="239" t="s">
        <v>332</v>
      </c>
      <c r="G962" s="100" t="s">
        <v>5</v>
      </c>
      <c r="H962" s="166">
        <v>2188</v>
      </c>
      <c r="I962" s="166">
        <v>4063</v>
      </c>
      <c r="J962" s="166">
        <v>4063</v>
      </c>
      <c r="K962" s="167">
        <v>2238</v>
      </c>
      <c r="L962" s="167">
        <v>4163</v>
      </c>
      <c r="M962" s="167">
        <v>4163</v>
      </c>
      <c r="N962" s="172">
        <v>7</v>
      </c>
      <c r="O962" s="172">
        <v>1</v>
      </c>
      <c r="P962" s="173" t="s">
        <v>768</v>
      </c>
      <c r="Q962" s="169" t="s">
        <v>1387</v>
      </c>
      <c r="R962" s="169" t="s">
        <v>330</v>
      </c>
      <c r="S962" s="41">
        <v>55</v>
      </c>
      <c r="T962" s="10">
        <v>43282</v>
      </c>
      <c r="U962" s="10">
        <v>43295</v>
      </c>
      <c r="V962" s="56" t="s">
        <v>1394</v>
      </c>
      <c r="W962" s="26"/>
      <c r="X962" s="65" t="s">
        <v>1248</v>
      </c>
      <c r="Y962" s="26" t="s">
        <v>1055</v>
      </c>
      <c r="Z962" s="26" t="s">
        <v>1056</v>
      </c>
      <c r="AA962" s="26" t="s">
        <v>1263</v>
      </c>
      <c r="AB962" s="26" t="s">
        <v>1058</v>
      </c>
      <c r="AC962" s="26"/>
      <c r="AD962" s="67"/>
    </row>
    <row r="963" spans="1:30" ht="15.75" hidden="1" thickBot="1">
      <c r="A963" s="295">
        <v>961</v>
      </c>
      <c r="B963" s="238" t="s">
        <v>414</v>
      </c>
      <c r="C963" s="88" t="s">
        <v>725</v>
      </c>
      <c r="D963" s="96" t="s">
        <v>598</v>
      </c>
      <c r="E963" s="242" t="s">
        <v>108</v>
      </c>
      <c r="F963" s="239" t="s">
        <v>332</v>
      </c>
      <c r="G963" s="100" t="s">
        <v>397</v>
      </c>
      <c r="H963" s="166">
        <v>2350</v>
      </c>
      <c r="I963" s="166">
        <v>4500</v>
      </c>
      <c r="J963" s="166">
        <v>4100</v>
      </c>
      <c r="K963" s="167">
        <v>2375</v>
      </c>
      <c r="L963" s="167">
        <v>4550</v>
      </c>
      <c r="M963" s="167">
        <v>4150</v>
      </c>
      <c r="N963" s="172">
        <v>5</v>
      </c>
      <c r="O963" s="172">
        <v>1</v>
      </c>
      <c r="P963" s="173" t="s">
        <v>760</v>
      </c>
      <c r="Q963" s="169" t="s">
        <v>1387</v>
      </c>
      <c r="R963" s="169" t="s">
        <v>330</v>
      </c>
      <c r="S963" s="41">
        <v>49</v>
      </c>
      <c r="T963" s="10">
        <v>43266</v>
      </c>
      <c r="U963" s="10">
        <v>43281</v>
      </c>
      <c r="V963" s="56" t="s">
        <v>1393</v>
      </c>
      <c r="W963" s="26"/>
      <c r="X963" s="65" t="s">
        <v>1054</v>
      </c>
      <c r="Y963" s="26" t="s">
        <v>1279</v>
      </c>
      <c r="Z963" s="26" t="s">
        <v>1081</v>
      </c>
      <c r="AA963" s="26" t="s">
        <v>1280</v>
      </c>
      <c r="AB963" s="26" t="s">
        <v>1058</v>
      </c>
      <c r="AC963" s="26"/>
      <c r="AD963" s="67"/>
    </row>
    <row r="964" spans="1:30" ht="15.75" hidden="1" thickBot="1">
      <c r="A964" s="295">
        <v>962</v>
      </c>
      <c r="B964" s="238" t="s">
        <v>414</v>
      </c>
      <c r="C964" s="88" t="s">
        <v>725</v>
      </c>
      <c r="D964" s="96" t="s">
        <v>598</v>
      </c>
      <c r="E964" s="242" t="s">
        <v>108</v>
      </c>
      <c r="F964" s="239" t="s">
        <v>332</v>
      </c>
      <c r="G964" s="100" t="s">
        <v>12</v>
      </c>
      <c r="H964" s="166">
        <v>2400</v>
      </c>
      <c r="I964" s="166">
        <v>4100</v>
      </c>
      <c r="J964" s="166">
        <v>4100</v>
      </c>
      <c r="K964" s="167">
        <v>2400</v>
      </c>
      <c r="L964" s="167">
        <v>4100</v>
      </c>
      <c r="M964" s="167">
        <v>4100</v>
      </c>
      <c r="N964" s="172">
        <v>3</v>
      </c>
      <c r="O964" s="172">
        <v>1</v>
      </c>
      <c r="P964" s="173" t="s">
        <v>768</v>
      </c>
      <c r="Q964" s="169" t="s">
        <v>1390</v>
      </c>
      <c r="R964" s="169" t="s">
        <v>367</v>
      </c>
      <c r="S964" s="41" t="e">
        <v>#VALUE!</v>
      </c>
      <c r="T964" s="10">
        <v>43282</v>
      </c>
      <c r="U964" s="10">
        <v>43295</v>
      </c>
      <c r="V964" s="56"/>
      <c r="W964" s="26"/>
      <c r="X964" s="65" t="s">
        <v>1079</v>
      </c>
      <c r="Y964" s="26" t="s">
        <v>1084</v>
      </c>
      <c r="Z964" s="26" t="s">
        <v>1081</v>
      </c>
      <c r="AA964" s="26" t="s">
        <v>1085</v>
      </c>
      <c r="AB964" s="26" t="s">
        <v>1058</v>
      </c>
      <c r="AC964" s="26"/>
      <c r="AD964" s="67"/>
    </row>
    <row r="965" spans="1:30" ht="15.75" hidden="1" thickBot="1">
      <c r="A965" s="295">
        <v>963</v>
      </c>
      <c r="B965" s="238" t="s">
        <v>414</v>
      </c>
      <c r="C965" s="88" t="s">
        <v>725</v>
      </c>
      <c r="D965" s="96" t="s">
        <v>598</v>
      </c>
      <c r="E965" s="242" t="s">
        <v>108</v>
      </c>
      <c r="F965" s="239" t="s">
        <v>332</v>
      </c>
      <c r="G965" s="100" t="s">
        <v>22</v>
      </c>
      <c r="H965" s="166">
        <v>2350</v>
      </c>
      <c r="I965" s="166">
        <v>4000</v>
      </c>
      <c r="J965" s="166">
        <v>4000</v>
      </c>
      <c r="K965" s="167">
        <v>2350</v>
      </c>
      <c r="L965" s="167">
        <v>4000</v>
      </c>
      <c r="M965" s="167">
        <v>4000</v>
      </c>
      <c r="N965" s="172">
        <v>5</v>
      </c>
      <c r="O965" s="172">
        <v>1</v>
      </c>
      <c r="P965" s="173" t="s">
        <v>768</v>
      </c>
      <c r="Q965" s="169" t="s">
        <v>1558</v>
      </c>
      <c r="R965" s="169" t="s">
        <v>1395</v>
      </c>
      <c r="S965" s="41" t="e">
        <v>#VALUE!</v>
      </c>
      <c r="T965" s="10">
        <v>43282</v>
      </c>
      <c r="U965" s="10">
        <v>43296</v>
      </c>
      <c r="V965" s="56" t="s">
        <v>1559</v>
      </c>
      <c r="W965" s="26"/>
      <c r="X965" s="65" t="s">
        <v>1288</v>
      </c>
      <c r="Y965" s="26" t="s">
        <v>1289</v>
      </c>
      <c r="Z965" s="26" t="s">
        <v>1081</v>
      </c>
      <c r="AA965" s="26" t="s">
        <v>1085</v>
      </c>
      <c r="AB965" s="26" t="s">
        <v>1058</v>
      </c>
      <c r="AC965" s="26"/>
      <c r="AD965" s="67"/>
    </row>
    <row r="966" spans="1:30" ht="15.75" hidden="1" thickBot="1">
      <c r="A966" s="295">
        <v>964</v>
      </c>
      <c r="B966" s="238" t="s">
        <v>414</v>
      </c>
      <c r="C966" s="88" t="s">
        <v>725</v>
      </c>
      <c r="D966" s="96" t="s">
        <v>597</v>
      </c>
      <c r="E966" s="242" t="s">
        <v>108</v>
      </c>
      <c r="F966" s="239" t="s">
        <v>331</v>
      </c>
      <c r="G966" s="100" t="s">
        <v>5</v>
      </c>
      <c r="H966" s="166">
        <v>2338</v>
      </c>
      <c r="I966" s="166">
        <v>3963</v>
      </c>
      <c r="J966" s="166">
        <v>3963</v>
      </c>
      <c r="K966" s="167">
        <v>2388</v>
      </c>
      <c r="L966" s="167">
        <v>4063</v>
      </c>
      <c r="M966" s="167">
        <v>4063</v>
      </c>
      <c r="N966" s="172">
        <v>5</v>
      </c>
      <c r="O966" s="172">
        <v>1</v>
      </c>
      <c r="P966" s="173" t="s">
        <v>1374</v>
      </c>
      <c r="Q966" s="169" t="s">
        <v>769</v>
      </c>
      <c r="R966" s="169" t="s">
        <v>770</v>
      </c>
      <c r="S966" s="41">
        <v>39</v>
      </c>
      <c r="T966" s="10">
        <v>43282</v>
      </c>
      <c r="U966" s="10">
        <v>43295</v>
      </c>
      <c r="V966" s="56" t="s">
        <v>1382</v>
      </c>
      <c r="W966" s="26"/>
      <c r="X966" s="65" t="s">
        <v>1248</v>
      </c>
      <c r="Y966" s="26" t="s">
        <v>1055</v>
      </c>
      <c r="Z966" s="26" t="s">
        <v>1056</v>
      </c>
      <c r="AA966" s="26" t="s">
        <v>1263</v>
      </c>
      <c r="AB966" s="26" t="s">
        <v>1058</v>
      </c>
      <c r="AC966" s="26"/>
      <c r="AD966" s="67"/>
    </row>
    <row r="967" spans="1:30" ht="15.75" hidden="1" thickBot="1">
      <c r="A967" s="295">
        <v>965</v>
      </c>
      <c r="B967" s="238" t="s">
        <v>414</v>
      </c>
      <c r="C967" s="88" t="s">
        <v>725</v>
      </c>
      <c r="D967" s="96" t="s">
        <v>597</v>
      </c>
      <c r="E967" s="242" t="s">
        <v>108</v>
      </c>
      <c r="F967" s="239" t="s">
        <v>331</v>
      </c>
      <c r="G967" s="100" t="s">
        <v>1</v>
      </c>
      <c r="H967" s="166">
        <v>1910</v>
      </c>
      <c r="I967" s="166">
        <v>3210</v>
      </c>
      <c r="J967" s="166">
        <v>3210</v>
      </c>
      <c r="K967" s="167">
        <v>1935</v>
      </c>
      <c r="L967" s="167">
        <v>3260</v>
      </c>
      <c r="M967" s="167">
        <v>3260</v>
      </c>
      <c r="N967" s="172">
        <v>13</v>
      </c>
      <c r="O967" s="172">
        <v>2</v>
      </c>
      <c r="P967" s="174" t="s">
        <v>760</v>
      </c>
      <c r="Q967" s="175" t="s">
        <v>769</v>
      </c>
      <c r="R967" s="169" t="s">
        <v>770</v>
      </c>
      <c r="S967" s="48">
        <v>44</v>
      </c>
      <c r="T967" s="10">
        <v>43277</v>
      </c>
      <c r="U967" s="10">
        <v>43281</v>
      </c>
      <c r="V967" s="68"/>
      <c r="W967" s="46" t="s">
        <v>1265</v>
      </c>
      <c r="X967" s="69" t="s">
        <v>1266</v>
      </c>
      <c r="Y967" s="46" t="s">
        <v>1267</v>
      </c>
      <c r="Z967" s="46" t="s">
        <v>1056</v>
      </c>
      <c r="AA967" s="46" t="s">
        <v>1268</v>
      </c>
      <c r="AB967" s="46" t="s">
        <v>1058</v>
      </c>
      <c r="AC967" s="46" t="s">
        <v>1269</v>
      </c>
      <c r="AD967" s="67"/>
    </row>
    <row r="968" spans="1:30" ht="15.75" hidden="1" thickBot="1">
      <c r="A968" s="295">
        <v>966</v>
      </c>
      <c r="B968" s="238" t="s">
        <v>414</v>
      </c>
      <c r="C968" s="88" t="s">
        <v>725</v>
      </c>
      <c r="D968" s="96" t="s">
        <v>597</v>
      </c>
      <c r="E968" s="242" t="s">
        <v>108</v>
      </c>
      <c r="F968" s="239" t="s">
        <v>331</v>
      </c>
      <c r="G968" s="100" t="s">
        <v>4</v>
      </c>
      <c r="H968" s="166">
        <v>2000</v>
      </c>
      <c r="I968" s="166">
        <v>3200</v>
      </c>
      <c r="J968" s="166">
        <v>3200</v>
      </c>
      <c r="K968" s="167">
        <v>2025</v>
      </c>
      <c r="L968" s="167">
        <v>3250</v>
      </c>
      <c r="M968" s="167">
        <v>3250</v>
      </c>
      <c r="N968" s="176">
        <v>6</v>
      </c>
      <c r="O968" s="176">
        <v>1</v>
      </c>
      <c r="P968" s="177" t="s">
        <v>768</v>
      </c>
      <c r="Q968" s="178" t="s">
        <v>1390</v>
      </c>
      <c r="R968" s="179" t="s">
        <v>367</v>
      </c>
      <c r="S968" s="49">
        <v>43</v>
      </c>
      <c r="T968" s="10">
        <v>43266</v>
      </c>
      <c r="U968" s="10">
        <v>43281</v>
      </c>
      <c r="V968" s="56" t="s">
        <v>1391</v>
      </c>
      <c r="W968" s="26"/>
      <c r="X968" s="65"/>
      <c r="Y968" s="26"/>
      <c r="Z968" s="26"/>
      <c r="AA968" s="26"/>
      <c r="AB968" s="26"/>
      <c r="AC968" s="26"/>
      <c r="AD968" s="67"/>
    </row>
    <row r="969" spans="1:30" ht="15.75" hidden="1" thickBot="1">
      <c r="A969" s="295">
        <v>967</v>
      </c>
      <c r="B969" s="238" t="s">
        <v>414</v>
      </c>
      <c r="C969" s="88" t="s">
        <v>725</v>
      </c>
      <c r="D969" s="96" t="s">
        <v>597</v>
      </c>
      <c r="E969" s="242" t="s">
        <v>108</v>
      </c>
      <c r="F969" s="239" t="s">
        <v>331</v>
      </c>
      <c r="G969" s="100" t="s">
        <v>397</v>
      </c>
      <c r="H969" s="166">
        <v>2400</v>
      </c>
      <c r="I969" s="166">
        <v>4200</v>
      </c>
      <c r="J969" s="166">
        <v>4200</v>
      </c>
      <c r="K969" s="167">
        <v>2425</v>
      </c>
      <c r="L969" s="167">
        <v>4250</v>
      </c>
      <c r="M969" s="167">
        <v>4250</v>
      </c>
      <c r="N969" s="172">
        <v>5</v>
      </c>
      <c r="O969" s="172">
        <v>1</v>
      </c>
      <c r="P969" s="173" t="s">
        <v>760</v>
      </c>
      <c r="Q969" s="169" t="s">
        <v>1387</v>
      </c>
      <c r="R969" s="169" t="s">
        <v>330</v>
      </c>
      <c r="S969" s="41">
        <v>42</v>
      </c>
      <c r="T969" s="10">
        <v>43282</v>
      </c>
      <c r="U969" s="10">
        <v>43296</v>
      </c>
      <c r="V969" s="56" t="s">
        <v>1388</v>
      </c>
      <c r="W969" s="26"/>
      <c r="X969" s="65" t="s">
        <v>1054</v>
      </c>
      <c r="Y969" s="26" t="s">
        <v>1279</v>
      </c>
      <c r="Z969" s="26" t="s">
        <v>1081</v>
      </c>
      <c r="AA969" s="26" t="s">
        <v>1280</v>
      </c>
      <c r="AB969" s="26" t="s">
        <v>1058</v>
      </c>
      <c r="AC969" s="26"/>
      <c r="AD969" s="67"/>
    </row>
    <row r="970" spans="1:30" ht="15.75" hidden="1" thickBot="1">
      <c r="A970" s="295">
        <v>968</v>
      </c>
      <c r="B970" s="238" t="s">
        <v>414</v>
      </c>
      <c r="C970" s="88" t="s">
        <v>725</v>
      </c>
      <c r="D970" s="96" t="s">
        <v>597</v>
      </c>
      <c r="E970" s="242" t="s">
        <v>108</v>
      </c>
      <c r="F970" s="239" t="s">
        <v>331</v>
      </c>
      <c r="G970" s="100" t="s">
        <v>12</v>
      </c>
      <c r="H970" s="166">
        <v>2150</v>
      </c>
      <c r="I970" s="166">
        <v>3600</v>
      </c>
      <c r="J970" s="166">
        <v>3600</v>
      </c>
      <c r="K970" s="167">
        <v>2150</v>
      </c>
      <c r="L970" s="167">
        <v>3600</v>
      </c>
      <c r="M970" s="167">
        <v>3600</v>
      </c>
      <c r="N970" s="172">
        <v>5</v>
      </c>
      <c r="O970" s="172">
        <v>1</v>
      </c>
      <c r="P970" s="173" t="s">
        <v>760</v>
      </c>
      <c r="Q970" s="169" t="s">
        <v>769</v>
      </c>
      <c r="R970" s="169" t="s">
        <v>770</v>
      </c>
      <c r="S970" s="41">
        <v>42</v>
      </c>
      <c r="T970" s="10">
        <v>43282</v>
      </c>
      <c r="U970" s="10">
        <v>43295</v>
      </c>
      <c r="V970" s="56"/>
      <c r="W970" s="26"/>
      <c r="X970" s="65" t="s">
        <v>1079</v>
      </c>
      <c r="Y970" s="26" t="s">
        <v>1084</v>
      </c>
      <c r="Z970" s="26" t="s">
        <v>1081</v>
      </c>
      <c r="AA970" s="26" t="s">
        <v>1085</v>
      </c>
      <c r="AB970" s="26" t="s">
        <v>1058</v>
      </c>
      <c r="AC970" s="26"/>
      <c r="AD970" s="67"/>
    </row>
    <row r="971" spans="1:30" ht="15.75" hidden="1" thickBot="1">
      <c r="A971" s="295">
        <v>969</v>
      </c>
      <c r="B971" s="238" t="s">
        <v>414</v>
      </c>
      <c r="C971" s="88" t="s">
        <v>725</v>
      </c>
      <c r="D971" s="96" t="s">
        <v>597</v>
      </c>
      <c r="E971" s="242" t="s">
        <v>108</v>
      </c>
      <c r="F971" s="239" t="s">
        <v>331</v>
      </c>
      <c r="G971" s="100" t="s">
        <v>399</v>
      </c>
      <c r="H971" s="166">
        <v>2535</v>
      </c>
      <c r="I971" s="166">
        <v>4310</v>
      </c>
      <c r="J971" s="166">
        <v>4310</v>
      </c>
      <c r="K971" s="167">
        <v>2535</v>
      </c>
      <c r="L971" s="167">
        <v>4310</v>
      </c>
      <c r="M971" s="167">
        <v>4310</v>
      </c>
      <c r="N971" s="172">
        <v>1</v>
      </c>
      <c r="O971" s="172">
        <v>1</v>
      </c>
      <c r="P971" s="174" t="s">
        <v>768</v>
      </c>
      <c r="Q971" s="169" t="s">
        <v>1392</v>
      </c>
      <c r="R971" s="169" t="s">
        <v>342</v>
      </c>
      <c r="S971" s="41">
        <v>60</v>
      </c>
      <c r="T971" s="10">
        <v>43276</v>
      </c>
      <c r="U971" s="10">
        <v>43281</v>
      </c>
      <c r="V971" s="56"/>
      <c r="W971" s="26"/>
      <c r="X971" s="65"/>
      <c r="Y971" s="26"/>
      <c r="Z971" s="26"/>
      <c r="AA971" s="26"/>
      <c r="AB971" s="26"/>
      <c r="AC971" s="26"/>
      <c r="AD971" s="67"/>
    </row>
    <row r="972" spans="1:30" ht="15.75" hidden="1" thickBot="1">
      <c r="A972" s="295">
        <v>970</v>
      </c>
      <c r="B972" s="238" t="s">
        <v>414</v>
      </c>
      <c r="C972" s="88" t="s">
        <v>725</v>
      </c>
      <c r="D972" s="96" t="s">
        <v>597</v>
      </c>
      <c r="E972" s="242" t="s">
        <v>108</v>
      </c>
      <c r="F972" s="239" t="s">
        <v>331</v>
      </c>
      <c r="G972" s="100" t="s">
        <v>9</v>
      </c>
      <c r="H972" s="166">
        <v>2190</v>
      </c>
      <c r="I972" s="166">
        <v>3565</v>
      </c>
      <c r="J972" s="166">
        <v>3565</v>
      </c>
      <c r="K972" s="167">
        <v>2215</v>
      </c>
      <c r="L972" s="167">
        <v>3615</v>
      </c>
      <c r="M972" s="167">
        <v>3615</v>
      </c>
      <c r="N972" s="172">
        <v>23</v>
      </c>
      <c r="O972" s="172">
        <v>2</v>
      </c>
      <c r="P972" s="174" t="s">
        <v>760</v>
      </c>
      <c r="Q972" s="175" t="s">
        <v>769</v>
      </c>
      <c r="R972" s="169" t="s">
        <v>770</v>
      </c>
      <c r="S972" s="48">
        <v>44</v>
      </c>
      <c r="T972" s="10">
        <v>43282</v>
      </c>
      <c r="U972" s="10">
        <v>43295</v>
      </c>
      <c r="V972" s="68"/>
      <c r="W972" s="46"/>
      <c r="X972" s="69" t="s">
        <v>1383</v>
      </c>
      <c r="Y972" s="46" t="s">
        <v>1384</v>
      </c>
      <c r="Z972" s="46" t="s">
        <v>1081</v>
      </c>
      <c r="AA972" s="46" t="s">
        <v>1385</v>
      </c>
      <c r="AB972" s="46" t="s">
        <v>1058</v>
      </c>
      <c r="AC972" s="46" t="s">
        <v>1386</v>
      </c>
      <c r="AD972" s="67"/>
    </row>
    <row r="973" spans="1:30" ht="15.75" hidden="1" thickBot="1">
      <c r="A973" s="295">
        <v>971</v>
      </c>
      <c r="B973" s="238" t="s">
        <v>414</v>
      </c>
      <c r="C973" s="88" t="s">
        <v>725</v>
      </c>
      <c r="D973" s="96" t="s">
        <v>597</v>
      </c>
      <c r="E973" s="242" t="s">
        <v>108</v>
      </c>
      <c r="F973" s="239" t="s">
        <v>331</v>
      </c>
      <c r="G973" s="100" t="s">
        <v>20</v>
      </c>
      <c r="H973" s="166">
        <v>2160</v>
      </c>
      <c r="I973" s="166">
        <v>3610</v>
      </c>
      <c r="J973" s="166">
        <v>3610</v>
      </c>
      <c r="K973" s="167">
        <v>2260</v>
      </c>
      <c r="L973" s="167">
        <v>3810</v>
      </c>
      <c r="M973" s="167">
        <v>3810</v>
      </c>
      <c r="N973" s="172">
        <v>13</v>
      </c>
      <c r="O973" s="172">
        <v>2</v>
      </c>
      <c r="P973" s="173" t="s">
        <v>760</v>
      </c>
      <c r="Q973" s="169" t="s">
        <v>769</v>
      </c>
      <c r="R973" s="169" t="s">
        <v>770</v>
      </c>
      <c r="S973" s="41" t="s">
        <v>1925</v>
      </c>
      <c r="T973" s="10">
        <v>43282</v>
      </c>
      <c r="U973" s="10">
        <v>43295</v>
      </c>
      <c r="V973" s="56"/>
      <c r="W973" s="26"/>
      <c r="X973" s="65" t="s">
        <v>1281</v>
      </c>
      <c r="Y973" s="26" t="s">
        <v>1282</v>
      </c>
      <c r="Z973" s="26" t="s">
        <v>1056</v>
      </c>
      <c r="AA973" s="26" t="s">
        <v>1283</v>
      </c>
      <c r="AB973" s="26" t="s">
        <v>1058</v>
      </c>
      <c r="AC973" s="26"/>
      <c r="AD973" s="67"/>
    </row>
    <row r="974" spans="1:30" ht="15.75" hidden="1" thickBot="1">
      <c r="A974" s="295">
        <v>972</v>
      </c>
      <c r="B974" s="238" t="s">
        <v>414</v>
      </c>
      <c r="C974" s="88" t="s">
        <v>725</v>
      </c>
      <c r="D974" s="96" t="s">
        <v>597</v>
      </c>
      <c r="E974" s="242" t="s">
        <v>108</v>
      </c>
      <c r="F974" s="239" t="s">
        <v>331</v>
      </c>
      <c r="G974" s="100" t="s">
        <v>22</v>
      </c>
      <c r="H974" s="166">
        <v>2100</v>
      </c>
      <c r="I974" s="166">
        <v>3500</v>
      </c>
      <c r="J974" s="166">
        <v>3500</v>
      </c>
      <c r="K974" s="167">
        <v>2100</v>
      </c>
      <c r="L974" s="167">
        <v>3500</v>
      </c>
      <c r="M974" s="167">
        <v>3500</v>
      </c>
      <c r="N974" s="172">
        <v>5</v>
      </c>
      <c r="O974" s="172">
        <v>1</v>
      </c>
      <c r="P974" s="173" t="s">
        <v>760</v>
      </c>
      <c r="Q974" s="169" t="s">
        <v>769</v>
      </c>
      <c r="R974" s="169" t="s">
        <v>770</v>
      </c>
      <c r="S974" s="41">
        <v>42</v>
      </c>
      <c r="T974" s="10">
        <v>43282</v>
      </c>
      <c r="U974" s="10">
        <v>43296</v>
      </c>
      <c r="V974" s="56" t="s">
        <v>1389</v>
      </c>
      <c r="W974" s="26"/>
      <c r="X974" s="65" t="s">
        <v>1288</v>
      </c>
      <c r="Y974" s="26" t="s">
        <v>1289</v>
      </c>
      <c r="Z974" s="26" t="s">
        <v>1081</v>
      </c>
      <c r="AA974" s="26" t="s">
        <v>1085</v>
      </c>
      <c r="AB974" s="26" t="s">
        <v>1058</v>
      </c>
      <c r="AC974" s="26"/>
      <c r="AD974" s="67"/>
    </row>
    <row r="975" spans="1:30" ht="15.75" hidden="1" thickBot="1">
      <c r="A975" s="295">
        <v>973</v>
      </c>
      <c r="B975" s="238" t="s">
        <v>414</v>
      </c>
      <c r="C975" s="88" t="s">
        <v>725</v>
      </c>
      <c r="D975" s="96" t="s">
        <v>597</v>
      </c>
      <c r="E975" s="242" t="s">
        <v>108</v>
      </c>
      <c r="F975" s="239" t="s">
        <v>331</v>
      </c>
      <c r="G975" s="100" t="s">
        <v>17</v>
      </c>
      <c r="H975" s="166">
        <v>2060</v>
      </c>
      <c r="I975" s="166">
        <v>3510</v>
      </c>
      <c r="J975" s="166">
        <v>3510</v>
      </c>
      <c r="K975" s="167">
        <v>2085</v>
      </c>
      <c r="L975" s="167">
        <v>3560</v>
      </c>
      <c r="M975" s="167">
        <v>3560</v>
      </c>
      <c r="N975" s="172">
        <v>13</v>
      </c>
      <c r="O975" s="172">
        <v>2</v>
      </c>
      <c r="P975" s="174" t="s">
        <v>760</v>
      </c>
      <c r="Q975" s="175" t="s">
        <v>769</v>
      </c>
      <c r="R975" s="169" t="s">
        <v>770</v>
      </c>
      <c r="S975" s="48">
        <v>44</v>
      </c>
      <c r="T975" s="10">
        <v>43269</v>
      </c>
      <c r="U975" s="10">
        <v>43272</v>
      </c>
      <c r="V975" s="68"/>
      <c r="W975" s="46"/>
      <c r="X975" s="69" t="s">
        <v>1376</v>
      </c>
      <c r="Y975" s="46" t="s">
        <v>1377</v>
      </c>
      <c r="Z975" s="46" t="s">
        <v>1081</v>
      </c>
      <c r="AA975" s="46" t="s">
        <v>1378</v>
      </c>
      <c r="AB975" s="46" t="s">
        <v>1379</v>
      </c>
      <c r="AC975" s="46"/>
      <c r="AD975" s="67"/>
    </row>
    <row r="976" spans="1:30" ht="15.75" hidden="1" thickBot="1">
      <c r="A976" s="295">
        <v>974</v>
      </c>
      <c r="B976" s="238" t="s">
        <v>414</v>
      </c>
      <c r="C976" s="88" t="s">
        <v>728</v>
      </c>
      <c r="D976" s="96" t="s">
        <v>605</v>
      </c>
      <c r="E976" s="242" t="s">
        <v>111</v>
      </c>
      <c r="F976" s="239" t="s">
        <v>337</v>
      </c>
      <c r="G976" s="100" t="s">
        <v>5</v>
      </c>
      <c r="H976" s="187">
        <v>2438</v>
      </c>
      <c r="I976" s="187">
        <v>4363</v>
      </c>
      <c r="J976" s="187">
        <v>4363</v>
      </c>
      <c r="K976" s="171">
        <v>2488</v>
      </c>
      <c r="L976" s="171">
        <v>4463</v>
      </c>
      <c r="M976" s="171">
        <v>4463</v>
      </c>
      <c r="N976" s="172">
        <v>7</v>
      </c>
      <c r="O976" s="172">
        <v>1</v>
      </c>
      <c r="P976" s="173" t="s">
        <v>768</v>
      </c>
      <c r="Q976" s="169" t="s">
        <v>1115</v>
      </c>
      <c r="R976" s="169" t="s">
        <v>1411</v>
      </c>
      <c r="S976" s="41">
        <v>42</v>
      </c>
      <c r="T976" s="10">
        <v>43282</v>
      </c>
      <c r="U976" s="10">
        <v>43295</v>
      </c>
      <c r="V976" s="56" t="s">
        <v>1412</v>
      </c>
      <c r="W976" s="26"/>
      <c r="X976" s="65" t="s">
        <v>1248</v>
      </c>
      <c r="Y976" s="26" t="s">
        <v>1055</v>
      </c>
      <c r="Z976" s="26" t="s">
        <v>1056</v>
      </c>
      <c r="AA976" s="26" t="s">
        <v>1263</v>
      </c>
      <c r="AB976" s="26" t="s">
        <v>1058</v>
      </c>
      <c r="AC976" s="26"/>
      <c r="AD976" s="67"/>
    </row>
    <row r="977" spans="1:30" ht="15.75" hidden="1" thickBot="1">
      <c r="A977" s="295">
        <v>975</v>
      </c>
      <c r="B977" s="238" t="s">
        <v>414</v>
      </c>
      <c r="C977" s="88" t="s">
        <v>728</v>
      </c>
      <c r="D977" s="96" t="s">
        <v>605</v>
      </c>
      <c r="E977" s="242" t="s">
        <v>111</v>
      </c>
      <c r="F977" s="239" t="s">
        <v>337</v>
      </c>
      <c r="G977" s="100" t="s">
        <v>1</v>
      </c>
      <c r="H977" s="166">
        <v>2360</v>
      </c>
      <c r="I977" s="166">
        <v>4410</v>
      </c>
      <c r="J977" s="166">
        <v>4410</v>
      </c>
      <c r="K977" s="167">
        <v>2350</v>
      </c>
      <c r="L977" s="167">
        <v>4610</v>
      </c>
      <c r="M977" s="167">
        <v>4610</v>
      </c>
      <c r="N977" s="172">
        <v>3</v>
      </c>
      <c r="O977" s="172">
        <v>1</v>
      </c>
      <c r="P977" s="173" t="s">
        <v>760</v>
      </c>
      <c r="Q977" s="169" t="s">
        <v>1373</v>
      </c>
      <c r="R977" s="169" t="s">
        <v>330</v>
      </c>
      <c r="S977" s="41">
        <v>42</v>
      </c>
      <c r="T977" s="10">
        <v>43277</v>
      </c>
      <c r="U977" s="10">
        <v>43281</v>
      </c>
      <c r="V977" s="56" t="s">
        <v>1416</v>
      </c>
      <c r="W977" s="26"/>
      <c r="X977" s="65"/>
      <c r="Y977" s="26"/>
      <c r="Z977" s="26"/>
      <c r="AA977" s="26"/>
      <c r="AB977" s="26"/>
      <c r="AC977" s="26"/>
      <c r="AD977" s="67"/>
    </row>
    <row r="978" spans="1:30" ht="15.75" hidden="1" thickBot="1">
      <c r="A978" s="295">
        <v>976</v>
      </c>
      <c r="B978" s="238" t="s">
        <v>414</v>
      </c>
      <c r="C978" s="88" t="s">
        <v>728</v>
      </c>
      <c r="D978" s="96" t="s">
        <v>605</v>
      </c>
      <c r="E978" s="242" t="s">
        <v>111</v>
      </c>
      <c r="F978" s="239" t="s">
        <v>337</v>
      </c>
      <c r="G978" s="100" t="s">
        <v>397</v>
      </c>
      <c r="H978" s="166">
        <v>2350</v>
      </c>
      <c r="I978" s="166">
        <v>4500</v>
      </c>
      <c r="J978" s="166">
        <v>4100</v>
      </c>
      <c r="K978" s="167">
        <v>2375</v>
      </c>
      <c r="L978" s="167">
        <v>4550</v>
      </c>
      <c r="M978" s="167">
        <v>4150</v>
      </c>
      <c r="N978" s="172">
        <v>5</v>
      </c>
      <c r="O978" s="172">
        <v>1</v>
      </c>
      <c r="P978" s="173" t="s">
        <v>760</v>
      </c>
      <c r="Q978" s="169" t="s">
        <v>1413</v>
      </c>
      <c r="R978" s="169" t="s">
        <v>1414</v>
      </c>
      <c r="S978" s="41" t="e">
        <v>#VALUE!</v>
      </c>
      <c r="T978" s="10">
        <v>43271</v>
      </c>
      <c r="U978" s="10">
        <v>43281</v>
      </c>
      <c r="V978" s="56" t="s">
        <v>1415</v>
      </c>
      <c r="W978" s="26"/>
      <c r="X978" s="65" t="s">
        <v>1054</v>
      </c>
      <c r="Y978" s="26" t="s">
        <v>1279</v>
      </c>
      <c r="Z978" s="26" t="s">
        <v>1081</v>
      </c>
      <c r="AA978" s="26" t="s">
        <v>1280</v>
      </c>
      <c r="AB978" s="26" t="s">
        <v>1058</v>
      </c>
      <c r="AC978" s="26"/>
      <c r="AD978" s="67"/>
    </row>
    <row r="979" spans="1:30" ht="15.75" hidden="1" thickBot="1">
      <c r="A979" s="295">
        <v>977</v>
      </c>
      <c r="B979" s="238" t="s">
        <v>414</v>
      </c>
      <c r="C979" s="88" t="s">
        <v>728</v>
      </c>
      <c r="D979" s="96" t="s">
        <v>605</v>
      </c>
      <c r="E979" s="242" t="s">
        <v>111</v>
      </c>
      <c r="F979" s="239" t="s">
        <v>337</v>
      </c>
      <c r="G979" s="100" t="s">
        <v>12</v>
      </c>
      <c r="H979" s="166">
        <v>2600</v>
      </c>
      <c r="I979" s="166">
        <v>4600</v>
      </c>
      <c r="J979" s="166">
        <v>4600</v>
      </c>
      <c r="K979" s="167">
        <v>2600</v>
      </c>
      <c r="L979" s="167">
        <v>4600</v>
      </c>
      <c r="M979" s="167">
        <v>4600</v>
      </c>
      <c r="N979" s="172">
        <v>1</v>
      </c>
      <c r="O979" s="172">
        <v>1</v>
      </c>
      <c r="P979" s="173" t="s">
        <v>768</v>
      </c>
      <c r="Q979" s="169" t="s">
        <v>1417</v>
      </c>
      <c r="R979" s="169" t="s">
        <v>1418</v>
      </c>
      <c r="S979" s="41">
        <v>40</v>
      </c>
      <c r="T979" s="10">
        <v>43282</v>
      </c>
      <c r="U979" s="10">
        <v>43295</v>
      </c>
      <c r="V979" s="56" t="s">
        <v>1419</v>
      </c>
      <c r="W979" s="26"/>
      <c r="X979" s="65" t="s">
        <v>1079</v>
      </c>
      <c r="Y979" s="26" t="s">
        <v>1084</v>
      </c>
      <c r="Z979" s="26" t="s">
        <v>1081</v>
      </c>
      <c r="AA979" s="26" t="s">
        <v>1085</v>
      </c>
      <c r="AB979" s="26" t="s">
        <v>1058</v>
      </c>
      <c r="AC979" s="26"/>
      <c r="AD979" s="67"/>
    </row>
    <row r="980" spans="1:30" ht="15.75" hidden="1" thickBot="1">
      <c r="A980" s="295">
        <v>978</v>
      </c>
      <c r="B980" s="238" t="s">
        <v>414</v>
      </c>
      <c r="C980" s="88" t="s">
        <v>728</v>
      </c>
      <c r="D980" s="96" t="s">
        <v>605</v>
      </c>
      <c r="E980" s="242" t="s">
        <v>111</v>
      </c>
      <c r="F980" s="239" t="s">
        <v>337</v>
      </c>
      <c r="G980" s="100" t="s">
        <v>20</v>
      </c>
      <c r="H980" s="166">
        <v>2510</v>
      </c>
      <c r="I980" s="170">
        <v>4210</v>
      </c>
      <c r="J980" s="170">
        <v>4210</v>
      </c>
      <c r="K980" s="186">
        <v>2610</v>
      </c>
      <c r="L980" s="186">
        <v>4410</v>
      </c>
      <c r="M980" s="186">
        <v>4410</v>
      </c>
      <c r="N980" s="172">
        <v>3</v>
      </c>
      <c r="O980" s="172">
        <v>1</v>
      </c>
      <c r="P980" s="173" t="s">
        <v>760</v>
      </c>
      <c r="Q980" s="169" t="s">
        <v>1373</v>
      </c>
      <c r="R980" s="169" t="s">
        <v>330</v>
      </c>
      <c r="S980" s="41">
        <v>45</v>
      </c>
      <c r="T980" s="10">
        <v>43282</v>
      </c>
      <c r="U980" s="10">
        <v>43295</v>
      </c>
      <c r="V980" s="56"/>
      <c r="W980" s="26"/>
      <c r="X980" s="65" t="s">
        <v>1281</v>
      </c>
      <c r="Y980" s="26" t="s">
        <v>1282</v>
      </c>
      <c r="Z980" s="26" t="s">
        <v>1056</v>
      </c>
      <c r="AA980" s="26" t="s">
        <v>1283</v>
      </c>
      <c r="AB980" s="26" t="s">
        <v>1058</v>
      </c>
      <c r="AC980" s="26"/>
      <c r="AD980" s="67"/>
    </row>
    <row r="981" spans="1:30" ht="15.75" hidden="1" thickBot="1">
      <c r="A981" s="295">
        <v>979</v>
      </c>
      <c r="B981" s="238" t="s">
        <v>414</v>
      </c>
      <c r="C981" s="88" t="s">
        <v>728</v>
      </c>
      <c r="D981" s="96" t="s">
        <v>605</v>
      </c>
      <c r="E981" s="242" t="s">
        <v>111</v>
      </c>
      <c r="F981" s="239" t="s">
        <v>337</v>
      </c>
      <c r="G981" s="100" t="s">
        <v>22</v>
      </c>
      <c r="H981" s="166">
        <v>2550</v>
      </c>
      <c r="I981" s="166">
        <v>4500</v>
      </c>
      <c r="J981" s="166">
        <v>4500</v>
      </c>
      <c r="K981" s="167">
        <v>2550</v>
      </c>
      <c r="L981" s="167">
        <v>4500</v>
      </c>
      <c r="M981" s="167">
        <v>4500</v>
      </c>
      <c r="N981" s="172">
        <v>15</v>
      </c>
      <c r="O981" s="172">
        <v>2</v>
      </c>
      <c r="P981" s="188" t="s">
        <v>768</v>
      </c>
      <c r="Q981" s="169" t="s">
        <v>1561</v>
      </c>
      <c r="R981" s="169" t="s">
        <v>1420</v>
      </c>
      <c r="S981" s="41">
        <v>43</v>
      </c>
      <c r="T981" s="10">
        <v>43282</v>
      </c>
      <c r="U981" s="10">
        <v>43296</v>
      </c>
      <c r="V981" s="56" t="s">
        <v>1421</v>
      </c>
      <c r="W981" s="26"/>
      <c r="X981" s="65" t="s">
        <v>1288</v>
      </c>
      <c r="Y981" s="26" t="s">
        <v>1289</v>
      </c>
      <c r="Z981" s="26" t="s">
        <v>1081</v>
      </c>
      <c r="AA981" s="26" t="s">
        <v>1085</v>
      </c>
      <c r="AB981" s="26" t="s">
        <v>1058</v>
      </c>
      <c r="AC981" s="26"/>
      <c r="AD981" s="67"/>
    </row>
    <row r="982" spans="1:30" ht="15.75" hidden="1" thickBot="1">
      <c r="A982" s="295">
        <v>980</v>
      </c>
      <c r="B982" s="238" t="s">
        <v>414</v>
      </c>
      <c r="C982" s="88" t="s">
        <v>728</v>
      </c>
      <c r="D982" s="96" t="s">
        <v>606</v>
      </c>
      <c r="E982" s="242" t="s">
        <v>112</v>
      </c>
      <c r="F982" s="239" t="s">
        <v>338</v>
      </c>
      <c r="G982" s="100" t="s">
        <v>5</v>
      </c>
      <c r="H982" s="187">
        <v>2838</v>
      </c>
      <c r="I982" s="187">
        <v>4463</v>
      </c>
      <c r="J982" s="187">
        <v>4463</v>
      </c>
      <c r="K982" s="171">
        <v>2888</v>
      </c>
      <c r="L982" s="171">
        <v>4563</v>
      </c>
      <c r="M982" s="171">
        <v>4563</v>
      </c>
      <c r="N982" s="172">
        <v>5</v>
      </c>
      <c r="O982" s="172">
        <v>1</v>
      </c>
      <c r="P982" s="173" t="s">
        <v>1374</v>
      </c>
      <c r="Q982" s="169" t="s">
        <v>1115</v>
      </c>
      <c r="R982" s="131" t="s">
        <v>1411</v>
      </c>
      <c r="S982" s="41">
        <v>46</v>
      </c>
      <c r="T982" s="10">
        <v>43282</v>
      </c>
      <c r="U982" s="10">
        <v>43295</v>
      </c>
      <c r="V982" s="56" t="s">
        <v>1375</v>
      </c>
      <c r="W982" s="26"/>
      <c r="X982" s="65" t="s">
        <v>1248</v>
      </c>
      <c r="Y982" s="26" t="s">
        <v>1055</v>
      </c>
      <c r="Z982" s="26" t="s">
        <v>1056</v>
      </c>
      <c r="AA982" s="26" t="s">
        <v>1263</v>
      </c>
      <c r="AB982" s="26" t="s">
        <v>1058</v>
      </c>
      <c r="AC982" s="26"/>
      <c r="AD982" s="67"/>
    </row>
    <row r="983" spans="1:30" ht="15.75" hidden="1" thickBot="1">
      <c r="A983" s="295">
        <v>981</v>
      </c>
      <c r="B983" s="238" t="s">
        <v>414</v>
      </c>
      <c r="C983" s="88" t="s">
        <v>728</v>
      </c>
      <c r="D983" s="96" t="s">
        <v>606</v>
      </c>
      <c r="E983" s="242" t="s">
        <v>112</v>
      </c>
      <c r="F983" s="239" t="s">
        <v>338</v>
      </c>
      <c r="G983" s="100" t="s">
        <v>12</v>
      </c>
      <c r="H983" s="166">
        <v>2600</v>
      </c>
      <c r="I983" s="166">
        <v>4100</v>
      </c>
      <c r="J983" s="166">
        <v>4100</v>
      </c>
      <c r="K983" s="167">
        <v>2600</v>
      </c>
      <c r="L983" s="167">
        <v>4100</v>
      </c>
      <c r="M983" s="167">
        <v>4100</v>
      </c>
      <c r="N983" s="172">
        <v>2</v>
      </c>
      <c r="O983" s="172">
        <v>1</v>
      </c>
      <c r="P983" s="173" t="s">
        <v>768</v>
      </c>
      <c r="Q983" s="189" t="s">
        <v>1422</v>
      </c>
      <c r="R983" s="189" t="s">
        <v>358</v>
      </c>
      <c r="S983" s="41">
        <v>46</v>
      </c>
      <c r="T983" s="10">
        <v>43282</v>
      </c>
      <c r="U983" s="10">
        <v>43295</v>
      </c>
      <c r="V983" s="56"/>
      <c r="W983" s="26"/>
      <c r="X983" s="65" t="s">
        <v>1079</v>
      </c>
      <c r="Y983" s="26" t="s">
        <v>1084</v>
      </c>
      <c r="Z983" s="26" t="s">
        <v>1081</v>
      </c>
      <c r="AA983" s="26" t="s">
        <v>1085</v>
      </c>
      <c r="AB983" s="26" t="s">
        <v>1058</v>
      </c>
      <c r="AC983" s="26"/>
      <c r="AD983" s="67"/>
    </row>
    <row r="984" spans="1:30" ht="15.75" hidden="1" thickBot="1">
      <c r="A984" s="295">
        <v>982</v>
      </c>
      <c r="B984" s="238" t="s">
        <v>414</v>
      </c>
      <c r="C984" s="88" t="s">
        <v>728</v>
      </c>
      <c r="D984" s="96" t="s">
        <v>606</v>
      </c>
      <c r="E984" s="242" t="s">
        <v>112</v>
      </c>
      <c r="F984" s="239" t="s">
        <v>338</v>
      </c>
      <c r="G984" s="100" t="s">
        <v>399</v>
      </c>
      <c r="H984" s="166">
        <v>2835</v>
      </c>
      <c r="I984" s="166">
        <v>4710</v>
      </c>
      <c r="J984" s="166">
        <v>4710</v>
      </c>
      <c r="K984" s="167">
        <v>2835</v>
      </c>
      <c r="L984" s="167">
        <v>4710</v>
      </c>
      <c r="M984" s="167">
        <v>4710</v>
      </c>
      <c r="N984" s="172">
        <v>1</v>
      </c>
      <c r="O984" s="172">
        <v>1</v>
      </c>
      <c r="P984" s="174" t="s">
        <v>768</v>
      </c>
      <c r="Q984" s="146" t="s">
        <v>1423</v>
      </c>
      <c r="R984" s="146" t="s">
        <v>358</v>
      </c>
      <c r="S984" s="48">
        <v>56</v>
      </c>
      <c r="T984" s="10">
        <v>43276</v>
      </c>
      <c r="U984" s="10">
        <v>43281</v>
      </c>
      <c r="V984" s="68"/>
      <c r="W984" s="46"/>
      <c r="X984" s="69" t="s">
        <v>1424</v>
      </c>
      <c r="Y984" s="46" t="s">
        <v>1425</v>
      </c>
      <c r="Z984" s="46" t="s">
        <v>1081</v>
      </c>
      <c r="AA984" s="46" t="s">
        <v>1426</v>
      </c>
      <c r="AB984" s="46" t="s">
        <v>1058</v>
      </c>
      <c r="AC984" s="46"/>
      <c r="AD984" s="67"/>
    </row>
    <row r="985" spans="1:30" ht="15.75" hidden="1" thickBot="1">
      <c r="A985" s="295">
        <v>983</v>
      </c>
      <c r="B985" s="238" t="s">
        <v>414</v>
      </c>
      <c r="C985" s="88" t="s">
        <v>728</v>
      </c>
      <c r="D985" s="96" t="s">
        <v>606</v>
      </c>
      <c r="E985" s="242" t="s">
        <v>112</v>
      </c>
      <c r="F985" s="239" t="s">
        <v>338</v>
      </c>
      <c r="G985" s="100" t="s">
        <v>22</v>
      </c>
      <c r="H985" s="166">
        <v>2550</v>
      </c>
      <c r="I985" s="166">
        <v>4000</v>
      </c>
      <c r="J985" s="166">
        <v>4000</v>
      </c>
      <c r="K985" s="167">
        <v>2550</v>
      </c>
      <c r="L985" s="167">
        <v>4000</v>
      </c>
      <c r="M985" s="167">
        <v>4000</v>
      </c>
      <c r="N985" s="172">
        <v>25</v>
      </c>
      <c r="O985" s="172">
        <v>2</v>
      </c>
      <c r="P985" s="188" t="s">
        <v>768</v>
      </c>
      <c r="Q985" s="189" t="s">
        <v>1422</v>
      </c>
      <c r="R985" s="189" t="s">
        <v>358</v>
      </c>
      <c r="S985" s="41">
        <v>46</v>
      </c>
      <c r="T985" s="10">
        <v>43282</v>
      </c>
      <c r="U985" s="10">
        <v>43296</v>
      </c>
      <c r="V985" s="56" t="s">
        <v>1562</v>
      </c>
      <c r="W985" s="26"/>
      <c r="X985" s="65" t="s">
        <v>1288</v>
      </c>
      <c r="Y985" s="26" t="s">
        <v>1289</v>
      </c>
      <c r="Z985" s="26" t="s">
        <v>1081</v>
      </c>
      <c r="AA985" s="26" t="s">
        <v>1085</v>
      </c>
      <c r="AB985" s="26" t="s">
        <v>1058</v>
      </c>
      <c r="AC985" s="26"/>
      <c r="AD985" s="67"/>
    </row>
    <row r="986" spans="1:30" ht="15.75" hidden="1" thickBot="1">
      <c r="A986" s="295">
        <v>984</v>
      </c>
      <c r="B986" s="238" t="s">
        <v>414</v>
      </c>
      <c r="C986" s="88" t="s">
        <v>736</v>
      </c>
      <c r="D986" s="96" t="s">
        <v>619</v>
      </c>
      <c r="E986" s="242" t="s">
        <v>119</v>
      </c>
      <c r="F986" s="239" t="s">
        <v>351</v>
      </c>
      <c r="G986" s="100" t="s">
        <v>400</v>
      </c>
      <c r="H986" s="166">
        <v>2750</v>
      </c>
      <c r="I986" s="166">
        <v>4800</v>
      </c>
      <c r="J986" s="166">
        <v>4800</v>
      </c>
      <c r="K986" s="167">
        <v>2750</v>
      </c>
      <c r="L986" s="167">
        <v>4800</v>
      </c>
      <c r="M986" s="167">
        <v>4800</v>
      </c>
      <c r="N986" s="172">
        <v>24</v>
      </c>
      <c r="O986" s="172">
        <v>2</v>
      </c>
      <c r="P986" s="173" t="s">
        <v>760</v>
      </c>
      <c r="Q986" s="169" t="s">
        <v>1454</v>
      </c>
      <c r="R986" s="131" t="s">
        <v>1455</v>
      </c>
      <c r="S986" s="41">
        <v>45</v>
      </c>
      <c r="T986" s="10">
        <v>43283</v>
      </c>
      <c r="U986" s="10">
        <v>43289</v>
      </c>
      <c r="V986" s="56" t="s">
        <v>1456</v>
      </c>
      <c r="W986" s="26"/>
      <c r="X986" s="65"/>
      <c r="Y986" s="26"/>
      <c r="Z986" s="26"/>
      <c r="AA986" s="26"/>
      <c r="AB986" s="26"/>
      <c r="AC986" s="26"/>
      <c r="AD986" s="67"/>
    </row>
    <row r="987" spans="1:30" ht="15.75" hidden="1" thickBot="1">
      <c r="A987" s="295">
        <v>985</v>
      </c>
      <c r="B987" s="238" t="s">
        <v>414</v>
      </c>
      <c r="C987" s="88" t="s">
        <v>736</v>
      </c>
      <c r="D987" s="96" t="s">
        <v>619</v>
      </c>
      <c r="E987" s="242" t="s">
        <v>119</v>
      </c>
      <c r="F987" s="239" t="s">
        <v>351</v>
      </c>
      <c r="G987" s="100" t="s">
        <v>397</v>
      </c>
      <c r="H987" s="166">
        <v>2750</v>
      </c>
      <c r="I987" s="166">
        <v>5300</v>
      </c>
      <c r="J987" s="166">
        <v>5300</v>
      </c>
      <c r="K987" s="167">
        <v>2775</v>
      </c>
      <c r="L987" s="167">
        <v>5350</v>
      </c>
      <c r="M987" s="167">
        <v>5350</v>
      </c>
      <c r="N987" s="172">
        <v>5</v>
      </c>
      <c r="O987" s="172">
        <v>1</v>
      </c>
      <c r="P987" s="173" t="s">
        <v>760</v>
      </c>
      <c r="Q987" s="169" t="s">
        <v>1413</v>
      </c>
      <c r="R987" s="169" t="s">
        <v>1414</v>
      </c>
      <c r="S987" s="41" t="s">
        <v>1926</v>
      </c>
      <c r="T987" s="10">
        <v>43271</v>
      </c>
      <c r="U987" s="10">
        <v>43281</v>
      </c>
      <c r="V987" s="56" t="s">
        <v>1453</v>
      </c>
      <c r="W987" s="26"/>
      <c r="X987" s="65" t="s">
        <v>1054</v>
      </c>
      <c r="Y987" s="26" t="s">
        <v>1279</v>
      </c>
      <c r="Z987" s="26" t="s">
        <v>1081</v>
      </c>
      <c r="AA987" s="26" t="s">
        <v>1280</v>
      </c>
      <c r="AB987" s="26" t="s">
        <v>1058</v>
      </c>
      <c r="AC987" s="26"/>
      <c r="AD987" s="67"/>
    </row>
    <row r="988" spans="1:30" ht="15.75" hidden="1" thickBot="1">
      <c r="A988" s="295">
        <v>986</v>
      </c>
      <c r="B988" s="238" t="s">
        <v>414</v>
      </c>
      <c r="C988" s="88" t="s">
        <v>736</v>
      </c>
      <c r="D988" s="96" t="s">
        <v>619</v>
      </c>
      <c r="E988" s="242" t="s">
        <v>119</v>
      </c>
      <c r="F988" s="239" t="s">
        <v>351</v>
      </c>
      <c r="G988" s="100" t="s">
        <v>12</v>
      </c>
      <c r="H988" s="166">
        <v>3000</v>
      </c>
      <c r="I988" s="166">
        <v>5500</v>
      </c>
      <c r="J988" s="166">
        <v>5500</v>
      </c>
      <c r="K988" s="167">
        <v>3000</v>
      </c>
      <c r="L988" s="167">
        <v>5500</v>
      </c>
      <c r="M988" s="167">
        <v>5500</v>
      </c>
      <c r="N988" s="172">
        <v>5</v>
      </c>
      <c r="O988" s="172">
        <v>1</v>
      </c>
      <c r="P988" s="173" t="s">
        <v>768</v>
      </c>
      <c r="Q988" s="169" t="s">
        <v>1450</v>
      </c>
      <c r="R988" s="169" t="s">
        <v>1395</v>
      </c>
      <c r="S988" s="41" t="e">
        <v>#VALUE!</v>
      </c>
      <c r="T988" s="10">
        <v>43282</v>
      </c>
      <c r="U988" s="10">
        <v>43295</v>
      </c>
      <c r="V988" s="56"/>
      <c r="W988" s="26"/>
      <c r="X988" s="65" t="s">
        <v>1079</v>
      </c>
      <c r="Y988" s="26" t="s">
        <v>1084</v>
      </c>
      <c r="Z988" s="26" t="s">
        <v>1081</v>
      </c>
      <c r="AA988" s="26" t="s">
        <v>1085</v>
      </c>
      <c r="AB988" s="26" t="s">
        <v>1058</v>
      </c>
      <c r="AC988" s="26"/>
      <c r="AD988" s="67"/>
    </row>
    <row r="989" spans="1:30" ht="15.75" hidden="1" thickBot="1">
      <c r="A989" s="295">
        <v>987</v>
      </c>
      <c r="B989" s="238" t="s">
        <v>414</v>
      </c>
      <c r="C989" s="88" t="s">
        <v>736</v>
      </c>
      <c r="D989" s="96" t="s">
        <v>619</v>
      </c>
      <c r="E989" s="242" t="s">
        <v>119</v>
      </c>
      <c r="F989" s="239" t="s">
        <v>351</v>
      </c>
      <c r="G989" s="100" t="s">
        <v>22</v>
      </c>
      <c r="H989" s="166">
        <v>2950</v>
      </c>
      <c r="I989" s="166">
        <v>5400</v>
      </c>
      <c r="J989" s="166">
        <v>5400</v>
      </c>
      <c r="K989" s="167">
        <v>2950</v>
      </c>
      <c r="L989" s="167">
        <v>5400</v>
      </c>
      <c r="M989" s="167">
        <v>5400</v>
      </c>
      <c r="N989" s="172">
        <v>5</v>
      </c>
      <c r="O989" s="172">
        <v>1</v>
      </c>
      <c r="P989" s="188" t="s">
        <v>768</v>
      </c>
      <c r="Q989" s="169" t="s">
        <v>1450</v>
      </c>
      <c r="R989" s="169" t="s">
        <v>1395</v>
      </c>
      <c r="S989" s="41" t="e">
        <v>#VALUE!</v>
      </c>
      <c r="T989" s="10">
        <v>43282</v>
      </c>
      <c r="U989" s="10">
        <v>43296</v>
      </c>
      <c r="V989" s="56" t="s">
        <v>1564</v>
      </c>
      <c r="W989" s="26"/>
      <c r="X989" s="65" t="s">
        <v>1288</v>
      </c>
      <c r="Y989" s="26" t="s">
        <v>1289</v>
      </c>
      <c r="Z989" s="26" t="s">
        <v>1081</v>
      </c>
      <c r="AA989" s="26" t="s">
        <v>1085</v>
      </c>
      <c r="AB989" s="26" t="s">
        <v>1058</v>
      </c>
      <c r="AC989" s="26"/>
      <c r="AD989" s="67"/>
    </row>
    <row r="990" spans="1:30" ht="15.75" hidden="1" thickBot="1">
      <c r="A990" s="295">
        <v>988</v>
      </c>
      <c r="B990" s="238" t="s">
        <v>414</v>
      </c>
      <c r="C990" s="88" t="s">
        <v>726</v>
      </c>
      <c r="D990" s="96" t="s">
        <v>599</v>
      </c>
      <c r="E990" s="242" t="s">
        <v>109</v>
      </c>
      <c r="F990" s="239" t="s">
        <v>333</v>
      </c>
      <c r="G990" s="100" t="s">
        <v>5</v>
      </c>
      <c r="H990" s="166">
        <v>2338</v>
      </c>
      <c r="I990" s="166">
        <v>3963</v>
      </c>
      <c r="J990" s="166">
        <v>3963</v>
      </c>
      <c r="K990" s="167">
        <v>2388</v>
      </c>
      <c r="L990" s="167">
        <v>4063</v>
      </c>
      <c r="M990" s="167">
        <v>4063</v>
      </c>
      <c r="N990" s="172">
        <v>4</v>
      </c>
      <c r="O990" s="172">
        <v>1</v>
      </c>
      <c r="P990" s="173" t="s">
        <v>1236</v>
      </c>
      <c r="Q990" s="169" t="s">
        <v>769</v>
      </c>
      <c r="R990" s="169" t="s">
        <v>770</v>
      </c>
      <c r="S990" s="41">
        <v>48</v>
      </c>
      <c r="T990" s="10">
        <v>43282</v>
      </c>
      <c r="U990" s="10">
        <v>43295</v>
      </c>
      <c r="V990" s="56" t="s">
        <v>1396</v>
      </c>
      <c r="W990" s="26"/>
      <c r="X990" s="65" t="s">
        <v>1248</v>
      </c>
      <c r="Y990" s="26" t="s">
        <v>1055</v>
      </c>
      <c r="Z990" s="26" t="s">
        <v>1056</v>
      </c>
      <c r="AA990" s="26" t="s">
        <v>1263</v>
      </c>
      <c r="AB990" s="26" t="s">
        <v>1058</v>
      </c>
      <c r="AC990" s="26"/>
      <c r="AD990" s="67"/>
    </row>
    <row r="991" spans="1:30" ht="15.75" hidden="1" thickBot="1">
      <c r="A991" s="295">
        <v>989</v>
      </c>
      <c r="B991" s="238" t="s">
        <v>414</v>
      </c>
      <c r="C991" s="88" t="s">
        <v>726</v>
      </c>
      <c r="D991" s="96" t="s">
        <v>599</v>
      </c>
      <c r="E991" s="242" t="s">
        <v>109</v>
      </c>
      <c r="F991" s="239" t="s">
        <v>333</v>
      </c>
      <c r="G991" s="100" t="s">
        <v>1</v>
      </c>
      <c r="H991" s="166">
        <v>1910</v>
      </c>
      <c r="I991" s="166">
        <v>3210</v>
      </c>
      <c r="J991" s="166">
        <v>3210</v>
      </c>
      <c r="K991" s="167">
        <v>1935</v>
      </c>
      <c r="L991" s="167">
        <v>3260</v>
      </c>
      <c r="M991" s="167">
        <v>3260</v>
      </c>
      <c r="N991" s="172">
        <v>3</v>
      </c>
      <c r="O991" s="172">
        <v>1</v>
      </c>
      <c r="P991" s="174" t="s">
        <v>760</v>
      </c>
      <c r="Q991" s="175" t="s">
        <v>769</v>
      </c>
      <c r="R991" s="169" t="s">
        <v>770</v>
      </c>
      <c r="S991" s="48">
        <v>49</v>
      </c>
      <c r="T991" s="10">
        <v>43277</v>
      </c>
      <c r="U991" s="10">
        <v>43281</v>
      </c>
      <c r="V991" s="68"/>
      <c r="W991" s="46" t="s">
        <v>1265</v>
      </c>
      <c r="X991" s="69" t="s">
        <v>1266</v>
      </c>
      <c r="Y991" s="46" t="s">
        <v>1267</v>
      </c>
      <c r="Z991" s="46" t="s">
        <v>1056</v>
      </c>
      <c r="AA991" s="46" t="s">
        <v>1268</v>
      </c>
      <c r="AB991" s="46" t="s">
        <v>1058</v>
      </c>
      <c r="AC991" s="46" t="s">
        <v>1269</v>
      </c>
      <c r="AD991" s="67"/>
    </row>
    <row r="992" spans="1:30" ht="15.75" hidden="1" thickBot="1">
      <c r="A992" s="295">
        <v>990</v>
      </c>
      <c r="B992" s="238" t="s">
        <v>414</v>
      </c>
      <c r="C992" s="88" t="s">
        <v>726</v>
      </c>
      <c r="D992" s="96" t="s">
        <v>599</v>
      </c>
      <c r="E992" s="242" t="s">
        <v>109</v>
      </c>
      <c r="F992" s="239" t="s">
        <v>333</v>
      </c>
      <c r="G992" s="100" t="s">
        <v>4</v>
      </c>
      <c r="H992" s="166">
        <v>2000</v>
      </c>
      <c r="I992" s="166">
        <v>3200</v>
      </c>
      <c r="J992" s="166">
        <v>3200</v>
      </c>
      <c r="K992" s="167">
        <v>2025</v>
      </c>
      <c r="L992" s="167">
        <v>3250</v>
      </c>
      <c r="M992" s="167">
        <v>3250</v>
      </c>
      <c r="N992" s="176">
        <v>6</v>
      </c>
      <c r="O992" s="176">
        <v>1</v>
      </c>
      <c r="P992" s="180" t="s">
        <v>768</v>
      </c>
      <c r="Q992" s="181" t="s">
        <v>1390</v>
      </c>
      <c r="R992" s="182" t="s">
        <v>367</v>
      </c>
      <c r="S992" s="50">
        <v>39</v>
      </c>
      <c r="T992" s="10">
        <v>43266</v>
      </c>
      <c r="U992" s="10">
        <v>43281</v>
      </c>
      <c r="V992" s="56" t="s">
        <v>1399</v>
      </c>
      <c r="W992" s="26"/>
      <c r="X992" s="65"/>
      <c r="Y992" s="26"/>
      <c r="Z992" s="26"/>
      <c r="AA992" s="26"/>
      <c r="AB992" s="26"/>
      <c r="AC992" s="26"/>
      <c r="AD992" s="67"/>
    </row>
    <row r="993" spans="1:30" ht="15.75" hidden="1" thickBot="1">
      <c r="A993" s="295">
        <v>991</v>
      </c>
      <c r="B993" s="238" t="s">
        <v>414</v>
      </c>
      <c r="C993" s="88" t="s">
        <v>726</v>
      </c>
      <c r="D993" s="96" t="s">
        <v>599</v>
      </c>
      <c r="E993" s="242" t="s">
        <v>109</v>
      </c>
      <c r="F993" s="239" t="s">
        <v>333</v>
      </c>
      <c r="G993" s="100" t="s">
        <v>397</v>
      </c>
      <c r="H993" s="166">
        <v>2400</v>
      </c>
      <c r="I993" s="166">
        <v>4200</v>
      </c>
      <c r="J993" s="166">
        <v>4200</v>
      </c>
      <c r="K993" s="167">
        <v>2425</v>
      </c>
      <c r="L993" s="167">
        <v>4250</v>
      </c>
      <c r="M993" s="167">
        <v>4250</v>
      </c>
      <c r="N993" s="172">
        <v>5</v>
      </c>
      <c r="O993" s="172">
        <v>1</v>
      </c>
      <c r="P993" s="173" t="s">
        <v>760</v>
      </c>
      <c r="Q993" s="169" t="s">
        <v>1387</v>
      </c>
      <c r="R993" s="169" t="s">
        <v>330</v>
      </c>
      <c r="S993" s="41">
        <v>44</v>
      </c>
      <c r="T993" s="10">
        <v>43282</v>
      </c>
      <c r="U993" s="10">
        <v>43296</v>
      </c>
      <c r="V993" s="56" t="s">
        <v>1398</v>
      </c>
      <c r="W993" s="26"/>
      <c r="X993" s="65" t="s">
        <v>1054</v>
      </c>
      <c r="Y993" s="26" t="s">
        <v>1279</v>
      </c>
      <c r="Z993" s="26" t="s">
        <v>1081</v>
      </c>
      <c r="AA993" s="26" t="s">
        <v>1280</v>
      </c>
      <c r="AB993" s="26" t="s">
        <v>1058</v>
      </c>
      <c r="AC993" s="26"/>
      <c r="AD993" s="67"/>
    </row>
    <row r="994" spans="1:30" ht="15.75" hidden="1" thickBot="1">
      <c r="A994" s="295">
        <v>992</v>
      </c>
      <c r="B994" s="238" t="s">
        <v>414</v>
      </c>
      <c r="C994" s="88" t="s">
        <v>726</v>
      </c>
      <c r="D994" s="96" t="s">
        <v>599</v>
      </c>
      <c r="E994" s="242" t="s">
        <v>109</v>
      </c>
      <c r="F994" s="239" t="s">
        <v>333</v>
      </c>
      <c r="G994" s="100" t="s">
        <v>12</v>
      </c>
      <c r="H994" s="166">
        <v>2150</v>
      </c>
      <c r="I994" s="166">
        <v>3600</v>
      </c>
      <c r="J994" s="166">
        <v>3600</v>
      </c>
      <c r="K994" s="167">
        <v>2150</v>
      </c>
      <c r="L994" s="167">
        <v>3600</v>
      </c>
      <c r="M994" s="167">
        <v>3600</v>
      </c>
      <c r="N994" s="172">
        <v>5</v>
      </c>
      <c r="O994" s="172">
        <v>1</v>
      </c>
      <c r="P994" s="173" t="s">
        <v>768</v>
      </c>
      <c r="Q994" s="169" t="s">
        <v>769</v>
      </c>
      <c r="R994" s="169" t="s">
        <v>770</v>
      </c>
      <c r="S994" s="41">
        <v>38</v>
      </c>
      <c r="T994" s="10">
        <v>43282</v>
      </c>
      <c r="U994" s="10">
        <v>43295</v>
      </c>
      <c r="V994" s="56"/>
      <c r="W994" s="26"/>
      <c r="X994" s="65" t="s">
        <v>1079</v>
      </c>
      <c r="Y994" s="26" t="s">
        <v>1084</v>
      </c>
      <c r="Z994" s="26" t="s">
        <v>1081</v>
      </c>
      <c r="AA994" s="26" t="s">
        <v>1085</v>
      </c>
      <c r="AB994" s="26" t="s">
        <v>1058</v>
      </c>
      <c r="AC994" s="26"/>
      <c r="AD994" s="67"/>
    </row>
    <row r="995" spans="1:30" ht="15.75" hidden="1" thickBot="1">
      <c r="A995" s="295">
        <v>993</v>
      </c>
      <c r="B995" s="238" t="s">
        <v>414</v>
      </c>
      <c r="C995" s="88" t="s">
        <v>726</v>
      </c>
      <c r="D995" s="96" t="s">
        <v>599</v>
      </c>
      <c r="E995" s="242" t="s">
        <v>109</v>
      </c>
      <c r="F995" s="239" t="s">
        <v>333</v>
      </c>
      <c r="G995" s="100" t="s">
        <v>399</v>
      </c>
      <c r="H995" s="166">
        <v>2535</v>
      </c>
      <c r="I995" s="166">
        <v>4310</v>
      </c>
      <c r="J995" s="166">
        <v>4310</v>
      </c>
      <c r="K995" s="167">
        <v>2535</v>
      </c>
      <c r="L995" s="167">
        <v>4310</v>
      </c>
      <c r="M995" s="167">
        <v>4310</v>
      </c>
      <c r="N995" s="172">
        <v>1</v>
      </c>
      <c r="O995" s="172">
        <v>1</v>
      </c>
      <c r="P995" s="173" t="s">
        <v>768</v>
      </c>
      <c r="Q995" s="169" t="s">
        <v>1392</v>
      </c>
      <c r="R995" s="131" t="s">
        <v>342</v>
      </c>
      <c r="S995" s="41">
        <v>60</v>
      </c>
      <c r="T995" s="10">
        <v>43276</v>
      </c>
      <c r="U995" s="10">
        <v>43281</v>
      </c>
      <c r="V995" s="56"/>
      <c r="W995" s="26"/>
      <c r="X995" s="65"/>
      <c r="Y995" s="26"/>
      <c r="Z995" s="26"/>
      <c r="AA995" s="26"/>
      <c r="AB995" s="26"/>
      <c r="AC995" s="26"/>
      <c r="AD995" s="67"/>
    </row>
    <row r="996" spans="1:30" ht="15.75" hidden="1" thickBot="1">
      <c r="A996" s="295">
        <v>994</v>
      </c>
      <c r="B996" s="238" t="s">
        <v>414</v>
      </c>
      <c r="C996" s="88" t="s">
        <v>726</v>
      </c>
      <c r="D996" s="96" t="s">
        <v>599</v>
      </c>
      <c r="E996" s="242" t="s">
        <v>109</v>
      </c>
      <c r="F996" s="239" t="s">
        <v>333</v>
      </c>
      <c r="G996" s="100" t="s">
        <v>9</v>
      </c>
      <c r="H996" s="166">
        <v>2190</v>
      </c>
      <c r="I996" s="166">
        <v>3565</v>
      </c>
      <c r="J996" s="166">
        <v>3565</v>
      </c>
      <c r="K996" s="167">
        <v>2215</v>
      </c>
      <c r="L996" s="167">
        <v>3615</v>
      </c>
      <c r="M996" s="167">
        <v>3615</v>
      </c>
      <c r="N996" s="172">
        <v>3</v>
      </c>
      <c r="O996" s="172">
        <v>1</v>
      </c>
      <c r="P996" s="174" t="s">
        <v>760</v>
      </c>
      <c r="Q996" s="175" t="s">
        <v>769</v>
      </c>
      <c r="R996" s="169" t="s">
        <v>770</v>
      </c>
      <c r="S996" s="48">
        <v>45</v>
      </c>
      <c r="T996" s="10">
        <v>43282</v>
      </c>
      <c r="U996" s="10">
        <v>43295</v>
      </c>
      <c r="V996" s="68"/>
      <c r="W996" s="46"/>
      <c r="X996" s="69" t="s">
        <v>1383</v>
      </c>
      <c r="Y996" s="46" t="s">
        <v>1384</v>
      </c>
      <c r="Z996" s="46" t="s">
        <v>1081</v>
      </c>
      <c r="AA996" s="46" t="s">
        <v>1397</v>
      </c>
      <c r="AB996" s="46" t="s">
        <v>1058</v>
      </c>
      <c r="AC996" s="46" t="s">
        <v>1386</v>
      </c>
      <c r="AD996" s="67"/>
    </row>
    <row r="997" spans="1:30" ht="15.75" hidden="1" thickBot="1">
      <c r="A997" s="295">
        <v>995</v>
      </c>
      <c r="B997" s="238" t="s">
        <v>414</v>
      </c>
      <c r="C997" s="88" t="s">
        <v>726</v>
      </c>
      <c r="D997" s="96" t="s">
        <v>599</v>
      </c>
      <c r="E997" s="242" t="s">
        <v>109</v>
      </c>
      <c r="F997" s="239" t="s">
        <v>333</v>
      </c>
      <c r="G997" s="100" t="s">
        <v>20</v>
      </c>
      <c r="H997" s="166">
        <v>2160</v>
      </c>
      <c r="I997" s="166">
        <v>3610</v>
      </c>
      <c r="J997" s="166">
        <v>3610</v>
      </c>
      <c r="K997" s="167">
        <v>2260</v>
      </c>
      <c r="L997" s="167">
        <v>3810</v>
      </c>
      <c r="M997" s="167">
        <v>3810</v>
      </c>
      <c r="N997" s="172">
        <v>3</v>
      </c>
      <c r="O997" s="172">
        <v>1</v>
      </c>
      <c r="P997" s="173" t="s">
        <v>760</v>
      </c>
      <c r="Q997" s="169" t="s">
        <v>769</v>
      </c>
      <c r="R997" s="169" t="s">
        <v>770</v>
      </c>
      <c r="S997" s="41">
        <v>43</v>
      </c>
      <c r="T997" s="10">
        <v>43282</v>
      </c>
      <c r="U997" s="10">
        <v>43295</v>
      </c>
      <c r="V997" s="56"/>
      <c r="W997" s="26"/>
      <c r="X997" s="65" t="s">
        <v>1281</v>
      </c>
      <c r="Y997" s="26" t="s">
        <v>1282</v>
      </c>
      <c r="Z997" s="26" t="s">
        <v>1056</v>
      </c>
      <c r="AA997" s="26" t="s">
        <v>1283</v>
      </c>
      <c r="AB997" s="26" t="s">
        <v>1058</v>
      </c>
      <c r="AC997" s="26"/>
      <c r="AD997" s="67"/>
    </row>
    <row r="998" spans="1:30" ht="15.75" hidden="1" thickBot="1">
      <c r="A998" s="295">
        <v>996</v>
      </c>
      <c r="B998" s="238" t="s">
        <v>414</v>
      </c>
      <c r="C998" s="88" t="s">
        <v>726</v>
      </c>
      <c r="D998" s="96" t="s">
        <v>599</v>
      </c>
      <c r="E998" s="242" t="s">
        <v>109</v>
      </c>
      <c r="F998" s="239" t="s">
        <v>333</v>
      </c>
      <c r="G998" s="100" t="s">
        <v>22</v>
      </c>
      <c r="H998" s="166">
        <v>2100</v>
      </c>
      <c r="I998" s="166">
        <v>3500</v>
      </c>
      <c r="J998" s="166">
        <v>3500</v>
      </c>
      <c r="K998" s="167">
        <v>2100</v>
      </c>
      <c r="L998" s="167">
        <v>3500</v>
      </c>
      <c r="M998" s="167">
        <v>3500</v>
      </c>
      <c r="N998" s="172">
        <v>5</v>
      </c>
      <c r="O998" s="172">
        <v>1</v>
      </c>
      <c r="P998" s="173" t="s">
        <v>768</v>
      </c>
      <c r="Q998" s="169" t="s">
        <v>769</v>
      </c>
      <c r="R998" s="169" t="s">
        <v>770</v>
      </c>
      <c r="S998" s="41">
        <v>38</v>
      </c>
      <c r="T998" s="10">
        <v>43282</v>
      </c>
      <c r="U998" s="10">
        <v>43296</v>
      </c>
      <c r="V998" s="56" t="s">
        <v>1560</v>
      </c>
      <c r="W998" s="26"/>
      <c r="X998" s="65" t="s">
        <v>1288</v>
      </c>
      <c r="Y998" s="26" t="s">
        <v>1289</v>
      </c>
      <c r="Z998" s="26" t="s">
        <v>1081</v>
      </c>
      <c r="AA998" s="26" t="s">
        <v>1085</v>
      </c>
      <c r="AB998" s="26" t="s">
        <v>1058</v>
      </c>
      <c r="AC998" s="26"/>
      <c r="AD998" s="67"/>
    </row>
    <row r="999" spans="1:30" ht="15.75" hidden="1" thickBot="1">
      <c r="A999" s="295">
        <v>997</v>
      </c>
      <c r="B999" s="238" t="s">
        <v>414</v>
      </c>
      <c r="C999" s="88" t="s">
        <v>726</v>
      </c>
      <c r="D999" s="96" t="s">
        <v>599</v>
      </c>
      <c r="E999" s="242" t="s">
        <v>109</v>
      </c>
      <c r="F999" s="239" t="s">
        <v>333</v>
      </c>
      <c r="G999" s="100" t="s">
        <v>17</v>
      </c>
      <c r="H999" s="166">
        <v>2060</v>
      </c>
      <c r="I999" s="166">
        <v>3510</v>
      </c>
      <c r="J999" s="166">
        <v>3510</v>
      </c>
      <c r="K999" s="167">
        <v>2085</v>
      </c>
      <c r="L999" s="167">
        <v>3560</v>
      </c>
      <c r="M999" s="167">
        <v>3560</v>
      </c>
      <c r="N999" s="172">
        <v>3</v>
      </c>
      <c r="O999" s="172">
        <v>1</v>
      </c>
      <c r="P999" s="174" t="s">
        <v>760</v>
      </c>
      <c r="Q999" s="175" t="s">
        <v>769</v>
      </c>
      <c r="R999" s="169" t="s">
        <v>770</v>
      </c>
      <c r="S999" s="48">
        <v>40</v>
      </c>
      <c r="T999" s="10">
        <v>43269</v>
      </c>
      <c r="U999" s="10">
        <v>43272</v>
      </c>
      <c r="V999" s="68"/>
      <c r="W999" s="46"/>
      <c r="X999" s="69" t="s">
        <v>1376</v>
      </c>
      <c r="Y999" s="46" t="s">
        <v>1377</v>
      </c>
      <c r="Z999" s="46" t="s">
        <v>1081</v>
      </c>
      <c r="AA999" s="46" t="s">
        <v>1378</v>
      </c>
      <c r="AB999" s="46" t="s">
        <v>1379</v>
      </c>
      <c r="AC999" s="46"/>
      <c r="AD999" s="67"/>
    </row>
    <row r="1000" spans="1:30" ht="15.75" hidden="1" thickBot="1">
      <c r="A1000" s="295">
        <v>998</v>
      </c>
      <c r="B1000" s="238" t="s">
        <v>414</v>
      </c>
      <c r="C1000" s="88" t="s">
        <v>726</v>
      </c>
      <c r="D1000" s="96" t="s">
        <v>629</v>
      </c>
      <c r="E1000" s="242" t="s">
        <v>109</v>
      </c>
      <c r="F1000" s="239" t="s">
        <v>361</v>
      </c>
      <c r="G1000" s="100" t="s">
        <v>397</v>
      </c>
      <c r="H1000" s="166">
        <v>2250</v>
      </c>
      <c r="I1000" s="166">
        <v>3800</v>
      </c>
      <c r="J1000" s="166">
        <v>3800</v>
      </c>
      <c r="K1000" s="167">
        <v>2275</v>
      </c>
      <c r="L1000" s="167">
        <v>3850</v>
      </c>
      <c r="M1000" s="167">
        <v>3850</v>
      </c>
      <c r="N1000" s="172">
        <v>5</v>
      </c>
      <c r="O1000" s="172">
        <v>1</v>
      </c>
      <c r="P1000" s="173" t="s">
        <v>760</v>
      </c>
      <c r="Q1000" s="169" t="s">
        <v>1387</v>
      </c>
      <c r="R1000" s="169" t="s">
        <v>330</v>
      </c>
      <c r="S1000" s="41">
        <v>45</v>
      </c>
      <c r="T1000" s="10">
        <v>43271</v>
      </c>
      <c r="U1000" s="10">
        <v>43281</v>
      </c>
      <c r="V1000" s="56" t="s">
        <v>1472</v>
      </c>
      <c r="W1000" s="26"/>
      <c r="X1000" s="65" t="s">
        <v>1054</v>
      </c>
      <c r="Y1000" s="26" t="s">
        <v>1279</v>
      </c>
      <c r="Z1000" s="26" t="s">
        <v>1081</v>
      </c>
      <c r="AA1000" s="26" t="s">
        <v>1280</v>
      </c>
      <c r="AB1000" s="26" t="s">
        <v>1058</v>
      </c>
      <c r="AC1000" s="26"/>
      <c r="AD1000" s="67"/>
    </row>
    <row r="1001" spans="1:30" ht="15.75" hidden="1" thickBot="1">
      <c r="A1001" s="295">
        <v>999</v>
      </c>
      <c r="B1001" s="238" t="s">
        <v>414</v>
      </c>
      <c r="C1001" s="88" t="s">
        <v>726</v>
      </c>
      <c r="D1001" s="96" t="s">
        <v>629</v>
      </c>
      <c r="E1001" s="242" t="s">
        <v>109</v>
      </c>
      <c r="F1001" s="239" t="s">
        <v>361</v>
      </c>
      <c r="G1001" s="100" t="s">
        <v>12</v>
      </c>
      <c r="H1001" s="166">
        <v>2150</v>
      </c>
      <c r="I1001" s="166">
        <v>3600</v>
      </c>
      <c r="J1001" s="166">
        <v>3600</v>
      </c>
      <c r="K1001" s="167">
        <v>2150</v>
      </c>
      <c r="L1001" s="167">
        <v>3600</v>
      </c>
      <c r="M1001" s="167">
        <v>3600</v>
      </c>
      <c r="N1001" s="172">
        <v>3</v>
      </c>
      <c r="O1001" s="172">
        <v>1</v>
      </c>
      <c r="P1001" s="173" t="s">
        <v>768</v>
      </c>
      <c r="Q1001" s="169" t="s">
        <v>1451</v>
      </c>
      <c r="R1001" s="169" t="s">
        <v>367</v>
      </c>
      <c r="S1001" s="41">
        <v>51</v>
      </c>
      <c r="T1001" s="10">
        <v>43282</v>
      </c>
      <c r="U1001" s="10">
        <v>43295</v>
      </c>
      <c r="V1001" s="56"/>
      <c r="W1001" s="26"/>
      <c r="X1001" s="65" t="s">
        <v>1079</v>
      </c>
      <c r="Y1001" s="26" t="s">
        <v>1084</v>
      </c>
      <c r="Z1001" s="26" t="s">
        <v>1081</v>
      </c>
      <c r="AA1001" s="26" t="s">
        <v>1085</v>
      </c>
      <c r="AB1001" s="26" t="s">
        <v>1058</v>
      </c>
      <c r="AC1001" s="26"/>
      <c r="AD1001" s="67"/>
    </row>
    <row r="1002" spans="1:30" ht="15.75" hidden="1" thickBot="1">
      <c r="A1002" s="295">
        <v>1000</v>
      </c>
      <c r="B1002" s="238" t="s">
        <v>414</v>
      </c>
      <c r="C1002" s="88" t="s">
        <v>726</v>
      </c>
      <c r="D1002" s="96" t="s">
        <v>629</v>
      </c>
      <c r="E1002" s="242" t="s">
        <v>109</v>
      </c>
      <c r="F1002" s="239" t="s">
        <v>361</v>
      </c>
      <c r="G1002" s="100" t="s">
        <v>22</v>
      </c>
      <c r="H1002" s="166">
        <v>2100</v>
      </c>
      <c r="I1002" s="166">
        <v>3500</v>
      </c>
      <c r="J1002" s="166">
        <v>3500</v>
      </c>
      <c r="K1002" s="167">
        <v>2100</v>
      </c>
      <c r="L1002" s="167">
        <v>3500</v>
      </c>
      <c r="M1002" s="167">
        <v>3500</v>
      </c>
      <c r="N1002" s="172">
        <v>3</v>
      </c>
      <c r="O1002" s="172">
        <v>1</v>
      </c>
      <c r="P1002" s="188" t="s">
        <v>768</v>
      </c>
      <c r="Q1002" s="169" t="s">
        <v>1450</v>
      </c>
      <c r="R1002" s="169" t="s">
        <v>1395</v>
      </c>
      <c r="S1002" s="41">
        <v>56</v>
      </c>
      <c r="T1002" s="10">
        <v>43282</v>
      </c>
      <c r="U1002" s="10">
        <v>43296</v>
      </c>
      <c r="V1002" s="56" t="s">
        <v>1564</v>
      </c>
      <c r="W1002" s="26"/>
      <c r="X1002" s="65" t="s">
        <v>1288</v>
      </c>
      <c r="Y1002" s="26" t="s">
        <v>1289</v>
      </c>
      <c r="Z1002" s="26" t="s">
        <v>1081</v>
      </c>
      <c r="AA1002" s="26" t="s">
        <v>1085</v>
      </c>
      <c r="AB1002" s="26" t="s">
        <v>1058</v>
      </c>
      <c r="AC1002" s="26"/>
      <c r="AD1002" s="67"/>
    </row>
    <row r="1003" spans="1:30" ht="15.75" hidden="1" thickBot="1">
      <c r="A1003" s="295">
        <v>1001</v>
      </c>
      <c r="B1003" s="238" t="s">
        <v>414</v>
      </c>
      <c r="C1003" s="88" t="s">
        <v>735</v>
      </c>
      <c r="D1003" s="96" t="s">
        <v>618</v>
      </c>
      <c r="E1003" s="242" t="s">
        <v>118</v>
      </c>
      <c r="F1003" s="239" t="s">
        <v>350</v>
      </c>
      <c r="G1003" s="100" t="s">
        <v>5</v>
      </c>
      <c r="H1003" s="187">
        <v>2238</v>
      </c>
      <c r="I1003" s="187">
        <v>3963</v>
      </c>
      <c r="J1003" s="187">
        <v>3963</v>
      </c>
      <c r="K1003" s="171">
        <v>2288</v>
      </c>
      <c r="L1003" s="171">
        <v>4063</v>
      </c>
      <c r="M1003" s="171">
        <v>4063</v>
      </c>
      <c r="N1003" s="172">
        <v>7</v>
      </c>
      <c r="O1003" s="172">
        <v>1</v>
      </c>
      <c r="P1003" s="173" t="s">
        <v>768</v>
      </c>
      <c r="Q1003" s="169" t="s">
        <v>1115</v>
      </c>
      <c r="R1003" s="131" t="s">
        <v>1411</v>
      </c>
      <c r="S1003" s="41">
        <v>45</v>
      </c>
      <c r="T1003" s="10">
        <v>43282</v>
      </c>
      <c r="U1003" s="10">
        <v>43295</v>
      </c>
      <c r="V1003" s="56" t="s">
        <v>1452</v>
      </c>
      <c r="W1003" s="26"/>
      <c r="X1003" s="65" t="s">
        <v>1248</v>
      </c>
      <c r="Y1003" s="26" t="s">
        <v>1055</v>
      </c>
      <c r="Z1003" s="26" t="s">
        <v>1056</v>
      </c>
      <c r="AA1003" s="26" t="s">
        <v>1263</v>
      </c>
      <c r="AB1003" s="26" t="s">
        <v>1058</v>
      </c>
      <c r="AC1003" s="26"/>
      <c r="AD1003" s="67"/>
    </row>
    <row r="1004" spans="1:30" ht="15.75" hidden="1" thickBot="1">
      <c r="A1004" s="295">
        <v>1002</v>
      </c>
      <c r="B1004" s="238" t="s">
        <v>414</v>
      </c>
      <c r="C1004" s="88" t="s">
        <v>735</v>
      </c>
      <c r="D1004" s="96" t="s">
        <v>618</v>
      </c>
      <c r="E1004" s="242" t="s">
        <v>118</v>
      </c>
      <c r="F1004" s="239" t="s">
        <v>350</v>
      </c>
      <c r="G1004" s="100" t="s">
        <v>1</v>
      </c>
      <c r="H1004" s="166">
        <v>2360</v>
      </c>
      <c r="I1004" s="166">
        <v>4410</v>
      </c>
      <c r="J1004" s="166">
        <v>4410</v>
      </c>
      <c r="K1004" s="167">
        <v>2360</v>
      </c>
      <c r="L1004" s="167">
        <v>4410</v>
      </c>
      <c r="M1004" s="167">
        <v>4410</v>
      </c>
      <c r="N1004" s="172">
        <v>3</v>
      </c>
      <c r="O1004" s="172">
        <v>1</v>
      </c>
      <c r="P1004" s="173" t="s">
        <v>760</v>
      </c>
      <c r="Q1004" s="169" t="s">
        <v>1373</v>
      </c>
      <c r="R1004" s="169" t="s">
        <v>330</v>
      </c>
      <c r="S1004" s="41">
        <v>45</v>
      </c>
      <c r="T1004" s="10">
        <v>43277</v>
      </c>
      <c r="U1004" s="10">
        <v>43281</v>
      </c>
      <c r="V1004" s="56"/>
      <c r="W1004" s="26"/>
      <c r="X1004" s="65"/>
      <c r="Y1004" s="26"/>
      <c r="Z1004" s="26"/>
      <c r="AA1004" s="26"/>
      <c r="AB1004" s="26"/>
      <c r="AC1004" s="26"/>
      <c r="AD1004" s="67"/>
    </row>
    <row r="1005" spans="1:30" ht="15.75" hidden="1" thickBot="1">
      <c r="A1005" s="295">
        <v>1003</v>
      </c>
      <c r="B1005" s="238" t="s">
        <v>414</v>
      </c>
      <c r="C1005" s="88" t="s">
        <v>735</v>
      </c>
      <c r="D1005" s="96" t="s">
        <v>618</v>
      </c>
      <c r="E1005" s="242" t="s">
        <v>118</v>
      </c>
      <c r="F1005" s="239" t="s">
        <v>350</v>
      </c>
      <c r="G1005" s="100" t="s">
        <v>397</v>
      </c>
      <c r="H1005" s="166">
        <v>2350</v>
      </c>
      <c r="I1005" s="166">
        <v>4500</v>
      </c>
      <c r="J1005" s="166">
        <v>4100</v>
      </c>
      <c r="K1005" s="167">
        <v>2375</v>
      </c>
      <c r="L1005" s="167">
        <v>4550</v>
      </c>
      <c r="M1005" s="167">
        <v>4150</v>
      </c>
      <c r="N1005" s="172">
        <v>5</v>
      </c>
      <c r="O1005" s="172">
        <v>1</v>
      </c>
      <c r="P1005" s="173" t="s">
        <v>760</v>
      </c>
      <c r="Q1005" s="169" t="s">
        <v>1387</v>
      </c>
      <c r="R1005" s="169" t="s">
        <v>330</v>
      </c>
      <c r="S1005" s="41">
        <v>52</v>
      </c>
      <c r="T1005" s="10">
        <v>43271</v>
      </c>
      <c r="U1005" s="10">
        <v>43281</v>
      </c>
      <c r="V1005" s="56"/>
      <c r="W1005" s="26"/>
      <c r="X1005" s="65" t="s">
        <v>1054</v>
      </c>
      <c r="Y1005" s="26" t="s">
        <v>1279</v>
      </c>
      <c r="Z1005" s="26" t="s">
        <v>1081</v>
      </c>
      <c r="AA1005" s="26" t="s">
        <v>1280</v>
      </c>
      <c r="AB1005" s="26" t="s">
        <v>1058</v>
      </c>
      <c r="AC1005" s="26"/>
      <c r="AD1005" s="67"/>
    </row>
    <row r="1006" spans="1:30" ht="15.75" hidden="1" thickBot="1">
      <c r="A1006" s="295">
        <v>1004</v>
      </c>
      <c r="B1006" s="238" t="s">
        <v>414</v>
      </c>
      <c r="C1006" s="88" t="s">
        <v>735</v>
      </c>
      <c r="D1006" s="96" t="s">
        <v>618</v>
      </c>
      <c r="E1006" s="242" t="s">
        <v>118</v>
      </c>
      <c r="F1006" s="239" t="s">
        <v>350</v>
      </c>
      <c r="G1006" s="100" t="s">
        <v>12</v>
      </c>
      <c r="H1006" s="166">
        <v>2300</v>
      </c>
      <c r="I1006" s="166">
        <v>4100</v>
      </c>
      <c r="J1006" s="166">
        <v>4100</v>
      </c>
      <c r="K1006" s="167">
        <v>2300</v>
      </c>
      <c r="L1006" s="167">
        <v>4100</v>
      </c>
      <c r="M1006" s="167">
        <v>4100</v>
      </c>
      <c r="N1006" s="172">
        <v>3</v>
      </c>
      <c r="O1006" s="172">
        <v>1</v>
      </c>
      <c r="P1006" s="173" t="s">
        <v>768</v>
      </c>
      <c r="Q1006" s="169" t="s">
        <v>1451</v>
      </c>
      <c r="R1006" s="169" t="s">
        <v>367</v>
      </c>
      <c r="S1006" s="41">
        <v>45</v>
      </c>
      <c r="T1006" s="10">
        <v>43282</v>
      </c>
      <c r="U1006" s="10">
        <v>43295</v>
      </c>
      <c r="V1006" s="56"/>
      <c r="W1006" s="26"/>
      <c r="X1006" s="65" t="s">
        <v>1079</v>
      </c>
      <c r="Y1006" s="26" t="s">
        <v>1084</v>
      </c>
      <c r="Z1006" s="26" t="s">
        <v>1081</v>
      </c>
      <c r="AA1006" s="26" t="s">
        <v>1085</v>
      </c>
      <c r="AB1006" s="26" t="s">
        <v>1058</v>
      </c>
      <c r="AC1006" s="26"/>
      <c r="AD1006" s="67"/>
    </row>
    <row r="1007" spans="1:30" ht="15.75" hidden="1" thickBot="1">
      <c r="A1007" s="295">
        <v>1005</v>
      </c>
      <c r="B1007" s="238" t="s">
        <v>414</v>
      </c>
      <c r="C1007" s="88" t="s">
        <v>735</v>
      </c>
      <c r="D1007" s="96" t="s">
        <v>618</v>
      </c>
      <c r="E1007" s="242" t="s">
        <v>118</v>
      </c>
      <c r="F1007" s="239" t="s">
        <v>350</v>
      </c>
      <c r="G1007" s="100" t="s">
        <v>20</v>
      </c>
      <c r="H1007" s="166">
        <v>2510</v>
      </c>
      <c r="I1007" s="170">
        <v>4210</v>
      </c>
      <c r="J1007" s="170">
        <v>4210</v>
      </c>
      <c r="K1007" s="186">
        <v>2610</v>
      </c>
      <c r="L1007" s="186">
        <v>4410</v>
      </c>
      <c r="M1007" s="186">
        <v>4410</v>
      </c>
      <c r="N1007" s="172">
        <v>3</v>
      </c>
      <c r="O1007" s="172">
        <v>1</v>
      </c>
      <c r="P1007" s="173" t="s">
        <v>760</v>
      </c>
      <c r="Q1007" s="169" t="s">
        <v>1373</v>
      </c>
      <c r="R1007" s="169" t="s">
        <v>330</v>
      </c>
      <c r="S1007" s="41">
        <v>49</v>
      </c>
      <c r="T1007" s="10">
        <v>43282</v>
      </c>
      <c r="U1007" s="10">
        <v>43295</v>
      </c>
      <c r="V1007" s="56"/>
      <c r="W1007" s="26"/>
      <c r="X1007" s="65" t="s">
        <v>1281</v>
      </c>
      <c r="Y1007" s="86" t="s">
        <v>1282</v>
      </c>
      <c r="Z1007" s="86" t="s">
        <v>1056</v>
      </c>
      <c r="AA1007" s="86" t="s">
        <v>1283</v>
      </c>
      <c r="AB1007" s="86" t="s">
        <v>1058</v>
      </c>
      <c r="AC1007" s="86"/>
      <c r="AD1007" s="67"/>
    </row>
    <row r="1008" spans="1:30" ht="15.75" hidden="1" thickBot="1">
      <c r="A1008" s="295">
        <v>1006</v>
      </c>
      <c r="B1008" s="238" t="s">
        <v>414</v>
      </c>
      <c r="C1008" s="88" t="s">
        <v>735</v>
      </c>
      <c r="D1008" s="96" t="s">
        <v>618</v>
      </c>
      <c r="E1008" s="242" t="s">
        <v>118</v>
      </c>
      <c r="F1008" s="239" t="s">
        <v>350</v>
      </c>
      <c r="G1008" s="100" t="s">
        <v>22</v>
      </c>
      <c r="H1008" s="166">
        <v>2250</v>
      </c>
      <c r="I1008" s="166">
        <v>4000</v>
      </c>
      <c r="J1008" s="166">
        <v>4000</v>
      </c>
      <c r="K1008" s="167">
        <v>2250</v>
      </c>
      <c r="L1008" s="167">
        <v>4000</v>
      </c>
      <c r="M1008" s="167">
        <v>4000</v>
      </c>
      <c r="N1008" s="172">
        <v>15</v>
      </c>
      <c r="O1008" s="172">
        <v>2</v>
      </c>
      <c r="P1008" s="188" t="s">
        <v>768</v>
      </c>
      <c r="Q1008" s="169" t="s">
        <v>1561</v>
      </c>
      <c r="R1008" s="169" t="s">
        <v>1420</v>
      </c>
      <c r="S1008" s="41">
        <v>45</v>
      </c>
      <c r="T1008" s="10">
        <v>43282</v>
      </c>
      <c r="U1008" s="10">
        <v>43296</v>
      </c>
      <c r="V1008" s="56" t="s">
        <v>1565</v>
      </c>
      <c r="W1008" s="26"/>
      <c r="X1008" s="65" t="s">
        <v>1288</v>
      </c>
      <c r="Y1008" s="26" t="s">
        <v>1289</v>
      </c>
      <c r="Z1008" s="26" t="s">
        <v>1081</v>
      </c>
      <c r="AA1008" s="26" t="s">
        <v>1085</v>
      </c>
      <c r="AB1008" s="26" t="s">
        <v>1058</v>
      </c>
      <c r="AC1008" s="26"/>
      <c r="AD1008" s="67"/>
    </row>
    <row r="1009" spans="1:30" ht="15.75" hidden="1" thickBot="1">
      <c r="A1009" s="295">
        <v>1007</v>
      </c>
      <c r="B1009" s="238" t="s">
        <v>414</v>
      </c>
      <c r="C1009" s="88" t="s">
        <v>739</v>
      </c>
      <c r="D1009" s="96" t="s">
        <v>624</v>
      </c>
      <c r="E1009" s="242" t="s">
        <v>122</v>
      </c>
      <c r="F1009" s="239" t="s">
        <v>356</v>
      </c>
      <c r="G1009" s="100" t="s">
        <v>399</v>
      </c>
      <c r="H1009" s="166">
        <v>3035</v>
      </c>
      <c r="I1009" s="166">
        <v>5310</v>
      </c>
      <c r="J1009" s="166">
        <v>5310</v>
      </c>
      <c r="K1009" s="167">
        <v>3035</v>
      </c>
      <c r="L1009" s="167">
        <v>5310</v>
      </c>
      <c r="M1009" s="167">
        <v>5310</v>
      </c>
      <c r="N1009" s="172">
        <v>1</v>
      </c>
      <c r="O1009" s="172">
        <v>1</v>
      </c>
      <c r="P1009" s="174" t="s">
        <v>768</v>
      </c>
      <c r="Q1009" s="169" t="s">
        <v>1392</v>
      </c>
      <c r="R1009" s="131" t="s">
        <v>342</v>
      </c>
      <c r="S1009" s="41">
        <v>62</v>
      </c>
      <c r="T1009" s="10">
        <v>43276</v>
      </c>
      <c r="U1009" s="10">
        <v>43281</v>
      </c>
      <c r="V1009" s="56"/>
      <c r="W1009" s="26"/>
      <c r="X1009" s="65"/>
      <c r="Y1009" s="26"/>
      <c r="Z1009" s="26"/>
      <c r="AA1009" s="26"/>
      <c r="AB1009" s="26"/>
      <c r="AC1009" s="26"/>
      <c r="AD1009" s="67"/>
    </row>
    <row r="1010" spans="1:30" ht="15.75" hidden="1" thickBot="1">
      <c r="A1010" s="295">
        <v>1008</v>
      </c>
      <c r="B1010" s="238" t="s">
        <v>414</v>
      </c>
      <c r="C1010" s="88" t="s">
        <v>739</v>
      </c>
      <c r="D1010" s="96" t="s">
        <v>623</v>
      </c>
      <c r="E1010" s="242" t="s">
        <v>122</v>
      </c>
      <c r="F1010" s="239" t="s">
        <v>355</v>
      </c>
      <c r="G1010" s="100" t="s">
        <v>5</v>
      </c>
      <c r="H1010" s="187">
        <v>2938</v>
      </c>
      <c r="I1010" s="187">
        <v>4363</v>
      </c>
      <c r="J1010" s="187">
        <v>4363</v>
      </c>
      <c r="K1010" s="171">
        <v>2988</v>
      </c>
      <c r="L1010" s="171">
        <v>4463</v>
      </c>
      <c r="M1010" s="171">
        <v>4463</v>
      </c>
      <c r="N1010" s="172">
        <v>7</v>
      </c>
      <c r="O1010" s="172">
        <v>1</v>
      </c>
      <c r="P1010" s="173" t="s">
        <v>768</v>
      </c>
      <c r="Q1010" s="169" t="s">
        <v>1115</v>
      </c>
      <c r="R1010" s="131" t="s">
        <v>1411</v>
      </c>
      <c r="S1010" s="41">
        <v>44</v>
      </c>
      <c r="T1010" s="10">
        <v>43282</v>
      </c>
      <c r="U1010" s="10">
        <v>43295</v>
      </c>
      <c r="V1010" s="56" t="s">
        <v>1452</v>
      </c>
      <c r="W1010" s="26"/>
      <c r="X1010" s="65" t="s">
        <v>1248</v>
      </c>
      <c r="Y1010" s="26" t="s">
        <v>1055</v>
      </c>
      <c r="Z1010" s="26" t="s">
        <v>1056</v>
      </c>
      <c r="AA1010" s="26" t="s">
        <v>1464</v>
      </c>
      <c r="AB1010" s="26" t="s">
        <v>1058</v>
      </c>
      <c r="AC1010" s="26"/>
      <c r="AD1010" s="67"/>
    </row>
    <row r="1011" spans="1:30" ht="15.75" hidden="1" thickBot="1">
      <c r="A1011" s="295">
        <v>1009</v>
      </c>
      <c r="B1011" s="238" t="s">
        <v>414</v>
      </c>
      <c r="C1011" s="88" t="s">
        <v>739</v>
      </c>
      <c r="D1011" s="96" t="s">
        <v>623</v>
      </c>
      <c r="E1011" s="242" t="s">
        <v>122</v>
      </c>
      <c r="F1011" s="239" t="s">
        <v>355</v>
      </c>
      <c r="G1011" s="100" t="s">
        <v>397</v>
      </c>
      <c r="H1011" s="166">
        <v>2750</v>
      </c>
      <c r="I1011" s="166">
        <v>5750</v>
      </c>
      <c r="J1011" s="166">
        <v>5750</v>
      </c>
      <c r="K1011" s="167">
        <v>2775</v>
      </c>
      <c r="L1011" s="167">
        <v>5800</v>
      </c>
      <c r="M1011" s="167">
        <v>5800</v>
      </c>
      <c r="N1011" s="172">
        <v>5</v>
      </c>
      <c r="O1011" s="172">
        <v>1</v>
      </c>
      <c r="P1011" s="173" t="s">
        <v>760</v>
      </c>
      <c r="Q1011" s="169" t="s">
        <v>1413</v>
      </c>
      <c r="R1011" s="169" t="s">
        <v>1414</v>
      </c>
      <c r="S1011" s="41">
        <v>55</v>
      </c>
      <c r="T1011" s="10">
        <v>43271</v>
      </c>
      <c r="U1011" s="10">
        <v>43281</v>
      </c>
      <c r="V1011" s="56"/>
      <c r="W1011" s="26"/>
      <c r="X1011" s="65" t="s">
        <v>1054</v>
      </c>
      <c r="Y1011" s="26" t="s">
        <v>1279</v>
      </c>
      <c r="Z1011" s="26" t="s">
        <v>1081</v>
      </c>
      <c r="AA1011" s="26" t="s">
        <v>1280</v>
      </c>
      <c r="AB1011" s="26" t="s">
        <v>1058</v>
      </c>
      <c r="AC1011" s="26"/>
      <c r="AD1011" s="67"/>
    </row>
    <row r="1012" spans="1:30" ht="15.75" hidden="1" thickBot="1">
      <c r="A1012" s="295">
        <v>1010</v>
      </c>
      <c r="B1012" s="238" t="s">
        <v>414</v>
      </c>
      <c r="C1012" s="88" t="s">
        <v>739</v>
      </c>
      <c r="D1012" s="96" t="s">
        <v>623</v>
      </c>
      <c r="E1012" s="242" t="s">
        <v>122</v>
      </c>
      <c r="F1012" s="239" t="s">
        <v>355</v>
      </c>
      <c r="G1012" s="100" t="s">
        <v>12</v>
      </c>
      <c r="H1012" s="166">
        <v>3000</v>
      </c>
      <c r="I1012" s="166">
        <v>5500</v>
      </c>
      <c r="J1012" s="166">
        <v>5500</v>
      </c>
      <c r="K1012" s="167">
        <v>3000</v>
      </c>
      <c r="L1012" s="167">
        <v>5500</v>
      </c>
      <c r="M1012" s="167">
        <v>5500</v>
      </c>
      <c r="N1012" s="172">
        <v>5</v>
      </c>
      <c r="O1012" s="172">
        <v>1</v>
      </c>
      <c r="P1012" s="173" t="s">
        <v>768</v>
      </c>
      <c r="Q1012" s="169" t="s">
        <v>1450</v>
      </c>
      <c r="R1012" s="169" t="s">
        <v>1395</v>
      </c>
      <c r="S1012" s="41">
        <v>52</v>
      </c>
      <c r="T1012" s="10">
        <v>43282</v>
      </c>
      <c r="U1012" s="10">
        <v>43295</v>
      </c>
      <c r="V1012" s="56"/>
      <c r="W1012" s="26"/>
      <c r="X1012" s="65" t="s">
        <v>1079</v>
      </c>
      <c r="Y1012" s="26" t="s">
        <v>1084</v>
      </c>
      <c r="Z1012" s="26" t="s">
        <v>1081</v>
      </c>
      <c r="AA1012" s="26" t="s">
        <v>1085</v>
      </c>
      <c r="AB1012" s="26" t="s">
        <v>1058</v>
      </c>
      <c r="AC1012" s="26"/>
      <c r="AD1012" s="67"/>
    </row>
    <row r="1013" spans="1:30" ht="15.75" hidden="1" thickBot="1">
      <c r="A1013" s="295">
        <v>1011</v>
      </c>
      <c r="B1013" s="238" t="s">
        <v>414</v>
      </c>
      <c r="C1013" s="88" t="s">
        <v>739</v>
      </c>
      <c r="D1013" s="96" t="s">
        <v>623</v>
      </c>
      <c r="E1013" s="242" t="s">
        <v>122</v>
      </c>
      <c r="F1013" s="239" t="s">
        <v>355</v>
      </c>
      <c r="G1013" s="100" t="s">
        <v>22</v>
      </c>
      <c r="H1013" s="166">
        <v>2950</v>
      </c>
      <c r="I1013" s="166">
        <v>5400</v>
      </c>
      <c r="J1013" s="166">
        <v>5400</v>
      </c>
      <c r="K1013" s="167">
        <v>2950</v>
      </c>
      <c r="L1013" s="167">
        <v>5400</v>
      </c>
      <c r="M1013" s="167">
        <v>5400</v>
      </c>
      <c r="N1013" s="172">
        <v>5</v>
      </c>
      <c r="O1013" s="172">
        <v>1</v>
      </c>
      <c r="P1013" s="188" t="s">
        <v>768</v>
      </c>
      <c r="Q1013" s="169" t="s">
        <v>1450</v>
      </c>
      <c r="R1013" s="169" t="s">
        <v>1395</v>
      </c>
      <c r="S1013" s="41">
        <v>47</v>
      </c>
      <c r="T1013" s="10">
        <v>43282</v>
      </c>
      <c r="U1013" s="10">
        <v>43296</v>
      </c>
      <c r="V1013" s="56" t="s">
        <v>1564</v>
      </c>
      <c r="W1013" s="26"/>
      <c r="X1013" s="65" t="s">
        <v>1288</v>
      </c>
      <c r="Y1013" s="26" t="s">
        <v>1289</v>
      </c>
      <c r="Z1013" s="26" t="s">
        <v>1081</v>
      </c>
      <c r="AA1013" s="26" t="s">
        <v>1085</v>
      </c>
      <c r="AB1013" s="26" t="s">
        <v>1058</v>
      </c>
      <c r="AC1013" s="26"/>
      <c r="AD1013" s="67"/>
    </row>
    <row r="1014" spans="1:30" ht="15.75" hidden="1" thickBot="1">
      <c r="A1014" s="295">
        <v>1012</v>
      </c>
      <c r="B1014" s="238" t="s">
        <v>414</v>
      </c>
      <c r="C1014" s="88" t="s">
        <v>739</v>
      </c>
      <c r="D1014" s="96" t="s">
        <v>624</v>
      </c>
      <c r="E1014" s="242" t="s">
        <v>122</v>
      </c>
      <c r="F1014" s="239" t="s">
        <v>356</v>
      </c>
      <c r="G1014" s="100" t="s">
        <v>5</v>
      </c>
      <c r="H1014" s="187">
        <v>2438</v>
      </c>
      <c r="I1014" s="187">
        <v>4363</v>
      </c>
      <c r="J1014" s="187">
        <v>4363</v>
      </c>
      <c r="K1014" s="171">
        <v>2488</v>
      </c>
      <c r="L1014" s="171">
        <v>4463</v>
      </c>
      <c r="M1014" s="171">
        <v>4463</v>
      </c>
      <c r="N1014" s="172">
        <v>7</v>
      </c>
      <c r="O1014" s="172">
        <v>1</v>
      </c>
      <c r="P1014" s="173" t="s">
        <v>768</v>
      </c>
      <c r="Q1014" s="169" t="s">
        <v>1115</v>
      </c>
      <c r="R1014" s="131" t="s">
        <v>1411</v>
      </c>
      <c r="S1014" s="41">
        <v>36</v>
      </c>
      <c r="T1014" s="10">
        <v>43282</v>
      </c>
      <c r="U1014" s="10">
        <v>43295</v>
      </c>
      <c r="V1014" s="56" t="s">
        <v>1452</v>
      </c>
      <c r="W1014" s="26"/>
      <c r="X1014" s="65" t="s">
        <v>1248</v>
      </c>
      <c r="Y1014" s="26" t="s">
        <v>1055</v>
      </c>
      <c r="Z1014" s="26" t="s">
        <v>1056</v>
      </c>
      <c r="AA1014" s="26" t="s">
        <v>1263</v>
      </c>
      <c r="AB1014" s="26" t="s">
        <v>1058</v>
      </c>
      <c r="AC1014" s="26"/>
      <c r="AD1014" s="67"/>
    </row>
    <row r="1015" spans="1:30" ht="15.75" hidden="1" thickBot="1">
      <c r="A1015" s="295">
        <v>1013</v>
      </c>
      <c r="B1015" s="238" t="s">
        <v>414</v>
      </c>
      <c r="C1015" s="88" t="s">
        <v>739</v>
      </c>
      <c r="D1015" s="96" t="s">
        <v>624</v>
      </c>
      <c r="E1015" s="242" t="s">
        <v>122</v>
      </c>
      <c r="F1015" s="239" t="s">
        <v>356</v>
      </c>
      <c r="G1015" s="100" t="s">
        <v>397</v>
      </c>
      <c r="H1015" s="166">
        <v>2350</v>
      </c>
      <c r="I1015" s="166">
        <v>4500</v>
      </c>
      <c r="J1015" s="166">
        <v>4100</v>
      </c>
      <c r="K1015" s="167">
        <v>2375</v>
      </c>
      <c r="L1015" s="167">
        <v>4550</v>
      </c>
      <c r="M1015" s="167">
        <v>4150</v>
      </c>
      <c r="N1015" s="172">
        <v>5</v>
      </c>
      <c r="O1015" s="172">
        <v>1</v>
      </c>
      <c r="P1015" s="173" t="s">
        <v>760</v>
      </c>
      <c r="Q1015" s="169" t="s">
        <v>1413</v>
      </c>
      <c r="R1015" s="169" t="s">
        <v>1414</v>
      </c>
      <c r="S1015" s="41" t="s">
        <v>1927</v>
      </c>
      <c r="T1015" s="10">
        <v>43271</v>
      </c>
      <c r="U1015" s="10">
        <v>43281</v>
      </c>
      <c r="V1015" s="56"/>
      <c r="W1015" s="26"/>
      <c r="X1015" s="65" t="s">
        <v>1054</v>
      </c>
      <c r="Y1015" s="26" t="s">
        <v>1279</v>
      </c>
      <c r="Z1015" s="26" t="s">
        <v>1081</v>
      </c>
      <c r="AA1015" s="26" t="s">
        <v>1280</v>
      </c>
      <c r="AB1015" s="26" t="s">
        <v>1058</v>
      </c>
      <c r="AC1015" s="26"/>
      <c r="AD1015" s="67"/>
    </row>
    <row r="1016" spans="1:30" ht="15.75" hidden="1" thickBot="1">
      <c r="A1016" s="295">
        <v>1014</v>
      </c>
      <c r="B1016" s="238" t="s">
        <v>414</v>
      </c>
      <c r="C1016" s="88" t="s">
        <v>739</v>
      </c>
      <c r="D1016" s="96" t="s">
        <v>624</v>
      </c>
      <c r="E1016" s="242" t="s">
        <v>122</v>
      </c>
      <c r="F1016" s="239" t="s">
        <v>356</v>
      </c>
      <c r="G1016" s="100" t="s">
        <v>12</v>
      </c>
      <c r="H1016" s="166">
        <v>2500</v>
      </c>
      <c r="I1016" s="166">
        <v>4500</v>
      </c>
      <c r="J1016" s="166">
        <v>4500</v>
      </c>
      <c r="K1016" s="167">
        <v>2500</v>
      </c>
      <c r="L1016" s="167">
        <v>4500</v>
      </c>
      <c r="M1016" s="167">
        <v>4500</v>
      </c>
      <c r="N1016" s="172">
        <v>1</v>
      </c>
      <c r="O1016" s="172">
        <v>1</v>
      </c>
      <c r="P1016" s="173" t="s">
        <v>768</v>
      </c>
      <c r="Q1016" s="169" t="s">
        <v>1465</v>
      </c>
      <c r="R1016" s="131" t="s">
        <v>1418</v>
      </c>
      <c r="S1016" s="41">
        <v>44</v>
      </c>
      <c r="T1016" s="10">
        <v>43282</v>
      </c>
      <c r="U1016" s="10">
        <v>43295</v>
      </c>
      <c r="V1016" s="56"/>
      <c r="W1016" s="26"/>
      <c r="X1016" s="65" t="s">
        <v>1079</v>
      </c>
      <c r="Y1016" s="26" t="s">
        <v>1084</v>
      </c>
      <c r="Z1016" s="26" t="s">
        <v>1081</v>
      </c>
      <c r="AA1016" s="26" t="s">
        <v>1085</v>
      </c>
      <c r="AB1016" s="26" t="s">
        <v>1058</v>
      </c>
      <c r="AC1016" s="26"/>
      <c r="AD1016" s="67"/>
    </row>
    <row r="1017" spans="1:30" ht="15.75" hidden="1" thickBot="1">
      <c r="A1017" s="295">
        <v>1015</v>
      </c>
      <c r="B1017" s="238" t="s">
        <v>414</v>
      </c>
      <c r="C1017" s="88" t="s">
        <v>739</v>
      </c>
      <c r="D1017" s="96" t="s">
        <v>624</v>
      </c>
      <c r="E1017" s="242" t="s">
        <v>122</v>
      </c>
      <c r="F1017" s="239" t="s">
        <v>356</v>
      </c>
      <c r="G1017" s="100" t="s">
        <v>22</v>
      </c>
      <c r="H1017" s="166">
        <v>2450</v>
      </c>
      <c r="I1017" s="166">
        <v>4400</v>
      </c>
      <c r="J1017" s="166">
        <v>4400</v>
      </c>
      <c r="K1017" s="167">
        <v>2450</v>
      </c>
      <c r="L1017" s="167">
        <v>4400</v>
      </c>
      <c r="M1017" s="167">
        <v>4400</v>
      </c>
      <c r="N1017" s="172">
        <v>5</v>
      </c>
      <c r="O1017" s="172">
        <v>1</v>
      </c>
      <c r="P1017" s="188" t="s">
        <v>768</v>
      </c>
      <c r="Q1017" s="169" t="s">
        <v>1450</v>
      </c>
      <c r="R1017" s="169" t="s">
        <v>1395</v>
      </c>
      <c r="S1017" s="41">
        <v>44</v>
      </c>
      <c r="T1017" s="10">
        <v>43282</v>
      </c>
      <c r="U1017" s="10">
        <v>43296</v>
      </c>
      <c r="V1017" s="56" t="s">
        <v>1564</v>
      </c>
      <c r="W1017" s="26"/>
      <c r="X1017" s="65" t="s">
        <v>1288</v>
      </c>
      <c r="Y1017" s="26" t="s">
        <v>1289</v>
      </c>
      <c r="Z1017" s="26" t="s">
        <v>1081</v>
      </c>
      <c r="AA1017" s="26" t="s">
        <v>1085</v>
      </c>
      <c r="AB1017" s="26" t="s">
        <v>1058</v>
      </c>
      <c r="AC1017" s="26"/>
      <c r="AD1017" s="67"/>
    </row>
    <row r="1018" spans="1:30" ht="15.75" hidden="1" thickBot="1">
      <c r="A1018" s="295">
        <v>1016</v>
      </c>
      <c r="B1018" s="238" t="s">
        <v>414</v>
      </c>
      <c r="C1018" s="88" t="s">
        <v>742</v>
      </c>
      <c r="D1018" s="96" t="s">
        <v>631</v>
      </c>
      <c r="E1018" s="242" t="s">
        <v>125</v>
      </c>
      <c r="F1018" s="239" t="s">
        <v>363</v>
      </c>
      <c r="G1018" s="100" t="s">
        <v>12</v>
      </c>
      <c r="H1018" s="166">
        <v>2150</v>
      </c>
      <c r="I1018" s="166">
        <v>3500</v>
      </c>
      <c r="J1018" s="166">
        <v>3500</v>
      </c>
      <c r="K1018" s="167">
        <v>2150</v>
      </c>
      <c r="L1018" s="167">
        <v>3500</v>
      </c>
      <c r="M1018" s="167">
        <v>3500</v>
      </c>
      <c r="N1018" s="172">
        <v>2</v>
      </c>
      <c r="O1018" s="172">
        <v>1</v>
      </c>
      <c r="P1018" s="173" t="s">
        <v>768</v>
      </c>
      <c r="Q1018" s="169" t="s">
        <v>1474</v>
      </c>
      <c r="R1018" s="169" t="s">
        <v>313</v>
      </c>
      <c r="S1018" s="41">
        <v>44</v>
      </c>
      <c r="T1018" s="10">
        <v>43282</v>
      </c>
      <c r="U1018" s="10">
        <v>43295</v>
      </c>
      <c r="V1018" s="56"/>
      <c r="W1018" s="26"/>
      <c r="X1018" s="65" t="s">
        <v>1079</v>
      </c>
      <c r="Y1018" s="26" t="s">
        <v>1084</v>
      </c>
      <c r="Z1018" s="26" t="s">
        <v>1081</v>
      </c>
      <c r="AA1018" s="26" t="s">
        <v>1085</v>
      </c>
      <c r="AB1018" s="26" t="s">
        <v>1058</v>
      </c>
      <c r="AC1018" s="26"/>
      <c r="AD1018" s="67"/>
    </row>
    <row r="1019" spans="1:30" ht="15.75" hidden="1" thickBot="1">
      <c r="A1019" s="295">
        <v>1017</v>
      </c>
      <c r="B1019" s="238" t="s">
        <v>414</v>
      </c>
      <c r="C1019" s="88" t="s">
        <v>742</v>
      </c>
      <c r="D1019" s="96" t="s">
        <v>630</v>
      </c>
      <c r="E1019" s="242" t="s">
        <v>125</v>
      </c>
      <c r="F1019" s="239" t="s">
        <v>362</v>
      </c>
      <c r="G1019" s="100" t="s">
        <v>5</v>
      </c>
      <c r="H1019" s="187">
        <v>2088</v>
      </c>
      <c r="I1019" s="187">
        <v>3663</v>
      </c>
      <c r="J1019" s="187">
        <v>3663</v>
      </c>
      <c r="K1019" s="171">
        <v>2138</v>
      </c>
      <c r="L1019" s="171">
        <v>3763</v>
      </c>
      <c r="M1019" s="171">
        <v>3763</v>
      </c>
      <c r="N1019" s="172">
        <v>4</v>
      </c>
      <c r="O1019" s="172">
        <v>1</v>
      </c>
      <c r="P1019" s="173" t="s">
        <v>1236</v>
      </c>
      <c r="Q1019" s="131" t="s">
        <v>769</v>
      </c>
      <c r="R1019" s="169" t="s">
        <v>770</v>
      </c>
      <c r="S1019" s="40">
        <v>32</v>
      </c>
      <c r="T1019" s="10">
        <v>43282</v>
      </c>
      <c r="U1019" s="10">
        <v>43295</v>
      </c>
      <c r="V1019" s="56" t="s">
        <v>1473</v>
      </c>
      <c r="W1019" s="26"/>
      <c r="X1019" s="65" t="s">
        <v>1248</v>
      </c>
      <c r="Y1019" s="26" t="s">
        <v>1055</v>
      </c>
      <c r="Z1019" s="26" t="s">
        <v>1056</v>
      </c>
      <c r="AA1019" s="26" t="s">
        <v>1263</v>
      </c>
      <c r="AB1019" s="26" t="s">
        <v>1058</v>
      </c>
      <c r="AC1019" s="26"/>
      <c r="AD1019" s="67"/>
    </row>
    <row r="1020" spans="1:30" ht="15.75" hidden="1" thickBot="1">
      <c r="A1020" s="295">
        <v>1018</v>
      </c>
      <c r="B1020" s="238" t="s">
        <v>414</v>
      </c>
      <c r="C1020" s="88" t="s">
        <v>742</v>
      </c>
      <c r="D1020" s="96" t="s">
        <v>630</v>
      </c>
      <c r="E1020" s="242" t="s">
        <v>125</v>
      </c>
      <c r="F1020" s="239" t="s">
        <v>362</v>
      </c>
      <c r="G1020" s="100" t="s">
        <v>1</v>
      </c>
      <c r="H1020" s="187">
        <v>1660</v>
      </c>
      <c r="I1020" s="187">
        <v>2810</v>
      </c>
      <c r="J1020" s="187">
        <v>2810</v>
      </c>
      <c r="K1020" s="167">
        <v>1685</v>
      </c>
      <c r="L1020" s="167">
        <v>2860</v>
      </c>
      <c r="M1020" s="167">
        <v>2860</v>
      </c>
      <c r="N1020" s="172">
        <v>3</v>
      </c>
      <c r="O1020" s="172">
        <v>1</v>
      </c>
      <c r="P1020" s="173" t="s">
        <v>760</v>
      </c>
      <c r="Q1020" s="169" t="s">
        <v>769</v>
      </c>
      <c r="R1020" s="169" t="s">
        <v>770</v>
      </c>
      <c r="S1020" s="41">
        <v>30</v>
      </c>
      <c r="T1020" s="10">
        <v>43277</v>
      </c>
      <c r="U1020" s="10">
        <v>43281</v>
      </c>
      <c r="V1020" s="56"/>
      <c r="W1020" s="26"/>
      <c r="X1020" s="65"/>
      <c r="Y1020" s="26"/>
      <c r="Z1020" s="26"/>
      <c r="AA1020" s="26"/>
      <c r="AB1020" s="26"/>
      <c r="AC1020" s="26"/>
      <c r="AD1020" s="67"/>
    </row>
    <row r="1021" spans="1:30" ht="15.75" hidden="1" thickBot="1">
      <c r="A1021" s="295">
        <v>1019</v>
      </c>
      <c r="B1021" s="238" t="s">
        <v>414</v>
      </c>
      <c r="C1021" s="88" t="s">
        <v>742</v>
      </c>
      <c r="D1021" s="96" t="s">
        <v>630</v>
      </c>
      <c r="E1021" s="242" t="s">
        <v>125</v>
      </c>
      <c r="F1021" s="239" t="s">
        <v>362</v>
      </c>
      <c r="G1021" s="100" t="s">
        <v>397</v>
      </c>
      <c r="H1021" s="166">
        <v>1325</v>
      </c>
      <c r="I1021" s="166">
        <v>2650</v>
      </c>
      <c r="J1021" s="166">
        <v>2650</v>
      </c>
      <c r="K1021" s="167">
        <v>1350</v>
      </c>
      <c r="L1021" s="167">
        <v>2700</v>
      </c>
      <c r="M1021" s="167">
        <v>2700</v>
      </c>
      <c r="N1021" s="172">
        <v>5</v>
      </c>
      <c r="O1021" s="172">
        <v>1</v>
      </c>
      <c r="P1021" s="173" t="s">
        <v>760</v>
      </c>
      <c r="Q1021" s="131" t="s">
        <v>1325</v>
      </c>
      <c r="R1021" s="131" t="s">
        <v>318</v>
      </c>
      <c r="S1021" s="40">
        <v>34</v>
      </c>
      <c r="T1021" s="10">
        <v>43271</v>
      </c>
      <c r="U1021" s="10">
        <v>43281</v>
      </c>
      <c r="V1021" s="56" t="s">
        <v>1443</v>
      </c>
      <c r="W1021" s="26" t="s">
        <v>1314</v>
      </c>
      <c r="X1021" s="65" t="s">
        <v>1054</v>
      </c>
      <c r="Y1021" s="26" t="s">
        <v>1279</v>
      </c>
      <c r="Z1021" s="26" t="s">
        <v>1081</v>
      </c>
      <c r="AA1021" s="26" t="s">
        <v>1280</v>
      </c>
      <c r="AB1021" s="26" t="s">
        <v>1058</v>
      </c>
      <c r="AC1021" s="26"/>
      <c r="AD1021" s="67"/>
    </row>
    <row r="1022" spans="1:30" ht="15.75" hidden="1" thickBot="1">
      <c r="A1022" s="295">
        <v>1020</v>
      </c>
      <c r="B1022" s="238" t="s">
        <v>414</v>
      </c>
      <c r="C1022" s="88" t="s">
        <v>742</v>
      </c>
      <c r="D1022" s="96" t="s">
        <v>630</v>
      </c>
      <c r="E1022" s="242" t="s">
        <v>125</v>
      </c>
      <c r="F1022" s="239" t="s">
        <v>362</v>
      </c>
      <c r="G1022" s="100" t="s">
        <v>12</v>
      </c>
      <c r="H1022" s="166">
        <v>1650</v>
      </c>
      <c r="I1022" s="166">
        <v>2800</v>
      </c>
      <c r="J1022" s="166">
        <v>2800</v>
      </c>
      <c r="K1022" s="167">
        <v>1650</v>
      </c>
      <c r="L1022" s="167">
        <v>2800</v>
      </c>
      <c r="M1022" s="167">
        <v>2800</v>
      </c>
      <c r="N1022" s="172">
        <v>4</v>
      </c>
      <c r="O1022" s="172">
        <v>1</v>
      </c>
      <c r="P1022" s="173" t="s">
        <v>760</v>
      </c>
      <c r="Q1022" s="169" t="s">
        <v>769</v>
      </c>
      <c r="R1022" s="169" t="s">
        <v>770</v>
      </c>
      <c r="S1022" s="41">
        <v>31</v>
      </c>
      <c r="T1022" s="10">
        <v>43282</v>
      </c>
      <c r="U1022" s="10">
        <v>43295</v>
      </c>
      <c r="V1022" s="56"/>
      <c r="W1022" s="26"/>
      <c r="X1022" s="65" t="s">
        <v>1079</v>
      </c>
      <c r="Y1022" s="26" t="s">
        <v>1084</v>
      </c>
      <c r="Z1022" s="26" t="s">
        <v>1081</v>
      </c>
      <c r="AA1022" s="26" t="s">
        <v>1085</v>
      </c>
      <c r="AB1022" s="26" t="s">
        <v>1058</v>
      </c>
      <c r="AC1022" s="26"/>
      <c r="AD1022" s="67"/>
    </row>
    <row r="1023" spans="1:30" ht="15.75" hidden="1" thickBot="1">
      <c r="A1023" s="295">
        <v>1021</v>
      </c>
      <c r="B1023" s="238" t="s">
        <v>414</v>
      </c>
      <c r="C1023" s="88" t="s">
        <v>742</v>
      </c>
      <c r="D1023" s="96" t="s">
        <v>630</v>
      </c>
      <c r="E1023" s="242" t="s">
        <v>125</v>
      </c>
      <c r="F1023" s="239" t="s">
        <v>362</v>
      </c>
      <c r="G1023" s="100" t="s">
        <v>20</v>
      </c>
      <c r="H1023" s="166">
        <v>2160</v>
      </c>
      <c r="I1023" s="170">
        <v>3620</v>
      </c>
      <c r="J1023" s="170">
        <v>3620</v>
      </c>
      <c r="K1023" s="186">
        <v>2260</v>
      </c>
      <c r="L1023" s="186">
        <v>3820</v>
      </c>
      <c r="M1023" s="186">
        <v>3820</v>
      </c>
      <c r="N1023" s="172">
        <v>3</v>
      </c>
      <c r="O1023" s="172">
        <v>1</v>
      </c>
      <c r="P1023" s="173" t="s">
        <v>760</v>
      </c>
      <c r="Q1023" s="169" t="s">
        <v>769</v>
      </c>
      <c r="R1023" s="169" t="s">
        <v>770</v>
      </c>
      <c r="S1023" s="41">
        <v>28</v>
      </c>
      <c r="T1023" s="10">
        <v>43282</v>
      </c>
      <c r="U1023" s="10">
        <v>43295</v>
      </c>
      <c r="V1023" s="56"/>
      <c r="W1023" s="26"/>
      <c r="X1023" s="65" t="s">
        <v>1281</v>
      </c>
      <c r="Y1023" s="26" t="s">
        <v>1282</v>
      </c>
      <c r="Z1023" s="26" t="s">
        <v>1056</v>
      </c>
      <c r="AA1023" s="26" t="s">
        <v>1283</v>
      </c>
      <c r="AB1023" s="26" t="s">
        <v>1058</v>
      </c>
      <c r="AC1023" s="26"/>
      <c r="AD1023" s="67"/>
    </row>
    <row r="1024" spans="1:30" ht="15.75" hidden="1" thickBot="1">
      <c r="A1024" s="295">
        <v>1022</v>
      </c>
      <c r="B1024" s="238" t="s">
        <v>414</v>
      </c>
      <c r="C1024" s="88" t="s">
        <v>742</v>
      </c>
      <c r="D1024" s="96" t="s">
        <v>630</v>
      </c>
      <c r="E1024" s="242" t="s">
        <v>125</v>
      </c>
      <c r="F1024" s="239" t="s">
        <v>362</v>
      </c>
      <c r="G1024" s="100" t="s">
        <v>22</v>
      </c>
      <c r="H1024" s="166">
        <v>1700</v>
      </c>
      <c r="I1024" s="166">
        <v>2900</v>
      </c>
      <c r="J1024" s="166">
        <v>2900</v>
      </c>
      <c r="K1024" s="167">
        <v>1700</v>
      </c>
      <c r="L1024" s="167">
        <v>2900</v>
      </c>
      <c r="M1024" s="167">
        <v>2900</v>
      </c>
      <c r="N1024" s="172">
        <v>4</v>
      </c>
      <c r="O1024" s="172">
        <v>1</v>
      </c>
      <c r="P1024" s="188" t="s">
        <v>760</v>
      </c>
      <c r="Q1024" s="169" t="s">
        <v>769</v>
      </c>
      <c r="R1024" s="169" t="s">
        <v>770</v>
      </c>
      <c r="S1024" s="41">
        <v>31</v>
      </c>
      <c r="T1024" s="10">
        <v>43282</v>
      </c>
      <c r="U1024" s="10">
        <v>43296</v>
      </c>
      <c r="V1024" s="56" t="s">
        <v>1401</v>
      </c>
      <c r="W1024" s="26"/>
      <c r="X1024" s="65" t="s">
        <v>1079</v>
      </c>
      <c r="Y1024" s="26" t="s">
        <v>1084</v>
      </c>
      <c r="Z1024" s="26" t="s">
        <v>1081</v>
      </c>
      <c r="AA1024" s="26" t="s">
        <v>1085</v>
      </c>
      <c r="AB1024" s="26" t="s">
        <v>1058</v>
      </c>
      <c r="AC1024" s="26"/>
      <c r="AD1024" s="67"/>
    </row>
    <row r="1025" spans="1:30" ht="15.75" hidden="1" thickBot="1">
      <c r="A1025" s="295">
        <v>1023</v>
      </c>
      <c r="B1025" s="238" t="s">
        <v>414</v>
      </c>
      <c r="C1025" s="88" t="s">
        <v>727</v>
      </c>
      <c r="D1025" s="96" t="s">
        <v>600</v>
      </c>
      <c r="E1025" s="242" t="s">
        <v>110</v>
      </c>
      <c r="F1025" s="239" t="s">
        <v>334</v>
      </c>
      <c r="G1025" s="100" t="s">
        <v>5</v>
      </c>
      <c r="H1025" s="166">
        <v>2338</v>
      </c>
      <c r="I1025" s="166">
        <v>3863</v>
      </c>
      <c r="J1025" s="166">
        <v>3863</v>
      </c>
      <c r="K1025" s="167">
        <v>2388</v>
      </c>
      <c r="L1025" s="167">
        <v>3963</v>
      </c>
      <c r="M1025" s="167">
        <v>3963</v>
      </c>
      <c r="N1025" s="172">
        <v>4</v>
      </c>
      <c r="O1025" s="172">
        <v>1</v>
      </c>
      <c r="P1025" s="173" t="s">
        <v>1374</v>
      </c>
      <c r="Q1025" s="169" t="s">
        <v>769</v>
      </c>
      <c r="R1025" s="169" t="s">
        <v>770</v>
      </c>
      <c r="S1025" s="41">
        <v>33</v>
      </c>
      <c r="T1025" s="10">
        <v>43282</v>
      </c>
      <c r="U1025" s="10">
        <v>43295</v>
      </c>
      <c r="V1025" s="56" t="s">
        <v>1400</v>
      </c>
      <c r="W1025" s="26"/>
      <c r="X1025" s="65" t="s">
        <v>1248</v>
      </c>
      <c r="Y1025" s="26" t="s">
        <v>1055</v>
      </c>
      <c r="Z1025" s="26" t="s">
        <v>1056</v>
      </c>
      <c r="AA1025" s="26" t="s">
        <v>1263</v>
      </c>
      <c r="AB1025" s="26" t="s">
        <v>1058</v>
      </c>
      <c r="AC1025" s="26"/>
      <c r="AD1025" s="67"/>
    </row>
    <row r="1026" spans="1:30" ht="15.75" hidden="1" thickBot="1">
      <c r="A1026" s="295">
        <v>1024</v>
      </c>
      <c r="B1026" s="238" t="s">
        <v>414</v>
      </c>
      <c r="C1026" s="88" t="s">
        <v>727</v>
      </c>
      <c r="D1026" s="96" t="s">
        <v>600</v>
      </c>
      <c r="E1026" s="242" t="s">
        <v>110</v>
      </c>
      <c r="F1026" s="239" t="s">
        <v>334</v>
      </c>
      <c r="G1026" s="100" t="s">
        <v>1</v>
      </c>
      <c r="H1026" s="166">
        <v>1910</v>
      </c>
      <c r="I1026" s="166">
        <v>3210</v>
      </c>
      <c r="J1026" s="166">
        <v>3210</v>
      </c>
      <c r="K1026" s="167">
        <v>1935</v>
      </c>
      <c r="L1026" s="167">
        <v>3260</v>
      </c>
      <c r="M1026" s="167">
        <v>3260</v>
      </c>
      <c r="N1026" s="172">
        <v>2</v>
      </c>
      <c r="O1026" s="172">
        <v>1</v>
      </c>
      <c r="P1026" s="174" t="s">
        <v>760</v>
      </c>
      <c r="Q1026" s="175" t="s">
        <v>769</v>
      </c>
      <c r="R1026" s="169" t="s">
        <v>770</v>
      </c>
      <c r="S1026" s="48">
        <v>34</v>
      </c>
      <c r="T1026" s="10">
        <v>43277</v>
      </c>
      <c r="U1026" s="10">
        <v>43281</v>
      </c>
      <c r="V1026" s="68"/>
      <c r="W1026" s="46" t="s">
        <v>1265</v>
      </c>
      <c r="X1026" s="69" t="s">
        <v>1266</v>
      </c>
      <c r="Y1026" s="46" t="s">
        <v>1267</v>
      </c>
      <c r="Z1026" s="46" t="s">
        <v>1056</v>
      </c>
      <c r="AA1026" s="46" t="s">
        <v>1268</v>
      </c>
      <c r="AB1026" s="46" t="s">
        <v>1058</v>
      </c>
      <c r="AC1026" s="46" t="s">
        <v>1269</v>
      </c>
      <c r="AD1026" s="67"/>
    </row>
    <row r="1027" spans="1:30" ht="15.75" hidden="1" thickBot="1">
      <c r="A1027" s="295">
        <v>1025</v>
      </c>
      <c r="B1027" s="238" t="s">
        <v>414</v>
      </c>
      <c r="C1027" s="88" t="s">
        <v>727</v>
      </c>
      <c r="D1027" s="96" t="s">
        <v>600</v>
      </c>
      <c r="E1027" s="242" t="s">
        <v>110</v>
      </c>
      <c r="F1027" s="239" t="s">
        <v>334</v>
      </c>
      <c r="G1027" s="100" t="s">
        <v>4</v>
      </c>
      <c r="H1027" s="166">
        <v>2000</v>
      </c>
      <c r="I1027" s="166">
        <v>3200</v>
      </c>
      <c r="J1027" s="166">
        <v>3200</v>
      </c>
      <c r="K1027" s="167">
        <v>2025</v>
      </c>
      <c r="L1027" s="167">
        <v>3250</v>
      </c>
      <c r="M1027" s="167">
        <v>3250</v>
      </c>
      <c r="N1027" s="176">
        <v>6</v>
      </c>
      <c r="O1027" s="176">
        <v>1</v>
      </c>
      <c r="P1027" s="180" t="s">
        <v>768</v>
      </c>
      <c r="Q1027" s="181" t="s">
        <v>1390</v>
      </c>
      <c r="R1027" s="182" t="s">
        <v>367</v>
      </c>
      <c r="S1027" s="50">
        <v>39</v>
      </c>
      <c r="T1027" s="10">
        <v>43266</v>
      </c>
      <c r="U1027" s="10">
        <v>43281</v>
      </c>
      <c r="V1027" s="56" t="s">
        <v>1402</v>
      </c>
      <c r="W1027" s="26"/>
      <c r="X1027" s="65"/>
      <c r="Y1027" s="26"/>
      <c r="Z1027" s="26"/>
      <c r="AA1027" s="26"/>
      <c r="AB1027" s="26"/>
      <c r="AC1027" s="26"/>
      <c r="AD1027" s="67"/>
    </row>
    <row r="1028" spans="1:30" ht="15.75" hidden="1" thickBot="1">
      <c r="A1028" s="295">
        <v>1026</v>
      </c>
      <c r="B1028" s="238" t="s">
        <v>414</v>
      </c>
      <c r="C1028" s="88" t="s">
        <v>727</v>
      </c>
      <c r="D1028" s="96" t="s">
        <v>600</v>
      </c>
      <c r="E1028" s="242" t="s">
        <v>110</v>
      </c>
      <c r="F1028" s="239" t="s">
        <v>334</v>
      </c>
      <c r="G1028" s="100" t="s">
        <v>397</v>
      </c>
      <c r="H1028" s="166">
        <v>2400</v>
      </c>
      <c r="I1028" s="166">
        <v>4200</v>
      </c>
      <c r="J1028" s="166">
        <v>4200</v>
      </c>
      <c r="K1028" s="167">
        <v>2425</v>
      </c>
      <c r="L1028" s="167">
        <v>4250</v>
      </c>
      <c r="M1028" s="167">
        <v>4250</v>
      </c>
      <c r="N1028" s="172">
        <v>5</v>
      </c>
      <c r="O1028" s="172">
        <v>1</v>
      </c>
      <c r="P1028" s="173" t="s">
        <v>760</v>
      </c>
      <c r="Q1028" s="169" t="s">
        <v>1387</v>
      </c>
      <c r="R1028" s="169" t="s">
        <v>330</v>
      </c>
      <c r="S1028" s="41">
        <v>50</v>
      </c>
      <c r="T1028" s="10">
        <v>43282</v>
      </c>
      <c r="U1028" s="10">
        <v>43296</v>
      </c>
      <c r="V1028" s="56"/>
      <c r="W1028" s="26"/>
      <c r="X1028" s="65" t="s">
        <v>1054</v>
      </c>
      <c r="Y1028" s="26" t="s">
        <v>1279</v>
      </c>
      <c r="Z1028" s="26" t="s">
        <v>1081</v>
      </c>
      <c r="AA1028" s="26" t="s">
        <v>1280</v>
      </c>
      <c r="AB1028" s="26" t="s">
        <v>1058</v>
      </c>
      <c r="AC1028" s="26"/>
      <c r="AD1028" s="67"/>
    </row>
    <row r="1029" spans="1:30" ht="15.75" hidden="1" thickBot="1">
      <c r="A1029" s="295">
        <v>1027</v>
      </c>
      <c r="B1029" s="238" t="s">
        <v>414</v>
      </c>
      <c r="C1029" s="88" t="s">
        <v>727</v>
      </c>
      <c r="D1029" s="96" t="s">
        <v>600</v>
      </c>
      <c r="E1029" s="242" t="s">
        <v>110</v>
      </c>
      <c r="F1029" s="239" t="s">
        <v>334</v>
      </c>
      <c r="G1029" s="100" t="s">
        <v>12</v>
      </c>
      <c r="H1029" s="166">
        <v>2150</v>
      </c>
      <c r="I1029" s="166">
        <v>3600</v>
      </c>
      <c r="J1029" s="166">
        <v>3600</v>
      </c>
      <c r="K1029" s="167">
        <v>2150</v>
      </c>
      <c r="L1029" s="167">
        <v>3600</v>
      </c>
      <c r="M1029" s="167">
        <v>3600</v>
      </c>
      <c r="N1029" s="172">
        <v>4</v>
      </c>
      <c r="O1029" s="172">
        <v>1</v>
      </c>
      <c r="P1029" s="173" t="s">
        <v>760</v>
      </c>
      <c r="Q1029" s="169" t="s">
        <v>769</v>
      </c>
      <c r="R1029" s="169" t="s">
        <v>770</v>
      </c>
      <c r="S1029" s="41">
        <v>36</v>
      </c>
      <c r="T1029" s="10">
        <v>43282</v>
      </c>
      <c r="U1029" s="10">
        <v>43295</v>
      </c>
      <c r="V1029" s="56"/>
      <c r="W1029" s="26"/>
      <c r="X1029" s="65" t="s">
        <v>1079</v>
      </c>
      <c r="Y1029" s="26" t="s">
        <v>1084</v>
      </c>
      <c r="Z1029" s="26" t="s">
        <v>1081</v>
      </c>
      <c r="AA1029" s="26" t="s">
        <v>1085</v>
      </c>
      <c r="AB1029" s="26" t="s">
        <v>1058</v>
      </c>
      <c r="AC1029" s="26"/>
      <c r="AD1029" s="67"/>
    </row>
    <row r="1030" spans="1:30" ht="15.75" hidden="1" thickBot="1">
      <c r="A1030" s="295">
        <v>1028</v>
      </c>
      <c r="B1030" s="238" t="s">
        <v>414</v>
      </c>
      <c r="C1030" s="88" t="s">
        <v>727</v>
      </c>
      <c r="D1030" s="96" t="s">
        <v>600</v>
      </c>
      <c r="E1030" s="242" t="s">
        <v>110</v>
      </c>
      <c r="F1030" s="239" t="s">
        <v>334</v>
      </c>
      <c r="G1030" s="100" t="s">
        <v>9</v>
      </c>
      <c r="H1030" s="166">
        <v>2190</v>
      </c>
      <c r="I1030" s="166">
        <v>3565</v>
      </c>
      <c r="J1030" s="166">
        <v>3565</v>
      </c>
      <c r="K1030" s="167">
        <v>2215</v>
      </c>
      <c r="L1030" s="167">
        <v>3615</v>
      </c>
      <c r="M1030" s="167">
        <v>3615</v>
      </c>
      <c r="N1030" s="172">
        <v>2</v>
      </c>
      <c r="O1030" s="172">
        <v>1</v>
      </c>
      <c r="P1030" s="174" t="s">
        <v>760</v>
      </c>
      <c r="Q1030" s="175" t="s">
        <v>769</v>
      </c>
      <c r="R1030" s="169" t="s">
        <v>770</v>
      </c>
      <c r="S1030" s="48">
        <v>34</v>
      </c>
      <c r="T1030" s="10">
        <v>43282</v>
      </c>
      <c r="U1030" s="10">
        <v>43295</v>
      </c>
      <c r="V1030" s="68"/>
      <c r="W1030" s="46"/>
      <c r="X1030" s="69" t="s">
        <v>1383</v>
      </c>
      <c r="Y1030" s="46" t="s">
        <v>1384</v>
      </c>
      <c r="Z1030" s="46" t="s">
        <v>1081</v>
      </c>
      <c r="AA1030" s="46" t="s">
        <v>1385</v>
      </c>
      <c r="AB1030" s="46" t="s">
        <v>1058</v>
      </c>
      <c r="AC1030" s="46" t="s">
        <v>1386</v>
      </c>
      <c r="AD1030" s="67"/>
    </row>
    <row r="1031" spans="1:30" ht="15.75" hidden="1" thickBot="1">
      <c r="A1031" s="295">
        <v>1029</v>
      </c>
      <c r="B1031" s="238" t="s">
        <v>414</v>
      </c>
      <c r="C1031" s="88" t="s">
        <v>727</v>
      </c>
      <c r="D1031" s="96" t="s">
        <v>600</v>
      </c>
      <c r="E1031" s="242" t="s">
        <v>110</v>
      </c>
      <c r="F1031" s="239" t="s">
        <v>334</v>
      </c>
      <c r="G1031" s="100" t="s">
        <v>20</v>
      </c>
      <c r="H1031" s="166">
        <v>2160</v>
      </c>
      <c r="I1031" s="166">
        <v>3610</v>
      </c>
      <c r="J1031" s="166">
        <v>3610</v>
      </c>
      <c r="K1031" s="167">
        <v>2260</v>
      </c>
      <c r="L1031" s="167">
        <v>3810</v>
      </c>
      <c r="M1031" s="167">
        <v>3810</v>
      </c>
      <c r="N1031" s="172">
        <v>1</v>
      </c>
      <c r="O1031" s="172">
        <v>1</v>
      </c>
      <c r="P1031" s="173" t="s">
        <v>760</v>
      </c>
      <c r="Q1031" s="169" t="s">
        <v>769</v>
      </c>
      <c r="R1031" s="169" t="s">
        <v>770</v>
      </c>
      <c r="S1031" s="41">
        <v>35</v>
      </c>
      <c r="T1031" s="10">
        <v>43282</v>
      </c>
      <c r="U1031" s="10">
        <v>43295</v>
      </c>
      <c r="V1031" s="56"/>
      <c r="W1031" s="26"/>
      <c r="X1031" s="65" t="s">
        <v>1281</v>
      </c>
      <c r="Y1031" s="26" t="s">
        <v>1282</v>
      </c>
      <c r="Z1031" s="26" t="s">
        <v>1056</v>
      </c>
      <c r="AA1031" s="26" t="s">
        <v>1283</v>
      </c>
      <c r="AB1031" s="26" t="s">
        <v>1058</v>
      </c>
      <c r="AC1031" s="26"/>
      <c r="AD1031" s="67"/>
    </row>
    <row r="1032" spans="1:30" ht="15.75" hidden="1" thickBot="1">
      <c r="A1032" s="295">
        <v>1030</v>
      </c>
      <c r="B1032" s="238" t="s">
        <v>414</v>
      </c>
      <c r="C1032" s="88" t="s">
        <v>727</v>
      </c>
      <c r="D1032" s="96" t="s">
        <v>600</v>
      </c>
      <c r="E1032" s="242" t="s">
        <v>110</v>
      </c>
      <c r="F1032" s="239" t="s">
        <v>334</v>
      </c>
      <c r="G1032" s="100" t="s">
        <v>22</v>
      </c>
      <c r="H1032" s="166">
        <v>2100</v>
      </c>
      <c r="I1032" s="166">
        <v>3500</v>
      </c>
      <c r="J1032" s="166">
        <v>3500</v>
      </c>
      <c r="K1032" s="167">
        <v>2100</v>
      </c>
      <c r="L1032" s="167">
        <v>3500</v>
      </c>
      <c r="M1032" s="167">
        <v>3500</v>
      </c>
      <c r="N1032" s="172">
        <v>4</v>
      </c>
      <c r="O1032" s="172">
        <v>1</v>
      </c>
      <c r="P1032" s="173" t="s">
        <v>760</v>
      </c>
      <c r="Q1032" s="169" t="s">
        <v>769</v>
      </c>
      <c r="R1032" s="169" t="s">
        <v>770</v>
      </c>
      <c r="S1032" s="41">
        <v>36</v>
      </c>
      <c r="T1032" s="10">
        <v>43282</v>
      </c>
      <c r="U1032" s="10">
        <v>43296</v>
      </c>
      <c r="V1032" s="56" t="s">
        <v>1401</v>
      </c>
      <c r="W1032" s="26"/>
      <c r="X1032" s="65" t="s">
        <v>1288</v>
      </c>
      <c r="Y1032" s="26" t="s">
        <v>1289</v>
      </c>
      <c r="Z1032" s="26" t="s">
        <v>1081</v>
      </c>
      <c r="AA1032" s="26" t="s">
        <v>1085</v>
      </c>
      <c r="AB1032" s="26" t="s">
        <v>1058</v>
      </c>
      <c r="AC1032" s="26"/>
      <c r="AD1032" s="67"/>
    </row>
    <row r="1033" spans="1:30" ht="15.75" hidden="1" thickBot="1">
      <c r="A1033" s="295">
        <v>1031</v>
      </c>
      <c r="B1033" s="238" t="s">
        <v>414</v>
      </c>
      <c r="C1033" s="88" t="s">
        <v>727</v>
      </c>
      <c r="D1033" s="96" t="s">
        <v>600</v>
      </c>
      <c r="E1033" s="242" t="s">
        <v>110</v>
      </c>
      <c r="F1033" s="239" t="s">
        <v>334</v>
      </c>
      <c r="G1033" s="100" t="s">
        <v>17</v>
      </c>
      <c r="H1033" s="166">
        <v>2060</v>
      </c>
      <c r="I1033" s="166">
        <v>3510</v>
      </c>
      <c r="J1033" s="166">
        <v>3510</v>
      </c>
      <c r="K1033" s="167">
        <v>2085</v>
      </c>
      <c r="L1033" s="167">
        <v>3560</v>
      </c>
      <c r="M1033" s="167">
        <v>3560</v>
      </c>
      <c r="N1033" s="172">
        <v>1</v>
      </c>
      <c r="O1033" s="172">
        <v>1</v>
      </c>
      <c r="P1033" s="174" t="s">
        <v>760</v>
      </c>
      <c r="Q1033" s="175" t="s">
        <v>769</v>
      </c>
      <c r="R1033" s="169" t="s">
        <v>770</v>
      </c>
      <c r="S1033" s="48">
        <v>34</v>
      </c>
      <c r="T1033" s="10">
        <v>43269</v>
      </c>
      <c r="U1033" s="10">
        <v>43272</v>
      </c>
      <c r="V1033" s="68"/>
      <c r="W1033" s="46"/>
      <c r="X1033" s="69" t="s">
        <v>1376</v>
      </c>
      <c r="Y1033" s="46" t="s">
        <v>1377</v>
      </c>
      <c r="Z1033" s="46" t="s">
        <v>1081</v>
      </c>
      <c r="AA1033" s="46" t="s">
        <v>1378</v>
      </c>
      <c r="AB1033" s="46" t="s">
        <v>1379</v>
      </c>
      <c r="AC1033" s="46"/>
      <c r="AD1033" s="67"/>
    </row>
    <row r="1034" spans="1:30" ht="15.75" hidden="1" thickBot="1">
      <c r="A1034" s="295">
        <v>1032</v>
      </c>
      <c r="B1034" s="238" t="s">
        <v>414</v>
      </c>
      <c r="C1034" s="88" t="s">
        <v>727</v>
      </c>
      <c r="D1034" s="96" t="s">
        <v>603</v>
      </c>
      <c r="E1034" s="242" t="s">
        <v>110</v>
      </c>
      <c r="F1034" s="239" t="s">
        <v>336</v>
      </c>
      <c r="G1034" s="100" t="s">
        <v>5</v>
      </c>
      <c r="H1034" s="166">
        <v>2338</v>
      </c>
      <c r="I1034" s="170">
        <v>3963</v>
      </c>
      <c r="J1034" s="170">
        <v>3963</v>
      </c>
      <c r="K1034" s="171">
        <v>2388</v>
      </c>
      <c r="L1034" s="171">
        <v>4063</v>
      </c>
      <c r="M1034" s="171">
        <v>4063</v>
      </c>
      <c r="N1034" s="172">
        <v>4</v>
      </c>
      <c r="O1034" s="172">
        <v>1</v>
      </c>
      <c r="P1034" s="173" t="s">
        <v>1374</v>
      </c>
      <c r="Q1034" s="169" t="s">
        <v>769</v>
      </c>
      <c r="R1034" s="169" t="s">
        <v>770</v>
      </c>
      <c r="S1034" s="41">
        <v>39</v>
      </c>
      <c r="T1034" s="10">
        <v>43282</v>
      </c>
      <c r="U1034" s="10">
        <v>43295</v>
      </c>
      <c r="V1034" s="56" t="s">
        <v>1400</v>
      </c>
      <c r="W1034" s="26"/>
      <c r="X1034" s="65" t="s">
        <v>1248</v>
      </c>
      <c r="Y1034" s="26" t="s">
        <v>1055</v>
      </c>
      <c r="Z1034" s="26" t="s">
        <v>1056</v>
      </c>
      <c r="AA1034" s="26" t="s">
        <v>1263</v>
      </c>
      <c r="AB1034" s="26" t="s">
        <v>1058</v>
      </c>
      <c r="AC1034" s="26"/>
      <c r="AD1034" s="67"/>
    </row>
    <row r="1035" spans="1:30" ht="15.75" hidden="1" thickBot="1">
      <c r="A1035" s="295">
        <v>1033</v>
      </c>
      <c r="B1035" s="238" t="s">
        <v>414</v>
      </c>
      <c r="C1035" s="88" t="s">
        <v>727</v>
      </c>
      <c r="D1035" s="96" t="s">
        <v>603</v>
      </c>
      <c r="E1035" s="242" t="s">
        <v>110</v>
      </c>
      <c r="F1035" s="239" t="s">
        <v>336</v>
      </c>
      <c r="G1035" s="100" t="s">
        <v>1</v>
      </c>
      <c r="H1035" s="166">
        <v>1960</v>
      </c>
      <c r="I1035" s="166">
        <v>3310</v>
      </c>
      <c r="J1035" s="166">
        <v>3310</v>
      </c>
      <c r="K1035" s="167">
        <v>1985</v>
      </c>
      <c r="L1035" s="167">
        <v>3360</v>
      </c>
      <c r="M1035" s="167">
        <v>3360</v>
      </c>
      <c r="N1035" s="172">
        <v>2</v>
      </c>
      <c r="O1035" s="172">
        <v>1</v>
      </c>
      <c r="P1035" s="174" t="s">
        <v>760</v>
      </c>
      <c r="Q1035" s="175" t="s">
        <v>769</v>
      </c>
      <c r="R1035" s="175" t="s">
        <v>770</v>
      </c>
      <c r="S1035" s="48">
        <v>41</v>
      </c>
      <c r="T1035" s="10">
        <v>43277</v>
      </c>
      <c r="U1035" s="10">
        <v>43281</v>
      </c>
      <c r="V1035" s="68"/>
      <c r="W1035" s="46" t="s">
        <v>1404</v>
      </c>
      <c r="X1035" s="65" t="s">
        <v>1405</v>
      </c>
      <c r="Y1035" s="26" t="s">
        <v>1406</v>
      </c>
      <c r="Z1035" s="26" t="s">
        <v>1407</v>
      </c>
      <c r="AA1035" s="26" t="s">
        <v>1408</v>
      </c>
      <c r="AB1035" s="26" t="s">
        <v>1058</v>
      </c>
      <c r="AC1035" s="26"/>
      <c r="AD1035" s="67"/>
    </row>
    <row r="1036" spans="1:30" ht="15.75" hidden="1" thickBot="1">
      <c r="A1036" s="295">
        <v>1034</v>
      </c>
      <c r="B1036" s="238" t="s">
        <v>414</v>
      </c>
      <c r="C1036" s="88" t="s">
        <v>727</v>
      </c>
      <c r="D1036" s="96" t="s">
        <v>603</v>
      </c>
      <c r="E1036" s="242" t="s">
        <v>110</v>
      </c>
      <c r="F1036" s="239" t="s">
        <v>336</v>
      </c>
      <c r="G1036" s="100" t="s">
        <v>12</v>
      </c>
      <c r="H1036" s="166">
        <v>2150</v>
      </c>
      <c r="I1036" s="166">
        <v>3600</v>
      </c>
      <c r="J1036" s="166">
        <v>3600</v>
      </c>
      <c r="K1036" s="167">
        <v>2150</v>
      </c>
      <c r="L1036" s="167">
        <v>3600</v>
      </c>
      <c r="M1036" s="167">
        <v>3600</v>
      </c>
      <c r="N1036" s="172">
        <v>4</v>
      </c>
      <c r="O1036" s="172">
        <v>1</v>
      </c>
      <c r="P1036" s="173" t="s">
        <v>760</v>
      </c>
      <c r="Q1036" s="169" t="s">
        <v>769</v>
      </c>
      <c r="R1036" s="169" t="s">
        <v>770</v>
      </c>
      <c r="S1036" s="41">
        <v>41</v>
      </c>
      <c r="T1036" s="10">
        <v>43282</v>
      </c>
      <c r="U1036" s="10">
        <v>43295</v>
      </c>
      <c r="V1036" s="56"/>
      <c r="W1036" s="26"/>
      <c r="X1036" s="65" t="s">
        <v>1079</v>
      </c>
      <c r="Y1036" s="26" t="s">
        <v>1084</v>
      </c>
      <c r="Z1036" s="26" t="s">
        <v>1081</v>
      </c>
      <c r="AA1036" s="26" t="s">
        <v>1085</v>
      </c>
      <c r="AB1036" s="26" t="s">
        <v>1058</v>
      </c>
      <c r="AC1036" s="26"/>
      <c r="AD1036" s="67"/>
    </row>
    <row r="1037" spans="1:30" ht="15.75" hidden="1" thickBot="1">
      <c r="A1037" s="295">
        <v>1035</v>
      </c>
      <c r="B1037" s="238" t="s">
        <v>414</v>
      </c>
      <c r="C1037" s="88" t="s">
        <v>727</v>
      </c>
      <c r="D1037" s="96" t="s">
        <v>603</v>
      </c>
      <c r="E1037" s="242" t="s">
        <v>110</v>
      </c>
      <c r="F1037" s="239" t="s">
        <v>336</v>
      </c>
      <c r="G1037" s="100" t="s">
        <v>20</v>
      </c>
      <c r="H1037" s="166">
        <v>2210</v>
      </c>
      <c r="I1037" s="170">
        <v>3610</v>
      </c>
      <c r="J1037" s="166">
        <v>3610</v>
      </c>
      <c r="K1037" s="186">
        <v>2310</v>
      </c>
      <c r="L1037" s="186">
        <v>3810</v>
      </c>
      <c r="M1037" s="186">
        <v>3810</v>
      </c>
      <c r="N1037" s="172">
        <v>3</v>
      </c>
      <c r="O1037" s="172">
        <v>1</v>
      </c>
      <c r="P1037" s="173" t="s">
        <v>760</v>
      </c>
      <c r="Q1037" s="169" t="s">
        <v>1409</v>
      </c>
      <c r="R1037" s="169" t="s">
        <v>1410</v>
      </c>
      <c r="S1037" s="41">
        <v>41</v>
      </c>
      <c r="T1037" s="10">
        <v>43282</v>
      </c>
      <c r="U1037" s="10">
        <v>43295</v>
      </c>
      <c r="V1037" s="56"/>
      <c r="W1037" s="26"/>
      <c r="X1037" s="65" t="s">
        <v>1281</v>
      </c>
      <c r="Y1037" s="26" t="s">
        <v>1282</v>
      </c>
      <c r="Z1037" s="26" t="s">
        <v>1056</v>
      </c>
      <c r="AA1037" s="26" t="s">
        <v>1283</v>
      </c>
      <c r="AB1037" s="26" t="s">
        <v>1058</v>
      </c>
      <c r="AC1037" s="26"/>
      <c r="AD1037" s="67"/>
    </row>
    <row r="1038" spans="1:30" ht="15.75" hidden="1" thickBot="1">
      <c r="A1038" s="295">
        <v>1036</v>
      </c>
      <c r="B1038" s="238" t="s">
        <v>414</v>
      </c>
      <c r="C1038" s="88" t="s">
        <v>727</v>
      </c>
      <c r="D1038" s="96" t="s">
        <v>603</v>
      </c>
      <c r="E1038" s="242" t="s">
        <v>110</v>
      </c>
      <c r="F1038" s="239" t="s">
        <v>336</v>
      </c>
      <c r="G1038" s="100" t="s">
        <v>22</v>
      </c>
      <c r="H1038" s="166">
        <v>2100</v>
      </c>
      <c r="I1038" s="166">
        <v>3500</v>
      </c>
      <c r="J1038" s="166">
        <v>3500</v>
      </c>
      <c r="K1038" s="167">
        <v>2100</v>
      </c>
      <c r="L1038" s="167">
        <v>3500</v>
      </c>
      <c r="M1038" s="167">
        <v>3500</v>
      </c>
      <c r="N1038" s="172">
        <v>4</v>
      </c>
      <c r="O1038" s="172">
        <v>1</v>
      </c>
      <c r="P1038" s="173" t="s">
        <v>760</v>
      </c>
      <c r="Q1038" s="169" t="s">
        <v>769</v>
      </c>
      <c r="R1038" s="169" t="s">
        <v>770</v>
      </c>
      <c r="S1038" s="41">
        <v>41</v>
      </c>
      <c r="T1038" s="10">
        <v>43282</v>
      </c>
      <c r="U1038" s="10">
        <v>43296</v>
      </c>
      <c r="V1038" s="56" t="s">
        <v>1401</v>
      </c>
      <c r="W1038" s="26"/>
      <c r="X1038" s="65" t="s">
        <v>1288</v>
      </c>
      <c r="Y1038" s="26" t="s">
        <v>1289</v>
      </c>
      <c r="Z1038" s="26" t="s">
        <v>1081</v>
      </c>
      <c r="AA1038" s="26" t="s">
        <v>1085</v>
      </c>
      <c r="AB1038" s="26" t="s">
        <v>1058</v>
      </c>
      <c r="AC1038" s="26"/>
      <c r="AD1038" s="67"/>
    </row>
    <row r="1039" spans="1:30" ht="15.75" hidden="1" thickBot="1">
      <c r="A1039" s="295">
        <v>1037</v>
      </c>
      <c r="B1039" s="238" t="s">
        <v>414</v>
      </c>
      <c r="C1039" s="88" t="s">
        <v>727</v>
      </c>
      <c r="D1039" s="96" t="s">
        <v>604</v>
      </c>
      <c r="E1039" s="242" t="s">
        <v>110</v>
      </c>
      <c r="F1039" s="239" t="s">
        <v>336</v>
      </c>
      <c r="G1039" s="100" t="s">
        <v>397</v>
      </c>
      <c r="H1039" s="166">
        <v>2200</v>
      </c>
      <c r="I1039" s="166">
        <v>3700</v>
      </c>
      <c r="J1039" s="166">
        <v>3700</v>
      </c>
      <c r="K1039" s="167">
        <v>2225</v>
      </c>
      <c r="L1039" s="167">
        <v>3750</v>
      </c>
      <c r="M1039" s="167">
        <v>3750</v>
      </c>
      <c r="N1039" s="172">
        <v>5</v>
      </c>
      <c r="O1039" s="172">
        <v>1</v>
      </c>
      <c r="P1039" s="173" t="s">
        <v>760</v>
      </c>
      <c r="Q1039" s="169" t="s">
        <v>782</v>
      </c>
      <c r="R1039" s="169" t="s">
        <v>176</v>
      </c>
      <c r="S1039" s="41">
        <v>35</v>
      </c>
      <c r="T1039" s="10">
        <v>43271</v>
      </c>
      <c r="U1039" s="10">
        <v>43281</v>
      </c>
      <c r="V1039" s="56"/>
      <c r="W1039" s="26"/>
      <c r="X1039" s="65"/>
      <c r="Y1039" s="26"/>
      <c r="Z1039" s="26"/>
      <c r="AA1039" s="26"/>
      <c r="AB1039" s="26"/>
      <c r="AC1039" s="26"/>
      <c r="AD1039" s="67"/>
    </row>
    <row r="1040" spans="1:30" ht="15.75" hidden="1" thickBot="1">
      <c r="A1040" s="295">
        <v>1038</v>
      </c>
      <c r="B1040" s="238" t="s">
        <v>414</v>
      </c>
      <c r="C1040" s="88" t="s">
        <v>727</v>
      </c>
      <c r="D1040" s="96" t="s">
        <v>601</v>
      </c>
      <c r="E1040" s="242" t="s">
        <v>110</v>
      </c>
      <c r="F1040" s="239" t="s">
        <v>335</v>
      </c>
      <c r="G1040" s="100" t="s">
        <v>5</v>
      </c>
      <c r="H1040" s="166">
        <v>2338</v>
      </c>
      <c r="I1040" s="166">
        <v>3863</v>
      </c>
      <c r="J1040" s="166">
        <v>3863</v>
      </c>
      <c r="K1040" s="167">
        <v>2388</v>
      </c>
      <c r="L1040" s="167">
        <v>3963</v>
      </c>
      <c r="M1040" s="167">
        <v>3963</v>
      </c>
      <c r="N1040" s="172">
        <v>4</v>
      </c>
      <c r="O1040" s="172">
        <v>1</v>
      </c>
      <c r="P1040" s="173" t="s">
        <v>1374</v>
      </c>
      <c r="Q1040" s="169" t="s">
        <v>769</v>
      </c>
      <c r="R1040" s="169" t="s">
        <v>770</v>
      </c>
      <c r="S1040" s="41">
        <v>36</v>
      </c>
      <c r="T1040" s="10">
        <v>43282</v>
      </c>
      <c r="U1040" s="10">
        <v>43295</v>
      </c>
      <c r="V1040" s="56" t="s">
        <v>1400</v>
      </c>
      <c r="W1040" s="26"/>
      <c r="X1040" s="65" t="s">
        <v>1248</v>
      </c>
      <c r="Y1040" s="26" t="s">
        <v>1055</v>
      </c>
      <c r="Z1040" s="26" t="s">
        <v>1056</v>
      </c>
      <c r="AA1040" s="26" t="s">
        <v>1263</v>
      </c>
      <c r="AB1040" s="26" t="s">
        <v>1058</v>
      </c>
      <c r="AC1040" s="26"/>
      <c r="AD1040" s="67"/>
    </row>
    <row r="1041" spans="1:30" ht="15.75" hidden="1" thickBot="1">
      <c r="A1041" s="295">
        <v>1039</v>
      </c>
      <c r="B1041" s="238" t="s">
        <v>414</v>
      </c>
      <c r="C1041" s="88" t="s">
        <v>727</v>
      </c>
      <c r="D1041" s="96" t="s">
        <v>601</v>
      </c>
      <c r="E1041" s="242" t="s">
        <v>110</v>
      </c>
      <c r="F1041" s="239" t="s">
        <v>335</v>
      </c>
      <c r="G1041" s="100" t="s">
        <v>1</v>
      </c>
      <c r="H1041" s="166">
        <v>1910</v>
      </c>
      <c r="I1041" s="166">
        <v>3210</v>
      </c>
      <c r="J1041" s="166">
        <v>3210</v>
      </c>
      <c r="K1041" s="167">
        <v>1935</v>
      </c>
      <c r="L1041" s="167">
        <v>3260</v>
      </c>
      <c r="M1041" s="167">
        <v>3260</v>
      </c>
      <c r="N1041" s="172">
        <v>13</v>
      </c>
      <c r="O1041" s="172">
        <v>2</v>
      </c>
      <c r="P1041" s="174" t="s">
        <v>760</v>
      </c>
      <c r="Q1041" s="175" t="s">
        <v>769</v>
      </c>
      <c r="R1041" s="169" t="s">
        <v>770</v>
      </c>
      <c r="S1041" s="48">
        <v>36</v>
      </c>
      <c r="T1041" s="10">
        <v>43277</v>
      </c>
      <c r="U1041" s="10">
        <v>43281</v>
      </c>
      <c r="V1041" s="68"/>
      <c r="W1041" s="46" t="s">
        <v>1265</v>
      </c>
      <c r="X1041" s="69" t="s">
        <v>1266</v>
      </c>
      <c r="Y1041" s="46" t="s">
        <v>1267</v>
      </c>
      <c r="Z1041" s="46" t="s">
        <v>1056</v>
      </c>
      <c r="AA1041" s="46" t="s">
        <v>1268</v>
      </c>
      <c r="AB1041" s="46" t="s">
        <v>1058</v>
      </c>
      <c r="AC1041" s="46" t="s">
        <v>1269</v>
      </c>
      <c r="AD1041" s="67"/>
    </row>
    <row r="1042" spans="1:30" ht="15.75" hidden="1" thickBot="1">
      <c r="A1042" s="295">
        <v>1040</v>
      </c>
      <c r="B1042" s="238" t="s">
        <v>414</v>
      </c>
      <c r="C1042" s="88" t="s">
        <v>727</v>
      </c>
      <c r="D1042" s="96" t="s">
        <v>601</v>
      </c>
      <c r="E1042" s="242" t="s">
        <v>110</v>
      </c>
      <c r="F1042" s="239" t="s">
        <v>335</v>
      </c>
      <c r="G1042" s="100" t="s">
        <v>4</v>
      </c>
      <c r="H1042" s="166">
        <v>2000</v>
      </c>
      <c r="I1042" s="166">
        <v>3200</v>
      </c>
      <c r="J1042" s="166">
        <v>3200</v>
      </c>
      <c r="K1042" s="167">
        <v>2025</v>
      </c>
      <c r="L1042" s="167">
        <v>3250</v>
      </c>
      <c r="M1042" s="167">
        <v>3250</v>
      </c>
      <c r="N1042" s="176">
        <v>6</v>
      </c>
      <c r="O1042" s="176">
        <v>1</v>
      </c>
      <c r="P1042" s="183" t="s">
        <v>768</v>
      </c>
      <c r="Q1042" s="184" t="s">
        <v>1390</v>
      </c>
      <c r="R1042" s="185" t="s">
        <v>367</v>
      </c>
      <c r="S1042" s="51">
        <v>40</v>
      </c>
      <c r="T1042" s="10">
        <v>43266</v>
      </c>
      <c r="U1042" s="10">
        <v>43281</v>
      </c>
      <c r="V1042" s="56" t="s">
        <v>1402</v>
      </c>
      <c r="W1042" s="26"/>
      <c r="X1042" s="65"/>
      <c r="Y1042" s="26"/>
      <c r="Z1042" s="26"/>
      <c r="AA1042" s="26"/>
      <c r="AB1042" s="26"/>
      <c r="AC1042" s="26"/>
      <c r="AD1042" s="67"/>
    </row>
    <row r="1043" spans="1:30" ht="15.75" hidden="1" thickBot="1">
      <c r="A1043" s="295">
        <v>1041</v>
      </c>
      <c r="B1043" s="238" t="s">
        <v>414</v>
      </c>
      <c r="C1043" s="88" t="s">
        <v>727</v>
      </c>
      <c r="D1043" s="96" t="s">
        <v>601</v>
      </c>
      <c r="E1043" s="242" t="s">
        <v>110</v>
      </c>
      <c r="F1043" s="239" t="s">
        <v>335</v>
      </c>
      <c r="G1043" s="100" t="s">
        <v>397</v>
      </c>
      <c r="H1043" s="166">
        <v>2400</v>
      </c>
      <c r="I1043" s="166">
        <v>4200</v>
      </c>
      <c r="J1043" s="166">
        <v>4200</v>
      </c>
      <c r="K1043" s="167">
        <v>2425</v>
      </c>
      <c r="L1043" s="167">
        <v>4250</v>
      </c>
      <c r="M1043" s="167">
        <v>4250</v>
      </c>
      <c r="N1043" s="172">
        <v>5</v>
      </c>
      <c r="O1043" s="172">
        <v>1</v>
      </c>
      <c r="P1043" s="173" t="s">
        <v>760</v>
      </c>
      <c r="Q1043" s="169" t="s">
        <v>1387</v>
      </c>
      <c r="R1043" s="169" t="s">
        <v>330</v>
      </c>
      <c r="S1043" s="41">
        <v>44</v>
      </c>
      <c r="T1043" s="10">
        <v>43282</v>
      </c>
      <c r="U1043" s="10">
        <v>43296</v>
      </c>
      <c r="V1043" s="56"/>
      <c r="W1043" s="26"/>
      <c r="X1043" s="65" t="s">
        <v>1054</v>
      </c>
      <c r="Y1043" s="26" t="s">
        <v>1279</v>
      </c>
      <c r="Z1043" s="26" t="s">
        <v>1081</v>
      </c>
      <c r="AA1043" s="26" t="s">
        <v>1280</v>
      </c>
      <c r="AB1043" s="26" t="s">
        <v>1058</v>
      </c>
      <c r="AC1043" s="26"/>
      <c r="AD1043" s="67"/>
    </row>
    <row r="1044" spans="1:30" ht="15.75" hidden="1" thickBot="1">
      <c r="A1044" s="295">
        <v>1042</v>
      </c>
      <c r="B1044" s="238" t="s">
        <v>414</v>
      </c>
      <c r="C1044" s="88" t="s">
        <v>727</v>
      </c>
      <c r="D1044" s="96" t="s">
        <v>601</v>
      </c>
      <c r="E1044" s="242" t="s">
        <v>110</v>
      </c>
      <c r="F1044" s="239" t="s">
        <v>335</v>
      </c>
      <c r="G1044" s="100" t="s">
        <v>12</v>
      </c>
      <c r="H1044" s="166">
        <v>2150</v>
      </c>
      <c r="I1044" s="166">
        <v>3600</v>
      </c>
      <c r="J1044" s="166">
        <v>3600</v>
      </c>
      <c r="K1044" s="167">
        <v>2150</v>
      </c>
      <c r="L1044" s="167">
        <v>3600</v>
      </c>
      <c r="M1044" s="167">
        <v>3600</v>
      </c>
      <c r="N1044" s="172">
        <v>4</v>
      </c>
      <c r="O1044" s="172">
        <v>1</v>
      </c>
      <c r="P1044" s="173" t="s">
        <v>760</v>
      </c>
      <c r="Q1044" s="169" t="s">
        <v>769</v>
      </c>
      <c r="R1044" s="169" t="s">
        <v>770</v>
      </c>
      <c r="S1044" s="41">
        <v>38</v>
      </c>
      <c r="T1044" s="10">
        <v>43282</v>
      </c>
      <c r="U1044" s="10">
        <v>43295</v>
      </c>
      <c r="V1044" s="56"/>
      <c r="W1044" s="26"/>
      <c r="X1044" s="65" t="s">
        <v>1079</v>
      </c>
      <c r="Y1044" s="26" t="s">
        <v>1084</v>
      </c>
      <c r="Z1044" s="26" t="s">
        <v>1081</v>
      </c>
      <c r="AA1044" s="26" t="s">
        <v>1085</v>
      </c>
      <c r="AB1044" s="26" t="s">
        <v>1058</v>
      </c>
      <c r="AC1044" s="26"/>
      <c r="AD1044" s="67"/>
    </row>
    <row r="1045" spans="1:30" ht="15.75" hidden="1" thickBot="1">
      <c r="A1045" s="295">
        <v>1043</v>
      </c>
      <c r="B1045" s="238" t="s">
        <v>414</v>
      </c>
      <c r="C1045" s="88" t="s">
        <v>727</v>
      </c>
      <c r="D1045" s="96" t="s">
        <v>601</v>
      </c>
      <c r="E1045" s="242" t="s">
        <v>110</v>
      </c>
      <c r="F1045" s="239" t="s">
        <v>335</v>
      </c>
      <c r="G1045" s="100" t="s">
        <v>9</v>
      </c>
      <c r="H1045" s="166">
        <v>2190</v>
      </c>
      <c r="I1045" s="166">
        <v>3565</v>
      </c>
      <c r="J1045" s="166">
        <v>3565</v>
      </c>
      <c r="K1045" s="167">
        <v>2215</v>
      </c>
      <c r="L1045" s="167">
        <v>3615</v>
      </c>
      <c r="M1045" s="167">
        <v>3615</v>
      </c>
      <c r="N1045" s="172">
        <v>2</v>
      </c>
      <c r="O1045" s="172">
        <v>1</v>
      </c>
      <c r="P1045" s="174" t="s">
        <v>760</v>
      </c>
      <c r="Q1045" s="175" t="s">
        <v>769</v>
      </c>
      <c r="R1045" s="169" t="s">
        <v>770</v>
      </c>
      <c r="S1045" s="48">
        <v>36</v>
      </c>
      <c r="T1045" s="10">
        <v>43282</v>
      </c>
      <c r="U1045" s="10">
        <v>43295</v>
      </c>
      <c r="V1045" s="68"/>
      <c r="W1045" s="46"/>
      <c r="X1045" s="69" t="s">
        <v>1383</v>
      </c>
      <c r="Y1045" s="46" t="s">
        <v>1384</v>
      </c>
      <c r="Z1045" s="46" t="s">
        <v>1081</v>
      </c>
      <c r="AA1045" s="46" t="s">
        <v>1385</v>
      </c>
      <c r="AB1045" s="46" t="s">
        <v>1058</v>
      </c>
      <c r="AC1045" s="46" t="s">
        <v>1386</v>
      </c>
      <c r="AD1045" s="67"/>
    </row>
    <row r="1046" spans="1:30" ht="15.75" hidden="1" thickBot="1">
      <c r="A1046" s="295">
        <v>1044</v>
      </c>
      <c r="B1046" s="238" t="s">
        <v>414</v>
      </c>
      <c r="C1046" s="88" t="s">
        <v>727</v>
      </c>
      <c r="D1046" s="96" t="s">
        <v>601</v>
      </c>
      <c r="E1046" s="242" t="s">
        <v>110</v>
      </c>
      <c r="F1046" s="239" t="s">
        <v>335</v>
      </c>
      <c r="G1046" s="100" t="s">
        <v>20</v>
      </c>
      <c r="H1046" s="166">
        <v>2160</v>
      </c>
      <c r="I1046" s="170">
        <v>3610</v>
      </c>
      <c r="J1046" s="166">
        <v>3610</v>
      </c>
      <c r="K1046" s="167">
        <v>2260</v>
      </c>
      <c r="L1046" s="167">
        <v>3810</v>
      </c>
      <c r="M1046" s="167">
        <v>3810</v>
      </c>
      <c r="N1046" s="172">
        <v>1</v>
      </c>
      <c r="O1046" s="172">
        <v>1</v>
      </c>
      <c r="P1046" s="173" t="s">
        <v>760</v>
      </c>
      <c r="Q1046" s="169" t="s">
        <v>769</v>
      </c>
      <c r="R1046" s="169" t="s">
        <v>770</v>
      </c>
      <c r="S1046" s="41" t="s">
        <v>1928</v>
      </c>
      <c r="T1046" s="10">
        <v>43282</v>
      </c>
      <c r="U1046" s="10">
        <v>43295</v>
      </c>
      <c r="V1046" s="56"/>
      <c r="W1046" s="26"/>
      <c r="X1046" s="65" t="s">
        <v>1281</v>
      </c>
      <c r="Y1046" s="26" t="s">
        <v>1282</v>
      </c>
      <c r="Z1046" s="26" t="s">
        <v>1056</v>
      </c>
      <c r="AA1046" s="26" t="s">
        <v>1283</v>
      </c>
      <c r="AB1046" s="26" t="s">
        <v>1058</v>
      </c>
      <c r="AC1046" s="26"/>
      <c r="AD1046" s="67"/>
    </row>
    <row r="1047" spans="1:30" ht="15.75" hidden="1" thickBot="1">
      <c r="A1047" s="295">
        <v>1045</v>
      </c>
      <c r="B1047" s="238" t="s">
        <v>414</v>
      </c>
      <c r="C1047" s="88" t="s">
        <v>727</v>
      </c>
      <c r="D1047" s="96" t="s">
        <v>601</v>
      </c>
      <c r="E1047" s="242" t="s">
        <v>110</v>
      </c>
      <c r="F1047" s="239" t="s">
        <v>335</v>
      </c>
      <c r="G1047" s="100" t="s">
        <v>22</v>
      </c>
      <c r="H1047" s="166">
        <v>2100</v>
      </c>
      <c r="I1047" s="166">
        <v>3500</v>
      </c>
      <c r="J1047" s="166">
        <v>3500</v>
      </c>
      <c r="K1047" s="167">
        <v>2100</v>
      </c>
      <c r="L1047" s="167">
        <v>3500</v>
      </c>
      <c r="M1047" s="167">
        <v>3500</v>
      </c>
      <c r="N1047" s="172">
        <v>4</v>
      </c>
      <c r="O1047" s="172">
        <v>1</v>
      </c>
      <c r="P1047" s="173" t="s">
        <v>760</v>
      </c>
      <c r="Q1047" s="169" t="s">
        <v>769</v>
      </c>
      <c r="R1047" s="169" t="s">
        <v>770</v>
      </c>
      <c r="S1047" s="41">
        <v>38</v>
      </c>
      <c r="T1047" s="10">
        <v>43282</v>
      </c>
      <c r="U1047" s="10">
        <v>43296</v>
      </c>
      <c r="V1047" s="56" t="s">
        <v>1401</v>
      </c>
      <c r="W1047" s="26"/>
      <c r="X1047" s="65" t="s">
        <v>1288</v>
      </c>
      <c r="Y1047" s="26" t="s">
        <v>1289</v>
      </c>
      <c r="Z1047" s="26" t="s">
        <v>1081</v>
      </c>
      <c r="AA1047" s="26" t="s">
        <v>1085</v>
      </c>
      <c r="AB1047" s="26" t="s">
        <v>1058</v>
      </c>
      <c r="AC1047" s="26"/>
      <c r="AD1047" s="67"/>
    </row>
    <row r="1048" spans="1:30" ht="15.75" hidden="1" thickBot="1">
      <c r="A1048" s="295">
        <v>1046</v>
      </c>
      <c r="B1048" s="238" t="s">
        <v>414</v>
      </c>
      <c r="C1048" s="88" t="s">
        <v>727</v>
      </c>
      <c r="D1048" s="96" t="s">
        <v>601</v>
      </c>
      <c r="E1048" s="242" t="s">
        <v>110</v>
      </c>
      <c r="F1048" s="239" t="s">
        <v>335</v>
      </c>
      <c r="G1048" s="100" t="s">
        <v>17</v>
      </c>
      <c r="H1048" s="166">
        <v>2060</v>
      </c>
      <c r="I1048" s="166">
        <v>3510</v>
      </c>
      <c r="J1048" s="166">
        <v>3510</v>
      </c>
      <c r="K1048" s="167">
        <v>2085</v>
      </c>
      <c r="L1048" s="167">
        <v>3560</v>
      </c>
      <c r="M1048" s="167">
        <v>3560</v>
      </c>
      <c r="N1048" s="172">
        <v>1</v>
      </c>
      <c r="O1048" s="172">
        <v>1</v>
      </c>
      <c r="P1048" s="174" t="s">
        <v>760</v>
      </c>
      <c r="Q1048" s="175" t="s">
        <v>769</v>
      </c>
      <c r="R1048" s="169" t="s">
        <v>770</v>
      </c>
      <c r="S1048" s="48">
        <v>36</v>
      </c>
      <c r="T1048" s="10">
        <v>43269</v>
      </c>
      <c r="U1048" s="10">
        <v>43272</v>
      </c>
      <c r="V1048" s="68"/>
      <c r="W1048" s="46"/>
      <c r="X1048" s="69" t="s">
        <v>1376</v>
      </c>
      <c r="Y1048" s="46" t="s">
        <v>1377</v>
      </c>
      <c r="Z1048" s="46" t="s">
        <v>1081</v>
      </c>
      <c r="AA1048" s="46" t="s">
        <v>1378</v>
      </c>
      <c r="AB1048" s="46" t="s">
        <v>1379</v>
      </c>
      <c r="AC1048" s="46"/>
      <c r="AD1048" s="67"/>
    </row>
    <row r="1049" spans="1:30" ht="15.75" hidden="1" thickBot="1">
      <c r="A1049" s="295">
        <v>1047</v>
      </c>
      <c r="B1049" s="238" t="s">
        <v>414</v>
      </c>
      <c r="C1049" s="88" t="s">
        <v>727</v>
      </c>
      <c r="D1049" s="96" t="s">
        <v>602</v>
      </c>
      <c r="E1049" s="242" t="s">
        <v>110</v>
      </c>
      <c r="F1049" s="239" t="s">
        <v>335</v>
      </c>
      <c r="G1049" s="100" t="s">
        <v>1</v>
      </c>
      <c r="H1049" s="166">
        <v>1910</v>
      </c>
      <c r="I1049" s="166">
        <v>3210</v>
      </c>
      <c r="J1049" s="166">
        <v>3210</v>
      </c>
      <c r="K1049" s="167">
        <v>1935</v>
      </c>
      <c r="L1049" s="167">
        <v>3260</v>
      </c>
      <c r="M1049" s="167">
        <v>3260</v>
      </c>
      <c r="N1049" s="172">
        <v>3</v>
      </c>
      <c r="O1049" s="172">
        <v>1</v>
      </c>
      <c r="P1049" s="173" t="s">
        <v>760</v>
      </c>
      <c r="Q1049" s="169" t="s">
        <v>1403</v>
      </c>
      <c r="R1049" s="169" t="s">
        <v>330</v>
      </c>
      <c r="S1049" s="41">
        <v>42</v>
      </c>
      <c r="T1049" s="10">
        <v>43277</v>
      </c>
      <c r="U1049" s="10">
        <v>43281</v>
      </c>
      <c r="V1049" s="56"/>
      <c r="W1049" s="26"/>
      <c r="X1049" s="65"/>
      <c r="Y1049" s="26"/>
      <c r="Z1049" s="26"/>
      <c r="AA1049" s="26"/>
      <c r="AB1049" s="26"/>
      <c r="AC1049" s="26"/>
      <c r="AD1049" s="67"/>
    </row>
    <row r="1050" spans="1:30" ht="15.75" hidden="1" thickBot="1">
      <c r="A1050" s="295">
        <v>1048</v>
      </c>
      <c r="B1050" s="238" t="s">
        <v>414</v>
      </c>
      <c r="C1050" s="88" t="s">
        <v>744</v>
      </c>
      <c r="D1050" s="96" t="s">
        <v>634</v>
      </c>
      <c r="E1050" s="242" t="s">
        <v>127</v>
      </c>
      <c r="F1050" s="239" t="s">
        <v>364</v>
      </c>
      <c r="G1050" s="100" t="s">
        <v>5</v>
      </c>
      <c r="H1050" s="187">
        <v>5938</v>
      </c>
      <c r="I1050" s="187">
        <v>11363</v>
      </c>
      <c r="J1050" s="187">
        <v>11363</v>
      </c>
      <c r="K1050" s="171">
        <v>5988</v>
      </c>
      <c r="L1050" s="171">
        <v>11463</v>
      </c>
      <c r="M1050" s="171">
        <v>11463</v>
      </c>
      <c r="N1050" s="172">
        <v>7</v>
      </c>
      <c r="O1050" s="172">
        <v>1</v>
      </c>
      <c r="P1050" s="173" t="s">
        <v>768</v>
      </c>
      <c r="Q1050" s="169" t="s">
        <v>1115</v>
      </c>
      <c r="R1050" s="131" t="s">
        <v>1411</v>
      </c>
      <c r="S1050" s="41">
        <v>87</v>
      </c>
      <c r="T1050" s="10">
        <v>43282</v>
      </c>
      <c r="U1050" s="10">
        <v>43295</v>
      </c>
      <c r="V1050" s="56" t="s">
        <v>1486</v>
      </c>
      <c r="W1050" s="26"/>
      <c r="X1050" s="65" t="s">
        <v>1248</v>
      </c>
      <c r="Y1050" s="26" t="s">
        <v>1055</v>
      </c>
      <c r="Z1050" s="26" t="s">
        <v>1056</v>
      </c>
      <c r="AA1050" s="26" t="s">
        <v>1263</v>
      </c>
      <c r="AB1050" s="26" t="s">
        <v>1058</v>
      </c>
      <c r="AC1050" s="26"/>
      <c r="AD1050" s="67"/>
    </row>
    <row r="1051" spans="1:30" ht="15.75" hidden="1" thickBot="1">
      <c r="A1051" s="295">
        <v>1049</v>
      </c>
      <c r="B1051" s="238" t="s">
        <v>414</v>
      </c>
      <c r="C1051" s="88" t="s">
        <v>744</v>
      </c>
      <c r="D1051" s="96" t="s">
        <v>634</v>
      </c>
      <c r="E1051" s="242" t="s">
        <v>127</v>
      </c>
      <c r="F1051" s="239" t="s">
        <v>364</v>
      </c>
      <c r="G1051" s="100" t="s">
        <v>399</v>
      </c>
      <c r="H1051" s="166">
        <v>4585</v>
      </c>
      <c r="I1051" s="166">
        <v>8060</v>
      </c>
      <c r="J1051" s="166">
        <v>8060</v>
      </c>
      <c r="K1051" s="167">
        <v>4585</v>
      </c>
      <c r="L1051" s="167">
        <v>8060</v>
      </c>
      <c r="M1051" s="167">
        <v>8060</v>
      </c>
      <c r="N1051" s="172">
        <v>1</v>
      </c>
      <c r="O1051" s="172">
        <v>1</v>
      </c>
      <c r="P1051" s="174" t="s">
        <v>768</v>
      </c>
      <c r="Q1051" s="175" t="s">
        <v>1423</v>
      </c>
      <c r="R1051" s="175" t="s">
        <v>358</v>
      </c>
      <c r="S1051" s="48">
        <v>51</v>
      </c>
      <c r="T1051" s="10">
        <v>43276</v>
      </c>
      <c r="U1051" s="10">
        <v>43281</v>
      </c>
      <c r="V1051" s="68"/>
      <c r="W1051" s="46"/>
      <c r="X1051" s="69" t="s">
        <v>1424</v>
      </c>
      <c r="Y1051" s="46" t="s">
        <v>1425</v>
      </c>
      <c r="Z1051" s="46" t="s">
        <v>1081</v>
      </c>
      <c r="AA1051" s="46" t="s">
        <v>1426</v>
      </c>
      <c r="AB1051" s="46" t="s">
        <v>1058</v>
      </c>
      <c r="AC1051" s="46"/>
      <c r="AD1051" s="67"/>
    </row>
    <row r="1052" spans="1:30" ht="15.75" hidden="1" thickBot="1">
      <c r="A1052" s="295">
        <v>1050</v>
      </c>
      <c r="B1052" s="238" t="s">
        <v>414</v>
      </c>
      <c r="C1052" s="88" t="s">
        <v>743</v>
      </c>
      <c r="D1052" s="96" t="s">
        <v>632</v>
      </c>
      <c r="E1052" s="242" t="s">
        <v>126</v>
      </c>
      <c r="F1052" s="239" t="s">
        <v>229</v>
      </c>
      <c r="G1052" s="100" t="s">
        <v>5</v>
      </c>
      <c r="H1052" s="187">
        <v>2438</v>
      </c>
      <c r="I1052" s="187">
        <v>4363</v>
      </c>
      <c r="J1052" s="187">
        <v>4363</v>
      </c>
      <c r="K1052" s="171">
        <v>2488</v>
      </c>
      <c r="L1052" s="171">
        <v>4463</v>
      </c>
      <c r="M1052" s="171">
        <v>4463</v>
      </c>
      <c r="N1052" s="172">
        <v>7</v>
      </c>
      <c r="O1052" s="172">
        <v>1</v>
      </c>
      <c r="P1052" s="173" t="s">
        <v>768</v>
      </c>
      <c r="Q1052" s="169" t="s">
        <v>1115</v>
      </c>
      <c r="R1052" s="131" t="s">
        <v>1411</v>
      </c>
      <c r="S1052" s="41">
        <v>34</v>
      </c>
      <c r="T1052" s="10">
        <v>43282</v>
      </c>
      <c r="U1052" s="10">
        <v>43295</v>
      </c>
      <c r="V1052" s="56" t="s">
        <v>1452</v>
      </c>
      <c r="W1052" s="26"/>
      <c r="X1052" s="65" t="s">
        <v>1248</v>
      </c>
      <c r="Y1052" s="26" t="s">
        <v>1055</v>
      </c>
      <c r="Z1052" s="26" t="s">
        <v>1056</v>
      </c>
      <c r="AA1052" s="26" t="s">
        <v>1263</v>
      </c>
      <c r="AB1052" s="26" t="s">
        <v>1058</v>
      </c>
      <c r="AC1052" s="26"/>
      <c r="AD1052" s="67"/>
    </row>
    <row r="1053" spans="1:30" ht="15.75" hidden="1" thickBot="1">
      <c r="A1053" s="295">
        <v>1051</v>
      </c>
      <c r="B1053" s="238" t="s">
        <v>414</v>
      </c>
      <c r="C1053" s="88" t="s">
        <v>743</v>
      </c>
      <c r="D1053" s="96" t="s">
        <v>632</v>
      </c>
      <c r="E1053" s="242" t="s">
        <v>126</v>
      </c>
      <c r="F1053" s="239" t="s">
        <v>229</v>
      </c>
      <c r="G1053" s="100" t="s">
        <v>1</v>
      </c>
      <c r="H1053" s="166">
        <v>2260</v>
      </c>
      <c r="I1053" s="166">
        <v>4310</v>
      </c>
      <c r="J1053" s="166">
        <v>4310</v>
      </c>
      <c r="K1053" s="167">
        <v>2285</v>
      </c>
      <c r="L1053" s="167">
        <v>4360</v>
      </c>
      <c r="M1053" s="167">
        <v>4360</v>
      </c>
      <c r="N1053" s="176">
        <v>7</v>
      </c>
      <c r="O1053" s="176">
        <v>1</v>
      </c>
      <c r="P1053" s="196" t="s">
        <v>768</v>
      </c>
      <c r="Q1053" s="197" t="s">
        <v>1476</v>
      </c>
      <c r="R1053" s="197" t="s">
        <v>1411</v>
      </c>
      <c r="S1053" s="42">
        <v>36</v>
      </c>
      <c r="T1053" s="10">
        <v>43277</v>
      </c>
      <c r="U1053" s="10">
        <v>43281</v>
      </c>
      <c r="V1053" s="75" t="s">
        <v>1480</v>
      </c>
      <c r="W1053" s="47"/>
      <c r="X1053" s="87"/>
      <c r="Y1053" s="47"/>
      <c r="Z1053" s="47"/>
      <c r="AA1053" s="47"/>
      <c r="AB1053" s="47"/>
      <c r="AC1053" s="47"/>
      <c r="AD1053" s="67"/>
    </row>
    <row r="1054" spans="1:30" ht="15.75" hidden="1" thickBot="1">
      <c r="A1054" s="295">
        <v>1052</v>
      </c>
      <c r="B1054" s="238" t="s">
        <v>414</v>
      </c>
      <c r="C1054" s="88" t="s">
        <v>743</v>
      </c>
      <c r="D1054" s="96" t="s">
        <v>632</v>
      </c>
      <c r="E1054" s="242" t="s">
        <v>126</v>
      </c>
      <c r="F1054" s="239" t="s">
        <v>229</v>
      </c>
      <c r="G1054" s="100" t="s">
        <v>4</v>
      </c>
      <c r="H1054" s="166">
        <v>2500</v>
      </c>
      <c r="I1054" s="166">
        <v>4200</v>
      </c>
      <c r="J1054" s="166">
        <v>4200</v>
      </c>
      <c r="K1054" s="167">
        <v>2525</v>
      </c>
      <c r="L1054" s="167">
        <v>4250</v>
      </c>
      <c r="M1054" s="167">
        <v>4250</v>
      </c>
      <c r="N1054" s="176">
        <v>6</v>
      </c>
      <c r="O1054" s="176">
        <v>1</v>
      </c>
      <c r="P1054" s="196" t="s">
        <v>768</v>
      </c>
      <c r="Q1054" s="197" t="s">
        <v>1476</v>
      </c>
      <c r="R1054" s="197" t="s">
        <v>1411</v>
      </c>
      <c r="S1054" s="42">
        <v>55</v>
      </c>
      <c r="T1054" s="10">
        <v>43266</v>
      </c>
      <c r="U1054" s="10">
        <v>43281</v>
      </c>
      <c r="V1054" s="56" t="s">
        <v>1477</v>
      </c>
      <c r="W1054" s="47"/>
      <c r="X1054" s="87" t="s">
        <v>1478</v>
      </c>
      <c r="Y1054" s="47" t="s">
        <v>1080</v>
      </c>
      <c r="Z1054" s="47" t="s">
        <v>1123</v>
      </c>
      <c r="AA1054" s="47" t="s">
        <v>1479</v>
      </c>
      <c r="AB1054" s="47" t="s">
        <v>1058</v>
      </c>
      <c r="AC1054" s="47"/>
      <c r="AD1054" s="67"/>
    </row>
    <row r="1055" spans="1:30" ht="15.75" hidden="1" thickBot="1">
      <c r="A1055" s="295">
        <v>1053</v>
      </c>
      <c r="B1055" s="238" t="s">
        <v>414</v>
      </c>
      <c r="C1055" s="88" t="s">
        <v>743</v>
      </c>
      <c r="D1055" s="96" t="s">
        <v>632</v>
      </c>
      <c r="E1055" s="242" t="s">
        <v>126</v>
      </c>
      <c r="F1055" s="239" t="s">
        <v>229</v>
      </c>
      <c r="G1055" s="100" t="s">
        <v>397</v>
      </c>
      <c r="H1055" s="166">
        <v>2450</v>
      </c>
      <c r="I1055" s="166">
        <v>4500</v>
      </c>
      <c r="J1055" s="166">
        <v>4500</v>
      </c>
      <c r="K1055" s="167">
        <v>2475</v>
      </c>
      <c r="L1055" s="167">
        <v>4550</v>
      </c>
      <c r="M1055" s="167">
        <v>4550</v>
      </c>
      <c r="N1055" s="172">
        <v>5</v>
      </c>
      <c r="O1055" s="172">
        <v>1</v>
      </c>
      <c r="P1055" s="173" t="s">
        <v>760</v>
      </c>
      <c r="Q1055" s="169" t="s">
        <v>1413</v>
      </c>
      <c r="R1055" s="169" t="s">
        <v>1414</v>
      </c>
      <c r="S1055" s="41" t="s">
        <v>1929</v>
      </c>
      <c r="T1055" s="10">
        <v>43271</v>
      </c>
      <c r="U1055" s="10">
        <v>43281</v>
      </c>
      <c r="V1055" s="56" t="s">
        <v>1475</v>
      </c>
      <c r="W1055" s="26"/>
      <c r="X1055" s="65" t="s">
        <v>1054</v>
      </c>
      <c r="Y1055" s="26" t="s">
        <v>1279</v>
      </c>
      <c r="Z1055" s="26" t="s">
        <v>1081</v>
      </c>
      <c r="AA1055" s="26" t="s">
        <v>1280</v>
      </c>
      <c r="AB1055" s="26" t="s">
        <v>1058</v>
      </c>
      <c r="AC1055" s="26"/>
      <c r="AD1055" s="67"/>
    </row>
    <row r="1056" spans="1:30" ht="15.75" hidden="1" thickBot="1">
      <c r="A1056" s="295">
        <v>1054</v>
      </c>
      <c r="B1056" s="238" t="s">
        <v>414</v>
      </c>
      <c r="C1056" s="88" t="s">
        <v>743</v>
      </c>
      <c r="D1056" s="96" t="s">
        <v>632</v>
      </c>
      <c r="E1056" s="242" t="s">
        <v>126</v>
      </c>
      <c r="F1056" s="239" t="s">
        <v>229</v>
      </c>
      <c r="G1056" s="100" t="s">
        <v>12</v>
      </c>
      <c r="H1056" s="166">
        <v>2500</v>
      </c>
      <c r="I1056" s="166">
        <v>4500</v>
      </c>
      <c r="J1056" s="166">
        <v>4500</v>
      </c>
      <c r="K1056" s="167">
        <v>2500</v>
      </c>
      <c r="L1056" s="167">
        <v>4500</v>
      </c>
      <c r="M1056" s="167">
        <v>4500</v>
      </c>
      <c r="N1056" s="172">
        <v>1</v>
      </c>
      <c r="O1056" s="172">
        <v>1</v>
      </c>
      <c r="P1056" s="173" t="s">
        <v>768</v>
      </c>
      <c r="Q1056" s="169" t="s">
        <v>1465</v>
      </c>
      <c r="R1056" s="169" t="s">
        <v>1418</v>
      </c>
      <c r="S1056" s="41">
        <v>40</v>
      </c>
      <c r="T1056" s="10">
        <v>43282</v>
      </c>
      <c r="U1056" s="10">
        <v>43295</v>
      </c>
      <c r="V1056" s="56"/>
      <c r="W1056" s="26"/>
      <c r="X1056" s="65" t="s">
        <v>1079</v>
      </c>
      <c r="Y1056" s="26" t="s">
        <v>1084</v>
      </c>
      <c r="Z1056" s="26" t="s">
        <v>1081</v>
      </c>
      <c r="AA1056" s="26" t="s">
        <v>1085</v>
      </c>
      <c r="AB1056" s="26" t="s">
        <v>1058</v>
      </c>
      <c r="AC1056" s="26"/>
      <c r="AD1056" s="67"/>
    </row>
    <row r="1057" spans="1:30" ht="15.75" hidden="1" thickBot="1">
      <c r="A1057" s="295">
        <v>1055</v>
      </c>
      <c r="B1057" s="238" t="s">
        <v>414</v>
      </c>
      <c r="C1057" s="88" t="s">
        <v>743</v>
      </c>
      <c r="D1057" s="96" t="s">
        <v>632</v>
      </c>
      <c r="E1057" s="242" t="s">
        <v>126</v>
      </c>
      <c r="F1057" s="239" t="s">
        <v>229</v>
      </c>
      <c r="G1057" s="100" t="s">
        <v>9</v>
      </c>
      <c r="H1057" s="166">
        <v>2290</v>
      </c>
      <c r="I1057" s="166">
        <v>4065</v>
      </c>
      <c r="J1057" s="166">
        <v>4065</v>
      </c>
      <c r="K1057" s="167">
        <v>2315</v>
      </c>
      <c r="L1057" s="167">
        <v>4115</v>
      </c>
      <c r="M1057" s="167">
        <v>4115</v>
      </c>
      <c r="N1057" s="172">
        <v>6</v>
      </c>
      <c r="O1057" s="172">
        <v>1</v>
      </c>
      <c r="P1057" s="196" t="s">
        <v>768</v>
      </c>
      <c r="Q1057" s="197" t="s">
        <v>1481</v>
      </c>
      <c r="R1057" s="197" t="s">
        <v>1482</v>
      </c>
      <c r="S1057" s="42">
        <v>35</v>
      </c>
      <c r="T1057" s="10">
        <v>43262</v>
      </c>
      <c r="U1057" s="10">
        <v>43281</v>
      </c>
      <c r="V1057" s="75" t="s">
        <v>1483</v>
      </c>
      <c r="W1057" s="47"/>
      <c r="X1057" s="87"/>
      <c r="Y1057" s="47"/>
      <c r="Z1057" s="47"/>
      <c r="AA1057" s="47"/>
      <c r="AB1057" s="47"/>
      <c r="AC1057" s="47"/>
      <c r="AD1057" s="67"/>
    </row>
    <row r="1058" spans="1:30" ht="15.75" hidden="1" thickBot="1">
      <c r="A1058" s="295">
        <v>1056</v>
      </c>
      <c r="B1058" s="238" t="s">
        <v>414</v>
      </c>
      <c r="C1058" s="88" t="s">
        <v>743</v>
      </c>
      <c r="D1058" s="96" t="s">
        <v>632</v>
      </c>
      <c r="E1058" s="242" t="s">
        <v>126</v>
      </c>
      <c r="F1058" s="239" t="s">
        <v>229</v>
      </c>
      <c r="G1058" s="100" t="s">
        <v>22</v>
      </c>
      <c r="H1058" s="166">
        <v>2450</v>
      </c>
      <c r="I1058" s="166">
        <v>4400</v>
      </c>
      <c r="J1058" s="166">
        <v>4400</v>
      </c>
      <c r="K1058" s="167">
        <v>2450</v>
      </c>
      <c r="L1058" s="167">
        <v>4400</v>
      </c>
      <c r="M1058" s="167">
        <v>4400</v>
      </c>
      <c r="N1058" s="172">
        <v>15</v>
      </c>
      <c r="O1058" s="172">
        <v>2</v>
      </c>
      <c r="P1058" s="173" t="s">
        <v>768</v>
      </c>
      <c r="Q1058" s="169" t="s">
        <v>1484</v>
      </c>
      <c r="R1058" s="169" t="s">
        <v>1485</v>
      </c>
      <c r="S1058" s="41" t="e">
        <v>#VALUE!</v>
      </c>
      <c r="T1058" s="10">
        <v>43282</v>
      </c>
      <c r="U1058" s="10">
        <v>43296</v>
      </c>
      <c r="V1058" s="56" t="s">
        <v>1565</v>
      </c>
      <c r="W1058" s="26"/>
      <c r="X1058" s="65" t="s">
        <v>1288</v>
      </c>
      <c r="Y1058" s="26" t="s">
        <v>1289</v>
      </c>
      <c r="Z1058" s="26" t="s">
        <v>1081</v>
      </c>
      <c r="AA1058" s="26" t="s">
        <v>1085</v>
      </c>
      <c r="AB1058" s="26" t="s">
        <v>1058</v>
      </c>
      <c r="AC1058" s="26"/>
      <c r="AD1058" s="67"/>
    </row>
    <row r="1059" spans="1:30" ht="15.75" hidden="1" thickBot="1">
      <c r="A1059" s="295">
        <v>1057</v>
      </c>
      <c r="B1059" s="238" t="s">
        <v>414</v>
      </c>
      <c r="C1059" s="88" t="s">
        <v>738</v>
      </c>
      <c r="D1059" s="96" t="s">
        <v>622</v>
      </c>
      <c r="E1059" s="242" t="s">
        <v>121</v>
      </c>
      <c r="F1059" s="239" t="s">
        <v>354</v>
      </c>
      <c r="G1059" s="100" t="s">
        <v>5</v>
      </c>
      <c r="H1059" s="187">
        <v>2238</v>
      </c>
      <c r="I1059" s="187">
        <v>3963</v>
      </c>
      <c r="J1059" s="187">
        <v>3963</v>
      </c>
      <c r="K1059" s="171">
        <v>2288</v>
      </c>
      <c r="L1059" s="171">
        <v>4063</v>
      </c>
      <c r="M1059" s="171">
        <v>4063</v>
      </c>
      <c r="N1059" s="172">
        <v>7</v>
      </c>
      <c r="O1059" s="172">
        <v>1</v>
      </c>
      <c r="P1059" s="173" t="s">
        <v>768</v>
      </c>
      <c r="Q1059" s="169" t="s">
        <v>1115</v>
      </c>
      <c r="R1059" s="131" t="s">
        <v>1411</v>
      </c>
      <c r="S1059" s="41">
        <v>42</v>
      </c>
      <c r="T1059" s="10">
        <v>43282</v>
      </c>
      <c r="U1059" s="10">
        <v>43295</v>
      </c>
      <c r="V1059" s="56" t="s">
        <v>1449</v>
      </c>
      <c r="W1059" s="26"/>
      <c r="X1059" s="65" t="s">
        <v>1248</v>
      </c>
      <c r="Y1059" s="26" t="s">
        <v>1055</v>
      </c>
      <c r="Z1059" s="26" t="s">
        <v>1056</v>
      </c>
      <c r="AA1059" s="26" t="s">
        <v>1263</v>
      </c>
      <c r="AB1059" s="26" t="s">
        <v>1058</v>
      </c>
      <c r="AC1059" s="26"/>
      <c r="AD1059" s="67"/>
    </row>
    <row r="1060" spans="1:30" ht="15.75" hidden="1" thickBot="1">
      <c r="A1060" s="295">
        <v>1058</v>
      </c>
      <c r="B1060" s="238" t="s">
        <v>414</v>
      </c>
      <c r="C1060" s="88" t="s">
        <v>738</v>
      </c>
      <c r="D1060" s="96" t="s">
        <v>622</v>
      </c>
      <c r="E1060" s="242" t="s">
        <v>121</v>
      </c>
      <c r="F1060" s="239" t="s">
        <v>354</v>
      </c>
      <c r="G1060" s="100" t="s">
        <v>1</v>
      </c>
      <c r="H1060" s="166">
        <v>2360</v>
      </c>
      <c r="I1060" s="166">
        <v>4410</v>
      </c>
      <c r="J1060" s="166">
        <v>4410</v>
      </c>
      <c r="K1060" s="167">
        <v>2350</v>
      </c>
      <c r="L1060" s="167">
        <v>4610</v>
      </c>
      <c r="M1060" s="167">
        <v>4610</v>
      </c>
      <c r="N1060" s="172">
        <v>3</v>
      </c>
      <c r="O1060" s="172">
        <v>1</v>
      </c>
      <c r="P1060" s="173" t="s">
        <v>760</v>
      </c>
      <c r="Q1060" s="169" t="s">
        <v>1373</v>
      </c>
      <c r="R1060" s="169" t="s">
        <v>330</v>
      </c>
      <c r="S1060" s="41">
        <v>46</v>
      </c>
      <c r="T1060" s="10">
        <v>43277</v>
      </c>
      <c r="U1060" s="10">
        <v>43281</v>
      </c>
      <c r="V1060" s="56"/>
      <c r="W1060" s="26"/>
      <c r="X1060" s="65"/>
      <c r="Y1060" s="26"/>
      <c r="Z1060" s="26"/>
      <c r="AA1060" s="26"/>
      <c r="AB1060" s="26"/>
      <c r="AC1060" s="26"/>
      <c r="AD1060" s="67"/>
    </row>
    <row r="1061" spans="1:30" ht="15.75" hidden="1" thickBot="1">
      <c r="A1061" s="295">
        <v>1059</v>
      </c>
      <c r="B1061" s="238" t="s">
        <v>414</v>
      </c>
      <c r="C1061" s="88" t="s">
        <v>738</v>
      </c>
      <c r="D1061" s="96" t="s">
        <v>622</v>
      </c>
      <c r="E1061" s="242" t="s">
        <v>121</v>
      </c>
      <c r="F1061" s="239" t="s">
        <v>354</v>
      </c>
      <c r="G1061" s="100" t="s">
        <v>397</v>
      </c>
      <c r="H1061" s="166">
        <v>2350</v>
      </c>
      <c r="I1061" s="166">
        <v>4500</v>
      </c>
      <c r="J1061" s="166">
        <v>4100</v>
      </c>
      <c r="K1061" s="167">
        <v>2375</v>
      </c>
      <c r="L1061" s="167">
        <v>4550</v>
      </c>
      <c r="M1061" s="167">
        <v>4150</v>
      </c>
      <c r="N1061" s="172">
        <v>5</v>
      </c>
      <c r="O1061" s="172">
        <v>1</v>
      </c>
      <c r="P1061" s="173" t="s">
        <v>760</v>
      </c>
      <c r="Q1061" s="169" t="s">
        <v>1387</v>
      </c>
      <c r="R1061" s="169" t="s">
        <v>330</v>
      </c>
      <c r="S1061" s="41">
        <v>49</v>
      </c>
      <c r="T1061" s="10">
        <v>43271</v>
      </c>
      <c r="U1061" s="10">
        <v>43281</v>
      </c>
      <c r="V1061" s="56" t="s">
        <v>1463</v>
      </c>
      <c r="W1061" s="26"/>
      <c r="X1061" s="65" t="s">
        <v>1054</v>
      </c>
      <c r="Y1061" s="26" t="s">
        <v>1279</v>
      </c>
      <c r="Z1061" s="26" t="s">
        <v>1081</v>
      </c>
      <c r="AA1061" s="26" t="s">
        <v>1280</v>
      </c>
      <c r="AB1061" s="26" t="s">
        <v>1058</v>
      </c>
      <c r="AC1061" s="26"/>
      <c r="AD1061" s="67"/>
    </row>
    <row r="1062" spans="1:30" ht="15.75" hidden="1" thickBot="1">
      <c r="A1062" s="295">
        <v>1060</v>
      </c>
      <c r="B1062" s="238" t="s">
        <v>414</v>
      </c>
      <c r="C1062" s="88" t="s">
        <v>738</v>
      </c>
      <c r="D1062" s="96" t="s">
        <v>622</v>
      </c>
      <c r="E1062" s="242" t="s">
        <v>121</v>
      </c>
      <c r="F1062" s="239" t="s">
        <v>354</v>
      </c>
      <c r="G1062" s="100" t="s">
        <v>12</v>
      </c>
      <c r="H1062" s="166">
        <v>2405</v>
      </c>
      <c r="I1062" s="166">
        <v>4310</v>
      </c>
      <c r="J1062" s="166">
        <v>4310</v>
      </c>
      <c r="K1062" s="167">
        <v>2405</v>
      </c>
      <c r="L1062" s="167">
        <v>4310</v>
      </c>
      <c r="M1062" s="167">
        <v>4310</v>
      </c>
      <c r="N1062" s="172">
        <v>1</v>
      </c>
      <c r="O1062" s="172">
        <v>1</v>
      </c>
      <c r="P1062" s="173" t="s">
        <v>768</v>
      </c>
      <c r="Q1062" s="169" t="s">
        <v>1417</v>
      </c>
      <c r="R1062" s="131" t="s">
        <v>1418</v>
      </c>
      <c r="S1062" s="41">
        <v>44</v>
      </c>
      <c r="T1062" s="10">
        <v>43282</v>
      </c>
      <c r="U1062" s="10">
        <v>43295</v>
      </c>
      <c r="V1062" s="56"/>
      <c r="W1062" s="26"/>
      <c r="X1062" s="65" t="s">
        <v>1079</v>
      </c>
      <c r="Y1062" s="26" t="s">
        <v>1084</v>
      </c>
      <c r="Z1062" s="26" t="s">
        <v>1081</v>
      </c>
      <c r="AA1062" s="26" t="s">
        <v>1085</v>
      </c>
      <c r="AB1062" s="26" t="s">
        <v>1058</v>
      </c>
      <c r="AC1062" s="26"/>
      <c r="AD1062" s="67"/>
    </row>
    <row r="1063" spans="1:30" ht="15.75" hidden="1" thickBot="1">
      <c r="A1063" s="295">
        <v>1061</v>
      </c>
      <c r="B1063" s="238" t="s">
        <v>414</v>
      </c>
      <c r="C1063" s="88" t="s">
        <v>738</v>
      </c>
      <c r="D1063" s="96" t="s">
        <v>622</v>
      </c>
      <c r="E1063" s="242" t="s">
        <v>121</v>
      </c>
      <c r="F1063" s="239" t="s">
        <v>354</v>
      </c>
      <c r="G1063" s="100" t="s">
        <v>20</v>
      </c>
      <c r="H1063" s="166">
        <v>2510</v>
      </c>
      <c r="I1063" s="170">
        <v>4210</v>
      </c>
      <c r="J1063" s="170">
        <v>4210</v>
      </c>
      <c r="K1063" s="186">
        <v>2610</v>
      </c>
      <c r="L1063" s="186">
        <v>4410</v>
      </c>
      <c r="M1063" s="186">
        <v>4410</v>
      </c>
      <c r="N1063" s="172">
        <v>3</v>
      </c>
      <c r="O1063" s="172">
        <v>1</v>
      </c>
      <c r="P1063" s="173" t="s">
        <v>760</v>
      </c>
      <c r="Q1063" s="169" t="s">
        <v>1373</v>
      </c>
      <c r="R1063" s="169" t="s">
        <v>330</v>
      </c>
      <c r="S1063" s="41">
        <v>47</v>
      </c>
      <c r="T1063" s="10">
        <v>43282</v>
      </c>
      <c r="U1063" s="10">
        <v>43295</v>
      </c>
      <c r="V1063" s="56"/>
      <c r="W1063" s="26"/>
      <c r="X1063" s="65" t="s">
        <v>1281</v>
      </c>
      <c r="Y1063" s="26" t="s">
        <v>1282</v>
      </c>
      <c r="Z1063" s="26" t="s">
        <v>1056</v>
      </c>
      <c r="AA1063" s="26" t="s">
        <v>1283</v>
      </c>
      <c r="AB1063" s="26" t="s">
        <v>1058</v>
      </c>
      <c r="AC1063" s="26"/>
      <c r="AD1063" s="67"/>
    </row>
    <row r="1064" spans="1:30" ht="15.75" hidden="1" thickBot="1">
      <c r="A1064" s="295">
        <v>1062</v>
      </c>
      <c r="B1064" s="238" t="s">
        <v>414</v>
      </c>
      <c r="C1064" s="88" t="s">
        <v>738</v>
      </c>
      <c r="D1064" s="96" t="s">
        <v>622</v>
      </c>
      <c r="E1064" s="242" t="s">
        <v>121</v>
      </c>
      <c r="F1064" s="239" t="s">
        <v>354</v>
      </c>
      <c r="G1064" s="100" t="s">
        <v>22</v>
      </c>
      <c r="H1064" s="166">
        <v>2355</v>
      </c>
      <c r="I1064" s="166">
        <v>4210</v>
      </c>
      <c r="J1064" s="166">
        <v>4210</v>
      </c>
      <c r="K1064" s="167">
        <v>2355</v>
      </c>
      <c r="L1064" s="167">
        <v>4210</v>
      </c>
      <c r="M1064" s="167">
        <v>4210</v>
      </c>
      <c r="N1064" s="172">
        <v>15</v>
      </c>
      <c r="O1064" s="172">
        <v>2</v>
      </c>
      <c r="P1064" s="188" t="s">
        <v>768</v>
      </c>
      <c r="Q1064" s="169" t="s">
        <v>1561</v>
      </c>
      <c r="R1064" s="131" t="s">
        <v>1418</v>
      </c>
      <c r="S1064" s="41">
        <v>50</v>
      </c>
      <c r="T1064" s="10">
        <v>43282</v>
      </c>
      <c r="U1064" s="10">
        <v>43296</v>
      </c>
      <c r="V1064" s="56" t="s">
        <v>1565</v>
      </c>
      <c r="W1064" s="26"/>
      <c r="X1064" s="65" t="s">
        <v>1288</v>
      </c>
      <c r="Y1064" s="26" t="s">
        <v>1289</v>
      </c>
      <c r="Z1064" s="26" t="s">
        <v>1081</v>
      </c>
      <c r="AA1064" s="26" t="s">
        <v>1085</v>
      </c>
      <c r="AB1064" s="26" t="s">
        <v>1058</v>
      </c>
      <c r="AC1064" s="26"/>
      <c r="AD1064" s="67"/>
    </row>
    <row r="1065" spans="1:30" ht="15.75" hidden="1" thickBot="1">
      <c r="A1065" s="295">
        <v>1063</v>
      </c>
      <c r="B1065" s="238" t="s">
        <v>414</v>
      </c>
      <c r="C1065" s="88" t="s">
        <v>724</v>
      </c>
      <c r="D1065" s="96" t="s">
        <v>596</v>
      </c>
      <c r="E1065" s="242" t="s">
        <v>107</v>
      </c>
      <c r="F1065" s="239" t="s">
        <v>330</v>
      </c>
      <c r="G1065" s="100" t="s">
        <v>5</v>
      </c>
      <c r="H1065" s="166">
        <v>2138</v>
      </c>
      <c r="I1065" s="170">
        <v>3663</v>
      </c>
      <c r="J1065" s="170">
        <v>3663</v>
      </c>
      <c r="K1065" s="171">
        <v>2188</v>
      </c>
      <c r="L1065" s="171">
        <v>3763</v>
      </c>
      <c r="M1065" s="171">
        <v>3763</v>
      </c>
      <c r="N1065" s="172">
        <v>5</v>
      </c>
      <c r="O1065" s="172">
        <v>1</v>
      </c>
      <c r="P1065" s="173" t="s">
        <v>1374</v>
      </c>
      <c r="Q1065" s="169" t="s">
        <v>769</v>
      </c>
      <c r="R1065" s="169" t="s">
        <v>770</v>
      </c>
      <c r="S1065" s="41">
        <v>37</v>
      </c>
      <c r="T1065" s="10">
        <v>43282</v>
      </c>
      <c r="U1065" s="10">
        <v>43295</v>
      </c>
      <c r="V1065" s="56" t="s">
        <v>1375</v>
      </c>
      <c r="W1065" s="26"/>
      <c r="X1065" s="65" t="s">
        <v>1248</v>
      </c>
      <c r="Y1065" s="26" t="s">
        <v>1055</v>
      </c>
      <c r="Z1065" s="26" t="s">
        <v>1056</v>
      </c>
      <c r="AA1065" s="26" t="s">
        <v>1263</v>
      </c>
      <c r="AB1065" s="26" t="s">
        <v>1058</v>
      </c>
      <c r="AC1065" s="26"/>
      <c r="AD1065" s="67"/>
    </row>
    <row r="1066" spans="1:30" ht="15.75" hidden="1" thickBot="1">
      <c r="A1066" s="295">
        <v>1064</v>
      </c>
      <c r="B1066" s="238" t="s">
        <v>414</v>
      </c>
      <c r="C1066" s="88" t="s">
        <v>724</v>
      </c>
      <c r="D1066" s="96" t="s">
        <v>596</v>
      </c>
      <c r="E1066" s="242" t="s">
        <v>107</v>
      </c>
      <c r="F1066" s="239" t="s">
        <v>330</v>
      </c>
      <c r="G1066" s="100" t="s">
        <v>1</v>
      </c>
      <c r="H1066" s="166">
        <v>1910</v>
      </c>
      <c r="I1066" s="166">
        <v>3210</v>
      </c>
      <c r="J1066" s="166">
        <v>3210</v>
      </c>
      <c r="K1066" s="167">
        <v>1935</v>
      </c>
      <c r="L1066" s="167">
        <v>3260</v>
      </c>
      <c r="M1066" s="167">
        <v>3260</v>
      </c>
      <c r="N1066" s="172">
        <v>3</v>
      </c>
      <c r="O1066" s="172">
        <v>1</v>
      </c>
      <c r="P1066" s="174" t="s">
        <v>760</v>
      </c>
      <c r="Q1066" s="175" t="s">
        <v>769</v>
      </c>
      <c r="R1066" s="175" t="s">
        <v>770</v>
      </c>
      <c r="S1066" s="48">
        <v>38</v>
      </c>
      <c r="T1066" s="10">
        <v>43277</v>
      </c>
      <c r="U1066" s="10">
        <v>43281</v>
      </c>
      <c r="V1066" s="68"/>
      <c r="W1066" s="46" t="s">
        <v>1265</v>
      </c>
      <c r="X1066" s="69" t="s">
        <v>1266</v>
      </c>
      <c r="Y1066" s="46" t="s">
        <v>1267</v>
      </c>
      <c r="Z1066" s="46" t="s">
        <v>1056</v>
      </c>
      <c r="AA1066" s="46" t="s">
        <v>1268</v>
      </c>
      <c r="AB1066" s="46" t="s">
        <v>1058</v>
      </c>
      <c r="AC1066" s="46" t="s">
        <v>1269</v>
      </c>
      <c r="AD1066" s="67"/>
    </row>
    <row r="1067" spans="1:30" ht="15.75" hidden="1" thickBot="1">
      <c r="A1067" s="295">
        <v>1065</v>
      </c>
      <c r="B1067" s="238" t="s">
        <v>414</v>
      </c>
      <c r="C1067" s="88" t="s">
        <v>724</v>
      </c>
      <c r="D1067" s="96" t="s">
        <v>596</v>
      </c>
      <c r="E1067" s="242" t="s">
        <v>107</v>
      </c>
      <c r="F1067" s="239" t="s">
        <v>330</v>
      </c>
      <c r="G1067" s="100" t="s">
        <v>397</v>
      </c>
      <c r="H1067" s="166">
        <v>2400</v>
      </c>
      <c r="I1067" s="166">
        <v>4200</v>
      </c>
      <c r="J1067" s="166">
        <v>4200</v>
      </c>
      <c r="K1067" s="167">
        <v>2425</v>
      </c>
      <c r="L1067" s="167">
        <v>4250</v>
      </c>
      <c r="M1067" s="167">
        <v>4250</v>
      </c>
      <c r="N1067" s="172">
        <v>5</v>
      </c>
      <c r="O1067" s="172">
        <v>1</v>
      </c>
      <c r="P1067" s="173" t="s">
        <v>760</v>
      </c>
      <c r="Q1067" s="169" t="s">
        <v>769</v>
      </c>
      <c r="R1067" s="175" t="s">
        <v>770</v>
      </c>
      <c r="S1067" s="41">
        <v>35</v>
      </c>
      <c r="T1067" s="10">
        <v>43282</v>
      </c>
      <c r="U1067" s="10">
        <v>43296</v>
      </c>
      <c r="V1067" s="56" t="s">
        <v>1380</v>
      </c>
      <c r="W1067" s="26"/>
      <c r="X1067" s="65" t="s">
        <v>1054</v>
      </c>
      <c r="Y1067" s="26" t="s">
        <v>1279</v>
      </c>
      <c r="Z1067" s="26" t="s">
        <v>1081</v>
      </c>
      <c r="AA1067" s="26" t="s">
        <v>1280</v>
      </c>
      <c r="AB1067" s="26" t="s">
        <v>1058</v>
      </c>
      <c r="AC1067" s="26"/>
      <c r="AD1067" s="67"/>
    </row>
    <row r="1068" spans="1:30" ht="15.75" hidden="1" thickBot="1">
      <c r="A1068" s="295">
        <v>1066</v>
      </c>
      <c r="B1068" s="238" t="s">
        <v>414</v>
      </c>
      <c r="C1068" s="88" t="s">
        <v>724</v>
      </c>
      <c r="D1068" s="96" t="s">
        <v>596</v>
      </c>
      <c r="E1068" s="242" t="s">
        <v>107</v>
      </c>
      <c r="F1068" s="239" t="s">
        <v>330</v>
      </c>
      <c r="G1068" s="100" t="s">
        <v>12</v>
      </c>
      <c r="H1068" s="166">
        <v>1950</v>
      </c>
      <c r="I1068" s="166">
        <v>3400</v>
      </c>
      <c r="J1068" s="166">
        <v>3400</v>
      </c>
      <c r="K1068" s="167">
        <v>1950</v>
      </c>
      <c r="L1068" s="167">
        <v>3400</v>
      </c>
      <c r="M1068" s="167">
        <v>3400</v>
      </c>
      <c r="N1068" s="172">
        <v>5</v>
      </c>
      <c r="O1068" s="172">
        <v>1</v>
      </c>
      <c r="P1068" s="173" t="s">
        <v>760</v>
      </c>
      <c r="Q1068" s="169" t="s">
        <v>769</v>
      </c>
      <c r="R1068" s="175" t="s">
        <v>770</v>
      </c>
      <c r="S1068" s="41">
        <v>39</v>
      </c>
      <c r="T1068" s="10">
        <v>43282</v>
      </c>
      <c r="U1068" s="10">
        <v>43295</v>
      </c>
      <c r="V1068" s="56"/>
      <c r="W1068" s="26"/>
      <c r="X1068" s="65" t="s">
        <v>1079</v>
      </c>
      <c r="Y1068" s="26" t="s">
        <v>1084</v>
      </c>
      <c r="Z1068" s="26" t="s">
        <v>1081</v>
      </c>
      <c r="AA1068" s="26" t="s">
        <v>1085</v>
      </c>
      <c r="AB1068" s="26" t="s">
        <v>1058</v>
      </c>
      <c r="AC1068" s="26"/>
      <c r="AD1068" s="67"/>
    </row>
    <row r="1069" spans="1:30" ht="15.75" hidden="1" thickBot="1">
      <c r="A1069" s="295">
        <v>1067</v>
      </c>
      <c r="B1069" s="238" t="s">
        <v>414</v>
      </c>
      <c r="C1069" s="88" t="s">
        <v>724</v>
      </c>
      <c r="D1069" s="96" t="s">
        <v>596</v>
      </c>
      <c r="E1069" s="242" t="s">
        <v>107</v>
      </c>
      <c r="F1069" s="239" t="s">
        <v>330</v>
      </c>
      <c r="G1069" s="100" t="s">
        <v>20</v>
      </c>
      <c r="H1069" s="166">
        <v>2160</v>
      </c>
      <c r="I1069" s="166">
        <v>3610</v>
      </c>
      <c r="J1069" s="166">
        <v>3610</v>
      </c>
      <c r="K1069" s="167">
        <v>2260</v>
      </c>
      <c r="L1069" s="167">
        <v>3810</v>
      </c>
      <c r="M1069" s="167">
        <v>3810</v>
      </c>
      <c r="N1069" s="172">
        <v>3</v>
      </c>
      <c r="O1069" s="172">
        <v>1</v>
      </c>
      <c r="P1069" s="173" t="s">
        <v>760</v>
      </c>
      <c r="Q1069" s="169" t="s">
        <v>769</v>
      </c>
      <c r="R1069" s="169" t="s">
        <v>770</v>
      </c>
      <c r="S1069" s="41">
        <v>35</v>
      </c>
      <c r="T1069" s="10">
        <v>43282</v>
      </c>
      <c r="U1069" s="10">
        <v>43295</v>
      </c>
      <c r="V1069" s="56"/>
      <c r="W1069" s="26"/>
      <c r="X1069" s="65" t="s">
        <v>1281</v>
      </c>
      <c r="Y1069" s="26" t="s">
        <v>1282</v>
      </c>
      <c r="Z1069" s="26" t="s">
        <v>1056</v>
      </c>
      <c r="AA1069" s="26" t="s">
        <v>1283</v>
      </c>
      <c r="AB1069" s="26" t="s">
        <v>1058</v>
      </c>
      <c r="AC1069" s="26"/>
      <c r="AD1069" s="67"/>
    </row>
    <row r="1070" spans="1:30" ht="15.75" hidden="1" thickBot="1">
      <c r="A1070" s="295">
        <v>1068</v>
      </c>
      <c r="B1070" s="238" t="s">
        <v>414</v>
      </c>
      <c r="C1070" s="88" t="s">
        <v>724</v>
      </c>
      <c r="D1070" s="96" t="s">
        <v>596</v>
      </c>
      <c r="E1070" s="242" t="s">
        <v>107</v>
      </c>
      <c r="F1070" s="239" t="s">
        <v>330</v>
      </c>
      <c r="G1070" s="100" t="s">
        <v>22</v>
      </c>
      <c r="H1070" s="166">
        <v>1900</v>
      </c>
      <c r="I1070" s="166">
        <v>3300</v>
      </c>
      <c r="J1070" s="166">
        <v>3300</v>
      </c>
      <c r="K1070" s="167">
        <v>1900</v>
      </c>
      <c r="L1070" s="167">
        <v>3300</v>
      </c>
      <c r="M1070" s="167">
        <v>3300</v>
      </c>
      <c r="N1070" s="172">
        <v>5</v>
      </c>
      <c r="O1070" s="172">
        <v>1</v>
      </c>
      <c r="P1070" s="173" t="s">
        <v>760</v>
      </c>
      <c r="Q1070" s="169" t="s">
        <v>769</v>
      </c>
      <c r="R1070" s="175" t="s">
        <v>770</v>
      </c>
      <c r="S1070" s="41">
        <v>39</v>
      </c>
      <c r="T1070" s="10">
        <v>43282</v>
      </c>
      <c r="U1070" s="10">
        <v>43296</v>
      </c>
      <c r="V1070" s="56" t="s">
        <v>1381</v>
      </c>
      <c r="W1070" s="26"/>
      <c r="X1070" s="65" t="s">
        <v>1288</v>
      </c>
      <c r="Y1070" s="26" t="s">
        <v>1289</v>
      </c>
      <c r="Z1070" s="26" t="s">
        <v>1081</v>
      </c>
      <c r="AA1070" s="26" t="s">
        <v>1085</v>
      </c>
      <c r="AB1070" s="26" t="s">
        <v>1058</v>
      </c>
      <c r="AC1070" s="26"/>
      <c r="AD1070" s="67"/>
    </row>
    <row r="1071" spans="1:30" ht="15.75" hidden="1" thickBot="1">
      <c r="A1071" s="295">
        <v>1069</v>
      </c>
      <c r="B1071" s="238" t="s">
        <v>414</v>
      </c>
      <c r="C1071" s="88" t="s">
        <v>724</v>
      </c>
      <c r="D1071" s="96" t="s">
        <v>596</v>
      </c>
      <c r="E1071" s="242" t="s">
        <v>107</v>
      </c>
      <c r="F1071" s="239" t="s">
        <v>330</v>
      </c>
      <c r="G1071" s="100" t="s">
        <v>17</v>
      </c>
      <c r="H1071" s="166">
        <v>2060</v>
      </c>
      <c r="I1071" s="166">
        <v>3510</v>
      </c>
      <c r="J1071" s="166">
        <v>3510</v>
      </c>
      <c r="K1071" s="167">
        <v>2085</v>
      </c>
      <c r="L1071" s="167">
        <v>3560</v>
      </c>
      <c r="M1071" s="167">
        <v>3560</v>
      </c>
      <c r="N1071" s="172">
        <v>3</v>
      </c>
      <c r="O1071" s="172">
        <v>1</v>
      </c>
      <c r="P1071" s="174" t="s">
        <v>760</v>
      </c>
      <c r="Q1071" s="175" t="s">
        <v>769</v>
      </c>
      <c r="R1071" s="175" t="s">
        <v>770</v>
      </c>
      <c r="S1071" s="48">
        <v>38</v>
      </c>
      <c r="T1071" s="10">
        <v>43269</v>
      </c>
      <c r="U1071" s="10">
        <v>43272</v>
      </c>
      <c r="V1071" s="68"/>
      <c r="W1071" s="46"/>
      <c r="X1071" s="69" t="s">
        <v>1376</v>
      </c>
      <c r="Y1071" s="46" t="s">
        <v>1377</v>
      </c>
      <c r="Z1071" s="46" t="s">
        <v>1081</v>
      </c>
      <c r="AA1071" s="46" t="s">
        <v>1378</v>
      </c>
      <c r="AB1071" s="46" t="s">
        <v>1379</v>
      </c>
      <c r="AC1071" s="46"/>
      <c r="AD1071" s="67"/>
    </row>
    <row r="1072" spans="1:30" ht="15.75" hidden="1" thickBot="1">
      <c r="A1072" s="295">
        <v>1070</v>
      </c>
      <c r="B1072" s="124" t="s">
        <v>409</v>
      </c>
      <c r="C1072" s="88" t="s">
        <v>707</v>
      </c>
      <c r="D1072" s="96" t="s">
        <v>510</v>
      </c>
      <c r="E1072" s="242" t="s">
        <v>93</v>
      </c>
      <c r="F1072" s="239" t="s">
        <v>284</v>
      </c>
      <c r="G1072" s="100" t="s">
        <v>5</v>
      </c>
      <c r="H1072" s="140"/>
      <c r="I1072" s="140"/>
      <c r="J1072" s="140"/>
      <c r="K1072" s="138">
        <v>1500</v>
      </c>
      <c r="L1072" s="138">
        <v>1600</v>
      </c>
      <c r="M1072" s="138">
        <v>1600</v>
      </c>
      <c r="N1072" s="129">
        <v>6</v>
      </c>
      <c r="O1072" s="129">
        <v>1</v>
      </c>
      <c r="P1072" s="141" t="s">
        <v>768</v>
      </c>
      <c r="Q1072" s="137" t="s">
        <v>769</v>
      </c>
      <c r="R1072" s="143" t="s">
        <v>770</v>
      </c>
      <c r="S1072" s="36">
        <v>39</v>
      </c>
      <c r="T1072" s="10">
        <v>43269</v>
      </c>
      <c r="U1072" s="10">
        <v>43281</v>
      </c>
      <c r="V1072" s="54" t="s">
        <v>1106</v>
      </c>
      <c r="W1072" s="27"/>
      <c r="X1072" s="60" t="s">
        <v>1054</v>
      </c>
      <c r="Y1072" s="27" t="s">
        <v>1055</v>
      </c>
      <c r="Z1072" s="27" t="s">
        <v>1056</v>
      </c>
      <c r="AA1072" s="28" t="s">
        <v>1057</v>
      </c>
      <c r="AB1072" s="27" t="s">
        <v>1058</v>
      </c>
      <c r="AC1072" s="44"/>
      <c r="AD1072" s="67"/>
    </row>
    <row r="1073" spans="1:30" ht="15.75" hidden="1" thickBot="1">
      <c r="A1073" s="295">
        <v>1071</v>
      </c>
      <c r="B1073" s="124" t="s">
        <v>409</v>
      </c>
      <c r="C1073" s="88" t="s">
        <v>707</v>
      </c>
      <c r="D1073" s="96" t="s">
        <v>510</v>
      </c>
      <c r="E1073" s="242" t="s">
        <v>93</v>
      </c>
      <c r="F1073" s="239" t="s">
        <v>284</v>
      </c>
      <c r="G1073" s="100" t="s">
        <v>1</v>
      </c>
      <c r="H1073" s="140"/>
      <c r="I1073" s="140"/>
      <c r="J1073" s="140"/>
      <c r="K1073" s="138">
        <v>2200</v>
      </c>
      <c r="L1073" s="138">
        <v>2300</v>
      </c>
      <c r="M1073" s="138">
        <v>2300</v>
      </c>
      <c r="N1073" s="129">
        <v>7</v>
      </c>
      <c r="O1073" s="129">
        <v>1</v>
      </c>
      <c r="P1073" s="141" t="s">
        <v>768</v>
      </c>
      <c r="Q1073" s="137" t="s">
        <v>769</v>
      </c>
      <c r="R1073" s="143" t="s">
        <v>770</v>
      </c>
      <c r="S1073" s="36">
        <v>39</v>
      </c>
      <c r="T1073" s="10">
        <v>43282</v>
      </c>
      <c r="U1073" s="10">
        <v>43295</v>
      </c>
      <c r="V1073" s="54" t="s">
        <v>1071</v>
      </c>
      <c r="W1073" s="27" t="s">
        <v>1111</v>
      </c>
      <c r="X1073" s="60"/>
      <c r="Y1073" s="27"/>
      <c r="Z1073" s="27"/>
      <c r="AA1073" s="27"/>
      <c r="AB1073" s="27"/>
      <c r="AC1073" s="44"/>
      <c r="AD1073" s="67"/>
    </row>
    <row r="1074" spans="1:30" ht="15.75" hidden="1" thickBot="1">
      <c r="A1074" s="295">
        <v>1072</v>
      </c>
      <c r="B1074" s="124" t="s">
        <v>409</v>
      </c>
      <c r="C1074" s="88" t="s">
        <v>707</v>
      </c>
      <c r="D1074" s="96" t="s">
        <v>510</v>
      </c>
      <c r="E1074" s="242" t="s">
        <v>93</v>
      </c>
      <c r="F1074" s="239" t="s">
        <v>284</v>
      </c>
      <c r="G1074" s="100" t="s">
        <v>12</v>
      </c>
      <c r="H1074" s="140"/>
      <c r="I1074" s="140"/>
      <c r="J1074" s="140"/>
      <c r="K1074" s="138">
        <v>2725</v>
      </c>
      <c r="L1074" s="138">
        <v>2750</v>
      </c>
      <c r="M1074" s="138">
        <v>2750</v>
      </c>
      <c r="N1074" s="129">
        <v>2</v>
      </c>
      <c r="O1074" s="129">
        <v>1</v>
      </c>
      <c r="P1074" s="141" t="s">
        <v>768</v>
      </c>
      <c r="Q1074" s="137" t="s">
        <v>769</v>
      </c>
      <c r="R1074" s="143" t="s">
        <v>770</v>
      </c>
      <c r="S1074" s="36">
        <v>38</v>
      </c>
      <c r="T1074" s="10">
        <v>43266</v>
      </c>
      <c r="U1074" s="10">
        <v>43281</v>
      </c>
      <c r="V1074" s="54"/>
      <c r="W1074" s="27"/>
      <c r="X1074" s="60" t="s">
        <v>1079</v>
      </c>
      <c r="Y1074" s="27" t="s">
        <v>1084</v>
      </c>
      <c r="Z1074" s="27" t="s">
        <v>1081</v>
      </c>
      <c r="AA1074" s="27" t="s">
        <v>1085</v>
      </c>
      <c r="AB1074" s="27" t="s">
        <v>1058</v>
      </c>
      <c r="AC1074" s="44"/>
      <c r="AD1074" s="67"/>
    </row>
    <row r="1075" spans="1:30" ht="15.75" hidden="1" thickBot="1">
      <c r="A1075" s="295">
        <v>1073</v>
      </c>
      <c r="B1075" s="124" t="s">
        <v>409</v>
      </c>
      <c r="C1075" s="88" t="s">
        <v>707</v>
      </c>
      <c r="D1075" s="96" t="s">
        <v>510</v>
      </c>
      <c r="E1075" s="242" t="s">
        <v>93</v>
      </c>
      <c r="F1075" s="239" t="s">
        <v>284</v>
      </c>
      <c r="G1075" s="100" t="s">
        <v>22</v>
      </c>
      <c r="H1075" s="140"/>
      <c r="I1075" s="140"/>
      <c r="J1075" s="140"/>
      <c r="K1075" s="138">
        <v>1425</v>
      </c>
      <c r="L1075" s="138">
        <v>1450</v>
      </c>
      <c r="M1075" s="138">
        <v>1450</v>
      </c>
      <c r="N1075" s="129">
        <v>2</v>
      </c>
      <c r="O1075" s="129">
        <v>1</v>
      </c>
      <c r="P1075" s="141" t="s">
        <v>768</v>
      </c>
      <c r="Q1075" s="137" t="s">
        <v>769</v>
      </c>
      <c r="R1075" s="143" t="s">
        <v>770</v>
      </c>
      <c r="S1075" s="36">
        <v>38</v>
      </c>
      <c r="T1075" s="10">
        <v>43276</v>
      </c>
      <c r="U1075" s="10">
        <v>43281</v>
      </c>
      <c r="V1075" s="54"/>
      <c r="W1075" s="27"/>
      <c r="X1075" s="60"/>
      <c r="Y1075" s="27"/>
      <c r="Z1075" s="27"/>
      <c r="AA1075" s="27"/>
      <c r="AB1075" s="27"/>
      <c r="AC1075" s="44"/>
      <c r="AD1075" s="67"/>
    </row>
    <row r="1076" spans="1:30" ht="15.75" hidden="1" thickBot="1">
      <c r="A1076" s="295">
        <v>1074</v>
      </c>
      <c r="B1076" s="124" t="s">
        <v>409</v>
      </c>
      <c r="C1076" s="88" t="s">
        <v>707</v>
      </c>
      <c r="D1076" s="96" t="s">
        <v>527</v>
      </c>
      <c r="E1076" s="242" t="s">
        <v>93</v>
      </c>
      <c r="F1076" s="239" t="s">
        <v>299</v>
      </c>
      <c r="G1076" s="100" t="s">
        <v>22</v>
      </c>
      <c r="H1076" s="140"/>
      <c r="I1076" s="140"/>
      <c r="J1076" s="140"/>
      <c r="K1076" s="138">
        <v>1925</v>
      </c>
      <c r="L1076" s="138">
        <v>2250</v>
      </c>
      <c r="M1076" s="138">
        <v>2250</v>
      </c>
      <c r="N1076" s="129">
        <v>2</v>
      </c>
      <c r="O1076" s="129">
        <v>1</v>
      </c>
      <c r="P1076" s="141" t="s">
        <v>768</v>
      </c>
      <c r="Q1076" s="137" t="s">
        <v>1110</v>
      </c>
      <c r="R1076" s="143" t="s">
        <v>285</v>
      </c>
      <c r="S1076" s="36">
        <v>50</v>
      </c>
      <c r="T1076" s="10">
        <v>43276</v>
      </c>
      <c r="U1076" s="10">
        <v>43281</v>
      </c>
      <c r="V1076" s="54"/>
      <c r="W1076" s="27"/>
      <c r="X1076" s="60"/>
      <c r="Y1076" s="27"/>
      <c r="Z1076" s="27"/>
      <c r="AA1076" s="27"/>
      <c r="AB1076" s="27"/>
      <c r="AC1076" s="44"/>
      <c r="AD1076" s="67"/>
    </row>
    <row r="1077" spans="1:30" ht="15.75" hidden="1" thickBot="1">
      <c r="A1077" s="295">
        <v>1075</v>
      </c>
      <c r="B1077" s="124" t="s">
        <v>409</v>
      </c>
      <c r="C1077" s="88" t="s">
        <v>707</v>
      </c>
      <c r="D1077" s="96" t="s">
        <v>528</v>
      </c>
      <c r="E1077" s="242" t="s">
        <v>93</v>
      </c>
      <c r="F1077" s="239" t="s">
        <v>300</v>
      </c>
      <c r="G1077" s="100" t="s">
        <v>22</v>
      </c>
      <c r="H1077" s="140"/>
      <c r="I1077" s="140"/>
      <c r="J1077" s="140"/>
      <c r="K1077" s="138">
        <v>3625</v>
      </c>
      <c r="L1077" s="138">
        <v>4550</v>
      </c>
      <c r="M1077" s="138">
        <v>4550</v>
      </c>
      <c r="N1077" s="129">
        <v>2</v>
      </c>
      <c r="O1077" s="129">
        <v>1</v>
      </c>
      <c r="P1077" s="141" t="s">
        <v>768</v>
      </c>
      <c r="Q1077" s="137" t="s">
        <v>1118</v>
      </c>
      <c r="R1077" s="143" t="s">
        <v>284</v>
      </c>
      <c r="S1077" s="36">
        <v>54</v>
      </c>
      <c r="T1077" s="10">
        <v>43276</v>
      </c>
      <c r="U1077" s="10">
        <v>43281</v>
      </c>
      <c r="V1077" s="54"/>
      <c r="W1077" s="27"/>
      <c r="X1077" s="60"/>
      <c r="Y1077" s="27"/>
      <c r="Z1077" s="27"/>
      <c r="AA1077" s="27"/>
      <c r="AB1077" s="27"/>
      <c r="AC1077" s="44"/>
      <c r="AD1077" s="67"/>
    </row>
    <row r="1078" spans="1:30" ht="15.75" hidden="1" thickBot="1">
      <c r="A1078" s="295">
        <v>1076</v>
      </c>
      <c r="B1078" s="124" t="s">
        <v>409</v>
      </c>
      <c r="C1078" s="88" t="s">
        <v>707</v>
      </c>
      <c r="D1078" s="96" t="s">
        <v>526</v>
      </c>
      <c r="E1078" s="242" t="s">
        <v>93</v>
      </c>
      <c r="F1078" s="239" t="s">
        <v>298</v>
      </c>
      <c r="G1078" s="100" t="s">
        <v>22</v>
      </c>
      <c r="H1078" s="140"/>
      <c r="I1078" s="140"/>
      <c r="J1078" s="140"/>
      <c r="K1078" s="138">
        <v>1825</v>
      </c>
      <c r="L1078" s="138">
        <v>1650</v>
      </c>
      <c r="M1078" s="138">
        <v>1650</v>
      </c>
      <c r="N1078" s="129">
        <v>2</v>
      </c>
      <c r="O1078" s="129">
        <v>1</v>
      </c>
      <c r="P1078" s="141" t="s">
        <v>768</v>
      </c>
      <c r="Q1078" s="137" t="s">
        <v>1110</v>
      </c>
      <c r="R1078" s="143" t="s">
        <v>285</v>
      </c>
      <c r="S1078" s="36">
        <v>49</v>
      </c>
      <c r="T1078" s="10">
        <v>43276</v>
      </c>
      <c r="U1078" s="10">
        <v>43281</v>
      </c>
      <c r="V1078" s="54"/>
      <c r="W1078" s="27"/>
      <c r="X1078" s="60"/>
      <c r="Y1078" s="27"/>
      <c r="Z1078" s="27"/>
      <c r="AA1078" s="27"/>
      <c r="AB1078" s="27"/>
      <c r="AC1078" s="44"/>
      <c r="AD1078" s="67"/>
    </row>
    <row r="1079" spans="1:30" ht="15.75" hidden="1" thickBot="1">
      <c r="A1079" s="295">
        <v>1077</v>
      </c>
      <c r="B1079" s="124" t="s">
        <v>409</v>
      </c>
      <c r="C1079" s="88" t="s">
        <v>709</v>
      </c>
      <c r="D1079" s="96" t="s">
        <v>515</v>
      </c>
      <c r="E1079" s="242" t="s">
        <v>95</v>
      </c>
      <c r="F1079" s="239" t="s">
        <v>288</v>
      </c>
      <c r="G1079" s="100" t="s">
        <v>5</v>
      </c>
      <c r="H1079" s="140"/>
      <c r="I1079" s="140"/>
      <c r="J1079" s="140"/>
      <c r="K1079" s="138">
        <v>1500</v>
      </c>
      <c r="L1079" s="138">
        <v>1600</v>
      </c>
      <c r="M1079" s="138">
        <v>1600</v>
      </c>
      <c r="N1079" s="129">
        <v>2</v>
      </c>
      <c r="O1079" s="129">
        <v>1</v>
      </c>
      <c r="P1079" s="141" t="s">
        <v>768</v>
      </c>
      <c r="Q1079" s="137" t="s">
        <v>769</v>
      </c>
      <c r="R1079" s="143" t="s">
        <v>770</v>
      </c>
      <c r="S1079" s="36">
        <v>31</v>
      </c>
      <c r="T1079" s="10">
        <v>43269</v>
      </c>
      <c r="U1079" s="10">
        <v>43281</v>
      </c>
      <c r="V1079" s="54" t="s">
        <v>1106</v>
      </c>
      <c r="W1079" s="27"/>
      <c r="X1079" s="60" t="s">
        <v>1054</v>
      </c>
      <c r="Y1079" s="27" t="s">
        <v>1055</v>
      </c>
      <c r="Z1079" s="27" t="s">
        <v>1056</v>
      </c>
      <c r="AA1079" s="28" t="s">
        <v>1057</v>
      </c>
      <c r="AB1079" s="27" t="s">
        <v>1058</v>
      </c>
      <c r="AC1079" s="44"/>
      <c r="AD1079" s="67"/>
    </row>
    <row r="1080" spans="1:30" ht="15.75" hidden="1" thickBot="1">
      <c r="A1080" s="295">
        <v>1078</v>
      </c>
      <c r="B1080" s="124" t="s">
        <v>409</v>
      </c>
      <c r="C1080" s="88" t="s">
        <v>709</v>
      </c>
      <c r="D1080" s="96" t="s">
        <v>515</v>
      </c>
      <c r="E1080" s="242" t="s">
        <v>95</v>
      </c>
      <c r="F1080" s="239" t="s">
        <v>288</v>
      </c>
      <c r="G1080" s="100" t="s">
        <v>1</v>
      </c>
      <c r="H1080" s="140"/>
      <c r="I1080" s="140"/>
      <c r="J1080" s="140"/>
      <c r="K1080" s="138">
        <v>2200</v>
      </c>
      <c r="L1080" s="138">
        <v>2300</v>
      </c>
      <c r="M1080" s="138">
        <v>2300</v>
      </c>
      <c r="N1080" s="129">
        <v>7</v>
      </c>
      <c r="O1080" s="129">
        <v>1</v>
      </c>
      <c r="P1080" s="141" t="s">
        <v>768</v>
      </c>
      <c r="Q1080" s="149" t="s">
        <v>769</v>
      </c>
      <c r="R1080" s="143" t="s">
        <v>770</v>
      </c>
      <c r="S1080" s="36">
        <v>35</v>
      </c>
      <c r="T1080" s="10">
        <v>43282</v>
      </c>
      <c r="U1080" s="10">
        <v>43295</v>
      </c>
      <c r="V1080" s="54" t="s">
        <v>1071</v>
      </c>
      <c r="W1080" s="27" t="s">
        <v>1111</v>
      </c>
      <c r="X1080" s="60"/>
      <c r="Y1080" s="27"/>
      <c r="Z1080" s="27"/>
      <c r="AA1080" s="27"/>
      <c r="AB1080" s="27"/>
      <c r="AC1080" s="44"/>
      <c r="AD1080" s="67"/>
    </row>
    <row r="1081" spans="1:30" ht="15.75" hidden="1" thickBot="1">
      <c r="A1081" s="295">
        <v>1079</v>
      </c>
      <c r="B1081" s="124" t="s">
        <v>409</v>
      </c>
      <c r="C1081" s="88" t="s">
        <v>709</v>
      </c>
      <c r="D1081" s="96" t="s">
        <v>515</v>
      </c>
      <c r="E1081" s="242" t="s">
        <v>95</v>
      </c>
      <c r="F1081" s="239" t="s">
        <v>288</v>
      </c>
      <c r="G1081" s="100" t="s">
        <v>12</v>
      </c>
      <c r="H1081" s="140"/>
      <c r="I1081" s="140"/>
      <c r="J1081" s="140"/>
      <c r="K1081" s="138">
        <v>2825</v>
      </c>
      <c r="L1081" s="138">
        <v>2750</v>
      </c>
      <c r="M1081" s="138">
        <v>2750</v>
      </c>
      <c r="N1081" s="129">
        <v>2</v>
      </c>
      <c r="O1081" s="129">
        <v>1</v>
      </c>
      <c r="P1081" s="141" t="s">
        <v>768</v>
      </c>
      <c r="Q1081" s="137" t="s">
        <v>1108</v>
      </c>
      <c r="R1081" s="143" t="s">
        <v>172</v>
      </c>
      <c r="S1081" s="36">
        <v>39</v>
      </c>
      <c r="T1081" s="10">
        <v>43266</v>
      </c>
      <c r="U1081" s="10">
        <v>43281</v>
      </c>
      <c r="V1081" s="54"/>
      <c r="W1081" s="27"/>
      <c r="X1081" s="60" t="s">
        <v>1079</v>
      </c>
      <c r="Y1081" s="27" t="s">
        <v>1084</v>
      </c>
      <c r="Z1081" s="27" t="s">
        <v>1081</v>
      </c>
      <c r="AA1081" s="27" t="s">
        <v>1085</v>
      </c>
      <c r="AB1081" s="27" t="s">
        <v>1058</v>
      </c>
      <c r="AC1081" s="44"/>
      <c r="AD1081" s="67"/>
    </row>
    <row r="1082" spans="1:30" ht="15.75" hidden="1" thickBot="1">
      <c r="A1082" s="295">
        <v>1080</v>
      </c>
      <c r="B1082" s="124" t="s">
        <v>409</v>
      </c>
      <c r="C1082" s="88" t="s">
        <v>709</v>
      </c>
      <c r="D1082" s="96" t="s">
        <v>515</v>
      </c>
      <c r="E1082" s="242" t="s">
        <v>95</v>
      </c>
      <c r="F1082" s="239" t="s">
        <v>288</v>
      </c>
      <c r="G1082" s="100" t="s">
        <v>22</v>
      </c>
      <c r="H1082" s="140"/>
      <c r="I1082" s="140"/>
      <c r="J1082" s="140"/>
      <c r="K1082" s="138">
        <v>1525</v>
      </c>
      <c r="L1082" s="138">
        <v>1450</v>
      </c>
      <c r="M1082" s="138">
        <v>1450</v>
      </c>
      <c r="N1082" s="129">
        <v>2</v>
      </c>
      <c r="O1082" s="129">
        <v>1</v>
      </c>
      <c r="P1082" s="141" t="s">
        <v>768</v>
      </c>
      <c r="Q1082" s="137" t="s">
        <v>1108</v>
      </c>
      <c r="R1082" s="132" t="s">
        <v>172</v>
      </c>
      <c r="S1082" s="36">
        <v>39</v>
      </c>
      <c r="T1082" s="10">
        <v>43276</v>
      </c>
      <c r="U1082" s="10">
        <v>43281</v>
      </c>
      <c r="V1082" s="54"/>
      <c r="W1082" s="27"/>
      <c r="X1082" s="60"/>
      <c r="Y1082" s="27"/>
      <c r="Z1082" s="27"/>
      <c r="AA1082" s="27"/>
      <c r="AB1082" s="27"/>
      <c r="AC1082" s="44"/>
      <c r="AD1082" s="67"/>
    </row>
    <row r="1083" spans="1:30" ht="15.75" hidden="1" thickBot="1">
      <c r="A1083" s="295">
        <v>1081</v>
      </c>
      <c r="B1083" s="124" t="s">
        <v>409</v>
      </c>
      <c r="C1083" s="88" t="s">
        <v>709</v>
      </c>
      <c r="D1083" s="96" t="s">
        <v>524</v>
      </c>
      <c r="E1083" s="242" t="s">
        <v>95</v>
      </c>
      <c r="F1083" s="239" t="s">
        <v>296</v>
      </c>
      <c r="G1083" s="100" t="s">
        <v>12</v>
      </c>
      <c r="H1083" s="140"/>
      <c r="I1083" s="140"/>
      <c r="J1083" s="140"/>
      <c r="K1083" s="138">
        <v>2825</v>
      </c>
      <c r="L1083" s="138">
        <v>2750</v>
      </c>
      <c r="M1083" s="138">
        <v>2750</v>
      </c>
      <c r="N1083" s="129">
        <v>6</v>
      </c>
      <c r="O1083" s="129">
        <v>1</v>
      </c>
      <c r="P1083" s="141" t="s">
        <v>768</v>
      </c>
      <c r="Q1083" s="137" t="s">
        <v>1115</v>
      </c>
      <c r="R1083" s="143" t="s">
        <v>1116</v>
      </c>
      <c r="S1083" s="36">
        <v>38</v>
      </c>
      <c r="T1083" s="10">
        <v>43266</v>
      </c>
      <c r="U1083" s="10">
        <v>43281</v>
      </c>
      <c r="V1083" s="54"/>
      <c r="W1083" s="27"/>
      <c r="X1083" s="60" t="s">
        <v>1079</v>
      </c>
      <c r="Y1083" s="27" t="s">
        <v>1084</v>
      </c>
      <c r="Z1083" s="27" t="s">
        <v>1081</v>
      </c>
      <c r="AA1083" s="27" t="s">
        <v>1085</v>
      </c>
      <c r="AB1083" s="27" t="s">
        <v>1058</v>
      </c>
      <c r="AC1083" s="44"/>
      <c r="AD1083" s="67"/>
    </row>
    <row r="1084" spans="1:30" ht="15.75" hidden="1" thickBot="1">
      <c r="A1084" s="295">
        <v>1082</v>
      </c>
      <c r="B1084" s="124" t="s">
        <v>409</v>
      </c>
      <c r="C1084" s="88" t="s">
        <v>709</v>
      </c>
      <c r="D1084" s="96" t="s">
        <v>524</v>
      </c>
      <c r="E1084" s="242" t="s">
        <v>95</v>
      </c>
      <c r="F1084" s="239" t="s">
        <v>296</v>
      </c>
      <c r="G1084" s="100" t="s">
        <v>22</v>
      </c>
      <c r="H1084" s="140"/>
      <c r="I1084" s="140"/>
      <c r="J1084" s="140"/>
      <c r="K1084" s="138">
        <v>1525</v>
      </c>
      <c r="L1084" s="138">
        <v>1450</v>
      </c>
      <c r="M1084" s="138">
        <v>1450</v>
      </c>
      <c r="N1084" s="129">
        <v>6</v>
      </c>
      <c r="O1084" s="129">
        <v>1</v>
      </c>
      <c r="P1084" s="141" t="s">
        <v>768</v>
      </c>
      <c r="Q1084" s="137" t="s">
        <v>1115</v>
      </c>
      <c r="R1084" s="143" t="s">
        <v>1116</v>
      </c>
      <c r="S1084" s="36">
        <v>42</v>
      </c>
      <c r="T1084" s="10">
        <v>43276</v>
      </c>
      <c r="U1084" s="10">
        <v>43281</v>
      </c>
      <c r="V1084" s="54"/>
      <c r="W1084" s="27"/>
      <c r="X1084" s="60"/>
      <c r="Y1084" s="27"/>
      <c r="Z1084" s="27"/>
      <c r="AA1084" s="27"/>
      <c r="AB1084" s="27"/>
      <c r="AC1084" s="44"/>
      <c r="AD1084" s="67"/>
    </row>
    <row r="1085" spans="1:30" ht="15.75" hidden="1" thickBot="1">
      <c r="A1085" s="295">
        <v>1083</v>
      </c>
      <c r="B1085" s="124" t="s">
        <v>409</v>
      </c>
      <c r="C1085" s="88" t="s">
        <v>709</v>
      </c>
      <c r="D1085" s="96" t="s">
        <v>516</v>
      </c>
      <c r="E1085" s="242" t="s">
        <v>95</v>
      </c>
      <c r="F1085" s="239" t="s">
        <v>289</v>
      </c>
      <c r="G1085" s="100" t="s">
        <v>5</v>
      </c>
      <c r="H1085" s="140"/>
      <c r="I1085" s="140"/>
      <c r="J1085" s="140"/>
      <c r="K1085" s="138">
        <v>1500</v>
      </c>
      <c r="L1085" s="138">
        <v>1600</v>
      </c>
      <c r="M1085" s="138">
        <v>1600</v>
      </c>
      <c r="N1085" s="129">
        <v>2</v>
      </c>
      <c r="O1085" s="129">
        <v>1</v>
      </c>
      <c r="P1085" s="141" t="s">
        <v>768</v>
      </c>
      <c r="Q1085" s="137" t="s">
        <v>769</v>
      </c>
      <c r="R1085" s="143" t="s">
        <v>770</v>
      </c>
      <c r="S1085" s="36">
        <v>46</v>
      </c>
      <c r="T1085" s="10">
        <v>43269</v>
      </c>
      <c r="U1085" s="10">
        <v>43281</v>
      </c>
      <c r="V1085" s="54" t="s">
        <v>1106</v>
      </c>
      <c r="W1085" s="27"/>
      <c r="X1085" s="60" t="s">
        <v>1054</v>
      </c>
      <c r="Y1085" s="27" t="s">
        <v>1055</v>
      </c>
      <c r="Z1085" s="27" t="s">
        <v>1056</v>
      </c>
      <c r="AA1085" s="28" t="s">
        <v>1057</v>
      </c>
      <c r="AB1085" s="27" t="s">
        <v>1058</v>
      </c>
      <c r="AC1085" s="44"/>
      <c r="AD1085" s="67"/>
    </row>
    <row r="1086" spans="1:30" ht="15.75" hidden="1" thickBot="1">
      <c r="A1086" s="295">
        <v>1084</v>
      </c>
      <c r="B1086" s="124" t="s">
        <v>409</v>
      </c>
      <c r="C1086" s="88" t="s">
        <v>709</v>
      </c>
      <c r="D1086" s="96" t="s">
        <v>516</v>
      </c>
      <c r="E1086" s="242" t="s">
        <v>95</v>
      </c>
      <c r="F1086" s="239" t="s">
        <v>289</v>
      </c>
      <c r="G1086" s="100" t="s">
        <v>1</v>
      </c>
      <c r="H1086" s="140"/>
      <c r="I1086" s="140"/>
      <c r="J1086" s="140"/>
      <c r="K1086" s="138">
        <v>2200</v>
      </c>
      <c r="L1086" s="138">
        <v>2300</v>
      </c>
      <c r="M1086" s="138">
        <v>2300</v>
      </c>
      <c r="N1086" s="129">
        <v>7</v>
      </c>
      <c r="O1086" s="129">
        <v>1</v>
      </c>
      <c r="P1086" s="141" t="s">
        <v>768</v>
      </c>
      <c r="Q1086" s="149" t="s">
        <v>769</v>
      </c>
      <c r="R1086" s="143" t="s">
        <v>770</v>
      </c>
      <c r="S1086" s="36">
        <v>46</v>
      </c>
      <c r="T1086" s="10">
        <v>43282</v>
      </c>
      <c r="U1086" s="10">
        <v>43295</v>
      </c>
      <c r="V1086" s="54" t="s">
        <v>1112</v>
      </c>
      <c r="W1086" s="27" t="s">
        <v>1111</v>
      </c>
      <c r="X1086" s="60"/>
      <c r="Y1086" s="27"/>
      <c r="Z1086" s="27"/>
      <c r="AA1086" s="27"/>
      <c r="AB1086" s="27"/>
      <c r="AC1086" s="44"/>
      <c r="AD1086" s="67"/>
    </row>
    <row r="1087" spans="1:30" ht="15.75" hidden="1" thickBot="1">
      <c r="A1087" s="295">
        <v>1085</v>
      </c>
      <c r="B1087" s="124" t="s">
        <v>409</v>
      </c>
      <c r="C1087" s="88" t="s">
        <v>709</v>
      </c>
      <c r="D1087" s="96" t="s">
        <v>523</v>
      </c>
      <c r="E1087" s="242" t="s">
        <v>95</v>
      </c>
      <c r="F1087" s="239" t="s">
        <v>295</v>
      </c>
      <c r="G1087" s="100" t="s">
        <v>1</v>
      </c>
      <c r="H1087" s="140"/>
      <c r="I1087" s="140"/>
      <c r="J1087" s="140"/>
      <c r="K1087" s="138">
        <v>3800</v>
      </c>
      <c r="L1087" s="138">
        <v>4800</v>
      </c>
      <c r="M1087" s="138">
        <v>4800</v>
      </c>
      <c r="N1087" s="129">
        <v>7</v>
      </c>
      <c r="O1087" s="129">
        <v>1</v>
      </c>
      <c r="P1087" s="141" t="s">
        <v>768</v>
      </c>
      <c r="Q1087" s="137" t="s">
        <v>1108</v>
      </c>
      <c r="R1087" s="143" t="s">
        <v>172</v>
      </c>
      <c r="S1087" s="36">
        <v>45</v>
      </c>
      <c r="T1087" s="10">
        <v>43282</v>
      </c>
      <c r="U1087" s="10">
        <v>43295</v>
      </c>
      <c r="V1087" s="54" t="s">
        <v>1071</v>
      </c>
      <c r="W1087" s="27" t="s">
        <v>1111</v>
      </c>
      <c r="X1087" s="60"/>
      <c r="Y1087" s="27"/>
      <c r="Z1087" s="27"/>
      <c r="AA1087" s="27"/>
      <c r="AB1087" s="27"/>
      <c r="AC1087" s="44"/>
      <c r="AD1087" s="67"/>
    </row>
    <row r="1088" spans="1:30" ht="15.75" hidden="1" thickBot="1">
      <c r="A1088" s="295">
        <v>1086</v>
      </c>
      <c r="B1088" s="124" t="s">
        <v>409</v>
      </c>
      <c r="C1088" s="88" t="s">
        <v>709</v>
      </c>
      <c r="D1088" s="96" t="s">
        <v>523</v>
      </c>
      <c r="E1088" s="242" t="s">
        <v>95</v>
      </c>
      <c r="F1088" s="239" t="s">
        <v>295</v>
      </c>
      <c r="G1088" s="100" t="s">
        <v>22</v>
      </c>
      <c r="H1088" s="140"/>
      <c r="I1088" s="140"/>
      <c r="J1088" s="140"/>
      <c r="K1088" s="138">
        <v>2825</v>
      </c>
      <c r="L1088" s="138">
        <v>2850</v>
      </c>
      <c r="M1088" s="138">
        <v>2850</v>
      </c>
      <c r="N1088" s="129">
        <v>3</v>
      </c>
      <c r="O1088" s="129">
        <v>1</v>
      </c>
      <c r="P1088" s="141" t="s">
        <v>768</v>
      </c>
      <c r="Q1088" s="137" t="s">
        <v>1083</v>
      </c>
      <c r="R1088" s="143" t="s">
        <v>273</v>
      </c>
      <c r="S1088" s="36">
        <v>40</v>
      </c>
      <c r="T1088" s="10">
        <v>43276</v>
      </c>
      <c r="U1088" s="10">
        <v>43281</v>
      </c>
      <c r="V1088" s="54"/>
      <c r="W1088" s="27"/>
      <c r="X1088" s="60"/>
      <c r="Y1088" s="27"/>
      <c r="Z1088" s="27"/>
      <c r="AA1088" s="27"/>
      <c r="AB1088" s="27"/>
      <c r="AC1088" s="44"/>
      <c r="AD1088" s="67"/>
    </row>
    <row r="1089" spans="1:30" ht="15.75" hidden="1" thickBot="1">
      <c r="A1089" s="295">
        <v>1087</v>
      </c>
      <c r="B1089" s="124" t="s">
        <v>409</v>
      </c>
      <c r="C1089" s="88" t="s">
        <v>709</v>
      </c>
      <c r="D1089" s="96" t="s">
        <v>517</v>
      </c>
      <c r="E1089" s="242" t="s">
        <v>95</v>
      </c>
      <c r="F1089" s="239" t="s">
        <v>290</v>
      </c>
      <c r="G1089" s="100" t="s">
        <v>5</v>
      </c>
      <c r="H1089" s="140"/>
      <c r="I1089" s="140"/>
      <c r="J1089" s="140"/>
      <c r="K1089" s="138">
        <v>1500</v>
      </c>
      <c r="L1089" s="138">
        <v>1600</v>
      </c>
      <c r="M1089" s="138">
        <v>1600</v>
      </c>
      <c r="N1089" s="129">
        <v>6</v>
      </c>
      <c r="O1089" s="129">
        <v>1</v>
      </c>
      <c r="P1089" s="141" t="s">
        <v>768</v>
      </c>
      <c r="Q1089" s="137" t="s">
        <v>769</v>
      </c>
      <c r="R1089" s="143" t="s">
        <v>770</v>
      </c>
      <c r="S1089" s="36" t="s">
        <v>1930</v>
      </c>
      <c r="T1089" s="10">
        <v>43269</v>
      </c>
      <c r="U1089" s="10">
        <v>43281</v>
      </c>
      <c r="V1089" s="54" t="s">
        <v>1107</v>
      </c>
      <c r="W1089" s="27"/>
      <c r="X1089" s="60" t="s">
        <v>1054</v>
      </c>
      <c r="Y1089" s="27" t="s">
        <v>1055</v>
      </c>
      <c r="Z1089" s="27" t="s">
        <v>1056</v>
      </c>
      <c r="AA1089" s="28" t="s">
        <v>1057</v>
      </c>
      <c r="AB1089" s="27" t="s">
        <v>1058</v>
      </c>
      <c r="AC1089" s="44"/>
      <c r="AD1089" s="67"/>
    </row>
    <row r="1090" spans="1:30" ht="15.75" hidden="1" thickBot="1">
      <c r="A1090" s="295">
        <v>1088</v>
      </c>
      <c r="B1090" s="124" t="s">
        <v>409</v>
      </c>
      <c r="C1090" s="88" t="s">
        <v>709</v>
      </c>
      <c r="D1090" s="96" t="s">
        <v>517</v>
      </c>
      <c r="E1090" s="242" t="s">
        <v>95</v>
      </c>
      <c r="F1090" s="239" t="s">
        <v>290</v>
      </c>
      <c r="G1090" s="100" t="s">
        <v>1</v>
      </c>
      <c r="H1090" s="140"/>
      <c r="I1090" s="140"/>
      <c r="J1090" s="140"/>
      <c r="K1090" s="138">
        <v>2175</v>
      </c>
      <c r="L1090" s="138">
        <v>2250</v>
      </c>
      <c r="M1090" s="138">
        <v>2250</v>
      </c>
      <c r="N1090" s="129">
        <v>7</v>
      </c>
      <c r="O1090" s="129">
        <v>1</v>
      </c>
      <c r="P1090" s="141" t="s">
        <v>768</v>
      </c>
      <c r="Q1090" s="149" t="s">
        <v>769</v>
      </c>
      <c r="R1090" s="143" t="s">
        <v>770</v>
      </c>
      <c r="S1090" s="36">
        <v>39</v>
      </c>
      <c r="T1090" s="10">
        <v>43282</v>
      </c>
      <c r="U1090" s="10">
        <v>43295</v>
      </c>
      <c r="V1090" s="54" t="s">
        <v>1112</v>
      </c>
      <c r="W1090" s="27" t="s">
        <v>1111</v>
      </c>
      <c r="X1090" s="60"/>
      <c r="Y1090" s="27"/>
      <c r="Z1090" s="27"/>
      <c r="AA1090" s="27"/>
      <c r="AB1090" s="27"/>
      <c r="AC1090" s="44"/>
      <c r="AD1090" s="67"/>
    </row>
    <row r="1091" spans="1:30" ht="15.75" hidden="1" thickBot="1">
      <c r="A1091" s="295">
        <v>1089</v>
      </c>
      <c r="B1091" s="124" t="s">
        <v>409</v>
      </c>
      <c r="C1091" s="88" t="s">
        <v>709</v>
      </c>
      <c r="D1091" s="96" t="s">
        <v>514</v>
      </c>
      <c r="E1091" s="242" t="s">
        <v>95</v>
      </c>
      <c r="F1091" s="239" t="s">
        <v>287</v>
      </c>
      <c r="G1091" s="100" t="s">
        <v>5</v>
      </c>
      <c r="H1091" s="140"/>
      <c r="I1091" s="140"/>
      <c r="J1091" s="140"/>
      <c r="K1091" s="138">
        <v>1500</v>
      </c>
      <c r="L1091" s="138">
        <v>1600</v>
      </c>
      <c r="M1091" s="138">
        <v>1600</v>
      </c>
      <c r="N1091" s="129">
        <v>6</v>
      </c>
      <c r="O1091" s="129">
        <v>1</v>
      </c>
      <c r="P1091" s="141" t="s">
        <v>768</v>
      </c>
      <c r="Q1091" s="137" t="s">
        <v>769</v>
      </c>
      <c r="R1091" s="143" t="s">
        <v>770</v>
      </c>
      <c r="S1091" s="36">
        <v>34</v>
      </c>
      <c r="T1091" s="10">
        <v>43269</v>
      </c>
      <c r="U1091" s="10">
        <v>43281</v>
      </c>
      <c r="V1091" s="54" t="s">
        <v>1107</v>
      </c>
      <c r="W1091" s="27"/>
      <c r="X1091" s="60" t="s">
        <v>1054</v>
      </c>
      <c r="Y1091" s="27" t="s">
        <v>1055</v>
      </c>
      <c r="Z1091" s="27" t="s">
        <v>1056</v>
      </c>
      <c r="AA1091" s="28" t="s">
        <v>1057</v>
      </c>
      <c r="AB1091" s="27" t="s">
        <v>1058</v>
      </c>
      <c r="AC1091" s="44"/>
      <c r="AD1091" s="67"/>
    </row>
    <row r="1092" spans="1:30" ht="15.75" hidden="1" thickBot="1">
      <c r="A1092" s="295">
        <v>1090</v>
      </c>
      <c r="B1092" s="124" t="s">
        <v>409</v>
      </c>
      <c r="C1092" s="88" t="s">
        <v>709</v>
      </c>
      <c r="D1092" s="96" t="s">
        <v>514</v>
      </c>
      <c r="E1092" s="242" t="s">
        <v>95</v>
      </c>
      <c r="F1092" s="239" t="s">
        <v>287</v>
      </c>
      <c r="G1092" s="100" t="s">
        <v>1</v>
      </c>
      <c r="H1092" s="140"/>
      <c r="I1092" s="140"/>
      <c r="J1092" s="140"/>
      <c r="K1092" s="138">
        <v>2175</v>
      </c>
      <c r="L1092" s="138">
        <v>2250</v>
      </c>
      <c r="M1092" s="138">
        <v>2250</v>
      </c>
      <c r="N1092" s="129">
        <v>7</v>
      </c>
      <c r="O1092" s="129">
        <v>1</v>
      </c>
      <c r="P1092" s="141" t="s">
        <v>768</v>
      </c>
      <c r="Q1092" s="149" t="s">
        <v>769</v>
      </c>
      <c r="R1092" s="143" t="s">
        <v>770</v>
      </c>
      <c r="S1092" s="36">
        <v>35</v>
      </c>
      <c r="T1092" s="10">
        <v>43282</v>
      </c>
      <c r="U1092" s="10">
        <v>43295</v>
      </c>
      <c r="V1092" s="54" t="s">
        <v>1071</v>
      </c>
      <c r="W1092" s="27" t="s">
        <v>1111</v>
      </c>
      <c r="X1092" s="60"/>
      <c r="Y1092" s="27"/>
      <c r="Z1092" s="27"/>
      <c r="AA1092" s="27"/>
      <c r="AB1092" s="27"/>
      <c r="AC1092" s="44"/>
      <c r="AD1092" s="67"/>
    </row>
    <row r="1093" spans="1:30" ht="15.75" hidden="1" thickBot="1">
      <c r="A1093" s="295">
        <v>1091</v>
      </c>
      <c r="B1093" s="124" t="s">
        <v>409</v>
      </c>
      <c r="C1093" s="88" t="s">
        <v>709</v>
      </c>
      <c r="D1093" s="96" t="s">
        <v>514</v>
      </c>
      <c r="E1093" s="242" t="s">
        <v>95</v>
      </c>
      <c r="F1093" s="239" t="s">
        <v>287</v>
      </c>
      <c r="G1093" s="100" t="s">
        <v>12</v>
      </c>
      <c r="H1093" s="140"/>
      <c r="I1093" s="140"/>
      <c r="J1093" s="140"/>
      <c r="K1093" s="138">
        <v>2825</v>
      </c>
      <c r="L1093" s="138">
        <v>2750</v>
      </c>
      <c r="M1093" s="138">
        <v>2750</v>
      </c>
      <c r="N1093" s="129">
        <v>2</v>
      </c>
      <c r="O1093" s="129">
        <v>1</v>
      </c>
      <c r="P1093" s="141" t="s">
        <v>768</v>
      </c>
      <c r="Q1093" s="137" t="s">
        <v>769</v>
      </c>
      <c r="R1093" s="143" t="s">
        <v>770</v>
      </c>
      <c r="S1093" s="36">
        <v>35</v>
      </c>
      <c r="T1093" s="10">
        <v>43266</v>
      </c>
      <c r="U1093" s="10">
        <v>43281</v>
      </c>
      <c r="V1093" s="54"/>
      <c r="W1093" s="27"/>
      <c r="X1093" s="60" t="s">
        <v>1079</v>
      </c>
      <c r="Y1093" s="27" t="s">
        <v>1084</v>
      </c>
      <c r="Z1093" s="27" t="s">
        <v>1081</v>
      </c>
      <c r="AA1093" s="27" t="s">
        <v>1085</v>
      </c>
      <c r="AB1093" s="27" t="s">
        <v>1058</v>
      </c>
      <c r="AC1093" s="44"/>
      <c r="AD1093" s="67"/>
    </row>
    <row r="1094" spans="1:30" ht="15.75" hidden="1" thickBot="1">
      <c r="A1094" s="295">
        <v>1092</v>
      </c>
      <c r="B1094" s="124" t="s">
        <v>409</v>
      </c>
      <c r="C1094" s="88" t="s">
        <v>709</v>
      </c>
      <c r="D1094" s="96" t="s">
        <v>514</v>
      </c>
      <c r="E1094" s="242" t="s">
        <v>95</v>
      </c>
      <c r="F1094" s="239" t="s">
        <v>287</v>
      </c>
      <c r="G1094" s="100" t="s">
        <v>22</v>
      </c>
      <c r="H1094" s="140"/>
      <c r="I1094" s="140"/>
      <c r="J1094" s="140"/>
      <c r="K1094" s="138">
        <v>1525</v>
      </c>
      <c r="L1094" s="138">
        <v>1450</v>
      </c>
      <c r="M1094" s="138">
        <v>1450</v>
      </c>
      <c r="N1094" s="129">
        <v>2</v>
      </c>
      <c r="O1094" s="129">
        <v>1</v>
      </c>
      <c r="P1094" s="141" t="s">
        <v>768</v>
      </c>
      <c r="Q1094" s="137" t="s">
        <v>769</v>
      </c>
      <c r="R1094" s="143" t="s">
        <v>770</v>
      </c>
      <c r="S1094" s="36">
        <v>35</v>
      </c>
      <c r="T1094" s="10">
        <v>43276</v>
      </c>
      <c r="U1094" s="10">
        <v>43281</v>
      </c>
      <c r="V1094" s="54"/>
      <c r="W1094" s="27"/>
      <c r="X1094" s="60"/>
      <c r="Y1094" s="27"/>
      <c r="Z1094" s="27"/>
      <c r="AA1094" s="27"/>
      <c r="AB1094" s="27"/>
      <c r="AC1094" s="44"/>
      <c r="AD1094" s="67"/>
    </row>
    <row r="1095" spans="1:30" ht="15.75" hidden="1" thickBot="1">
      <c r="A1095" s="295">
        <v>1093</v>
      </c>
      <c r="B1095" s="124" t="s">
        <v>409</v>
      </c>
      <c r="C1095" s="88" t="s">
        <v>709</v>
      </c>
      <c r="D1095" s="96" t="s">
        <v>525</v>
      </c>
      <c r="E1095" s="242" t="s">
        <v>95</v>
      </c>
      <c r="F1095" s="239" t="s">
        <v>297</v>
      </c>
      <c r="G1095" s="100" t="s">
        <v>12</v>
      </c>
      <c r="H1095" s="140"/>
      <c r="I1095" s="140"/>
      <c r="J1095" s="140"/>
      <c r="K1095" s="138">
        <v>3325</v>
      </c>
      <c r="L1095" s="138">
        <v>3350</v>
      </c>
      <c r="M1095" s="138">
        <v>3350</v>
      </c>
      <c r="N1095" s="129">
        <v>2</v>
      </c>
      <c r="O1095" s="129">
        <v>1</v>
      </c>
      <c r="P1095" s="141" t="s">
        <v>768</v>
      </c>
      <c r="Q1095" s="137" t="s">
        <v>1108</v>
      </c>
      <c r="R1095" s="143" t="s">
        <v>172</v>
      </c>
      <c r="S1095" s="36">
        <v>45</v>
      </c>
      <c r="T1095" s="10">
        <v>43266</v>
      </c>
      <c r="U1095" s="10">
        <v>43281</v>
      </c>
      <c r="V1095" s="54"/>
      <c r="W1095" s="27"/>
      <c r="X1095" s="60" t="s">
        <v>1079</v>
      </c>
      <c r="Y1095" s="27" t="s">
        <v>1084</v>
      </c>
      <c r="Z1095" s="27" t="s">
        <v>1081</v>
      </c>
      <c r="AA1095" s="27" t="s">
        <v>1085</v>
      </c>
      <c r="AB1095" s="27" t="s">
        <v>1058</v>
      </c>
      <c r="AC1095" s="44"/>
      <c r="AD1095" s="67"/>
    </row>
    <row r="1096" spans="1:30" ht="15.75" hidden="1" thickBot="1">
      <c r="A1096" s="295">
        <v>1094</v>
      </c>
      <c r="B1096" s="124" t="s">
        <v>409</v>
      </c>
      <c r="C1096" s="88" t="s">
        <v>709</v>
      </c>
      <c r="D1096" s="96" t="s">
        <v>525</v>
      </c>
      <c r="E1096" s="242" t="s">
        <v>95</v>
      </c>
      <c r="F1096" s="239" t="s">
        <v>297</v>
      </c>
      <c r="G1096" s="100" t="s">
        <v>22</v>
      </c>
      <c r="H1096" s="140"/>
      <c r="I1096" s="140"/>
      <c r="J1096" s="140"/>
      <c r="K1096" s="138">
        <v>2725</v>
      </c>
      <c r="L1096" s="138">
        <v>2750</v>
      </c>
      <c r="M1096" s="138">
        <v>2750</v>
      </c>
      <c r="N1096" s="129">
        <v>2</v>
      </c>
      <c r="O1096" s="129">
        <v>1</v>
      </c>
      <c r="P1096" s="141" t="s">
        <v>768</v>
      </c>
      <c r="Q1096" s="137" t="s">
        <v>1108</v>
      </c>
      <c r="R1096" s="143" t="s">
        <v>172</v>
      </c>
      <c r="S1096" s="36">
        <v>45</v>
      </c>
      <c r="T1096" s="10">
        <v>43276</v>
      </c>
      <c r="U1096" s="10">
        <v>43281</v>
      </c>
      <c r="V1096" s="54"/>
      <c r="W1096" s="27"/>
      <c r="X1096" s="60"/>
      <c r="Y1096" s="27"/>
      <c r="Z1096" s="27"/>
      <c r="AA1096" s="27"/>
      <c r="AB1096" s="27"/>
      <c r="AC1096" s="44"/>
      <c r="AD1096" s="67"/>
    </row>
    <row r="1097" spans="1:30" ht="15.75" hidden="1" thickBot="1">
      <c r="A1097" s="295">
        <v>1095</v>
      </c>
      <c r="B1097" s="124" t="s">
        <v>409</v>
      </c>
      <c r="C1097" s="88" t="s">
        <v>709</v>
      </c>
      <c r="D1097" s="96" t="s">
        <v>518</v>
      </c>
      <c r="E1097" s="242" t="s">
        <v>95</v>
      </c>
      <c r="F1097" s="239" t="s">
        <v>291</v>
      </c>
      <c r="G1097" s="100" t="s">
        <v>5</v>
      </c>
      <c r="H1097" s="140"/>
      <c r="I1097" s="140"/>
      <c r="J1097" s="140"/>
      <c r="K1097" s="138">
        <v>1500</v>
      </c>
      <c r="L1097" s="138">
        <v>1600</v>
      </c>
      <c r="M1097" s="138">
        <v>1600</v>
      </c>
      <c r="N1097" s="129">
        <v>6</v>
      </c>
      <c r="O1097" s="129">
        <v>1</v>
      </c>
      <c r="P1097" s="141" t="s">
        <v>768</v>
      </c>
      <c r="Q1097" s="137" t="s">
        <v>1108</v>
      </c>
      <c r="R1097" s="143" t="s">
        <v>172</v>
      </c>
      <c r="S1097" s="36">
        <v>41</v>
      </c>
      <c r="T1097" s="10">
        <v>43269</v>
      </c>
      <c r="U1097" s="10">
        <v>43281</v>
      </c>
      <c r="V1097" s="54" t="s">
        <v>1109</v>
      </c>
      <c r="W1097" s="27"/>
      <c r="X1097" s="60" t="s">
        <v>1054</v>
      </c>
      <c r="Y1097" s="27" t="s">
        <v>1055</v>
      </c>
      <c r="Z1097" s="27" t="s">
        <v>1056</v>
      </c>
      <c r="AA1097" s="28" t="s">
        <v>1057</v>
      </c>
      <c r="AB1097" s="27" t="s">
        <v>1058</v>
      </c>
      <c r="AC1097" s="44"/>
      <c r="AD1097" s="67"/>
    </row>
    <row r="1098" spans="1:30" ht="15.75" hidden="1" thickBot="1">
      <c r="A1098" s="295">
        <v>1096</v>
      </c>
      <c r="B1098" s="124" t="s">
        <v>409</v>
      </c>
      <c r="C1098" s="88" t="s">
        <v>709</v>
      </c>
      <c r="D1098" s="96" t="s">
        <v>518</v>
      </c>
      <c r="E1098" s="242" t="s">
        <v>95</v>
      </c>
      <c r="F1098" s="239" t="s">
        <v>291</v>
      </c>
      <c r="G1098" s="100" t="s">
        <v>1</v>
      </c>
      <c r="H1098" s="140"/>
      <c r="I1098" s="140"/>
      <c r="J1098" s="140"/>
      <c r="K1098" s="138">
        <v>2175</v>
      </c>
      <c r="L1098" s="138">
        <v>2250</v>
      </c>
      <c r="M1098" s="138">
        <v>2250</v>
      </c>
      <c r="N1098" s="129">
        <v>7</v>
      </c>
      <c r="O1098" s="129">
        <v>1</v>
      </c>
      <c r="P1098" s="141" t="s">
        <v>768</v>
      </c>
      <c r="Q1098" s="137" t="s">
        <v>1108</v>
      </c>
      <c r="R1098" s="143" t="s">
        <v>172</v>
      </c>
      <c r="S1098" s="36">
        <v>37</v>
      </c>
      <c r="T1098" s="10">
        <v>43282</v>
      </c>
      <c r="U1098" s="10">
        <v>43295</v>
      </c>
      <c r="V1098" s="54" t="s">
        <v>1071</v>
      </c>
      <c r="W1098" s="27" t="s">
        <v>1111</v>
      </c>
      <c r="X1098" s="60"/>
      <c r="Y1098" s="27"/>
      <c r="Z1098" s="27"/>
      <c r="AA1098" s="28"/>
      <c r="AB1098" s="27"/>
      <c r="AC1098" s="44"/>
      <c r="AD1098" s="67"/>
    </row>
    <row r="1099" spans="1:30" ht="15.75" hidden="1" thickBot="1">
      <c r="A1099" s="295">
        <v>1097</v>
      </c>
      <c r="B1099" s="124" t="s">
        <v>409</v>
      </c>
      <c r="C1099" s="88" t="s">
        <v>709</v>
      </c>
      <c r="D1099" s="96" t="s">
        <v>513</v>
      </c>
      <c r="E1099" s="242" t="s">
        <v>95</v>
      </c>
      <c r="F1099" s="239" t="s">
        <v>286</v>
      </c>
      <c r="G1099" s="100" t="s">
        <v>5</v>
      </c>
      <c r="H1099" s="140"/>
      <c r="I1099" s="140"/>
      <c r="J1099" s="140"/>
      <c r="K1099" s="138">
        <v>1500</v>
      </c>
      <c r="L1099" s="138">
        <v>1600</v>
      </c>
      <c r="M1099" s="138">
        <v>1600</v>
      </c>
      <c r="N1099" s="129">
        <v>6</v>
      </c>
      <c r="O1099" s="129">
        <v>1</v>
      </c>
      <c r="P1099" s="141" t="s">
        <v>768</v>
      </c>
      <c r="Q1099" s="137" t="s">
        <v>769</v>
      </c>
      <c r="R1099" s="143" t="s">
        <v>770</v>
      </c>
      <c r="S1099" s="36">
        <v>43</v>
      </c>
      <c r="T1099" s="10">
        <v>43269</v>
      </c>
      <c r="U1099" s="10">
        <v>43281</v>
      </c>
      <c r="V1099" s="54" t="s">
        <v>1106</v>
      </c>
      <c r="W1099" s="27"/>
      <c r="X1099" s="60" t="s">
        <v>1054</v>
      </c>
      <c r="Y1099" s="27" t="s">
        <v>1055</v>
      </c>
      <c r="Z1099" s="27" t="s">
        <v>1056</v>
      </c>
      <c r="AA1099" s="28" t="s">
        <v>1057</v>
      </c>
      <c r="AB1099" s="27" t="s">
        <v>1058</v>
      </c>
      <c r="AC1099" s="44"/>
      <c r="AD1099" s="67"/>
    </row>
    <row r="1100" spans="1:30" ht="15.75" hidden="1" thickBot="1">
      <c r="A1100" s="295">
        <v>1098</v>
      </c>
      <c r="B1100" s="124" t="s">
        <v>409</v>
      </c>
      <c r="C1100" s="88" t="s">
        <v>709</v>
      </c>
      <c r="D1100" s="96" t="s">
        <v>513</v>
      </c>
      <c r="E1100" s="242" t="s">
        <v>95</v>
      </c>
      <c r="F1100" s="239" t="s">
        <v>286</v>
      </c>
      <c r="G1100" s="100" t="s">
        <v>1</v>
      </c>
      <c r="H1100" s="140"/>
      <c r="I1100" s="140"/>
      <c r="J1100" s="140"/>
      <c r="K1100" s="138">
        <v>2175</v>
      </c>
      <c r="L1100" s="138">
        <v>2250</v>
      </c>
      <c r="M1100" s="138">
        <v>2250</v>
      </c>
      <c r="N1100" s="129">
        <v>7</v>
      </c>
      <c r="O1100" s="129">
        <v>1</v>
      </c>
      <c r="P1100" s="141" t="s">
        <v>768</v>
      </c>
      <c r="Q1100" s="137" t="s">
        <v>1110</v>
      </c>
      <c r="R1100" s="143" t="s">
        <v>285</v>
      </c>
      <c r="S1100" s="36">
        <v>48</v>
      </c>
      <c r="T1100" s="10">
        <v>43282</v>
      </c>
      <c r="U1100" s="10">
        <v>43295</v>
      </c>
      <c r="V1100" s="54" t="s">
        <v>1113</v>
      </c>
      <c r="W1100" s="27" t="s">
        <v>1111</v>
      </c>
      <c r="X1100" s="60"/>
      <c r="Y1100" s="27"/>
      <c r="Z1100" s="27"/>
      <c r="AA1100" s="27"/>
      <c r="AB1100" s="27"/>
      <c r="AC1100" s="44"/>
      <c r="AD1100" s="67"/>
    </row>
    <row r="1101" spans="1:30" ht="15.75" hidden="1" thickBot="1">
      <c r="A1101" s="295">
        <v>1099</v>
      </c>
      <c r="B1101" s="124" t="s">
        <v>409</v>
      </c>
      <c r="C1101" s="88" t="s">
        <v>709</v>
      </c>
      <c r="D1101" s="96" t="s">
        <v>513</v>
      </c>
      <c r="E1101" s="242" t="s">
        <v>95</v>
      </c>
      <c r="F1101" s="239" t="s">
        <v>286</v>
      </c>
      <c r="G1101" s="100" t="s">
        <v>12</v>
      </c>
      <c r="H1101" s="140"/>
      <c r="I1101" s="140"/>
      <c r="J1101" s="140"/>
      <c r="K1101" s="138">
        <v>2725</v>
      </c>
      <c r="L1101" s="138">
        <v>2750</v>
      </c>
      <c r="M1101" s="138">
        <v>2750</v>
      </c>
      <c r="N1101" s="129">
        <v>2</v>
      </c>
      <c r="O1101" s="129">
        <v>1</v>
      </c>
      <c r="P1101" s="141" t="s">
        <v>768</v>
      </c>
      <c r="Q1101" s="137" t="s">
        <v>769</v>
      </c>
      <c r="R1101" s="143" t="s">
        <v>770</v>
      </c>
      <c r="S1101" s="36">
        <v>43</v>
      </c>
      <c r="T1101" s="10">
        <v>43266</v>
      </c>
      <c r="U1101" s="10">
        <v>43281</v>
      </c>
      <c r="V1101" s="54"/>
      <c r="W1101" s="27"/>
      <c r="X1101" s="60" t="s">
        <v>1079</v>
      </c>
      <c r="Y1101" s="27" t="s">
        <v>1084</v>
      </c>
      <c r="Z1101" s="27" t="s">
        <v>1081</v>
      </c>
      <c r="AA1101" s="27" t="s">
        <v>1085</v>
      </c>
      <c r="AB1101" s="27" t="s">
        <v>1058</v>
      </c>
      <c r="AC1101" s="44"/>
      <c r="AD1101" s="67"/>
    </row>
    <row r="1102" spans="1:30" ht="15.75" hidden="1" thickBot="1">
      <c r="A1102" s="295">
        <v>1100</v>
      </c>
      <c r="B1102" s="124" t="s">
        <v>409</v>
      </c>
      <c r="C1102" s="88" t="s">
        <v>709</v>
      </c>
      <c r="D1102" s="96" t="s">
        <v>513</v>
      </c>
      <c r="E1102" s="242" t="s">
        <v>95</v>
      </c>
      <c r="F1102" s="239" t="s">
        <v>286</v>
      </c>
      <c r="G1102" s="100" t="s">
        <v>22</v>
      </c>
      <c r="H1102" s="140"/>
      <c r="I1102" s="140"/>
      <c r="J1102" s="140"/>
      <c r="K1102" s="138">
        <v>1425</v>
      </c>
      <c r="L1102" s="138">
        <v>1450</v>
      </c>
      <c r="M1102" s="138">
        <v>1450</v>
      </c>
      <c r="N1102" s="129">
        <v>2</v>
      </c>
      <c r="O1102" s="129">
        <v>1</v>
      </c>
      <c r="P1102" s="141" t="s">
        <v>768</v>
      </c>
      <c r="Q1102" s="137" t="s">
        <v>769</v>
      </c>
      <c r="R1102" s="143" t="s">
        <v>770</v>
      </c>
      <c r="S1102" s="36">
        <v>43</v>
      </c>
      <c r="T1102" s="10">
        <v>43276</v>
      </c>
      <c r="U1102" s="10">
        <v>43281</v>
      </c>
      <c r="V1102" s="54"/>
      <c r="W1102" s="27"/>
      <c r="X1102" s="60"/>
      <c r="Y1102" s="27"/>
      <c r="Z1102" s="27"/>
      <c r="AA1102" s="27"/>
      <c r="AB1102" s="27"/>
      <c r="AC1102" s="44"/>
      <c r="AD1102" s="67"/>
    </row>
    <row r="1103" spans="1:30" ht="15.75" hidden="1" thickBot="1">
      <c r="A1103" s="295">
        <v>1101</v>
      </c>
      <c r="B1103" s="124" t="s">
        <v>409</v>
      </c>
      <c r="C1103" s="88" t="s">
        <v>709</v>
      </c>
      <c r="D1103" s="96" t="s">
        <v>521</v>
      </c>
      <c r="E1103" s="242" t="s">
        <v>95</v>
      </c>
      <c r="F1103" s="239" t="s">
        <v>78</v>
      </c>
      <c r="G1103" s="100" t="s">
        <v>5</v>
      </c>
      <c r="H1103" s="140"/>
      <c r="I1103" s="140"/>
      <c r="J1103" s="140"/>
      <c r="K1103" s="138">
        <v>2750</v>
      </c>
      <c r="L1103" s="138">
        <v>2800</v>
      </c>
      <c r="M1103" s="138">
        <v>2800</v>
      </c>
      <c r="N1103" s="129">
        <v>26</v>
      </c>
      <c r="O1103" s="129">
        <v>2</v>
      </c>
      <c r="P1103" s="141" t="s">
        <v>768</v>
      </c>
      <c r="Q1103" s="137" t="s">
        <v>1108</v>
      </c>
      <c r="R1103" s="143" t="s">
        <v>172</v>
      </c>
      <c r="S1103" s="36">
        <v>51</v>
      </c>
      <c r="T1103" s="10">
        <v>43269</v>
      </c>
      <c r="U1103" s="10">
        <v>43281</v>
      </c>
      <c r="V1103" s="54" t="s">
        <v>1106</v>
      </c>
      <c r="W1103" s="27"/>
      <c r="X1103" s="60" t="s">
        <v>1054</v>
      </c>
      <c r="Y1103" s="27" t="s">
        <v>1055</v>
      </c>
      <c r="Z1103" s="27" t="s">
        <v>1056</v>
      </c>
      <c r="AA1103" s="28" t="s">
        <v>1057</v>
      </c>
      <c r="AB1103" s="27" t="s">
        <v>1058</v>
      </c>
      <c r="AC1103" s="44"/>
      <c r="AD1103" s="67"/>
    </row>
    <row r="1104" spans="1:30" ht="15.75" hidden="1" thickBot="1">
      <c r="A1104" s="295">
        <v>1102</v>
      </c>
      <c r="B1104" s="124" t="s">
        <v>409</v>
      </c>
      <c r="C1104" s="88" t="s">
        <v>709</v>
      </c>
      <c r="D1104" s="96" t="s">
        <v>521</v>
      </c>
      <c r="E1104" s="242" t="s">
        <v>95</v>
      </c>
      <c r="F1104" s="239" t="s">
        <v>78</v>
      </c>
      <c r="G1104" s="100" t="s">
        <v>1</v>
      </c>
      <c r="H1104" s="140"/>
      <c r="I1104" s="140"/>
      <c r="J1104" s="140"/>
      <c r="K1104" s="138">
        <v>2900</v>
      </c>
      <c r="L1104" s="138">
        <v>3600</v>
      </c>
      <c r="M1104" s="138">
        <v>3600</v>
      </c>
      <c r="N1104" s="129">
        <v>7</v>
      </c>
      <c r="O1104" s="129">
        <v>1</v>
      </c>
      <c r="P1104" s="141" t="s">
        <v>768</v>
      </c>
      <c r="Q1104" s="137" t="s">
        <v>1108</v>
      </c>
      <c r="R1104" s="143" t="s">
        <v>172</v>
      </c>
      <c r="S1104" s="36">
        <v>40</v>
      </c>
      <c r="T1104" s="10">
        <v>43282</v>
      </c>
      <c r="U1104" s="10">
        <v>43295</v>
      </c>
      <c r="V1104" s="54" t="s">
        <v>1114</v>
      </c>
      <c r="W1104" s="27" t="s">
        <v>1111</v>
      </c>
      <c r="X1104" s="60"/>
      <c r="Y1104" s="27"/>
      <c r="Z1104" s="27"/>
      <c r="AA1104" s="27"/>
      <c r="AB1104" s="27"/>
      <c r="AC1104" s="44"/>
      <c r="AD1104" s="67"/>
    </row>
    <row r="1105" spans="1:30" ht="15.75" hidden="1" thickBot="1">
      <c r="A1105" s="295">
        <v>1103</v>
      </c>
      <c r="B1105" s="124" t="s">
        <v>409</v>
      </c>
      <c r="C1105" s="88" t="s">
        <v>709</v>
      </c>
      <c r="D1105" s="96" t="s">
        <v>521</v>
      </c>
      <c r="E1105" s="242" t="s">
        <v>95</v>
      </c>
      <c r="F1105" s="239" t="s">
        <v>78</v>
      </c>
      <c r="G1105" s="100" t="s">
        <v>12</v>
      </c>
      <c r="H1105" s="140"/>
      <c r="I1105" s="140"/>
      <c r="J1105" s="140"/>
      <c r="K1105" s="138">
        <v>3325</v>
      </c>
      <c r="L1105" s="138">
        <v>3350</v>
      </c>
      <c r="M1105" s="138">
        <v>3350</v>
      </c>
      <c r="N1105" s="129">
        <v>2</v>
      </c>
      <c r="O1105" s="129">
        <v>1</v>
      </c>
      <c r="P1105" s="141" t="s">
        <v>768</v>
      </c>
      <c r="Q1105" s="137" t="s">
        <v>1115</v>
      </c>
      <c r="R1105" s="143" t="s">
        <v>1116</v>
      </c>
      <c r="S1105" s="36">
        <v>47</v>
      </c>
      <c r="T1105" s="10">
        <v>43266</v>
      </c>
      <c r="U1105" s="10">
        <v>43281</v>
      </c>
      <c r="V1105" s="54"/>
      <c r="W1105" s="27"/>
      <c r="X1105" s="60" t="s">
        <v>1079</v>
      </c>
      <c r="Y1105" s="27" t="s">
        <v>1084</v>
      </c>
      <c r="Z1105" s="27" t="s">
        <v>1081</v>
      </c>
      <c r="AA1105" s="27" t="s">
        <v>1085</v>
      </c>
      <c r="AB1105" s="27" t="s">
        <v>1058</v>
      </c>
      <c r="AC1105" s="44"/>
      <c r="AD1105" s="67"/>
    </row>
    <row r="1106" spans="1:30" ht="15.75" hidden="1" thickBot="1">
      <c r="A1106" s="295">
        <v>1104</v>
      </c>
      <c r="B1106" s="124" t="s">
        <v>409</v>
      </c>
      <c r="C1106" s="88" t="s">
        <v>709</v>
      </c>
      <c r="D1106" s="96" t="s">
        <v>521</v>
      </c>
      <c r="E1106" s="242" t="s">
        <v>95</v>
      </c>
      <c r="F1106" s="239" t="s">
        <v>78</v>
      </c>
      <c r="G1106" s="100" t="s">
        <v>22</v>
      </c>
      <c r="H1106" s="140"/>
      <c r="I1106" s="140"/>
      <c r="J1106" s="140"/>
      <c r="K1106" s="138">
        <v>2725</v>
      </c>
      <c r="L1106" s="138">
        <v>2750</v>
      </c>
      <c r="M1106" s="138">
        <v>2750</v>
      </c>
      <c r="N1106" s="129">
        <v>2</v>
      </c>
      <c r="O1106" s="129">
        <v>1</v>
      </c>
      <c r="P1106" s="141" t="s">
        <v>768</v>
      </c>
      <c r="Q1106" s="137" t="s">
        <v>1115</v>
      </c>
      <c r="R1106" s="143" t="s">
        <v>1116</v>
      </c>
      <c r="S1106" s="36">
        <v>47</v>
      </c>
      <c r="T1106" s="10">
        <v>43276</v>
      </c>
      <c r="U1106" s="10">
        <v>43281</v>
      </c>
      <c r="V1106" s="54"/>
      <c r="W1106" s="27"/>
      <c r="X1106" s="60"/>
      <c r="Y1106" s="27"/>
      <c r="Z1106" s="27"/>
      <c r="AA1106" s="27"/>
      <c r="AB1106" s="27"/>
      <c r="AC1106" s="44"/>
      <c r="AD1106" s="67"/>
    </row>
    <row r="1107" spans="1:30" ht="15.75" hidden="1" thickBot="1">
      <c r="A1107" s="295">
        <v>1105</v>
      </c>
      <c r="B1107" s="124" t="s">
        <v>409</v>
      </c>
      <c r="C1107" s="88" t="s">
        <v>709</v>
      </c>
      <c r="D1107" s="96" t="s">
        <v>512</v>
      </c>
      <c r="E1107" s="242" t="s">
        <v>95</v>
      </c>
      <c r="F1107" s="239" t="s">
        <v>172</v>
      </c>
      <c r="G1107" s="100" t="s">
        <v>5</v>
      </c>
      <c r="H1107" s="140"/>
      <c r="I1107" s="140"/>
      <c r="J1107" s="140"/>
      <c r="K1107" s="138">
        <v>1500</v>
      </c>
      <c r="L1107" s="138">
        <v>1600</v>
      </c>
      <c r="M1107" s="138">
        <v>1600</v>
      </c>
      <c r="N1107" s="129">
        <v>26</v>
      </c>
      <c r="O1107" s="129">
        <v>2</v>
      </c>
      <c r="P1107" s="141" t="s">
        <v>768</v>
      </c>
      <c r="Q1107" s="137" t="s">
        <v>769</v>
      </c>
      <c r="R1107" s="143" t="s">
        <v>770</v>
      </c>
      <c r="S1107" s="36">
        <v>33</v>
      </c>
      <c r="T1107" s="10">
        <v>43269</v>
      </c>
      <c r="U1107" s="10">
        <v>43281</v>
      </c>
      <c r="V1107" s="54" t="s">
        <v>1107</v>
      </c>
      <c r="W1107" s="27"/>
      <c r="X1107" s="60" t="s">
        <v>1054</v>
      </c>
      <c r="Y1107" s="27" t="s">
        <v>1055</v>
      </c>
      <c r="Z1107" s="27" t="s">
        <v>1056</v>
      </c>
      <c r="AA1107" s="28" t="s">
        <v>1057</v>
      </c>
      <c r="AB1107" s="27" t="s">
        <v>1058</v>
      </c>
      <c r="AC1107" s="44"/>
      <c r="AD1107" s="67"/>
    </row>
    <row r="1108" spans="1:30" ht="15.75" hidden="1" thickBot="1">
      <c r="A1108" s="295">
        <v>1106</v>
      </c>
      <c r="B1108" s="124" t="s">
        <v>409</v>
      </c>
      <c r="C1108" s="88" t="s">
        <v>709</v>
      </c>
      <c r="D1108" s="96" t="s">
        <v>512</v>
      </c>
      <c r="E1108" s="242" t="s">
        <v>95</v>
      </c>
      <c r="F1108" s="239" t="s">
        <v>172</v>
      </c>
      <c r="G1108" s="100" t="s">
        <v>1</v>
      </c>
      <c r="H1108" s="140"/>
      <c r="I1108" s="140"/>
      <c r="J1108" s="140"/>
      <c r="K1108" s="138">
        <v>2175</v>
      </c>
      <c r="L1108" s="138">
        <v>2250</v>
      </c>
      <c r="M1108" s="138">
        <v>2250</v>
      </c>
      <c r="N1108" s="129">
        <v>7</v>
      </c>
      <c r="O1108" s="129">
        <v>1</v>
      </c>
      <c r="P1108" s="141" t="s">
        <v>768</v>
      </c>
      <c r="Q1108" s="149" t="s">
        <v>769</v>
      </c>
      <c r="R1108" s="143" t="s">
        <v>770</v>
      </c>
      <c r="S1108" s="36">
        <v>30</v>
      </c>
      <c r="T1108" s="10">
        <v>43282</v>
      </c>
      <c r="U1108" s="10">
        <v>43295</v>
      </c>
      <c r="V1108" s="54" t="s">
        <v>1071</v>
      </c>
      <c r="W1108" s="27" t="s">
        <v>1111</v>
      </c>
      <c r="X1108" s="60"/>
      <c r="Y1108" s="27"/>
      <c r="Z1108" s="27"/>
      <c r="AA1108" s="27"/>
      <c r="AB1108" s="27"/>
      <c r="AC1108" s="44"/>
      <c r="AD1108" s="67"/>
    </row>
    <row r="1109" spans="1:30" ht="15.75" hidden="1" thickBot="1">
      <c r="A1109" s="295">
        <v>1107</v>
      </c>
      <c r="B1109" s="124" t="s">
        <v>409</v>
      </c>
      <c r="C1109" s="88" t="s">
        <v>709</v>
      </c>
      <c r="D1109" s="96" t="s">
        <v>512</v>
      </c>
      <c r="E1109" s="242" t="s">
        <v>95</v>
      </c>
      <c r="F1109" s="239" t="s">
        <v>172</v>
      </c>
      <c r="G1109" s="100" t="s">
        <v>12</v>
      </c>
      <c r="H1109" s="140"/>
      <c r="I1109" s="140"/>
      <c r="J1109" s="140"/>
      <c r="K1109" s="138">
        <v>2725</v>
      </c>
      <c r="L1109" s="138">
        <v>2750</v>
      </c>
      <c r="M1109" s="138">
        <v>2750</v>
      </c>
      <c r="N1109" s="129">
        <v>2</v>
      </c>
      <c r="O1109" s="129">
        <v>1</v>
      </c>
      <c r="P1109" s="141" t="s">
        <v>768</v>
      </c>
      <c r="Q1109" s="137" t="s">
        <v>769</v>
      </c>
      <c r="R1109" s="143" t="s">
        <v>770</v>
      </c>
      <c r="S1109" s="36">
        <v>32</v>
      </c>
      <c r="T1109" s="10">
        <v>43266</v>
      </c>
      <c r="U1109" s="10">
        <v>43281</v>
      </c>
      <c r="V1109" s="54"/>
      <c r="W1109" s="27"/>
      <c r="X1109" s="60" t="s">
        <v>1079</v>
      </c>
      <c r="Y1109" s="224" t="s">
        <v>1084</v>
      </c>
      <c r="Z1109" s="224" t="s">
        <v>1081</v>
      </c>
      <c r="AA1109" s="224" t="s">
        <v>1085</v>
      </c>
      <c r="AB1109" s="224" t="s">
        <v>1058</v>
      </c>
      <c r="AC1109" s="67"/>
      <c r="AD1109" s="67"/>
    </row>
    <row r="1110" spans="1:30" ht="15.75" hidden="1" thickBot="1">
      <c r="A1110" s="295">
        <v>1108</v>
      </c>
      <c r="B1110" s="124" t="s">
        <v>409</v>
      </c>
      <c r="C1110" s="88" t="s">
        <v>709</v>
      </c>
      <c r="D1110" s="96" t="s">
        <v>512</v>
      </c>
      <c r="E1110" s="242" t="s">
        <v>95</v>
      </c>
      <c r="F1110" s="239" t="s">
        <v>172</v>
      </c>
      <c r="G1110" s="100" t="s">
        <v>22</v>
      </c>
      <c r="H1110" s="140"/>
      <c r="I1110" s="140"/>
      <c r="J1110" s="140"/>
      <c r="K1110" s="138">
        <v>1425</v>
      </c>
      <c r="L1110" s="138">
        <v>1450</v>
      </c>
      <c r="M1110" s="138">
        <v>1450</v>
      </c>
      <c r="N1110" s="129">
        <v>2</v>
      </c>
      <c r="O1110" s="129">
        <v>1</v>
      </c>
      <c r="P1110" s="141" t="s">
        <v>768</v>
      </c>
      <c r="Q1110" s="137" t="s">
        <v>769</v>
      </c>
      <c r="R1110" s="143" t="s">
        <v>770</v>
      </c>
      <c r="S1110" s="36">
        <v>32</v>
      </c>
      <c r="T1110" s="10">
        <v>43276</v>
      </c>
      <c r="U1110" s="10">
        <v>43281</v>
      </c>
      <c r="V1110" s="54" t="s">
        <v>1117</v>
      </c>
      <c r="W1110" s="27"/>
      <c r="X1110" s="60"/>
      <c r="Y1110" s="27"/>
      <c r="Z1110" s="27"/>
      <c r="AA1110" s="27"/>
      <c r="AB1110" s="27"/>
      <c r="AC1110" s="44"/>
      <c r="AD1110" s="44"/>
    </row>
    <row r="1111" spans="1:30" ht="15.75" hidden="1" thickBot="1">
      <c r="A1111" s="295">
        <v>1109</v>
      </c>
      <c r="B1111" s="124" t="s">
        <v>409</v>
      </c>
      <c r="C1111" s="88" t="s">
        <v>709</v>
      </c>
      <c r="D1111" s="96" t="s">
        <v>522</v>
      </c>
      <c r="E1111" s="242" t="s">
        <v>95</v>
      </c>
      <c r="F1111" s="239" t="s">
        <v>294</v>
      </c>
      <c r="G1111" s="100" t="s">
        <v>5</v>
      </c>
      <c r="H1111" s="140"/>
      <c r="I1111" s="140"/>
      <c r="J1111" s="140"/>
      <c r="K1111" s="138">
        <v>2750</v>
      </c>
      <c r="L1111" s="138">
        <v>2800</v>
      </c>
      <c r="M1111" s="138">
        <v>2800</v>
      </c>
      <c r="N1111" s="129">
        <v>26</v>
      </c>
      <c r="O1111" s="129">
        <v>2</v>
      </c>
      <c r="P1111" s="141" t="s">
        <v>768</v>
      </c>
      <c r="Q1111" s="137" t="s">
        <v>1108</v>
      </c>
      <c r="R1111" s="143" t="s">
        <v>172</v>
      </c>
      <c r="S1111" s="36">
        <v>45</v>
      </c>
      <c r="T1111" s="10">
        <v>43269</v>
      </c>
      <c r="U1111" s="10">
        <v>43281</v>
      </c>
      <c r="V1111" s="54" t="s">
        <v>1106</v>
      </c>
      <c r="W1111" s="27"/>
      <c r="X1111" s="60" t="s">
        <v>1054</v>
      </c>
      <c r="Y1111" s="27" t="s">
        <v>1055</v>
      </c>
      <c r="Z1111" s="27" t="s">
        <v>1056</v>
      </c>
      <c r="AA1111" s="28" t="s">
        <v>1057</v>
      </c>
      <c r="AB1111" s="27" t="s">
        <v>1058</v>
      </c>
      <c r="AC1111" s="44"/>
      <c r="AD1111" s="44"/>
    </row>
    <row r="1112" spans="1:30" ht="15.75" hidden="1" thickBot="1">
      <c r="A1112" s="295">
        <v>1110</v>
      </c>
      <c r="B1112" s="124" t="s">
        <v>409</v>
      </c>
      <c r="C1112" s="88" t="s">
        <v>709</v>
      </c>
      <c r="D1112" s="96" t="s">
        <v>522</v>
      </c>
      <c r="E1112" s="242" t="s">
        <v>95</v>
      </c>
      <c r="F1112" s="239" t="s">
        <v>294</v>
      </c>
      <c r="G1112" s="100" t="s">
        <v>12</v>
      </c>
      <c r="H1112" s="140"/>
      <c r="I1112" s="140"/>
      <c r="J1112" s="140"/>
      <c r="K1112" s="138">
        <v>3325</v>
      </c>
      <c r="L1112" s="138">
        <v>3350</v>
      </c>
      <c r="M1112" s="138">
        <v>3350</v>
      </c>
      <c r="N1112" s="129">
        <v>2</v>
      </c>
      <c r="O1112" s="129">
        <v>1</v>
      </c>
      <c r="P1112" s="141" t="s">
        <v>768</v>
      </c>
      <c r="Q1112" s="137" t="s">
        <v>1108</v>
      </c>
      <c r="R1112" s="143" t="s">
        <v>172</v>
      </c>
      <c r="S1112" s="36">
        <v>44</v>
      </c>
      <c r="T1112" s="10">
        <v>43266</v>
      </c>
      <c r="U1112" s="10">
        <v>43281</v>
      </c>
      <c r="V1112" s="54"/>
      <c r="W1112" s="27"/>
      <c r="X1112" s="60" t="s">
        <v>1079</v>
      </c>
      <c r="Y1112" s="27" t="s">
        <v>1084</v>
      </c>
      <c r="Z1112" s="27" t="s">
        <v>1081</v>
      </c>
      <c r="AA1112" s="27" t="s">
        <v>1085</v>
      </c>
      <c r="AB1112" s="27" t="s">
        <v>1058</v>
      </c>
      <c r="AC1112" s="44"/>
      <c r="AD1112" s="44"/>
    </row>
    <row r="1113" spans="1:30" ht="15.75" hidden="1" thickBot="1">
      <c r="A1113" s="295">
        <v>1111</v>
      </c>
      <c r="B1113" s="124" t="s">
        <v>409</v>
      </c>
      <c r="C1113" s="88" t="s">
        <v>709</v>
      </c>
      <c r="D1113" s="96" t="s">
        <v>522</v>
      </c>
      <c r="E1113" s="242" t="s">
        <v>95</v>
      </c>
      <c r="F1113" s="239" t="s">
        <v>294</v>
      </c>
      <c r="G1113" s="100" t="s">
        <v>22</v>
      </c>
      <c r="H1113" s="140"/>
      <c r="I1113" s="140"/>
      <c r="J1113" s="140"/>
      <c r="K1113" s="138">
        <v>2725</v>
      </c>
      <c r="L1113" s="138">
        <v>2750</v>
      </c>
      <c r="M1113" s="138">
        <v>2750</v>
      </c>
      <c r="N1113" s="129">
        <v>2</v>
      </c>
      <c r="O1113" s="129">
        <v>1</v>
      </c>
      <c r="P1113" s="141" t="s">
        <v>768</v>
      </c>
      <c r="Q1113" s="137" t="s">
        <v>1108</v>
      </c>
      <c r="R1113" s="143" t="s">
        <v>172</v>
      </c>
      <c r="S1113" s="36">
        <v>44</v>
      </c>
      <c r="T1113" s="10">
        <v>43276</v>
      </c>
      <c r="U1113" s="10">
        <v>43281</v>
      </c>
      <c r="V1113" s="54"/>
      <c r="W1113" s="27"/>
      <c r="X1113" s="60"/>
      <c r="Y1113" s="27"/>
      <c r="Z1113" s="27"/>
      <c r="AA1113" s="27"/>
      <c r="AB1113" s="27"/>
      <c r="AC1113" s="44"/>
      <c r="AD1113" s="44"/>
    </row>
    <row r="1114" spans="1:30" ht="15.75" hidden="1" thickBot="1">
      <c r="A1114" s="295">
        <v>1112</v>
      </c>
      <c r="B1114" s="124" t="s">
        <v>409</v>
      </c>
      <c r="C1114" s="88" t="s">
        <v>709</v>
      </c>
      <c r="D1114" s="96" t="s">
        <v>520</v>
      </c>
      <c r="E1114" s="242" t="s">
        <v>95</v>
      </c>
      <c r="F1114" s="239" t="s">
        <v>293</v>
      </c>
      <c r="G1114" s="100" t="s">
        <v>5</v>
      </c>
      <c r="H1114" s="140"/>
      <c r="I1114" s="140"/>
      <c r="J1114" s="140"/>
      <c r="K1114" s="138">
        <v>2350</v>
      </c>
      <c r="L1114" s="138">
        <v>2400</v>
      </c>
      <c r="M1114" s="138">
        <v>2400</v>
      </c>
      <c r="N1114" s="129">
        <v>26</v>
      </c>
      <c r="O1114" s="129">
        <v>2</v>
      </c>
      <c r="P1114" s="141" t="s">
        <v>768</v>
      </c>
      <c r="Q1114" s="137" t="s">
        <v>1108</v>
      </c>
      <c r="R1114" s="143" t="s">
        <v>172</v>
      </c>
      <c r="S1114" s="36">
        <v>40</v>
      </c>
      <c r="T1114" s="10">
        <v>43269</v>
      </c>
      <c r="U1114" s="10">
        <v>43281</v>
      </c>
      <c r="V1114" s="54" t="s">
        <v>1106</v>
      </c>
      <c r="W1114" s="27"/>
      <c r="X1114" s="60" t="s">
        <v>1054</v>
      </c>
      <c r="Y1114" s="27" t="s">
        <v>1055</v>
      </c>
      <c r="Z1114" s="27" t="s">
        <v>1056</v>
      </c>
      <c r="AA1114" s="28" t="s">
        <v>1057</v>
      </c>
      <c r="AB1114" s="27" t="s">
        <v>1058</v>
      </c>
      <c r="AC1114" s="44"/>
      <c r="AD1114" s="44"/>
    </row>
    <row r="1115" spans="1:30" ht="15.75" hidden="1" thickBot="1">
      <c r="A1115" s="295">
        <v>1113</v>
      </c>
      <c r="B1115" s="124" t="s">
        <v>409</v>
      </c>
      <c r="C1115" s="88" t="s">
        <v>709</v>
      </c>
      <c r="D1115" s="96" t="s">
        <v>520</v>
      </c>
      <c r="E1115" s="242" t="s">
        <v>95</v>
      </c>
      <c r="F1115" s="239" t="s">
        <v>293</v>
      </c>
      <c r="G1115" s="100" t="s">
        <v>12</v>
      </c>
      <c r="H1115" s="140"/>
      <c r="I1115" s="140"/>
      <c r="J1115" s="140"/>
      <c r="K1115" s="138">
        <v>3725</v>
      </c>
      <c r="L1115" s="138">
        <v>3750</v>
      </c>
      <c r="M1115" s="138">
        <v>3750</v>
      </c>
      <c r="N1115" s="129">
        <v>2</v>
      </c>
      <c r="O1115" s="129">
        <v>1</v>
      </c>
      <c r="P1115" s="141" t="s">
        <v>768</v>
      </c>
      <c r="Q1115" s="137" t="s">
        <v>1083</v>
      </c>
      <c r="R1115" s="143" t="s">
        <v>273</v>
      </c>
      <c r="S1115" s="36">
        <v>51</v>
      </c>
      <c r="T1115" s="10">
        <v>43266</v>
      </c>
      <c r="U1115" s="10">
        <v>43281</v>
      </c>
      <c r="V1115" s="54"/>
      <c r="W1115" s="27"/>
      <c r="X1115" s="60" t="s">
        <v>1079</v>
      </c>
      <c r="Y1115" s="27" t="s">
        <v>1084</v>
      </c>
      <c r="Z1115" s="27" t="s">
        <v>1081</v>
      </c>
      <c r="AA1115" s="27" t="s">
        <v>1085</v>
      </c>
      <c r="AB1115" s="27" t="s">
        <v>1058</v>
      </c>
      <c r="AC1115" s="44"/>
      <c r="AD1115" s="44"/>
    </row>
    <row r="1116" spans="1:30" ht="15.75" hidden="1" thickBot="1">
      <c r="A1116" s="295">
        <v>1114</v>
      </c>
      <c r="B1116" s="124" t="s">
        <v>409</v>
      </c>
      <c r="C1116" s="88" t="s">
        <v>709</v>
      </c>
      <c r="D1116" s="96" t="s">
        <v>520</v>
      </c>
      <c r="E1116" s="242" t="s">
        <v>95</v>
      </c>
      <c r="F1116" s="239" t="s">
        <v>293</v>
      </c>
      <c r="G1116" s="100" t="s">
        <v>22</v>
      </c>
      <c r="H1116" s="140"/>
      <c r="I1116" s="140"/>
      <c r="J1116" s="140"/>
      <c r="K1116" s="138">
        <v>3725</v>
      </c>
      <c r="L1116" s="138">
        <v>3750</v>
      </c>
      <c r="M1116" s="138">
        <v>3750</v>
      </c>
      <c r="N1116" s="129">
        <v>3</v>
      </c>
      <c r="O1116" s="129">
        <v>1</v>
      </c>
      <c r="P1116" s="141" t="s">
        <v>768</v>
      </c>
      <c r="Q1116" s="137" t="s">
        <v>1083</v>
      </c>
      <c r="R1116" s="143" t="s">
        <v>273</v>
      </c>
      <c r="S1116" s="36">
        <v>51</v>
      </c>
      <c r="T1116" s="10">
        <v>43276</v>
      </c>
      <c r="U1116" s="10">
        <v>43281</v>
      </c>
      <c r="V1116" s="54"/>
      <c r="W1116" s="27"/>
      <c r="X1116" s="60"/>
      <c r="Y1116" s="27"/>
      <c r="Z1116" s="27"/>
      <c r="AA1116" s="27"/>
      <c r="AB1116" s="27"/>
      <c r="AC1116" s="44"/>
      <c r="AD1116" s="44"/>
    </row>
    <row r="1117" spans="1:30" ht="15.75" hidden="1" thickBot="1">
      <c r="A1117" s="295">
        <v>1115</v>
      </c>
      <c r="B1117" s="124" t="s">
        <v>409</v>
      </c>
      <c r="C1117" s="88" t="s">
        <v>710</v>
      </c>
      <c r="D1117" s="96" t="s">
        <v>519</v>
      </c>
      <c r="E1117" s="242" t="s">
        <v>96</v>
      </c>
      <c r="F1117" s="239" t="s">
        <v>292</v>
      </c>
      <c r="G1117" s="100" t="s">
        <v>5</v>
      </c>
      <c r="H1117" s="140"/>
      <c r="I1117" s="140"/>
      <c r="J1117" s="140"/>
      <c r="K1117" s="138">
        <v>2500</v>
      </c>
      <c r="L1117" s="138">
        <v>3200</v>
      </c>
      <c r="M1117" s="138">
        <v>3200</v>
      </c>
      <c r="N1117" s="129">
        <v>6</v>
      </c>
      <c r="O1117" s="129">
        <v>1</v>
      </c>
      <c r="P1117" s="141" t="s">
        <v>768</v>
      </c>
      <c r="Q1117" s="137" t="s">
        <v>1110</v>
      </c>
      <c r="R1117" s="143" t="s">
        <v>285</v>
      </c>
      <c r="S1117" s="36" t="s">
        <v>1931</v>
      </c>
      <c r="T1117" s="10">
        <v>43269</v>
      </c>
      <c r="U1117" s="10">
        <v>43281</v>
      </c>
      <c r="V1117" s="54" t="s">
        <v>1107</v>
      </c>
      <c r="W1117" s="27"/>
      <c r="X1117" s="60" t="s">
        <v>1054</v>
      </c>
      <c r="Y1117" s="27" t="s">
        <v>1055</v>
      </c>
      <c r="Z1117" s="27" t="s">
        <v>1056</v>
      </c>
      <c r="AA1117" s="28" t="s">
        <v>1057</v>
      </c>
      <c r="AB1117" s="27" t="s">
        <v>1058</v>
      </c>
      <c r="AC1117" s="44"/>
      <c r="AD1117" s="44"/>
    </row>
    <row r="1118" spans="1:30" ht="15.75" hidden="1" thickBot="1">
      <c r="A1118" s="295">
        <v>1116</v>
      </c>
      <c r="B1118" s="124" t="s">
        <v>409</v>
      </c>
      <c r="C1118" s="88" t="s">
        <v>710</v>
      </c>
      <c r="D1118" s="96" t="s">
        <v>519</v>
      </c>
      <c r="E1118" s="242" t="s">
        <v>96</v>
      </c>
      <c r="F1118" s="239" t="s">
        <v>292</v>
      </c>
      <c r="G1118" s="100" t="s">
        <v>1</v>
      </c>
      <c r="H1118" s="140"/>
      <c r="I1118" s="140"/>
      <c r="J1118" s="140"/>
      <c r="K1118" s="138">
        <v>3075</v>
      </c>
      <c r="L1118" s="138">
        <v>3875</v>
      </c>
      <c r="M1118" s="138">
        <v>3875</v>
      </c>
      <c r="N1118" s="129">
        <v>7</v>
      </c>
      <c r="O1118" s="129">
        <v>1</v>
      </c>
      <c r="P1118" s="141" t="s">
        <v>768</v>
      </c>
      <c r="Q1118" s="137" t="s">
        <v>1110</v>
      </c>
      <c r="R1118" s="143" t="s">
        <v>285</v>
      </c>
      <c r="S1118" s="36">
        <v>49</v>
      </c>
      <c r="T1118" s="10">
        <v>43282</v>
      </c>
      <c r="U1118" s="10">
        <v>43295</v>
      </c>
      <c r="V1118" s="54" t="s">
        <v>1071</v>
      </c>
      <c r="W1118" s="27" t="s">
        <v>1111</v>
      </c>
      <c r="X1118" s="60"/>
      <c r="Y1118" s="27"/>
      <c r="Z1118" s="27"/>
      <c r="AA1118" s="27"/>
      <c r="AB1118" s="27"/>
      <c r="AC1118" s="44"/>
      <c r="AD1118" s="44"/>
    </row>
    <row r="1119" spans="1:30" ht="15.75" hidden="1" thickBot="1">
      <c r="A1119" s="295">
        <v>1117</v>
      </c>
      <c r="B1119" s="124" t="s">
        <v>409</v>
      </c>
      <c r="C1119" s="88" t="s">
        <v>710</v>
      </c>
      <c r="D1119" s="96" t="s">
        <v>519</v>
      </c>
      <c r="E1119" s="242" t="s">
        <v>96</v>
      </c>
      <c r="F1119" s="239" t="s">
        <v>292</v>
      </c>
      <c r="G1119" s="100" t="s">
        <v>12</v>
      </c>
      <c r="H1119" s="140"/>
      <c r="I1119" s="140"/>
      <c r="J1119" s="140"/>
      <c r="K1119" s="138">
        <v>3325</v>
      </c>
      <c r="L1119" s="138">
        <v>3350</v>
      </c>
      <c r="M1119" s="138">
        <v>3350</v>
      </c>
      <c r="N1119" s="129">
        <v>2</v>
      </c>
      <c r="O1119" s="129">
        <v>1</v>
      </c>
      <c r="P1119" s="141" t="s">
        <v>768</v>
      </c>
      <c r="Q1119" s="137" t="s">
        <v>1110</v>
      </c>
      <c r="R1119" s="143" t="s">
        <v>285</v>
      </c>
      <c r="S1119" s="36">
        <v>57</v>
      </c>
      <c r="T1119" s="10">
        <v>43266</v>
      </c>
      <c r="U1119" s="10">
        <v>43281</v>
      </c>
      <c r="V1119" s="54"/>
      <c r="W1119" s="27"/>
      <c r="X1119" s="60"/>
      <c r="Y1119" s="27"/>
      <c r="Z1119" s="27"/>
      <c r="AA1119" s="27"/>
      <c r="AB1119" s="27"/>
      <c r="AC1119" s="44"/>
      <c r="AD1119" s="44"/>
    </row>
    <row r="1120" spans="1:30" ht="15.75" hidden="1" thickBot="1">
      <c r="A1120" s="295">
        <v>1118</v>
      </c>
      <c r="B1120" s="124" t="s">
        <v>409</v>
      </c>
      <c r="C1120" s="88" t="s">
        <v>710</v>
      </c>
      <c r="D1120" s="96" t="s">
        <v>519</v>
      </c>
      <c r="E1120" s="242" t="s">
        <v>96</v>
      </c>
      <c r="F1120" s="239" t="s">
        <v>292</v>
      </c>
      <c r="G1120" s="100" t="s">
        <v>22</v>
      </c>
      <c r="H1120" s="140"/>
      <c r="I1120" s="140"/>
      <c r="J1120" s="140"/>
      <c r="K1120" s="138">
        <v>2725</v>
      </c>
      <c r="L1120" s="138">
        <v>2750</v>
      </c>
      <c r="M1120" s="138">
        <v>2750</v>
      </c>
      <c r="N1120" s="129">
        <v>2</v>
      </c>
      <c r="O1120" s="129">
        <v>1</v>
      </c>
      <c r="P1120" s="141" t="s">
        <v>768</v>
      </c>
      <c r="Q1120" s="137" t="s">
        <v>1110</v>
      </c>
      <c r="R1120" s="143" t="s">
        <v>285</v>
      </c>
      <c r="S1120" s="36">
        <v>57</v>
      </c>
      <c r="T1120" s="10">
        <v>43276</v>
      </c>
      <c r="U1120" s="10">
        <v>43281</v>
      </c>
      <c r="V1120" s="54"/>
      <c r="W1120" s="27"/>
      <c r="X1120" s="60"/>
      <c r="Y1120" s="27"/>
      <c r="Z1120" s="27"/>
      <c r="AA1120" s="27"/>
      <c r="AB1120" s="27"/>
      <c r="AC1120" s="44"/>
      <c r="AD1120" s="44"/>
    </row>
    <row r="1121" spans="1:30" ht="15.75" hidden="1" thickBot="1">
      <c r="A1121" s="295">
        <v>1119</v>
      </c>
      <c r="B1121" s="124" t="s">
        <v>409</v>
      </c>
      <c r="C1121" s="88" t="s">
        <v>708</v>
      </c>
      <c r="D1121" s="96" t="s">
        <v>511</v>
      </c>
      <c r="E1121" s="242" t="s">
        <v>94</v>
      </c>
      <c r="F1121" s="239" t="s">
        <v>285</v>
      </c>
      <c r="G1121" s="100" t="s">
        <v>5</v>
      </c>
      <c r="H1121" s="140"/>
      <c r="I1121" s="140"/>
      <c r="J1121" s="140"/>
      <c r="K1121" s="138">
        <v>1500</v>
      </c>
      <c r="L1121" s="138">
        <v>1600</v>
      </c>
      <c r="M1121" s="138">
        <v>1600</v>
      </c>
      <c r="N1121" s="129">
        <v>6</v>
      </c>
      <c r="O1121" s="129">
        <v>1</v>
      </c>
      <c r="P1121" s="141" t="s">
        <v>768</v>
      </c>
      <c r="Q1121" s="137" t="s">
        <v>769</v>
      </c>
      <c r="R1121" s="143" t="s">
        <v>770</v>
      </c>
      <c r="S1121" s="36">
        <v>38</v>
      </c>
      <c r="T1121" s="10">
        <v>43269</v>
      </c>
      <c r="U1121" s="10">
        <v>43281</v>
      </c>
      <c r="V1121" s="54" t="s">
        <v>1106</v>
      </c>
      <c r="W1121" s="27"/>
      <c r="X1121" s="60" t="s">
        <v>1054</v>
      </c>
      <c r="Y1121" s="27" t="s">
        <v>1055</v>
      </c>
      <c r="Z1121" s="27" t="s">
        <v>1056</v>
      </c>
      <c r="AA1121" s="28" t="s">
        <v>1057</v>
      </c>
      <c r="AB1121" s="27" t="s">
        <v>1058</v>
      </c>
      <c r="AC1121" s="44"/>
      <c r="AD1121" s="44"/>
    </row>
    <row r="1122" spans="1:30" ht="15.75" hidden="1" thickBot="1">
      <c r="A1122" s="295">
        <v>1120</v>
      </c>
      <c r="B1122" s="124" t="s">
        <v>409</v>
      </c>
      <c r="C1122" s="88" t="s">
        <v>708</v>
      </c>
      <c r="D1122" s="96" t="s">
        <v>511</v>
      </c>
      <c r="E1122" s="242" t="s">
        <v>94</v>
      </c>
      <c r="F1122" s="239" t="s">
        <v>285</v>
      </c>
      <c r="G1122" s="100" t="s">
        <v>1</v>
      </c>
      <c r="H1122" s="140"/>
      <c r="I1122" s="140"/>
      <c r="J1122" s="140"/>
      <c r="K1122" s="138">
        <v>2175</v>
      </c>
      <c r="L1122" s="138">
        <v>2250</v>
      </c>
      <c r="M1122" s="138">
        <v>2250</v>
      </c>
      <c r="N1122" s="129">
        <v>7</v>
      </c>
      <c r="O1122" s="129">
        <v>1</v>
      </c>
      <c r="P1122" s="141" t="s">
        <v>768</v>
      </c>
      <c r="Q1122" s="137" t="s">
        <v>769</v>
      </c>
      <c r="R1122" s="132" t="s">
        <v>770</v>
      </c>
      <c r="S1122" s="36">
        <v>34</v>
      </c>
      <c r="T1122" s="10">
        <v>43282</v>
      </c>
      <c r="U1122" s="10">
        <v>43295</v>
      </c>
      <c r="V1122" s="54" t="s">
        <v>1071</v>
      </c>
      <c r="W1122" s="27" t="s">
        <v>1111</v>
      </c>
      <c r="X1122" s="60"/>
      <c r="Y1122" s="27"/>
      <c r="Z1122" s="27"/>
      <c r="AA1122" s="27"/>
      <c r="AB1122" s="27"/>
      <c r="AC1122" s="44"/>
      <c r="AD1122" s="44"/>
    </row>
    <row r="1123" spans="1:30" ht="15.75" hidden="1" thickBot="1">
      <c r="A1123" s="295">
        <v>1121</v>
      </c>
      <c r="B1123" s="124" t="s">
        <v>409</v>
      </c>
      <c r="C1123" s="88" t="s">
        <v>708</v>
      </c>
      <c r="D1123" s="96" t="s">
        <v>511</v>
      </c>
      <c r="E1123" s="242" t="s">
        <v>94</v>
      </c>
      <c r="F1123" s="239" t="s">
        <v>285</v>
      </c>
      <c r="G1123" s="100" t="s">
        <v>12</v>
      </c>
      <c r="H1123" s="140"/>
      <c r="I1123" s="140"/>
      <c r="J1123" s="140"/>
      <c r="K1123" s="138">
        <v>2725</v>
      </c>
      <c r="L1123" s="138">
        <v>2750</v>
      </c>
      <c r="M1123" s="138">
        <v>2750</v>
      </c>
      <c r="N1123" s="129">
        <v>2</v>
      </c>
      <c r="O1123" s="129">
        <v>1</v>
      </c>
      <c r="P1123" s="141" t="s">
        <v>768</v>
      </c>
      <c r="Q1123" s="137" t="s">
        <v>769</v>
      </c>
      <c r="R1123" s="143" t="s">
        <v>770</v>
      </c>
      <c r="S1123" s="36">
        <v>41</v>
      </c>
      <c r="T1123" s="10">
        <v>43266</v>
      </c>
      <c r="U1123" s="10">
        <v>43281</v>
      </c>
      <c r="V1123" s="54"/>
      <c r="W1123" s="27"/>
      <c r="X1123" s="60" t="s">
        <v>1079</v>
      </c>
      <c r="Y1123" s="27" t="s">
        <v>1084</v>
      </c>
      <c r="Z1123" s="27" t="s">
        <v>1081</v>
      </c>
      <c r="AA1123" s="27" t="s">
        <v>1085</v>
      </c>
      <c r="AB1123" s="27" t="s">
        <v>1058</v>
      </c>
      <c r="AC1123" s="44"/>
      <c r="AD1123" s="44"/>
    </row>
    <row r="1124" spans="1:30" ht="15.75" hidden="1" thickBot="1">
      <c r="A1124" s="295">
        <v>1122</v>
      </c>
      <c r="B1124" s="124" t="s">
        <v>410</v>
      </c>
      <c r="C1124" s="88" t="s">
        <v>713</v>
      </c>
      <c r="D1124" s="96" t="s">
        <v>534</v>
      </c>
      <c r="E1124" s="242" t="s">
        <v>76</v>
      </c>
      <c r="F1124" s="239" t="s">
        <v>251</v>
      </c>
      <c r="G1124" s="100" t="s">
        <v>5</v>
      </c>
      <c r="H1124" s="140"/>
      <c r="I1124" s="140"/>
      <c r="J1124" s="140"/>
      <c r="K1124" s="138">
        <v>1725</v>
      </c>
      <c r="L1124" s="138">
        <v>1850</v>
      </c>
      <c r="M1124" s="138">
        <v>1850</v>
      </c>
      <c r="N1124" s="129">
        <v>2</v>
      </c>
      <c r="O1124" s="129">
        <v>1</v>
      </c>
      <c r="P1124" s="142" t="s">
        <v>768</v>
      </c>
      <c r="Q1124" s="137" t="s">
        <v>1063</v>
      </c>
      <c r="R1124" s="143" t="s">
        <v>248</v>
      </c>
      <c r="S1124" s="36">
        <v>40</v>
      </c>
      <c r="T1124" s="10">
        <v>43266</v>
      </c>
      <c r="U1124" s="10">
        <v>43281</v>
      </c>
      <c r="V1124" s="54" t="s">
        <v>1062</v>
      </c>
      <c r="W1124" s="27"/>
      <c r="X1124" s="60" t="s">
        <v>1054</v>
      </c>
      <c r="Y1124" s="27" t="s">
        <v>1055</v>
      </c>
      <c r="Z1124" s="27" t="s">
        <v>1056</v>
      </c>
      <c r="AA1124" s="28" t="s">
        <v>1057</v>
      </c>
      <c r="AB1124" s="27" t="s">
        <v>1058</v>
      </c>
      <c r="AC1124" s="27"/>
      <c r="AD1124" s="44"/>
    </row>
    <row r="1125" spans="1:30" ht="15.75" hidden="1" thickBot="1">
      <c r="A1125" s="295">
        <v>1123</v>
      </c>
      <c r="B1125" s="124" t="s">
        <v>410</v>
      </c>
      <c r="C1125" s="88" t="s">
        <v>713</v>
      </c>
      <c r="D1125" s="96" t="s">
        <v>534</v>
      </c>
      <c r="E1125" s="242" t="s">
        <v>76</v>
      </c>
      <c r="F1125" s="239" t="s">
        <v>251</v>
      </c>
      <c r="G1125" s="100" t="s">
        <v>1</v>
      </c>
      <c r="H1125" s="140"/>
      <c r="I1125" s="140"/>
      <c r="J1125" s="140"/>
      <c r="K1125" s="138">
        <v>2225</v>
      </c>
      <c r="L1125" s="138">
        <v>2500</v>
      </c>
      <c r="M1125" s="138">
        <v>2500</v>
      </c>
      <c r="N1125" s="129">
        <v>6</v>
      </c>
      <c r="O1125" s="129">
        <v>1</v>
      </c>
      <c r="P1125" s="142" t="s">
        <v>768</v>
      </c>
      <c r="Q1125" s="137" t="s">
        <v>1063</v>
      </c>
      <c r="R1125" s="143" t="s">
        <v>248</v>
      </c>
      <c r="S1125" s="36">
        <v>40</v>
      </c>
      <c r="T1125" s="10">
        <v>43282</v>
      </c>
      <c r="U1125" s="10">
        <v>43295</v>
      </c>
      <c r="V1125" s="54" t="s">
        <v>1071</v>
      </c>
      <c r="W1125" s="27"/>
      <c r="X1125" s="60" t="s">
        <v>1054</v>
      </c>
      <c r="Y1125" s="27" t="s">
        <v>1055</v>
      </c>
      <c r="Z1125" s="27" t="s">
        <v>1056</v>
      </c>
      <c r="AA1125" s="28" t="s">
        <v>1057</v>
      </c>
      <c r="AB1125" s="27" t="s">
        <v>1058</v>
      </c>
      <c r="AC1125" s="27"/>
      <c r="AD1125" s="44"/>
    </row>
    <row r="1126" spans="1:30" ht="15.75" hidden="1" thickBot="1">
      <c r="A1126" s="295">
        <v>1124</v>
      </c>
      <c r="B1126" s="124" t="s">
        <v>410</v>
      </c>
      <c r="C1126" s="88" t="s">
        <v>713</v>
      </c>
      <c r="D1126" s="96" t="s">
        <v>534</v>
      </c>
      <c r="E1126" s="242" t="s">
        <v>76</v>
      </c>
      <c r="F1126" s="239" t="s">
        <v>251</v>
      </c>
      <c r="G1126" s="100" t="s">
        <v>12</v>
      </c>
      <c r="H1126" s="140"/>
      <c r="I1126" s="140"/>
      <c r="J1126" s="140"/>
      <c r="K1126" s="138">
        <v>2325</v>
      </c>
      <c r="L1126" s="138">
        <v>2600</v>
      </c>
      <c r="M1126" s="138">
        <v>2600</v>
      </c>
      <c r="N1126" s="129">
        <v>3</v>
      </c>
      <c r="O1126" s="129">
        <v>1</v>
      </c>
      <c r="P1126" s="141" t="s">
        <v>768</v>
      </c>
      <c r="Q1126" s="137" t="s">
        <v>1083</v>
      </c>
      <c r="R1126" s="143" t="s">
        <v>273</v>
      </c>
      <c r="S1126" s="36">
        <v>28</v>
      </c>
      <c r="T1126" s="10">
        <v>43282</v>
      </c>
      <c r="U1126" s="10">
        <v>43295</v>
      </c>
      <c r="V1126" s="54"/>
      <c r="W1126" s="27"/>
      <c r="X1126" s="60" t="s">
        <v>1079</v>
      </c>
      <c r="Y1126" s="27" t="s">
        <v>1084</v>
      </c>
      <c r="Z1126" s="27" t="s">
        <v>1081</v>
      </c>
      <c r="AA1126" s="27" t="s">
        <v>1085</v>
      </c>
      <c r="AB1126" s="27" t="s">
        <v>1058</v>
      </c>
      <c r="AC1126" s="27"/>
      <c r="AD1126" s="44"/>
    </row>
    <row r="1127" spans="1:30" ht="15.75" hidden="1" thickBot="1">
      <c r="A1127" s="295">
        <v>1125</v>
      </c>
      <c r="B1127" s="124" t="s">
        <v>410</v>
      </c>
      <c r="C1127" s="88" t="s">
        <v>713</v>
      </c>
      <c r="D1127" s="96" t="s">
        <v>532</v>
      </c>
      <c r="E1127" s="242" t="s">
        <v>76</v>
      </c>
      <c r="F1127" s="239" t="s">
        <v>249</v>
      </c>
      <c r="G1127" s="100" t="s">
        <v>5</v>
      </c>
      <c r="H1127" s="140"/>
      <c r="I1127" s="140"/>
      <c r="J1127" s="140"/>
      <c r="K1127" s="138">
        <v>1725</v>
      </c>
      <c r="L1127" s="138">
        <v>1850</v>
      </c>
      <c r="M1127" s="138">
        <v>1850</v>
      </c>
      <c r="N1127" s="129">
        <v>2</v>
      </c>
      <c r="O1127" s="129">
        <v>1</v>
      </c>
      <c r="P1127" s="142" t="s">
        <v>768</v>
      </c>
      <c r="Q1127" s="137" t="s">
        <v>769</v>
      </c>
      <c r="R1127" s="143" t="s">
        <v>770</v>
      </c>
      <c r="S1127" s="36">
        <v>28</v>
      </c>
      <c r="T1127" s="10">
        <v>43266</v>
      </c>
      <c r="U1127" s="10">
        <v>43281</v>
      </c>
      <c r="V1127" s="54" t="s">
        <v>1061</v>
      </c>
      <c r="W1127" s="27"/>
      <c r="X1127" s="60" t="s">
        <v>1054</v>
      </c>
      <c r="Y1127" s="27" t="s">
        <v>1055</v>
      </c>
      <c r="Z1127" s="27" t="s">
        <v>1056</v>
      </c>
      <c r="AA1127" s="28" t="s">
        <v>1057</v>
      </c>
      <c r="AB1127" s="27" t="s">
        <v>1058</v>
      </c>
      <c r="AC1127" s="27"/>
      <c r="AD1127" s="44"/>
    </row>
    <row r="1128" spans="1:30" ht="15.75" hidden="1" thickBot="1">
      <c r="A1128" s="295">
        <v>1126</v>
      </c>
      <c r="B1128" s="124" t="s">
        <v>410</v>
      </c>
      <c r="C1128" s="88" t="s">
        <v>713</v>
      </c>
      <c r="D1128" s="96" t="s">
        <v>532</v>
      </c>
      <c r="E1128" s="242" t="s">
        <v>76</v>
      </c>
      <c r="F1128" s="239" t="s">
        <v>249</v>
      </c>
      <c r="G1128" s="100" t="s">
        <v>1</v>
      </c>
      <c r="H1128" s="140"/>
      <c r="I1128" s="140"/>
      <c r="J1128" s="140"/>
      <c r="K1128" s="138">
        <v>2275</v>
      </c>
      <c r="L1128" s="138">
        <v>2250</v>
      </c>
      <c r="M1128" s="138">
        <v>2250</v>
      </c>
      <c r="N1128" s="129">
        <v>456</v>
      </c>
      <c r="O1128" s="129">
        <v>3</v>
      </c>
      <c r="P1128" s="142" t="s">
        <v>768</v>
      </c>
      <c r="Q1128" s="137" t="s">
        <v>1063</v>
      </c>
      <c r="R1128" s="143" t="s">
        <v>248</v>
      </c>
      <c r="S1128" s="36">
        <v>28</v>
      </c>
      <c r="T1128" s="10">
        <v>43282</v>
      </c>
      <c r="U1128" s="10">
        <v>43295</v>
      </c>
      <c r="V1128" s="54" t="s">
        <v>1075</v>
      </c>
      <c r="W1128" s="27"/>
      <c r="X1128" s="60" t="s">
        <v>1054</v>
      </c>
      <c r="Y1128" s="27" t="s">
        <v>1055</v>
      </c>
      <c r="Z1128" s="27" t="s">
        <v>1056</v>
      </c>
      <c r="AA1128" s="28" t="s">
        <v>1057</v>
      </c>
      <c r="AB1128" s="27" t="s">
        <v>1058</v>
      </c>
      <c r="AC1128" s="27"/>
      <c r="AD1128" s="44"/>
    </row>
    <row r="1129" spans="1:30" ht="15.75" hidden="1" thickBot="1">
      <c r="A1129" s="295">
        <v>1127</v>
      </c>
      <c r="B1129" s="124" t="s">
        <v>410</v>
      </c>
      <c r="C1129" s="88" t="s">
        <v>713</v>
      </c>
      <c r="D1129" s="96" t="s">
        <v>532</v>
      </c>
      <c r="E1129" s="242" t="s">
        <v>76</v>
      </c>
      <c r="F1129" s="239" t="s">
        <v>249</v>
      </c>
      <c r="G1129" s="100" t="s">
        <v>12</v>
      </c>
      <c r="H1129" s="140"/>
      <c r="I1129" s="140"/>
      <c r="J1129" s="140"/>
      <c r="K1129" s="138">
        <v>2025</v>
      </c>
      <c r="L1129" s="138">
        <v>1950</v>
      </c>
      <c r="M1129" s="138">
        <v>1950</v>
      </c>
      <c r="N1129" s="129">
        <v>3</v>
      </c>
      <c r="O1129" s="129">
        <v>1</v>
      </c>
      <c r="P1129" s="141" t="s">
        <v>768</v>
      </c>
      <c r="Q1129" s="137" t="s">
        <v>1083</v>
      </c>
      <c r="R1129" s="143" t="s">
        <v>273</v>
      </c>
      <c r="S1129" s="36">
        <v>41</v>
      </c>
      <c r="T1129" s="10">
        <v>43282</v>
      </c>
      <c r="U1129" s="10">
        <v>43295</v>
      </c>
      <c r="V1129" s="54"/>
      <c r="W1129" s="27"/>
      <c r="X1129" s="60" t="s">
        <v>1079</v>
      </c>
      <c r="Y1129" s="27" t="s">
        <v>1080</v>
      </c>
      <c r="Z1129" s="27" t="s">
        <v>1081</v>
      </c>
      <c r="AA1129" s="27" t="s">
        <v>1082</v>
      </c>
      <c r="AB1129" s="27" t="s">
        <v>1058</v>
      </c>
      <c r="AC1129" s="27"/>
      <c r="AD1129" s="44"/>
    </row>
    <row r="1130" spans="1:30" ht="15.75" hidden="1" thickBot="1">
      <c r="A1130" s="295">
        <v>1128</v>
      </c>
      <c r="B1130" s="124" t="s">
        <v>410</v>
      </c>
      <c r="C1130" s="88" t="s">
        <v>713</v>
      </c>
      <c r="D1130" s="96" t="s">
        <v>533</v>
      </c>
      <c r="E1130" s="242" t="s">
        <v>76</v>
      </c>
      <c r="F1130" s="239" t="s">
        <v>250</v>
      </c>
      <c r="G1130" s="100" t="s">
        <v>5</v>
      </c>
      <c r="H1130" s="140"/>
      <c r="I1130" s="140"/>
      <c r="J1130" s="140"/>
      <c r="K1130" s="138">
        <v>1625</v>
      </c>
      <c r="L1130" s="138">
        <v>1750</v>
      </c>
      <c r="M1130" s="138">
        <v>1750</v>
      </c>
      <c r="N1130" s="129">
        <v>3</v>
      </c>
      <c r="O1130" s="129">
        <v>1</v>
      </c>
      <c r="P1130" s="142" t="s">
        <v>768</v>
      </c>
      <c r="Q1130" s="137" t="s">
        <v>769</v>
      </c>
      <c r="R1130" s="143" t="s">
        <v>770</v>
      </c>
      <c r="S1130" s="36">
        <v>42</v>
      </c>
      <c r="T1130" s="10">
        <v>43266</v>
      </c>
      <c r="U1130" s="10">
        <v>43281</v>
      </c>
      <c r="V1130" s="54" t="s">
        <v>1062</v>
      </c>
      <c r="W1130" s="27"/>
      <c r="X1130" s="60" t="s">
        <v>1054</v>
      </c>
      <c r="Y1130" s="27" t="s">
        <v>1055</v>
      </c>
      <c r="Z1130" s="27" t="s">
        <v>1056</v>
      </c>
      <c r="AA1130" s="28" t="s">
        <v>1057</v>
      </c>
      <c r="AB1130" s="27" t="s">
        <v>1058</v>
      </c>
      <c r="AC1130" s="27"/>
      <c r="AD1130" s="44"/>
    </row>
    <row r="1131" spans="1:30" ht="15.75" hidden="1" thickBot="1">
      <c r="A1131" s="295">
        <v>1129</v>
      </c>
      <c r="B1131" s="124" t="s">
        <v>410</v>
      </c>
      <c r="C1131" s="88" t="s">
        <v>713</v>
      </c>
      <c r="D1131" s="96" t="s">
        <v>533</v>
      </c>
      <c r="E1131" s="242" t="s">
        <v>76</v>
      </c>
      <c r="F1131" s="239" t="s">
        <v>250</v>
      </c>
      <c r="G1131" s="100" t="s">
        <v>1</v>
      </c>
      <c r="H1131" s="140"/>
      <c r="I1131" s="140"/>
      <c r="J1131" s="140"/>
      <c r="K1131" s="138">
        <v>2125</v>
      </c>
      <c r="L1131" s="138">
        <v>2100</v>
      </c>
      <c r="M1131" s="138">
        <v>2100</v>
      </c>
      <c r="N1131" s="129">
        <v>456</v>
      </c>
      <c r="O1131" s="129">
        <v>3</v>
      </c>
      <c r="P1131" s="141" t="s">
        <v>768</v>
      </c>
      <c r="Q1131" s="137" t="s">
        <v>769</v>
      </c>
      <c r="R1131" s="143" t="s">
        <v>770</v>
      </c>
      <c r="S1131" s="36">
        <v>36</v>
      </c>
      <c r="T1131" s="10">
        <v>43282</v>
      </c>
      <c r="U1131" s="10">
        <v>43295</v>
      </c>
      <c r="V1131" s="54" t="s">
        <v>1075</v>
      </c>
      <c r="W1131" s="27"/>
      <c r="X1131" s="60"/>
      <c r="Y1131" s="27"/>
      <c r="Z1131" s="27"/>
      <c r="AA1131" s="27"/>
      <c r="AB1131" s="27"/>
      <c r="AC1131" s="27"/>
      <c r="AD1131" s="44"/>
    </row>
    <row r="1132" spans="1:30" ht="15.75" hidden="1" thickBot="1">
      <c r="A1132" s="295">
        <v>1130</v>
      </c>
      <c r="B1132" s="124" t="s">
        <v>410</v>
      </c>
      <c r="C1132" s="88" t="s">
        <v>713</v>
      </c>
      <c r="D1132" s="96" t="s">
        <v>533</v>
      </c>
      <c r="E1132" s="242" t="s">
        <v>76</v>
      </c>
      <c r="F1132" s="239" t="s">
        <v>250</v>
      </c>
      <c r="G1132" s="100" t="s">
        <v>12</v>
      </c>
      <c r="H1132" s="140"/>
      <c r="I1132" s="140"/>
      <c r="J1132" s="140"/>
      <c r="K1132" s="138">
        <v>2025</v>
      </c>
      <c r="L1132" s="138">
        <v>1950</v>
      </c>
      <c r="M1132" s="138">
        <v>1950</v>
      </c>
      <c r="N1132" s="129">
        <v>3</v>
      </c>
      <c r="O1132" s="129">
        <v>1</v>
      </c>
      <c r="P1132" s="141" t="s">
        <v>768</v>
      </c>
      <c r="Q1132" s="137" t="s">
        <v>1083</v>
      </c>
      <c r="R1132" s="143" t="s">
        <v>273</v>
      </c>
      <c r="S1132" s="36">
        <v>40</v>
      </c>
      <c r="T1132" s="10">
        <v>43282</v>
      </c>
      <c r="U1132" s="10">
        <v>43295</v>
      </c>
      <c r="V1132" s="54"/>
      <c r="W1132" s="27"/>
      <c r="X1132" s="60" t="s">
        <v>1079</v>
      </c>
      <c r="Y1132" s="27" t="s">
        <v>1080</v>
      </c>
      <c r="Z1132" s="27" t="s">
        <v>1081</v>
      </c>
      <c r="AA1132" s="27" t="s">
        <v>1082</v>
      </c>
      <c r="AB1132" s="27" t="s">
        <v>1058</v>
      </c>
      <c r="AC1132" s="27"/>
      <c r="AD1132" s="44"/>
    </row>
    <row r="1133" spans="1:30" ht="15.75" hidden="1" thickBot="1">
      <c r="A1133" s="295">
        <v>1131</v>
      </c>
      <c r="B1133" s="124" t="s">
        <v>410</v>
      </c>
      <c r="C1133" s="88" t="s">
        <v>713</v>
      </c>
      <c r="D1133" s="96" t="s">
        <v>533</v>
      </c>
      <c r="E1133" s="242" t="s">
        <v>76</v>
      </c>
      <c r="F1133" s="239" t="s">
        <v>250</v>
      </c>
      <c r="G1133" s="100" t="s">
        <v>8</v>
      </c>
      <c r="H1133" s="145"/>
      <c r="I1133" s="145"/>
      <c r="J1133" s="145"/>
      <c r="K1133" s="138">
        <v>2150</v>
      </c>
      <c r="L1133" s="138">
        <v>2150</v>
      </c>
      <c r="M1133" s="138">
        <v>2150</v>
      </c>
      <c r="N1133" s="129">
        <v>246</v>
      </c>
      <c r="O1133" s="129">
        <v>3</v>
      </c>
      <c r="P1133" s="141" t="s">
        <v>768</v>
      </c>
      <c r="Q1133" s="146" t="s">
        <v>769</v>
      </c>
      <c r="R1133" s="143" t="s">
        <v>770</v>
      </c>
      <c r="S1133" s="36">
        <v>32</v>
      </c>
      <c r="T1133" s="10">
        <v>43282</v>
      </c>
      <c r="U1133" s="10">
        <v>43295</v>
      </c>
      <c r="V1133" s="55" t="s">
        <v>1087</v>
      </c>
      <c r="W1133" s="53"/>
      <c r="X1133" s="61"/>
      <c r="Y1133" s="53"/>
      <c r="Z1133" s="53"/>
      <c r="AA1133" s="53"/>
      <c r="AB1133" s="53"/>
      <c r="AC1133" s="53"/>
      <c r="AD1133" s="44"/>
    </row>
    <row r="1134" spans="1:30" ht="15.75" hidden="1" thickBot="1">
      <c r="A1134" s="295">
        <v>1132</v>
      </c>
      <c r="B1134" s="124" t="s">
        <v>410</v>
      </c>
      <c r="C1134" s="88" t="s">
        <v>713</v>
      </c>
      <c r="D1134" s="96" t="s">
        <v>543</v>
      </c>
      <c r="E1134" s="242" t="s">
        <v>76</v>
      </c>
      <c r="F1134" s="239" t="s">
        <v>260</v>
      </c>
      <c r="G1134" s="100" t="s">
        <v>1</v>
      </c>
      <c r="H1134" s="140"/>
      <c r="I1134" s="140"/>
      <c r="J1134" s="140"/>
      <c r="K1134" s="138">
        <v>2275</v>
      </c>
      <c r="L1134" s="138">
        <v>2250</v>
      </c>
      <c r="M1134" s="138">
        <v>2250</v>
      </c>
      <c r="N1134" s="129">
        <v>456</v>
      </c>
      <c r="O1134" s="129">
        <v>3</v>
      </c>
      <c r="P1134" s="142" t="s">
        <v>768</v>
      </c>
      <c r="Q1134" s="137" t="s">
        <v>1063</v>
      </c>
      <c r="R1134" s="143" t="s">
        <v>248</v>
      </c>
      <c r="S1134" s="36">
        <v>33</v>
      </c>
      <c r="T1134" s="10">
        <v>43282</v>
      </c>
      <c r="U1134" s="10">
        <v>43295</v>
      </c>
      <c r="V1134" s="54" t="s">
        <v>1075</v>
      </c>
      <c r="W1134" s="27"/>
      <c r="X1134" s="60"/>
      <c r="Y1134" s="27"/>
      <c r="Z1134" s="27"/>
      <c r="AA1134" s="28"/>
      <c r="AB1134" s="27"/>
      <c r="AC1134" s="27"/>
      <c r="AD1134" s="44"/>
    </row>
    <row r="1135" spans="1:30" ht="15.75" hidden="1" thickBot="1">
      <c r="A1135" s="295">
        <v>1133</v>
      </c>
      <c r="B1135" s="124" t="s">
        <v>410</v>
      </c>
      <c r="C1135" s="88" t="s">
        <v>696</v>
      </c>
      <c r="D1135" s="96" t="s">
        <v>529</v>
      </c>
      <c r="E1135" s="242" t="s">
        <v>73</v>
      </c>
      <c r="F1135" s="239" t="s">
        <v>246</v>
      </c>
      <c r="G1135" s="100" t="s">
        <v>5</v>
      </c>
      <c r="H1135" s="140"/>
      <c r="I1135" s="140"/>
      <c r="J1135" s="140"/>
      <c r="K1135" s="138">
        <v>1625</v>
      </c>
      <c r="L1135" s="138">
        <v>1750</v>
      </c>
      <c r="M1135" s="138">
        <v>1750</v>
      </c>
      <c r="N1135" s="129">
        <v>26</v>
      </c>
      <c r="O1135" s="129">
        <v>2</v>
      </c>
      <c r="P1135" s="142" t="s">
        <v>768</v>
      </c>
      <c r="Q1135" s="137" t="s">
        <v>769</v>
      </c>
      <c r="R1135" s="143" t="s">
        <v>770</v>
      </c>
      <c r="S1135" s="36" t="s">
        <v>1932</v>
      </c>
      <c r="T1135" s="10">
        <v>43266</v>
      </c>
      <c r="U1135" s="10">
        <v>43281</v>
      </c>
      <c r="V1135" s="54" t="s">
        <v>1053</v>
      </c>
      <c r="W1135" s="27"/>
      <c r="X1135" s="60" t="s">
        <v>1054</v>
      </c>
      <c r="Y1135" s="27" t="s">
        <v>1055</v>
      </c>
      <c r="Z1135" s="27" t="s">
        <v>1056</v>
      </c>
      <c r="AA1135" s="28" t="s">
        <v>1057</v>
      </c>
      <c r="AB1135" s="27" t="s">
        <v>1058</v>
      </c>
      <c r="AC1135" s="27"/>
      <c r="AD1135" s="44"/>
    </row>
    <row r="1136" spans="1:30" ht="15.75" hidden="1" thickBot="1">
      <c r="A1136" s="295">
        <v>1134</v>
      </c>
      <c r="B1136" s="124" t="s">
        <v>410</v>
      </c>
      <c r="C1136" s="88" t="s">
        <v>696</v>
      </c>
      <c r="D1136" s="96" t="s">
        <v>529</v>
      </c>
      <c r="E1136" s="242" t="s">
        <v>73</v>
      </c>
      <c r="F1136" s="239" t="s">
        <v>246</v>
      </c>
      <c r="G1136" s="100" t="s">
        <v>1</v>
      </c>
      <c r="H1136" s="140"/>
      <c r="I1136" s="140"/>
      <c r="J1136" s="140"/>
      <c r="K1136" s="138">
        <v>2125</v>
      </c>
      <c r="L1136" s="138">
        <v>2100</v>
      </c>
      <c r="M1136" s="138">
        <v>2100</v>
      </c>
      <c r="N1136" s="129">
        <v>56</v>
      </c>
      <c r="O1136" s="129">
        <v>2</v>
      </c>
      <c r="P1136" s="141" t="s">
        <v>768</v>
      </c>
      <c r="Q1136" s="137" t="s">
        <v>769</v>
      </c>
      <c r="R1136" s="143" t="s">
        <v>770</v>
      </c>
      <c r="S1136" s="36">
        <v>25</v>
      </c>
      <c r="T1136" s="10">
        <v>43282</v>
      </c>
      <c r="U1136" s="10">
        <v>43295</v>
      </c>
      <c r="V1136" s="54" t="s">
        <v>1073</v>
      </c>
      <c r="W1136" s="27"/>
      <c r="X1136" s="60"/>
      <c r="Y1136" s="27"/>
      <c r="Z1136" s="27"/>
      <c r="AA1136" s="27"/>
      <c r="AB1136" s="27"/>
      <c r="AC1136" s="27"/>
      <c r="AD1136" s="44"/>
    </row>
    <row r="1137" spans="1:30" ht="15.75" hidden="1" thickBot="1">
      <c r="A1137" s="295">
        <v>1135</v>
      </c>
      <c r="B1137" s="124" t="s">
        <v>410</v>
      </c>
      <c r="C1137" s="88" t="s">
        <v>696</v>
      </c>
      <c r="D1137" s="96" t="s">
        <v>529</v>
      </c>
      <c r="E1137" s="242" t="s">
        <v>73</v>
      </c>
      <c r="F1137" s="239" t="s">
        <v>246</v>
      </c>
      <c r="G1137" s="100" t="s">
        <v>12</v>
      </c>
      <c r="H1137" s="140"/>
      <c r="I1137" s="140"/>
      <c r="J1137" s="140"/>
      <c r="K1137" s="138">
        <v>2025</v>
      </c>
      <c r="L1137" s="138">
        <v>1950</v>
      </c>
      <c r="M1137" s="138">
        <v>1950</v>
      </c>
      <c r="N1137" s="129">
        <v>3</v>
      </c>
      <c r="O1137" s="129">
        <v>1</v>
      </c>
      <c r="P1137" s="141" t="s">
        <v>768</v>
      </c>
      <c r="Q1137" s="137" t="s">
        <v>769</v>
      </c>
      <c r="R1137" s="143" t="s">
        <v>770</v>
      </c>
      <c r="S1137" s="36">
        <v>34</v>
      </c>
      <c r="T1137" s="10">
        <v>43282</v>
      </c>
      <c r="U1137" s="10">
        <v>43295</v>
      </c>
      <c r="V1137" s="54"/>
      <c r="W1137" s="27"/>
      <c r="X1137" s="60" t="s">
        <v>1079</v>
      </c>
      <c r="Y1137" s="27" t="s">
        <v>1080</v>
      </c>
      <c r="Z1137" s="27" t="s">
        <v>1081</v>
      </c>
      <c r="AA1137" s="27" t="s">
        <v>1082</v>
      </c>
      <c r="AB1137" s="27" t="s">
        <v>1058</v>
      </c>
      <c r="AC1137" s="27"/>
      <c r="AD1137" s="44"/>
    </row>
    <row r="1138" spans="1:30" ht="15.75" hidden="1" thickBot="1">
      <c r="A1138" s="295">
        <v>1136</v>
      </c>
      <c r="B1138" s="124" t="s">
        <v>410</v>
      </c>
      <c r="C1138" s="88" t="s">
        <v>696</v>
      </c>
      <c r="D1138" s="96" t="s">
        <v>529</v>
      </c>
      <c r="E1138" s="242" t="s">
        <v>73</v>
      </c>
      <c r="F1138" s="239" t="s">
        <v>246</v>
      </c>
      <c r="G1138" s="100" t="s">
        <v>8</v>
      </c>
      <c r="H1138" s="145"/>
      <c r="I1138" s="145"/>
      <c r="J1138" s="145"/>
      <c r="K1138" s="138">
        <v>2150</v>
      </c>
      <c r="L1138" s="138">
        <v>2150</v>
      </c>
      <c r="M1138" s="138">
        <v>2150</v>
      </c>
      <c r="N1138" s="129">
        <v>45</v>
      </c>
      <c r="O1138" s="129">
        <v>2</v>
      </c>
      <c r="P1138" s="141" t="s">
        <v>768</v>
      </c>
      <c r="Q1138" s="146" t="s">
        <v>769</v>
      </c>
      <c r="R1138" s="143" t="s">
        <v>770</v>
      </c>
      <c r="S1138" s="36">
        <v>25</v>
      </c>
      <c r="T1138" s="10">
        <v>43282</v>
      </c>
      <c r="U1138" s="10">
        <v>43295</v>
      </c>
      <c r="V1138" s="55" t="s">
        <v>1087</v>
      </c>
      <c r="W1138" s="53"/>
      <c r="X1138" s="61"/>
      <c r="Y1138" s="53"/>
      <c r="Z1138" s="53"/>
      <c r="AA1138" s="53"/>
      <c r="AB1138" s="53"/>
      <c r="AC1138" s="53"/>
      <c r="AD1138" s="44"/>
    </row>
    <row r="1139" spans="1:30" ht="15.75" hidden="1" thickBot="1">
      <c r="A1139" s="295">
        <v>1137</v>
      </c>
      <c r="B1139" s="124" t="s">
        <v>410</v>
      </c>
      <c r="C1139" s="88" t="s">
        <v>705</v>
      </c>
      <c r="D1139" s="96" t="s">
        <v>541</v>
      </c>
      <c r="E1139" s="242" t="s">
        <v>80</v>
      </c>
      <c r="F1139" s="239" t="s">
        <v>258</v>
      </c>
      <c r="G1139" s="100" t="s">
        <v>5</v>
      </c>
      <c r="H1139" s="140"/>
      <c r="I1139" s="140"/>
      <c r="J1139" s="140"/>
      <c r="K1139" s="133">
        <v>1975</v>
      </c>
      <c r="L1139" s="133">
        <v>2050</v>
      </c>
      <c r="M1139" s="133">
        <v>2050</v>
      </c>
      <c r="N1139" s="129">
        <v>26</v>
      </c>
      <c r="O1139" s="129">
        <v>2</v>
      </c>
      <c r="P1139" s="142" t="s">
        <v>768</v>
      </c>
      <c r="Q1139" s="137" t="s">
        <v>1064</v>
      </c>
      <c r="R1139" s="143" t="s">
        <v>240</v>
      </c>
      <c r="S1139" s="36">
        <v>29</v>
      </c>
      <c r="T1139" s="10">
        <v>43266</v>
      </c>
      <c r="U1139" s="10">
        <v>43281</v>
      </c>
      <c r="V1139" s="54" t="s">
        <v>1069</v>
      </c>
      <c r="W1139" s="27"/>
      <c r="X1139" s="60" t="s">
        <v>1054</v>
      </c>
      <c r="Y1139" s="27" t="s">
        <v>1055</v>
      </c>
      <c r="Z1139" s="27" t="s">
        <v>1056</v>
      </c>
      <c r="AA1139" s="28" t="s">
        <v>1057</v>
      </c>
      <c r="AB1139" s="27" t="s">
        <v>1058</v>
      </c>
      <c r="AC1139" s="27"/>
      <c r="AD1139" s="44"/>
    </row>
    <row r="1140" spans="1:30" ht="15.75" hidden="1" thickBot="1">
      <c r="A1140" s="295">
        <v>1138</v>
      </c>
      <c r="B1140" s="124" t="s">
        <v>410</v>
      </c>
      <c r="C1140" s="88" t="s">
        <v>705</v>
      </c>
      <c r="D1140" s="96" t="s">
        <v>541</v>
      </c>
      <c r="E1140" s="242" t="s">
        <v>80</v>
      </c>
      <c r="F1140" s="239" t="s">
        <v>258</v>
      </c>
      <c r="G1140" s="100" t="s">
        <v>1</v>
      </c>
      <c r="H1140" s="140"/>
      <c r="I1140" s="140"/>
      <c r="J1140" s="140"/>
      <c r="K1140" s="133">
        <v>2375</v>
      </c>
      <c r="L1140" s="133">
        <v>2550</v>
      </c>
      <c r="M1140" s="133">
        <v>2550</v>
      </c>
      <c r="N1140" s="129">
        <v>5</v>
      </c>
      <c r="O1140" s="129">
        <v>1</v>
      </c>
      <c r="P1140" s="141" t="s">
        <v>768</v>
      </c>
      <c r="Q1140" s="144" t="s">
        <v>1064</v>
      </c>
      <c r="R1140" s="143" t="s">
        <v>240</v>
      </c>
      <c r="S1140" s="36">
        <v>33</v>
      </c>
      <c r="T1140" s="10">
        <v>43282</v>
      </c>
      <c r="U1140" s="10">
        <v>43295</v>
      </c>
      <c r="V1140" s="54" t="s">
        <v>1540</v>
      </c>
      <c r="W1140" s="27"/>
      <c r="X1140" s="60"/>
      <c r="Y1140" s="27"/>
      <c r="Z1140" s="27"/>
      <c r="AA1140" s="27"/>
      <c r="AB1140" s="27"/>
      <c r="AC1140" s="27"/>
      <c r="AD1140" s="44"/>
    </row>
    <row r="1141" spans="1:30" ht="15.75" hidden="1" thickBot="1">
      <c r="A1141" s="295">
        <v>1139</v>
      </c>
      <c r="B1141" s="124" t="s">
        <v>410</v>
      </c>
      <c r="C1141" s="88" t="s">
        <v>705</v>
      </c>
      <c r="D1141" s="96" t="s">
        <v>541</v>
      </c>
      <c r="E1141" s="242" t="s">
        <v>80</v>
      </c>
      <c r="F1141" s="239" t="s">
        <v>258</v>
      </c>
      <c r="G1141" s="100" t="s">
        <v>12</v>
      </c>
      <c r="H1141" s="140"/>
      <c r="I1141" s="140"/>
      <c r="J1141" s="140"/>
      <c r="K1141" s="133">
        <v>2375</v>
      </c>
      <c r="L1141" s="133">
        <v>2550</v>
      </c>
      <c r="M1141" s="133">
        <v>2550</v>
      </c>
      <c r="N1141" s="129">
        <v>3</v>
      </c>
      <c r="O1141" s="129">
        <v>1</v>
      </c>
      <c r="P1141" s="141" t="s">
        <v>768</v>
      </c>
      <c r="Q1141" s="137" t="s">
        <v>1083</v>
      </c>
      <c r="R1141" s="143" t="s">
        <v>273</v>
      </c>
      <c r="S1141" s="36">
        <v>30</v>
      </c>
      <c r="T1141" s="10">
        <v>43282</v>
      </c>
      <c r="U1141" s="10">
        <v>43295</v>
      </c>
      <c r="V1141" s="54"/>
      <c r="W1141" s="27"/>
      <c r="X1141" s="60" t="s">
        <v>1079</v>
      </c>
      <c r="Y1141" s="27" t="s">
        <v>1084</v>
      </c>
      <c r="Z1141" s="27" t="s">
        <v>1081</v>
      </c>
      <c r="AA1141" s="27" t="s">
        <v>1085</v>
      </c>
      <c r="AB1141" s="27" t="s">
        <v>1058</v>
      </c>
      <c r="AC1141" s="27"/>
      <c r="AD1141" s="44"/>
    </row>
    <row r="1142" spans="1:30" ht="15.75" hidden="1" thickBot="1">
      <c r="A1142" s="295">
        <v>1140</v>
      </c>
      <c r="B1142" s="124" t="s">
        <v>410</v>
      </c>
      <c r="C1142" s="88" t="s">
        <v>705</v>
      </c>
      <c r="D1142" s="96" t="s">
        <v>542</v>
      </c>
      <c r="E1142" s="242" t="s">
        <v>80</v>
      </c>
      <c r="F1142" s="239" t="s">
        <v>259</v>
      </c>
      <c r="G1142" s="100" t="s">
        <v>5</v>
      </c>
      <c r="H1142" s="140"/>
      <c r="I1142" s="140"/>
      <c r="J1142" s="140"/>
      <c r="K1142" s="133">
        <v>2460</v>
      </c>
      <c r="L1142" s="133">
        <v>2535</v>
      </c>
      <c r="M1142" s="133">
        <v>2535</v>
      </c>
      <c r="N1142" s="129">
        <v>26</v>
      </c>
      <c r="O1142" s="129">
        <v>2</v>
      </c>
      <c r="P1142" s="142" t="s">
        <v>768</v>
      </c>
      <c r="Q1142" s="137" t="s">
        <v>1064</v>
      </c>
      <c r="R1142" s="132" t="s">
        <v>240</v>
      </c>
      <c r="S1142" s="36">
        <v>33</v>
      </c>
      <c r="T1142" s="10">
        <v>43266</v>
      </c>
      <c r="U1142" s="10">
        <v>43281</v>
      </c>
      <c r="V1142" s="54" t="s">
        <v>1072</v>
      </c>
      <c r="W1142" s="27"/>
      <c r="X1142" s="60" t="s">
        <v>1054</v>
      </c>
      <c r="Y1142" s="27" t="s">
        <v>1055</v>
      </c>
      <c r="Z1142" s="27" t="s">
        <v>1056</v>
      </c>
      <c r="AA1142" s="28" t="s">
        <v>1057</v>
      </c>
      <c r="AB1142" s="27" t="s">
        <v>1058</v>
      </c>
      <c r="AC1142" s="27"/>
      <c r="AD1142" s="44"/>
    </row>
    <row r="1143" spans="1:30" ht="15.75" hidden="1" thickBot="1">
      <c r="A1143" s="295">
        <v>1141</v>
      </c>
      <c r="B1143" s="124" t="s">
        <v>410</v>
      </c>
      <c r="C1143" s="88" t="s">
        <v>705</v>
      </c>
      <c r="D1143" s="96" t="s">
        <v>542</v>
      </c>
      <c r="E1143" s="242" t="s">
        <v>80</v>
      </c>
      <c r="F1143" s="239" t="s">
        <v>259</v>
      </c>
      <c r="G1143" s="100" t="s">
        <v>1</v>
      </c>
      <c r="H1143" s="140"/>
      <c r="I1143" s="140"/>
      <c r="J1143" s="140"/>
      <c r="K1143" s="133">
        <v>2825</v>
      </c>
      <c r="L1143" s="133">
        <v>3000</v>
      </c>
      <c r="M1143" s="133">
        <v>3000</v>
      </c>
      <c r="N1143" s="129">
        <v>5</v>
      </c>
      <c r="O1143" s="129">
        <v>1</v>
      </c>
      <c r="P1143" s="141" t="s">
        <v>768</v>
      </c>
      <c r="Q1143" s="144" t="s">
        <v>1064</v>
      </c>
      <c r="R1143" s="143" t="s">
        <v>240</v>
      </c>
      <c r="S1143" s="36">
        <v>40</v>
      </c>
      <c r="T1143" s="10">
        <v>43282</v>
      </c>
      <c r="U1143" s="10">
        <v>43295</v>
      </c>
      <c r="V1143" s="54" t="s">
        <v>1540</v>
      </c>
      <c r="W1143" s="27"/>
      <c r="X1143" s="60"/>
      <c r="Y1143" s="27"/>
      <c r="Z1143" s="27"/>
      <c r="AA1143" s="27"/>
      <c r="AB1143" s="27"/>
      <c r="AC1143" s="27"/>
      <c r="AD1143" s="44"/>
    </row>
    <row r="1144" spans="1:30" ht="15.75" hidden="1" thickBot="1">
      <c r="A1144" s="295">
        <v>1142</v>
      </c>
      <c r="B1144" s="124" t="s">
        <v>410</v>
      </c>
      <c r="C1144" s="88" t="s">
        <v>705</v>
      </c>
      <c r="D1144" s="96" t="s">
        <v>542</v>
      </c>
      <c r="E1144" s="242" t="s">
        <v>80</v>
      </c>
      <c r="F1144" s="239" t="s">
        <v>259</v>
      </c>
      <c r="G1144" s="100" t="s">
        <v>12</v>
      </c>
      <c r="H1144" s="140"/>
      <c r="I1144" s="140"/>
      <c r="J1144" s="140"/>
      <c r="K1144" s="133">
        <v>2715</v>
      </c>
      <c r="L1144" s="133">
        <v>2890</v>
      </c>
      <c r="M1144" s="133">
        <v>2890</v>
      </c>
      <c r="N1144" s="129">
        <v>3</v>
      </c>
      <c r="O1144" s="129">
        <v>1</v>
      </c>
      <c r="P1144" s="141" t="s">
        <v>768</v>
      </c>
      <c r="Q1144" s="137" t="s">
        <v>1083</v>
      </c>
      <c r="R1144" s="132" t="s">
        <v>273</v>
      </c>
      <c r="S1144" s="36">
        <v>35</v>
      </c>
      <c r="T1144" s="10">
        <v>43282</v>
      </c>
      <c r="U1144" s="10">
        <v>43295</v>
      </c>
      <c r="V1144" s="54"/>
      <c r="W1144" s="27"/>
      <c r="X1144" s="60" t="s">
        <v>1079</v>
      </c>
      <c r="Y1144" s="27" t="s">
        <v>1084</v>
      </c>
      <c r="Z1144" s="27" t="s">
        <v>1081</v>
      </c>
      <c r="AA1144" s="27" t="s">
        <v>1085</v>
      </c>
      <c r="AB1144" s="27" t="s">
        <v>1058</v>
      </c>
      <c r="AC1144" s="27"/>
      <c r="AD1144" s="44"/>
    </row>
    <row r="1145" spans="1:30" ht="15.75" hidden="1" thickBot="1">
      <c r="A1145" s="295">
        <v>1143</v>
      </c>
      <c r="B1145" s="124" t="s">
        <v>410</v>
      </c>
      <c r="C1145" s="88" t="s">
        <v>711</v>
      </c>
      <c r="D1145" s="96" t="s">
        <v>530</v>
      </c>
      <c r="E1145" s="242" t="s">
        <v>74</v>
      </c>
      <c r="F1145" s="239" t="s">
        <v>247</v>
      </c>
      <c r="G1145" s="100" t="s">
        <v>5</v>
      </c>
      <c r="H1145" s="140"/>
      <c r="I1145" s="140"/>
      <c r="J1145" s="140"/>
      <c r="K1145" s="138">
        <v>1775</v>
      </c>
      <c r="L1145" s="138">
        <v>1900</v>
      </c>
      <c r="M1145" s="138">
        <v>1900</v>
      </c>
      <c r="N1145" s="129">
        <v>5</v>
      </c>
      <c r="O1145" s="129">
        <v>1</v>
      </c>
      <c r="P1145" s="142" t="s">
        <v>768</v>
      </c>
      <c r="Q1145" s="137" t="s">
        <v>769</v>
      </c>
      <c r="R1145" s="143" t="s">
        <v>770</v>
      </c>
      <c r="S1145" s="36">
        <v>37</v>
      </c>
      <c r="T1145" s="10">
        <v>43266</v>
      </c>
      <c r="U1145" s="10">
        <v>43281</v>
      </c>
      <c r="V1145" s="54" t="s">
        <v>1059</v>
      </c>
      <c r="W1145" s="27"/>
      <c r="X1145" s="60" t="s">
        <v>1054</v>
      </c>
      <c r="Y1145" s="27" t="s">
        <v>1055</v>
      </c>
      <c r="Z1145" s="27" t="s">
        <v>1056</v>
      </c>
      <c r="AA1145" s="28" t="s">
        <v>1057</v>
      </c>
      <c r="AB1145" s="27" t="s">
        <v>1058</v>
      </c>
      <c r="AC1145" s="27"/>
      <c r="AD1145" s="44"/>
    </row>
    <row r="1146" spans="1:30" ht="15.75" hidden="1" thickBot="1">
      <c r="A1146" s="295">
        <v>1144</v>
      </c>
      <c r="B1146" s="124" t="s">
        <v>410</v>
      </c>
      <c r="C1146" s="88" t="s">
        <v>711</v>
      </c>
      <c r="D1146" s="96" t="s">
        <v>530</v>
      </c>
      <c r="E1146" s="242" t="s">
        <v>74</v>
      </c>
      <c r="F1146" s="239" t="s">
        <v>247</v>
      </c>
      <c r="G1146" s="100" t="s">
        <v>1</v>
      </c>
      <c r="H1146" s="140"/>
      <c r="I1146" s="140"/>
      <c r="J1146" s="140"/>
      <c r="K1146" s="138">
        <v>2225</v>
      </c>
      <c r="L1146" s="138">
        <v>2200</v>
      </c>
      <c r="M1146" s="138">
        <v>2200</v>
      </c>
      <c r="N1146" s="129">
        <v>5</v>
      </c>
      <c r="O1146" s="129">
        <v>1</v>
      </c>
      <c r="P1146" s="141" t="s">
        <v>768</v>
      </c>
      <c r="Q1146" s="137" t="s">
        <v>769</v>
      </c>
      <c r="R1146" s="143" t="s">
        <v>770</v>
      </c>
      <c r="S1146" s="36">
        <v>31</v>
      </c>
      <c r="T1146" s="10">
        <v>43282</v>
      </c>
      <c r="U1146" s="10">
        <v>43295</v>
      </c>
      <c r="V1146" s="54" t="s">
        <v>1076</v>
      </c>
      <c r="W1146" s="27"/>
      <c r="X1146" s="60"/>
      <c r="Y1146" s="27"/>
      <c r="Z1146" s="27"/>
      <c r="AA1146" s="27"/>
      <c r="AB1146" s="27"/>
      <c r="AC1146" s="27"/>
      <c r="AD1146" s="44"/>
    </row>
    <row r="1147" spans="1:30" ht="15.75" hidden="1" thickBot="1">
      <c r="A1147" s="295">
        <v>1145</v>
      </c>
      <c r="B1147" s="124" t="s">
        <v>410</v>
      </c>
      <c r="C1147" s="88" t="s">
        <v>711</v>
      </c>
      <c r="D1147" s="96" t="s">
        <v>530</v>
      </c>
      <c r="E1147" s="242" t="s">
        <v>74</v>
      </c>
      <c r="F1147" s="239" t="s">
        <v>247</v>
      </c>
      <c r="G1147" s="100" t="s">
        <v>12</v>
      </c>
      <c r="H1147" s="140"/>
      <c r="I1147" s="140"/>
      <c r="J1147" s="140"/>
      <c r="K1147" s="138">
        <v>2225</v>
      </c>
      <c r="L1147" s="138">
        <v>2200</v>
      </c>
      <c r="M1147" s="138">
        <v>2200</v>
      </c>
      <c r="N1147" s="129">
        <v>3</v>
      </c>
      <c r="O1147" s="129">
        <v>1</v>
      </c>
      <c r="P1147" s="141" t="s">
        <v>768</v>
      </c>
      <c r="Q1147" s="137" t="s">
        <v>1083</v>
      </c>
      <c r="R1147" s="143" t="s">
        <v>273</v>
      </c>
      <c r="S1147" s="36">
        <v>32</v>
      </c>
      <c r="T1147" s="10">
        <v>43282</v>
      </c>
      <c r="U1147" s="10">
        <v>43295</v>
      </c>
      <c r="V1147" s="54"/>
      <c r="W1147" s="27"/>
      <c r="X1147" s="60" t="s">
        <v>1079</v>
      </c>
      <c r="Y1147" s="27" t="s">
        <v>1080</v>
      </c>
      <c r="Z1147" s="27" t="s">
        <v>1081</v>
      </c>
      <c r="AA1147" s="27" t="s">
        <v>1082</v>
      </c>
      <c r="AB1147" s="27" t="s">
        <v>1058</v>
      </c>
      <c r="AC1147" s="27"/>
      <c r="AD1147" s="44"/>
    </row>
    <row r="1148" spans="1:30" ht="15.75" hidden="1" thickBot="1">
      <c r="A1148" s="295">
        <v>1146</v>
      </c>
      <c r="B1148" s="124" t="s">
        <v>410</v>
      </c>
      <c r="C1148" s="88" t="s">
        <v>711</v>
      </c>
      <c r="D1148" s="96" t="s">
        <v>530</v>
      </c>
      <c r="E1148" s="242" t="s">
        <v>74</v>
      </c>
      <c r="F1148" s="239" t="s">
        <v>247</v>
      </c>
      <c r="G1148" s="100" t="s">
        <v>8</v>
      </c>
      <c r="H1148" s="145"/>
      <c r="I1148" s="145"/>
      <c r="J1148" s="145"/>
      <c r="K1148" s="138">
        <v>2300</v>
      </c>
      <c r="L1148" s="138">
        <v>2300</v>
      </c>
      <c r="M1148" s="138">
        <v>2300</v>
      </c>
      <c r="N1148" s="129">
        <v>5</v>
      </c>
      <c r="O1148" s="129">
        <v>1</v>
      </c>
      <c r="P1148" s="141" t="s">
        <v>768</v>
      </c>
      <c r="Q1148" s="146" t="s">
        <v>769</v>
      </c>
      <c r="R1148" s="143" t="s">
        <v>770</v>
      </c>
      <c r="S1148" s="36">
        <v>29</v>
      </c>
      <c r="T1148" s="10">
        <v>43282</v>
      </c>
      <c r="U1148" s="10">
        <v>43295</v>
      </c>
      <c r="V1148" s="55" t="s">
        <v>1087</v>
      </c>
      <c r="W1148" s="53"/>
      <c r="X1148" s="61"/>
      <c r="Y1148" s="53"/>
      <c r="Z1148" s="53"/>
      <c r="AA1148" s="53"/>
      <c r="AB1148" s="53"/>
      <c r="AC1148" s="53"/>
      <c r="AD1148" s="44"/>
    </row>
    <row r="1149" spans="1:30" ht="15.75" hidden="1" thickBot="1">
      <c r="A1149" s="295">
        <v>1147</v>
      </c>
      <c r="B1149" s="124" t="s">
        <v>410</v>
      </c>
      <c r="C1149" s="88" t="s">
        <v>714</v>
      </c>
      <c r="D1149" s="96" t="s">
        <v>536</v>
      </c>
      <c r="E1149" s="242" t="s">
        <v>77</v>
      </c>
      <c r="F1149" s="239" t="s">
        <v>253</v>
      </c>
      <c r="G1149" s="100" t="s">
        <v>5</v>
      </c>
      <c r="H1149" s="140"/>
      <c r="I1149" s="140"/>
      <c r="J1149" s="140"/>
      <c r="K1149" s="133">
        <v>2325</v>
      </c>
      <c r="L1149" s="133">
        <v>2400</v>
      </c>
      <c r="M1149" s="133">
        <v>2400</v>
      </c>
      <c r="N1149" s="129">
        <v>1</v>
      </c>
      <c r="O1149" s="129">
        <v>1</v>
      </c>
      <c r="P1149" s="142" t="s">
        <v>768</v>
      </c>
      <c r="Q1149" s="137" t="s">
        <v>1066</v>
      </c>
      <c r="R1149" s="143" t="s">
        <v>1067</v>
      </c>
      <c r="S1149" s="36">
        <v>30</v>
      </c>
      <c r="T1149" s="10">
        <v>43266</v>
      </c>
      <c r="U1149" s="10">
        <v>43281</v>
      </c>
      <c r="V1149" s="54" t="s">
        <v>1068</v>
      </c>
      <c r="W1149" s="27"/>
      <c r="X1149" s="60" t="s">
        <v>1054</v>
      </c>
      <c r="Y1149" s="27" t="s">
        <v>1055</v>
      </c>
      <c r="Z1149" s="27" t="s">
        <v>1056</v>
      </c>
      <c r="AA1149" s="28" t="s">
        <v>1057</v>
      </c>
      <c r="AB1149" s="27" t="s">
        <v>1058</v>
      </c>
      <c r="AC1149" s="27"/>
      <c r="AD1149" s="44"/>
    </row>
    <row r="1150" spans="1:30" ht="15.75" hidden="1" thickBot="1">
      <c r="A1150" s="295">
        <v>1148</v>
      </c>
      <c r="B1150" s="124" t="s">
        <v>410</v>
      </c>
      <c r="C1150" s="88" t="s">
        <v>714</v>
      </c>
      <c r="D1150" s="96" t="s">
        <v>536</v>
      </c>
      <c r="E1150" s="242" t="s">
        <v>77</v>
      </c>
      <c r="F1150" s="239" t="s">
        <v>253</v>
      </c>
      <c r="G1150" s="100" t="s">
        <v>1</v>
      </c>
      <c r="H1150" s="140"/>
      <c r="I1150" s="140"/>
      <c r="J1150" s="140"/>
      <c r="K1150" s="133">
        <v>2895</v>
      </c>
      <c r="L1150" s="133">
        <v>2870</v>
      </c>
      <c r="M1150" s="133">
        <v>2870</v>
      </c>
      <c r="N1150" s="129">
        <v>5</v>
      </c>
      <c r="O1150" s="129">
        <v>1</v>
      </c>
      <c r="P1150" s="141" t="s">
        <v>768</v>
      </c>
      <c r="Q1150" s="137" t="s">
        <v>1077</v>
      </c>
      <c r="R1150" s="143" t="s">
        <v>252</v>
      </c>
      <c r="S1150" s="36">
        <v>28</v>
      </c>
      <c r="T1150" s="10">
        <v>43282</v>
      </c>
      <c r="U1150" s="10">
        <v>43295</v>
      </c>
      <c r="V1150" s="54" t="s">
        <v>1076</v>
      </c>
      <c r="W1150" s="27"/>
      <c r="X1150" s="60" t="s">
        <v>1539</v>
      </c>
      <c r="Y1150" s="27"/>
      <c r="Z1150" s="27"/>
      <c r="AA1150" s="27"/>
      <c r="AB1150" s="27"/>
      <c r="AC1150" s="27"/>
      <c r="AD1150" s="44"/>
    </row>
    <row r="1151" spans="1:30" ht="15.75" hidden="1" thickBot="1">
      <c r="A1151" s="295">
        <v>1149</v>
      </c>
      <c r="B1151" s="124" t="s">
        <v>410</v>
      </c>
      <c r="C1151" s="88" t="s">
        <v>714</v>
      </c>
      <c r="D1151" s="96" t="s">
        <v>536</v>
      </c>
      <c r="E1151" s="242" t="s">
        <v>77</v>
      </c>
      <c r="F1151" s="239" t="s">
        <v>253</v>
      </c>
      <c r="G1151" s="100" t="s">
        <v>12</v>
      </c>
      <c r="H1151" s="140"/>
      <c r="I1151" s="140"/>
      <c r="J1151" s="140"/>
      <c r="K1151" s="133">
        <v>2690</v>
      </c>
      <c r="L1151" s="133">
        <v>2665</v>
      </c>
      <c r="M1151" s="133">
        <v>2665</v>
      </c>
      <c r="N1151" s="129">
        <v>3</v>
      </c>
      <c r="O1151" s="129">
        <v>1</v>
      </c>
      <c r="P1151" s="141" t="s">
        <v>768</v>
      </c>
      <c r="Q1151" s="137" t="s">
        <v>1086</v>
      </c>
      <c r="R1151" s="143" t="s">
        <v>244</v>
      </c>
      <c r="S1151" s="36">
        <v>35</v>
      </c>
      <c r="T1151" s="10">
        <v>43282</v>
      </c>
      <c r="U1151" s="10">
        <v>43295</v>
      </c>
      <c r="V1151" s="54"/>
      <c r="W1151" s="27"/>
      <c r="X1151" s="60" t="s">
        <v>1079</v>
      </c>
      <c r="Y1151" s="27" t="s">
        <v>1084</v>
      </c>
      <c r="Z1151" s="27" t="s">
        <v>1081</v>
      </c>
      <c r="AA1151" s="27" t="s">
        <v>1085</v>
      </c>
      <c r="AB1151" s="27" t="s">
        <v>1058</v>
      </c>
      <c r="AC1151" s="27"/>
      <c r="AD1151" s="44"/>
    </row>
    <row r="1152" spans="1:30" ht="15.75" hidden="1" thickBot="1">
      <c r="A1152" s="295">
        <v>1150</v>
      </c>
      <c r="B1152" s="124" t="s">
        <v>410</v>
      </c>
      <c r="C1152" s="88" t="s">
        <v>714</v>
      </c>
      <c r="D1152" s="96" t="s">
        <v>535</v>
      </c>
      <c r="E1152" s="242" t="s">
        <v>77</v>
      </c>
      <c r="F1152" s="239" t="s">
        <v>252</v>
      </c>
      <c r="G1152" s="100" t="s">
        <v>5</v>
      </c>
      <c r="H1152" s="140"/>
      <c r="I1152" s="140"/>
      <c r="J1152" s="140"/>
      <c r="K1152" s="133">
        <v>1925</v>
      </c>
      <c r="L1152" s="133">
        <v>2000</v>
      </c>
      <c r="M1152" s="133">
        <v>2000</v>
      </c>
      <c r="N1152" s="129">
        <v>26</v>
      </c>
      <c r="O1152" s="129">
        <v>2</v>
      </c>
      <c r="P1152" s="142" t="s">
        <v>768</v>
      </c>
      <c r="Q1152" s="137" t="s">
        <v>1064</v>
      </c>
      <c r="R1152" s="143" t="s">
        <v>240</v>
      </c>
      <c r="S1152" s="36">
        <v>26</v>
      </c>
      <c r="T1152" s="10">
        <v>43266</v>
      </c>
      <c r="U1152" s="10">
        <v>43281</v>
      </c>
      <c r="V1152" s="54" t="s">
        <v>1065</v>
      </c>
      <c r="W1152" s="27"/>
      <c r="X1152" s="60" t="s">
        <v>1054</v>
      </c>
      <c r="Y1152" s="27" t="s">
        <v>1055</v>
      </c>
      <c r="Z1152" s="27" t="s">
        <v>1056</v>
      </c>
      <c r="AA1152" s="28" t="s">
        <v>1057</v>
      </c>
      <c r="AB1152" s="27" t="s">
        <v>1058</v>
      </c>
      <c r="AC1152" s="27"/>
      <c r="AD1152" s="44"/>
    </row>
    <row r="1153" spans="1:30" ht="15.75" hidden="1" thickBot="1">
      <c r="A1153" s="295">
        <v>1151</v>
      </c>
      <c r="B1153" s="124" t="s">
        <v>410</v>
      </c>
      <c r="C1153" s="88" t="s">
        <v>714</v>
      </c>
      <c r="D1153" s="96" t="s">
        <v>535</v>
      </c>
      <c r="E1153" s="242" t="s">
        <v>77</v>
      </c>
      <c r="F1153" s="239" t="s">
        <v>252</v>
      </c>
      <c r="G1153" s="100" t="s">
        <v>1</v>
      </c>
      <c r="H1153" s="140"/>
      <c r="I1153" s="140"/>
      <c r="J1153" s="140"/>
      <c r="K1153" s="138">
        <v>2475</v>
      </c>
      <c r="L1153" s="138">
        <v>2450</v>
      </c>
      <c r="M1153" s="138">
        <v>2450</v>
      </c>
      <c r="N1153" s="129">
        <v>5</v>
      </c>
      <c r="O1153" s="129">
        <v>1</v>
      </c>
      <c r="P1153" s="141" t="s">
        <v>768</v>
      </c>
      <c r="Q1153" s="137" t="s">
        <v>769</v>
      </c>
      <c r="R1153" s="143" t="s">
        <v>770</v>
      </c>
      <c r="S1153" s="36">
        <v>22</v>
      </c>
      <c r="T1153" s="10">
        <v>43282</v>
      </c>
      <c r="U1153" s="10">
        <v>43295</v>
      </c>
      <c r="V1153" s="54" t="s">
        <v>1076</v>
      </c>
      <c r="W1153" s="27"/>
      <c r="X1153" s="60"/>
      <c r="Y1153" s="27"/>
      <c r="Z1153" s="27"/>
      <c r="AA1153" s="27"/>
      <c r="AB1153" s="27"/>
      <c r="AC1153" s="27"/>
      <c r="AD1153" s="44"/>
    </row>
    <row r="1154" spans="1:30" ht="15.75" hidden="1" thickBot="1">
      <c r="A1154" s="295">
        <v>1152</v>
      </c>
      <c r="B1154" s="124" t="s">
        <v>410</v>
      </c>
      <c r="C1154" s="88" t="s">
        <v>714</v>
      </c>
      <c r="D1154" s="96" t="s">
        <v>535</v>
      </c>
      <c r="E1154" s="242" t="s">
        <v>77</v>
      </c>
      <c r="F1154" s="239" t="s">
        <v>252</v>
      </c>
      <c r="G1154" s="100" t="s">
        <v>12</v>
      </c>
      <c r="H1154" s="140"/>
      <c r="I1154" s="140"/>
      <c r="J1154" s="140"/>
      <c r="K1154" s="133">
        <v>2475</v>
      </c>
      <c r="L1154" s="133">
        <v>2450</v>
      </c>
      <c r="M1154" s="133">
        <v>2450</v>
      </c>
      <c r="N1154" s="129">
        <v>3</v>
      </c>
      <c r="O1154" s="129">
        <v>1</v>
      </c>
      <c r="P1154" s="141" t="s">
        <v>768</v>
      </c>
      <c r="Q1154" s="137" t="s">
        <v>1086</v>
      </c>
      <c r="R1154" s="143" t="s">
        <v>244</v>
      </c>
      <c r="S1154" s="36">
        <v>28</v>
      </c>
      <c r="T1154" s="10">
        <v>43282</v>
      </c>
      <c r="U1154" s="10">
        <v>43295</v>
      </c>
      <c r="V1154" s="54"/>
      <c r="W1154" s="27"/>
      <c r="X1154" s="60" t="s">
        <v>1079</v>
      </c>
      <c r="Y1154" s="27" t="s">
        <v>1084</v>
      </c>
      <c r="Z1154" s="27" t="s">
        <v>1081</v>
      </c>
      <c r="AA1154" s="27" t="s">
        <v>1085</v>
      </c>
      <c r="AB1154" s="27" t="s">
        <v>1058</v>
      </c>
      <c r="AC1154" s="27"/>
      <c r="AD1154" s="44"/>
    </row>
    <row r="1155" spans="1:30" ht="15.75" hidden="1" thickBot="1">
      <c r="A1155" s="295">
        <v>1153</v>
      </c>
      <c r="B1155" s="124" t="s">
        <v>410</v>
      </c>
      <c r="C1155" s="88" t="s">
        <v>714</v>
      </c>
      <c r="D1155" s="96" t="s">
        <v>535</v>
      </c>
      <c r="E1155" s="242" t="s">
        <v>77</v>
      </c>
      <c r="F1155" s="239" t="s">
        <v>252</v>
      </c>
      <c r="G1155" s="100" t="s">
        <v>8</v>
      </c>
      <c r="H1155" s="145"/>
      <c r="I1155" s="145"/>
      <c r="J1155" s="145"/>
      <c r="K1155" s="138">
        <v>2550</v>
      </c>
      <c r="L1155" s="138">
        <v>2550</v>
      </c>
      <c r="M1155" s="138">
        <v>2550</v>
      </c>
      <c r="N1155" s="129">
        <v>5</v>
      </c>
      <c r="O1155" s="129">
        <v>1</v>
      </c>
      <c r="P1155" s="141" t="s">
        <v>768</v>
      </c>
      <c r="Q1155" s="146" t="s">
        <v>769</v>
      </c>
      <c r="R1155" s="143" t="s">
        <v>770</v>
      </c>
      <c r="S1155" s="36">
        <v>22</v>
      </c>
      <c r="T1155" s="10">
        <v>43282</v>
      </c>
      <c r="U1155" s="10">
        <v>43295</v>
      </c>
      <c r="V1155" s="55" t="s">
        <v>1087</v>
      </c>
      <c r="W1155" s="53"/>
      <c r="X1155" s="61"/>
      <c r="Y1155" s="53"/>
      <c r="Z1155" s="53"/>
      <c r="AA1155" s="53"/>
      <c r="AB1155" s="53"/>
      <c r="AC1155" s="53"/>
      <c r="AD1155" s="44"/>
    </row>
    <row r="1156" spans="1:30" ht="15.75" hidden="1" thickBot="1">
      <c r="A1156" s="295">
        <v>1154</v>
      </c>
      <c r="B1156" s="124" t="s">
        <v>410</v>
      </c>
      <c r="C1156" s="88" t="s">
        <v>716</v>
      </c>
      <c r="D1156" s="96" t="s">
        <v>544</v>
      </c>
      <c r="E1156" s="242" t="s">
        <v>81</v>
      </c>
      <c r="F1156" s="239" t="s">
        <v>261</v>
      </c>
      <c r="G1156" s="100" t="s">
        <v>12</v>
      </c>
      <c r="H1156" s="140"/>
      <c r="I1156" s="140"/>
      <c r="J1156" s="140"/>
      <c r="K1156" s="133">
        <v>2825</v>
      </c>
      <c r="L1156" s="133">
        <v>2700</v>
      </c>
      <c r="M1156" s="133">
        <v>2700</v>
      </c>
      <c r="N1156" s="129">
        <v>3</v>
      </c>
      <c r="O1156" s="129">
        <v>1</v>
      </c>
      <c r="P1156" s="141" t="s">
        <v>768</v>
      </c>
      <c r="Q1156" s="137" t="s">
        <v>1083</v>
      </c>
      <c r="R1156" s="143" t="s">
        <v>273</v>
      </c>
      <c r="S1156" s="36">
        <v>35</v>
      </c>
      <c r="T1156" s="10">
        <v>43282</v>
      </c>
      <c r="U1156" s="10">
        <v>43295</v>
      </c>
      <c r="V1156" s="54"/>
      <c r="W1156" s="27"/>
      <c r="X1156" s="60" t="s">
        <v>1079</v>
      </c>
      <c r="Y1156" s="27" t="s">
        <v>1084</v>
      </c>
      <c r="Z1156" s="27" t="s">
        <v>1081</v>
      </c>
      <c r="AA1156" s="27" t="s">
        <v>1085</v>
      </c>
      <c r="AB1156" s="27" t="s">
        <v>1058</v>
      </c>
      <c r="AC1156" s="27"/>
      <c r="AD1156" s="44"/>
    </row>
    <row r="1157" spans="1:30" ht="15.75" hidden="1" thickBot="1">
      <c r="A1157" s="295">
        <v>1155</v>
      </c>
      <c r="B1157" s="124" t="s">
        <v>410</v>
      </c>
      <c r="C1157" s="88" t="s">
        <v>715</v>
      </c>
      <c r="D1157" s="96" t="s">
        <v>539</v>
      </c>
      <c r="E1157" s="242" t="s">
        <v>79</v>
      </c>
      <c r="F1157" s="239" t="s">
        <v>256</v>
      </c>
      <c r="G1157" s="100" t="s">
        <v>5</v>
      </c>
      <c r="H1157" s="140"/>
      <c r="I1157" s="140"/>
      <c r="J1157" s="140"/>
      <c r="K1157" s="133">
        <v>1975</v>
      </c>
      <c r="L1157" s="133">
        <v>2050</v>
      </c>
      <c r="M1157" s="133">
        <v>2050</v>
      </c>
      <c r="N1157" s="129">
        <v>26</v>
      </c>
      <c r="O1157" s="129">
        <v>2</v>
      </c>
      <c r="P1157" s="142" t="s">
        <v>768</v>
      </c>
      <c r="Q1157" s="137" t="s">
        <v>1064</v>
      </c>
      <c r="R1157" s="143" t="s">
        <v>240</v>
      </c>
      <c r="S1157" s="36">
        <v>28</v>
      </c>
      <c r="T1157" s="10">
        <v>43266</v>
      </c>
      <c r="U1157" s="10">
        <v>43281</v>
      </c>
      <c r="V1157" s="54" t="s">
        <v>1069</v>
      </c>
      <c r="W1157" s="27"/>
      <c r="X1157" s="60" t="s">
        <v>1054</v>
      </c>
      <c r="Y1157" s="27" t="s">
        <v>1055</v>
      </c>
      <c r="Z1157" s="27" t="s">
        <v>1056</v>
      </c>
      <c r="AA1157" s="28" t="s">
        <v>1057</v>
      </c>
      <c r="AB1157" s="27" t="s">
        <v>1058</v>
      </c>
      <c r="AC1157" s="27"/>
      <c r="AD1157" s="44"/>
    </row>
    <row r="1158" spans="1:30" ht="15.75" hidden="1" thickBot="1">
      <c r="A1158" s="295">
        <v>1156</v>
      </c>
      <c r="B1158" s="124" t="s">
        <v>410</v>
      </c>
      <c r="C1158" s="88" t="s">
        <v>715</v>
      </c>
      <c r="D1158" s="96" t="s">
        <v>539</v>
      </c>
      <c r="E1158" s="242" t="s">
        <v>79</v>
      </c>
      <c r="F1158" s="239" t="s">
        <v>256</v>
      </c>
      <c r="G1158" s="100" t="s">
        <v>1</v>
      </c>
      <c r="H1158" s="140"/>
      <c r="I1158" s="140"/>
      <c r="J1158" s="140"/>
      <c r="K1158" s="138">
        <v>2475</v>
      </c>
      <c r="L1158" s="138">
        <v>2450</v>
      </c>
      <c r="M1158" s="138">
        <v>2450</v>
      </c>
      <c r="N1158" s="129">
        <v>5</v>
      </c>
      <c r="O1158" s="129">
        <v>1</v>
      </c>
      <c r="P1158" s="142" t="s">
        <v>768</v>
      </c>
      <c r="Q1158" s="137" t="s">
        <v>1064</v>
      </c>
      <c r="R1158" s="143" t="s">
        <v>240</v>
      </c>
      <c r="S1158" s="36">
        <v>28</v>
      </c>
      <c r="T1158" s="10">
        <v>43282</v>
      </c>
      <c r="U1158" s="10">
        <v>43295</v>
      </c>
      <c r="V1158" s="54" t="s">
        <v>1078</v>
      </c>
      <c r="W1158" s="27"/>
      <c r="X1158" s="60" t="s">
        <v>1054</v>
      </c>
      <c r="Y1158" s="27" t="s">
        <v>1055</v>
      </c>
      <c r="Z1158" s="27" t="s">
        <v>1056</v>
      </c>
      <c r="AA1158" s="28" t="s">
        <v>1057</v>
      </c>
      <c r="AB1158" s="27" t="s">
        <v>1058</v>
      </c>
      <c r="AC1158" s="27"/>
      <c r="AD1158" s="44"/>
    </row>
    <row r="1159" spans="1:30" ht="15.75" hidden="1" thickBot="1">
      <c r="A1159" s="295">
        <v>1157</v>
      </c>
      <c r="B1159" s="124" t="s">
        <v>410</v>
      </c>
      <c r="C1159" s="88" t="s">
        <v>715</v>
      </c>
      <c r="D1159" s="96" t="s">
        <v>539</v>
      </c>
      <c r="E1159" s="242" t="s">
        <v>79</v>
      </c>
      <c r="F1159" s="239" t="s">
        <v>256</v>
      </c>
      <c r="G1159" s="100" t="s">
        <v>12</v>
      </c>
      <c r="H1159" s="140"/>
      <c r="I1159" s="140"/>
      <c r="J1159" s="140"/>
      <c r="K1159" s="133">
        <v>2475</v>
      </c>
      <c r="L1159" s="133">
        <v>2450</v>
      </c>
      <c r="M1159" s="133">
        <v>2450</v>
      </c>
      <c r="N1159" s="129">
        <v>3</v>
      </c>
      <c r="O1159" s="129">
        <v>1</v>
      </c>
      <c r="P1159" s="141" t="s">
        <v>768</v>
      </c>
      <c r="Q1159" s="137" t="s">
        <v>1086</v>
      </c>
      <c r="R1159" s="143" t="s">
        <v>244</v>
      </c>
      <c r="S1159" s="36">
        <v>30</v>
      </c>
      <c r="T1159" s="10">
        <v>43282</v>
      </c>
      <c r="U1159" s="10">
        <v>43295</v>
      </c>
      <c r="V1159" s="54"/>
      <c r="W1159" s="27"/>
      <c r="X1159" s="60" t="s">
        <v>1079</v>
      </c>
      <c r="Y1159" s="27" t="s">
        <v>1084</v>
      </c>
      <c r="Z1159" s="27" t="s">
        <v>1081</v>
      </c>
      <c r="AA1159" s="27" t="s">
        <v>1085</v>
      </c>
      <c r="AB1159" s="27" t="s">
        <v>1058</v>
      </c>
      <c r="AC1159" s="27"/>
      <c r="AD1159" s="44"/>
    </row>
    <row r="1160" spans="1:30" ht="15.75" hidden="1" thickBot="1">
      <c r="A1160" s="295">
        <v>1158</v>
      </c>
      <c r="B1160" s="124" t="s">
        <v>410</v>
      </c>
      <c r="C1160" s="88" t="s">
        <v>715</v>
      </c>
      <c r="D1160" s="96" t="s">
        <v>540</v>
      </c>
      <c r="E1160" s="242" t="s">
        <v>79</v>
      </c>
      <c r="F1160" s="239" t="s">
        <v>257</v>
      </c>
      <c r="G1160" s="100" t="s">
        <v>5</v>
      </c>
      <c r="H1160" s="140"/>
      <c r="I1160" s="140"/>
      <c r="J1160" s="140"/>
      <c r="K1160" s="133">
        <v>2375</v>
      </c>
      <c r="L1160" s="133">
        <v>2450</v>
      </c>
      <c r="M1160" s="133">
        <v>2450</v>
      </c>
      <c r="N1160" s="129">
        <v>26</v>
      </c>
      <c r="O1160" s="129">
        <v>2</v>
      </c>
      <c r="P1160" s="142" t="s">
        <v>768</v>
      </c>
      <c r="Q1160" s="137" t="s">
        <v>1064</v>
      </c>
      <c r="R1160" s="143" t="s">
        <v>240</v>
      </c>
      <c r="S1160" s="36">
        <v>32</v>
      </c>
      <c r="T1160" s="10">
        <v>43266</v>
      </c>
      <c r="U1160" s="10">
        <v>43281</v>
      </c>
      <c r="V1160" s="54" t="s">
        <v>1069</v>
      </c>
      <c r="W1160" s="27"/>
      <c r="X1160" s="60" t="s">
        <v>1054</v>
      </c>
      <c r="Y1160" s="27" t="s">
        <v>1055</v>
      </c>
      <c r="Z1160" s="27" t="s">
        <v>1056</v>
      </c>
      <c r="AA1160" s="28" t="s">
        <v>1057</v>
      </c>
      <c r="AB1160" s="27" t="s">
        <v>1058</v>
      </c>
      <c r="AC1160" s="27"/>
      <c r="AD1160" s="44"/>
    </row>
    <row r="1161" spans="1:30" ht="15.75" hidden="1" thickBot="1">
      <c r="A1161" s="295">
        <v>1159</v>
      </c>
      <c r="B1161" s="124" t="s">
        <v>410</v>
      </c>
      <c r="C1161" s="88" t="s">
        <v>712</v>
      </c>
      <c r="D1161" s="96" t="s">
        <v>531</v>
      </c>
      <c r="E1161" s="242" t="s">
        <v>75</v>
      </c>
      <c r="F1161" s="239" t="s">
        <v>248</v>
      </c>
      <c r="G1161" s="100" t="s">
        <v>5</v>
      </c>
      <c r="H1161" s="140"/>
      <c r="I1161" s="140"/>
      <c r="J1161" s="140"/>
      <c r="K1161" s="138">
        <v>1625</v>
      </c>
      <c r="L1161" s="138">
        <v>1750</v>
      </c>
      <c r="M1161" s="138">
        <v>1750</v>
      </c>
      <c r="N1161" s="129">
        <v>24</v>
      </c>
      <c r="O1161" s="129">
        <v>2</v>
      </c>
      <c r="P1161" s="142" t="s">
        <v>768</v>
      </c>
      <c r="Q1161" s="137" t="s">
        <v>769</v>
      </c>
      <c r="R1161" s="143" t="s">
        <v>770</v>
      </c>
      <c r="S1161" s="36" t="s">
        <v>1882</v>
      </c>
      <c r="T1161" s="10">
        <v>43266</v>
      </c>
      <c r="U1161" s="10">
        <v>43281</v>
      </c>
      <c r="V1161" s="54" t="s">
        <v>1060</v>
      </c>
      <c r="W1161" s="27"/>
      <c r="X1161" s="60" t="s">
        <v>1054</v>
      </c>
      <c r="Y1161" s="27" t="s">
        <v>1055</v>
      </c>
      <c r="Z1161" s="27" t="s">
        <v>1056</v>
      </c>
      <c r="AA1161" s="28" t="s">
        <v>1057</v>
      </c>
      <c r="AB1161" s="27" t="s">
        <v>1058</v>
      </c>
      <c r="AC1161" s="27"/>
      <c r="AD1161" s="44"/>
    </row>
    <row r="1162" spans="1:30" ht="15.75" hidden="1" thickBot="1">
      <c r="A1162" s="295">
        <v>1160</v>
      </c>
      <c r="B1162" s="124" t="s">
        <v>410</v>
      </c>
      <c r="C1162" s="88" t="s">
        <v>712</v>
      </c>
      <c r="D1162" s="96" t="s">
        <v>531</v>
      </c>
      <c r="E1162" s="242" t="s">
        <v>75</v>
      </c>
      <c r="F1162" s="239" t="s">
        <v>248</v>
      </c>
      <c r="G1162" s="100" t="s">
        <v>1</v>
      </c>
      <c r="H1162" s="140"/>
      <c r="I1162" s="140"/>
      <c r="J1162" s="140"/>
      <c r="K1162" s="138">
        <v>2125</v>
      </c>
      <c r="L1162" s="138">
        <v>2100</v>
      </c>
      <c r="M1162" s="138">
        <v>2100</v>
      </c>
      <c r="N1162" s="129">
        <v>456</v>
      </c>
      <c r="O1162" s="129">
        <v>3</v>
      </c>
      <c r="P1162" s="141" t="s">
        <v>768</v>
      </c>
      <c r="Q1162" s="137" t="s">
        <v>769</v>
      </c>
      <c r="R1162" s="132" t="s">
        <v>770</v>
      </c>
      <c r="S1162" s="36">
        <v>27</v>
      </c>
      <c r="T1162" s="10">
        <v>43282</v>
      </c>
      <c r="U1162" s="10">
        <v>43295</v>
      </c>
      <c r="V1162" s="54" t="s">
        <v>1074</v>
      </c>
      <c r="W1162" s="27"/>
      <c r="X1162" s="60"/>
      <c r="Y1162" s="27"/>
      <c r="Z1162" s="27"/>
      <c r="AA1162" s="27"/>
      <c r="AB1162" s="27"/>
      <c r="AC1162" s="27"/>
      <c r="AD1162" s="44"/>
    </row>
    <row r="1163" spans="1:30" ht="15.75" hidden="1" thickBot="1">
      <c r="A1163" s="295">
        <v>1161</v>
      </c>
      <c r="B1163" s="124" t="s">
        <v>410</v>
      </c>
      <c r="C1163" s="88" t="s">
        <v>712</v>
      </c>
      <c r="D1163" s="96" t="s">
        <v>531</v>
      </c>
      <c r="E1163" s="242" t="s">
        <v>75</v>
      </c>
      <c r="F1163" s="239" t="s">
        <v>248</v>
      </c>
      <c r="G1163" s="100" t="s">
        <v>12</v>
      </c>
      <c r="H1163" s="140"/>
      <c r="I1163" s="140"/>
      <c r="J1163" s="140"/>
      <c r="K1163" s="138">
        <v>2025</v>
      </c>
      <c r="L1163" s="138">
        <v>1950</v>
      </c>
      <c r="M1163" s="138">
        <v>1950</v>
      </c>
      <c r="N1163" s="129">
        <v>3</v>
      </c>
      <c r="O1163" s="129">
        <v>1</v>
      </c>
      <c r="P1163" s="141" t="s">
        <v>768</v>
      </c>
      <c r="Q1163" s="137" t="s">
        <v>769</v>
      </c>
      <c r="R1163" s="143" t="s">
        <v>770</v>
      </c>
      <c r="S1163" s="36">
        <v>29</v>
      </c>
      <c r="T1163" s="10">
        <v>43282</v>
      </c>
      <c r="U1163" s="10">
        <v>43295</v>
      </c>
      <c r="V1163" s="54"/>
      <c r="W1163" s="27"/>
      <c r="X1163" s="60" t="s">
        <v>1079</v>
      </c>
      <c r="Y1163" s="27" t="s">
        <v>1080</v>
      </c>
      <c r="Z1163" s="27" t="s">
        <v>1081</v>
      </c>
      <c r="AA1163" s="27" t="s">
        <v>1082</v>
      </c>
      <c r="AB1163" s="27" t="s">
        <v>1058</v>
      </c>
      <c r="AC1163" s="27"/>
      <c r="AD1163" s="44"/>
    </row>
    <row r="1164" spans="1:30" ht="15.75" hidden="1" thickBot="1">
      <c r="A1164" s="295">
        <v>1162</v>
      </c>
      <c r="B1164" s="124" t="s">
        <v>410</v>
      </c>
      <c r="C1164" s="88" t="s">
        <v>712</v>
      </c>
      <c r="D1164" s="96" t="s">
        <v>531</v>
      </c>
      <c r="E1164" s="242" t="s">
        <v>75</v>
      </c>
      <c r="F1164" s="239" t="s">
        <v>248</v>
      </c>
      <c r="G1164" s="100" t="s">
        <v>8</v>
      </c>
      <c r="H1164" s="145"/>
      <c r="I1164" s="145"/>
      <c r="J1164" s="145"/>
      <c r="K1164" s="138">
        <v>2150</v>
      </c>
      <c r="L1164" s="138">
        <v>2150</v>
      </c>
      <c r="M1164" s="138">
        <v>2150</v>
      </c>
      <c r="N1164" s="129">
        <v>2456</v>
      </c>
      <c r="O1164" s="129">
        <v>4</v>
      </c>
      <c r="P1164" s="141" t="s">
        <v>768</v>
      </c>
      <c r="Q1164" s="146" t="s">
        <v>769</v>
      </c>
      <c r="R1164" s="143" t="s">
        <v>770</v>
      </c>
      <c r="S1164" s="36">
        <v>27</v>
      </c>
      <c r="T1164" s="10">
        <v>43282</v>
      </c>
      <c r="U1164" s="10">
        <v>43295</v>
      </c>
      <c r="V1164" s="55" t="s">
        <v>1087</v>
      </c>
      <c r="W1164" s="53"/>
      <c r="X1164" s="61"/>
      <c r="Y1164" s="53"/>
      <c r="Z1164" s="53"/>
      <c r="AA1164" s="53"/>
      <c r="AB1164" s="53"/>
      <c r="AC1164" s="53"/>
      <c r="AD1164" s="44"/>
    </row>
    <row r="1165" spans="1:30" ht="15.75" hidden="1" thickBot="1">
      <c r="A1165" s="295">
        <v>1163</v>
      </c>
      <c r="B1165" s="124" t="s">
        <v>410</v>
      </c>
      <c r="C1165" s="88" t="s">
        <v>521</v>
      </c>
      <c r="D1165" s="96" t="s">
        <v>537</v>
      </c>
      <c r="E1165" s="242" t="s">
        <v>78</v>
      </c>
      <c r="F1165" s="239" t="s">
        <v>254</v>
      </c>
      <c r="G1165" s="100" t="s">
        <v>5</v>
      </c>
      <c r="H1165" s="140"/>
      <c r="I1165" s="140"/>
      <c r="J1165" s="140"/>
      <c r="K1165" s="133">
        <v>1975</v>
      </c>
      <c r="L1165" s="133">
        <v>2050</v>
      </c>
      <c r="M1165" s="133">
        <v>2050</v>
      </c>
      <c r="N1165" s="129">
        <v>26</v>
      </c>
      <c r="O1165" s="129">
        <v>2</v>
      </c>
      <c r="P1165" s="142" t="s">
        <v>768</v>
      </c>
      <c r="Q1165" s="137" t="s">
        <v>1064</v>
      </c>
      <c r="R1165" s="143" t="s">
        <v>240</v>
      </c>
      <c r="S1165" s="36">
        <v>27</v>
      </c>
      <c r="T1165" s="10">
        <v>43266</v>
      </c>
      <c r="U1165" s="10">
        <v>43281</v>
      </c>
      <c r="V1165" s="54" t="s">
        <v>1069</v>
      </c>
      <c r="W1165" s="27"/>
      <c r="X1165" s="60" t="s">
        <v>1054</v>
      </c>
      <c r="Y1165" s="27" t="s">
        <v>1055</v>
      </c>
      <c r="Z1165" s="27" t="s">
        <v>1056</v>
      </c>
      <c r="AA1165" s="28" t="s">
        <v>1057</v>
      </c>
      <c r="AB1165" s="27" t="s">
        <v>1058</v>
      </c>
      <c r="AC1165" s="27"/>
      <c r="AD1165" s="44"/>
    </row>
    <row r="1166" spans="1:30" ht="15.75" hidden="1" thickBot="1">
      <c r="A1166" s="295">
        <v>1164</v>
      </c>
      <c r="B1166" s="124" t="s">
        <v>410</v>
      </c>
      <c r="C1166" s="88" t="s">
        <v>521</v>
      </c>
      <c r="D1166" s="96" t="s">
        <v>537</v>
      </c>
      <c r="E1166" s="242" t="s">
        <v>78</v>
      </c>
      <c r="F1166" s="239" t="s">
        <v>254</v>
      </c>
      <c r="G1166" s="100" t="s">
        <v>1</v>
      </c>
      <c r="H1166" s="140"/>
      <c r="I1166" s="140"/>
      <c r="J1166" s="140"/>
      <c r="K1166" s="138">
        <v>2475</v>
      </c>
      <c r="L1166" s="138">
        <v>2450</v>
      </c>
      <c r="M1166" s="138">
        <v>2450</v>
      </c>
      <c r="N1166" s="129">
        <v>5</v>
      </c>
      <c r="O1166" s="129">
        <v>1</v>
      </c>
      <c r="P1166" s="142" t="s">
        <v>768</v>
      </c>
      <c r="Q1166" s="137" t="s">
        <v>1064</v>
      </c>
      <c r="R1166" s="143" t="s">
        <v>240</v>
      </c>
      <c r="S1166" s="36">
        <v>27</v>
      </c>
      <c r="T1166" s="10">
        <v>43282</v>
      </c>
      <c r="U1166" s="10">
        <v>43295</v>
      </c>
      <c r="V1166" s="54" t="s">
        <v>1540</v>
      </c>
      <c r="W1166" s="27"/>
      <c r="X1166" s="60" t="s">
        <v>1054</v>
      </c>
      <c r="Y1166" s="27" t="s">
        <v>1055</v>
      </c>
      <c r="Z1166" s="27" t="s">
        <v>1056</v>
      </c>
      <c r="AA1166" s="28" t="s">
        <v>1057</v>
      </c>
      <c r="AB1166" s="27" t="s">
        <v>1058</v>
      </c>
      <c r="AC1166" s="27"/>
      <c r="AD1166" s="44"/>
    </row>
    <row r="1167" spans="1:30" ht="15.75" hidden="1" thickBot="1">
      <c r="A1167" s="295">
        <v>1165</v>
      </c>
      <c r="B1167" s="124" t="s">
        <v>410</v>
      </c>
      <c r="C1167" s="88" t="s">
        <v>521</v>
      </c>
      <c r="D1167" s="96" t="s">
        <v>537</v>
      </c>
      <c r="E1167" s="242" t="s">
        <v>78</v>
      </c>
      <c r="F1167" s="239" t="s">
        <v>254</v>
      </c>
      <c r="G1167" s="100" t="s">
        <v>12</v>
      </c>
      <c r="H1167" s="140"/>
      <c r="I1167" s="140"/>
      <c r="J1167" s="140"/>
      <c r="K1167" s="133">
        <v>2575</v>
      </c>
      <c r="L1167" s="133">
        <v>2450</v>
      </c>
      <c r="M1167" s="133">
        <v>2450</v>
      </c>
      <c r="N1167" s="129">
        <v>3</v>
      </c>
      <c r="O1167" s="129">
        <v>1</v>
      </c>
      <c r="P1167" s="141" t="s">
        <v>768</v>
      </c>
      <c r="Q1167" s="137" t="s">
        <v>1086</v>
      </c>
      <c r="R1167" s="143" t="s">
        <v>244</v>
      </c>
      <c r="S1167" s="36">
        <v>28</v>
      </c>
      <c r="T1167" s="10">
        <v>43282</v>
      </c>
      <c r="U1167" s="10">
        <v>43295</v>
      </c>
      <c r="V1167" s="54"/>
      <c r="W1167" s="27"/>
      <c r="X1167" s="60" t="s">
        <v>1079</v>
      </c>
      <c r="Y1167" s="27" t="s">
        <v>1084</v>
      </c>
      <c r="Z1167" s="27" t="s">
        <v>1081</v>
      </c>
      <c r="AA1167" s="27" t="s">
        <v>1085</v>
      </c>
      <c r="AB1167" s="27" t="s">
        <v>1058</v>
      </c>
      <c r="AC1167" s="27"/>
      <c r="AD1167" s="44"/>
    </row>
    <row r="1168" spans="1:30" ht="15.75" hidden="1" thickBot="1">
      <c r="A1168" s="295">
        <v>1166</v>
      </c>
      <c r="B1168" s="124" t="s">
        <v>410</v>
      </c>
      <c r="C1168" s="88" t="s">
        <v>521</v>
      </c>
      <c r="D1168" s="96" t="s">
        <v>538</v>
      </c>
      <c r="E1168" s="242" t="s">
        <v>78</v>
      </c>
      <c r="F1168" s="239" t="s">
        <v>255</v>
      </c>
      <c r="G1168" s="100" t="s">
        <v>5</v>
      </c>
      <c r="H1168" s="140"/>
      <c r="I1168" s="140"/>
      <c r="J1168" s="140"/>
      <c r="K1168" s="133">
        <v>2405</v>
      </c>
      <c r="L1168" s="133">
        <v>2480</v>
      </c>
      <c r="M1168" s="133">
        <v>2480</v>
      </c>
      <c r="N1168" s="129">
        <v>26</v>
      </c>
      <c r="O1168" s="129">
        <v>2</v>
      </c>
      <c r="P1168" s="142" t="s">
        <v>768</v>
      </c>
      <c r="Q1168" s="137" t="s">
        <v>1070</v>
      </c>
      <c r="R1168" s="143" t="s">
        <v>265</v>
      </c>
      <c r="S1168" s="36">
        <v>31</v>
      </c>
      <c r="T1168" s="10">
        <v>43266</v>
      </c>
      <c r="U1168" s="10">
        <v>43281</v>
      </c>
      <c r="V1168" s="54" t="s">
        <v>1071</v>
      </c>
      <c r="W1168" s="27"/>
      <c r="X1168" s="60" t="s">
        <v>1054</v>
      </c>
      <c r="Y1168" s="27" t="s">
        <v>1055</v>
      </c>
      <c r="Z1168" s="27" t="s">
        <v>1056</v>
      </c>
      <c r="AA1168" s="28" t="s">
        <v>1057</v>
      </c>
      <c r="AB1168" s="27" t="s">
        <v>1058</v>
      </c>
      <c r="AC1168" s="27"/>
      <c r="AD1168" s="44"/>
    </row>
    <row r="1169" spans="1:30" ht="15.75" hidden="1" thickBot="1">
      <c r="A1169" s="295">
        <v>1167</v>
      </c>
      <c r="B1169" s="124" t="s">
        <v>410</v>
      </c>
      <c r="C1169" s="88" t="s">
        <v>521</v>
      </c>
      <c r="D1169" s="96" t="s">
        <v>538</v>
      </c>
      <c r="E1169" s="243" t="s">
        <v>78</v>
      </c>
      <c r="F1169" s="239" t="s">
        <v>255</v>
      </c>
      <c r="G1169" s="100" t="s">
        <v>12</v>
      </c>
      <c r="H1169" s="140"/>
      <c r="I1169" s="140"/>
      <c r="J1169" s="140"/>
      <c r="K1169" s="133">
        <v>2975</v>
      </c>
      <c r="L1169" s="133">
        <v>2850</v>
      </c>
      <c r="M1169" s="133">
        <v>2850</v>
      </c>
      <c r="N1169" s="129">
        <v>3</v>
      </c>
      <c r="O1169" s="129">
        <v>1</v>
      </c>
      <c r="P1169" s="141" t="s">
        <v>768</v>
      </c>
      <c r="Q1169" s="137" t="s">
        <v>1086</v>
      </c>
      <c r="R1169" s="143" t="s">
        <v>244</v>
      </c>
      <c r="S1169" s="36">
        <v>35</v>
      </c>
      <c r="T1169" s="10">
        <v>43282</v>
      </c>
      <c r="U1169" s="10">
        <v>43295</v>
      </c>
      <c r="V1169" s="54"/>
      <c r="W1169" s="27"/>
      <c r="X1169" s="60" t="s">
        <v>1079</v>
      </c>
      <c r="Y1169" s="27" t="s">
        <v>1084</v>
      </c>
      <c r="Z1169" s="27" t="s">
        <v>1081</v>
      </c>
      <c r="AA1169" s="27" t="s">
        <v>1085</v>
      </c>
      <c r="AB1169" s="27" t="s">
        <v>1058</v>
      </c>
      <c r="AC1169" s="27"/>
      <c r="AD1169" s="44"/>
    </row>
  </sheetData>
  <protectedRanges>
    <protectedRange sqref="D625" name="区域1_3_1_2"/>
  </protectedRanges>
  <mergeCells count="3">
    <mergeCell ref="H1:J1"/>
    <mergeCell ref="K1:M1"/>
    <mergeCell ref="Y1:AD1"/>
  </mergeCells>
  <conditionalFormatting sqref="H288:J289 H305:J307 H318:J318">
    <cfRule type="cellIs" dxfId="91" priority="1" stopIfTrue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0FA6-6BE3-4B40-AC49-83538CA6AA4B}">
  <dimension ref="A3:B53"/>
  <sheetViews>
    <sheetView workbookViewId="0">
      <selection activeCell="G32" sqref="G32"/>
    </sheetView>
  </sheetViews>
  <sheetFormatPr defaultRowHeight="15"/>
  <cols>
    <col min="1" max="1" width="21.7109375" bestFit="1" customWidth="1"/>
    <col min="2" max="3" width="11.140625" bestFit="1" customWidth="1"/>
  </cols>
  <sheetData>
    <row r="3" spans="1:2">
      <c r="A3" s="311" t="s">
        <v>1027</v>
      </c>
      <c r="B3" t="s">
        <v>2048</v>
      </c>
    </row>
    <row r="5" spans="1:2">
      <c r="A5" s="311" t="s">
        <v>2046</v>
      </c>
      <c r="B5" t="s">
        <v>2045</v>
      </c>
    </row>
    <row r="6" spans="1:2">
      <c r="A6" s="6" t="s">
        <v>31</v>
      </c>
      <c r="B6" s="312">
        <v>32</v>
      </c>
    </row>
    <row r="7" spans="1:2">
      <c r="A7" s="6" t="s">
        <v>24</v>
      </c>
      <c r="B7" s="312">
        <v>31</v>
      </c>
    </row>
    <row r="8" spans="1:2">
      <c r="A8" s="6" t="s">
        <v>28</v>
      </c>
      <c r="B8" s="312">
        <v>30</v>
      </c>
    </row>
    <row r="9" spans="1:2">
      <c r="A9" s="6" t="s">
        <v>41</v>
      </c>
      <c r="B9" s="312">
        <v>30</v>
      </c>
    </row>
    <row r="10" spans="1:2">
      <c r="A10" s="6" t="s">
        <v>727</v>
      </c>
      <c r="B10" s="312">
        <v>26</v>
      </c>
    </row>
    <row r="11" spans="1:2">
      <c r="A11" s="6" t="s">
        <v>38</v>
      </c>
      <c r="B11" s="312">
        <v>24</v>
      </c>
    </row>
    <row r="12" spans="1:2">
      <c r="A12" s="6" t="s">
        <v>731</v>
      </c>
      <c r="B12" s="312">
        <v>23</v>
      </c>
    </row>
    <row r="13" spans="1:2">
      <c r="A13" s="6" t="s">
        <v>37</v>
      </c>
      <c r="B13" s="312">
        <v>21</v>
      </c>
    </row>
    <row r="14" spans="1:2">
      <c r="A14" s="6" t="s">
        <v>33</v>
      </c>
      <c r="B14" s="312">
        <v>19</v>
      </c>
    </row>
    <row r="15" spans="1:2">
      <c r="A15" s="6" t="s">
        <v>725</v>
      </c>
      <c r="B15" s="312">
        <v>18</v>
      </c>
    </row>
    <row r="16" spans="1:2">
      <c r="A16" s="6" t="s">
        <v>27</v>
      </c>
      <c r="B16" s="312">
        <v>15</v>
      </c>
    </row>
    <row r="17" spans="1:2">
      <c r="A17" s="6" t="s">
        <v>40</v>
      </c>
      <c r="B17" s="312">
        <v>15</v>
      </c>
    </row>
    <row r="18" spans="1:2">
      <c r="A18" s="6" t="s">
        <v>721</v>
      </c>
      <c r="B18" s="312">
        <v>14</v>
      </c>
    </row>
    <row r="19" spans="1:2">
      <c r="A19" s="6" t="s">
        <v>689</v>
      </c>
      <c r="B19" s="312">
        <v>14</v>
      </c>
    </row>
    <row r="20" spans="1:2">
      <c r="A20" s="6" t="s">
        <v>23</v>
      </c>
      <c r="B20" s="312">
        <v>14</v>
      </c>
    </row>
    <row r="21" spans="1:2">
      <c r="A21" s="6" t="s">
        <v>39</v>
      </c>
      <c r="B21" s="312">
        <v>13</v>
      </c>
    </row>
    <row r="22" spans="1:2">
      <c r="A22" s="6" t="s">
        <v>726</v>
      </c>
      <c r="B22" s="312">
        <v>13</v>
      </c>
    </row>
    <row r="23" spans="1:2">
      <c r="A23" s="6" t="s">
        <v>26</v>
      </c>
      <c r="B23" s="312">
        <v>13</v>
      </c>
    </row>
    <row r="24" spans="1:2">
      <c r="A24" s="6" t="s">
        <v>741</v>
      </c>
      <c r="B24" s="312">
        <v>13</v>
      </c>
    </row>
    <row r="25" spans="1:2">
      <c r="A25" s="6" t="s">
        <v>728</v>
      </c>
      <c r="B25" s="312">
        <v>12</v>
      </c>
    </row>
    <row r="26" spans="1:2">
      <c r="A26" s="6" t="s">
        <v>25</v>
      </c>
      <c r="B26" s="312">
        <v>10</v>
      </c>
    </row>
    <row r="27" spans="1:2">
      <c r="A27" s="6" t="s">
        <v>737</v>
      </c>
      <c r="B27" s="312">
        <v>10</v>
      </c>
    </row>
    <row r="28" spans="1:2">
      <c r="A28" s="6" t="s">
        <v>733</v>
      </c>
      <c r="B28" s="312">
        <v>9</v>
      </c>
    </row>
    <row r="29" spans="1:2">
      <c r="A29" s="6" t="s">
        <v>739</v>
      </c>
      <c r="B29" s="312">
        <v>9</v>
      </c>
    </row>
    <row r="30" spans="1:2">
      <c r="A30" s="6" t="s">
        <v>722</v>
      </c>
      <c r="B30" s="312">
        <v>9</v>
      </c>
    </row>
    <row r="31" spans="1:2">
      <c r="A31" s="6" t="s">
        <v>740</v>
      </c>
      <c r="B31" s="312">
        <v>8</v>
      </c>
    </row>
    <row r="32" spans="1:2">
      <c r="A32" s="6" t="s">
        <v>743</v>
      </c>
      <c r="B32" s="312">
        <v>8</v>
      </c>
    </row>
    <row r="33" spans="1:2">
      <c r="A33" s="6" t="s">
        <v>735</v>
      </c>
      <c r="B33" s="312">
        <v>7</v>
      </c>
    </row>
    <row r="34" spans="1:2">
      <c r="A34" s="6" t="s">
        <v>738</v>
      </c>
      <c r="B34" s="312">
        <v>7</v>
      </c>
    </row>
    <row r="35" spans="1:2">
      <c r="A35" s="6" t="s">
        <v>742</v>
      </c>
      <c r="B35" s="312">
        <v>7</v>
      </c>
    </row>
    <row r="36" spans="1:2">
      <c r="A36" s="6" t="s">
        <v>724</v>
      </c>
      <c r="B36" s="312">
        <v>7</v>
      </c>
    </row>
    <row r="37" spans="1:2">
      <c r="A37" s="6" t="s">
        <v>35</v>
      </c>
      <c r="B37" s="312">
        <v>7</v>
      </c>
    </row>
    <row r="38" spans="1:2">
      <c r="A38" s="6" t="s">
        <v>729</v>
      </c>
      <c r="B38" s="312">
        <v>7</v>
      </c>
    </row>
    <row r="39" spans="1:2">
      <c r="A39" s="6" t="s">
        <v>34</v>
      </c>
      <c r="B39" s="312">
        <v>6</v>
      </c>
    </row>
    <row r="40" spans="1:2">
      <c r="A40" s="6" t="s">
        <v>732</v>
      </c>
      <c r="B40" s="312">
        <v>6</v>
      </c>
    </row>
    <row r="41" spans="1:2">
      <c r="A41" s="6" t="s">
        <v>730</v>
      </c>
      <c r="B41" s="312">
        <v>5</v>
      </c>
    </row>
    <row r="42" spans="1:2">
      <c r="A42" s="6" t="s">
        <v>686</v>
      </c>
      <c r="B42" s="312">
        <v>5</v>
      </c>
    </row>
    <row r="43" spans="1:2">
      <c r="A43" s="6" t="s">
        <v>736</v>
      </c>
      <c r="B43" s="312">
        <v>5</v>
      </c>
    </row>
    <row r="44" spans="1:2">
      <c r="A44" s="6" t="s">
        <v>32</v>
      </c>
      <c r="B44" s="312">
        <v>5</v>
      </c>
    </row>
    <row r="45" spans="1:2">
      <c r="A45" s="6" t="s">
        <v>723</v>
      </c>
      <c r="B45" s="312">
        <v>4</v>
      </c>
    </row>
    <row r="46" spans="1:2">
      <c r="A46" s="6" t="s">
        <v>734</v>
      </c>
      <c r="B46" s="312">
        <v>4</v>
      </c>
    </row>
    <row r="47" spans="1:2">
      <c r="A47" s="6" t="s">
        <v>30</v>
      </c>
      <c r="B47" s="312">
        <v>3</v>
      </c>
    </row>
    <row r="48" spans="1:2">
      <c r="A48" s="6" t="s">
        <v>43</v>
      </c>
      <c r="B48" s="312">
        <v>2</v>
      </c>
    </row>
    <row r="49" spans="1:2">
      <c r="A49" s="6" t="s">
        <v>42</v>
      </c>
      <c r="B49" s="312">
        <v>2</v>
      </c>
    </row>
    <row r="50" spans="1:2">
      <c r="A50" s="6" t="s">
        <v>744</v>
      </c>
      <c r="B50" s="312">
        <v>2</v>
      </c>
    </row>
    <row r="51" spans="1:2">
      <c r="A51" s="6" t="s">
        <v>687</v>
      </c>
      <c r="B51" s="312">
        <v>2</v>
      </c>
    </row>
    <row r="52" spans="1:2">
      <c r="A52" s="6" t="s">
        <v>29</v>
      </c>
      <c r="B52" s="312">
        <v>2</v>
      </c>
    </row>
    <row r="53" spans="1:2">
      <c r="A53" s="6" t="s">
        <v>2047</v>
      </c>
      <c r="B53" s="312">
        <v>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2296-E76E-404E-9DE4-333821277807}">
  <dimension ref="A1:I1014"/>
  <sheetViews>
    <sheetView workbookViewId="0">
      <selection activeCell="F18" sqref="F18"/>
    </sheetView>
  </sheetViews>
  <sheetFormatPr defaultRowHeight="15"/>
  <cols>
    <col min="1" max="1" width="14.140625" bestFit="1" customWidth="1"/>
    <col min="2" max="3" width="21.7109375" bestFit="1" customWidth="1"/>
    <col min="4" max="4" width="18.42578125" bestFit="1" customWidth="1"/>
    <col min="5" max="5" width="21.5703125" bestFit="1" customWidth="1"/>
    <col min="6" max="6" width="14.28515625" bestFit="1" customWidth="1"/>
    <col min="7" max="7" width="9.7109375" bestFit="1" customWidth="1"/>
    <col min="8" max="8" width="21.7109375" bestFit="1" customWidth="1"/>
    <col min="9" max="9" width="18.85546875" bestFit="1" customWidth="1"/>
  </cols>
  <sheetData>
    <row r="1" spans="1:9">
      <c r="A1" t="s">
        <v>1027</v>
      </c>
      <c r="B1" t="s">
        <v>1028</v>
      </c>
      <c r="C1" t="s">
        <v>1029</v>
      </c>
      <c r="D1" t="s">
        <v>1030</v>
      </c>
      <c r="E1" t="s">
        <v>1031</v>
      </c>
      <c r="F1" t="s">
        <v>1032</v>
      </c>
    </row>
    <row r="2" spans="1:9">
      <c r="A2" t="s">
        <v>407</v>
      </c>
      <c r="B2" t="s">
        <v>700</v>
      </c>
      <c r="C2" t="s">
        <v>476</v>
      </c>
      <c r="D2" t="s">
        <v>87</v>
      </c>
      <c r="E2" t="s">
        <v>277</v>
      </c>
      <c r="F2" t="s">
        <v>12</v>
      </c>
      <c r="H2" s="311" t="s">
        <v>1027</v>
      </c>
      <c r="I2" t="s">
        <v>2043</v>
      </c>
    </row>
    <row r="3" spans="1:9">
      <c r="A3" t="s">
        <v>407</v>
      </c>
      <c r="B3" t="s">
        <v>696</v>
      </c>
      <c r="C3" t="s">
        <v>466</v>
      </c>
      <c r="D3" t="s">
        <v>73</v>
      </c>
      <c r="E3" t="s">
        <v>267</v>
      </c>
      <c r="F3" t="s">
        <v>5</v>
      </c>
    </row>
    <row r="4" spans="1:9">
      <c r="A4" t="s">
        <v>407</v>
      </c>
      <c r="B4" t="s">
        <v>696</v>
      </c>
      <c r="C4" t="s">
        <v>466</v>
      </c>
      <c r="D4" t="s">
        <v>73</v>
      </c>
      <c r="E4" t="s">
        <v>267</v>
      </c>
      <c r="F4" t="s">
        <v>1</v>
      </c>
      <c r="H4" s="311" t="s">
        <v>2040</v>
      </c>
      <c r="I4" t="s">
        <v>2042</v>
      </c>
    </row>
    <row r="5" spans="1:9">
      <c r="A5" t="s">
        <v>407</v>
      </c>
      <c r="B5" t="s">
        <v>696</v>
      </c>
      <c r="C5" t="s">
        <v>466</v>
      </c>
      <c r="D5" t="s">
        <v>73</v>
      </c>
      <c r="E5" t="s">
        <v>267</v>
      </c>
      <c r="F5" t="s">
        <v>12</v>
      </c>
      <c r="H5" s="6" t="s">
        <v>731</v>
      </c>
      <c r="I5" s="312">
        <v>23</v>
      </c>
    </row>
    <row r="6" spans="1:9">
      <c r="A6" t="s">
        <v>407</v>
      </c>
      <c r="B6" t="s">
        <v>696</v>
      </c>
      <c r="C6" t="s">
        <v>464</v>
      </c>
      <c r="D6" t="s">
        <v>73</v>
      </c>
      <c r="E6" t="s">
        <v>265</v>
      </c>
      <c r="F6" t="s">
        <v>5</v>
      </c>
      <c r="H6" s="6" t="s">
        <v>733</v>
      </c>
      <c r="I6" s="312">
        <v>9</v>
      </c>
    </row>
    <row r="7" spans="1:9">
      <c r="A7" t="s">
        <v>407</v>
      </c>
      <c r="B7" t="s">
        <v>696</v>
      </c>
      <c r="C7" t="s">
        <v>464</v>
      </c>
      <c r="D7" t="s">
        <v>73</v>
      </c>
      <c r="E7" t="s">
        <v>265</v>
      </c>
      <c r="F7" t="s">
        <v>1</v>
      </c>
      <c r="H7" s="6" t="s">
        <v>737</v>
      </c>
      <c r="I7" s="312">
        <v>9</v>
      </c>
    </row>
    <row r="8" spans="1:9">
      <c r="A8" t="s">
        <v>407</v>
      </c>
      <c r="B8" t="s">
        <v>696</v>
      </c>
      <c r="C8" t="s">
        <v>464</v>
      </c>
      <c r="D8" t="s">
        <v>73</v>
      </c>
      <c r="E8" t="s">
        <v>265</v>
      </c>
      <c r="F8" t="s">
        <v>12</v>
      </c>
      <c r="H8" s="6" t="s">
        <v>741</v>
      </c>
      <c r="I8" s="312">
        <v>10</v>
      </c>
    </row>
    <row r="9" spans="1:9">
      <c r="A9" t="s">
        <v>407</v>
      </c>
      <c r="B9" t="s">
        <v>696</v>
      </c>
      <c r="C9" t="s">
        <v>473</v>
      </c>
      <c r="D9" t="s">
        <v>73</v>
      </c>
      <c r="E9" t="s">
        <v>274</v>
      </c>
      <c r="F9" t="s">
        <v>1</v>
      </c>
      <c r="H9" s="6" t="s">
        <v>30</v>
      </c>
      <c r="I9" s="312">
        <v>3</v>
      </c>
    </row>
    <row r="10" spans="1:9">
      <c r="A10" t="s">
        <v>407</v>
      </c>
      <c r="B10" t="s">
        <v>696</v>
      </c>
      <c r="C10" t="s">
        <v>473</v>
      </c>
      <c r="D10" t="s">
        <v>73</v>
      </c>
      <c r="E10" t="s">
        <v>274</v>
      </c>
      <c r="F10" t="s">
        <v>12</v>
      </c>
      <c r="H10" s="6" t="s">
        <v>740</v>
      </c>
      <c r="I10" s="312">
        <v>8</v>
      </c>
    </row>
    <row r="11" spans="1:9">
      <c r="A11" t="s">
        <v>407</v>
      </c>
      <c r="B11" t="s">
        <v>705</v>
      </c>
      <c r="C11" t="s">
        <v>481</v>
      </c>
      <c r="D11" t="s">
        <v>80</v>
      </c>
      <c r="E11" t="s">
        <v>282</v>
      </c>
      <c r="F11" t="s">
        <v>1</v>
      </c>
      <c r="H11" s="6" t="s">
        <v>730</v>
      </c>
      <c r="I11" s="312">
        <v>5</v>
      </c>
    </row>
    <row r="12" spans="1:9">
      <c r="A12" t="s">
        <v>407</v>
      </c>
      <c r="B12" t="s">
        <v>706</v>
      </c>
      <c r="C12" t="s">
        <v>482</v>
      </c>
      <c r="D12" t="s">
        <v>92</v>
      </c>
      <c r="E12" t="s">
        <v>283</v>
      </c>
      <c r="F12" t="s">
        <v>1</v>
      </c>
      <c r="H12" s="6" t="s">
        <v>25</v>
      </c>
      <c r="I12" s="312">
        <v>9</v>
      </c>
    </row>
    <row r="13" spans="1:9">
      <c r="A13" t="s">
        <v>407</v>
      </c>
      <c r="B13" t="s">
        <v>697</v>
      </c>
      <c r="C13" t="s">
        <v>465</v>
      </c>
      <c r="D13" t="s">
        <v>84</v>
      </c>
      <c r="E13" t="s">
        <v>266</v>
      </c>
      <c r="F13" t="s">
        <v>5</v>
      </c>
      <c r="H13" s="6" t="s">
        <v>41</v>
      </c>
      <c r="I13" s="312">
        <v>7</v>
      </c>
    </row>
    <row r="14" spans="1:9">
      <c r="A14" t="s">
        <v>407</v>
      </c>
      <c r="B14" t="s">
        <v>697</v>
      </c>
      <c r="C14" t="s">
        <v>465</v>
      </c>
      <c r="D14" t="s">
        <v>84</v>
      </c>
      <c r="E14" t="s">
        <v>266</v>
      </c>
      <c r="F14" t="s">
        <v>1</v>
      </c>
      <c r="H14" s="6" t="s">
        <v>732</v>
      </c>
      <c r="I14" s="312">
        <v>5</v>
      </c>
    </row>
    <row r="15" spans="1:9">
      <c r="A15" t="s">
        <v>407</v>
      </c>
      <c r="B15" t="s">
        <v>697</v>
      </c>
      <c r="C15" t="s">
        <v>465</v>
      </c>
      <c r="D15" t="s">
        <v>84</v>
      </c>
      <c r="E15" t="s">
        <v>266</v>
      </c>
      <c r="F15" t="s">
        <v>12</v>
      </c>
      <c r="H15" s="6" t="s">
        <v>723</v>
      </c>
      <c r="I15" s="312">
        <v>2</v>
      </c>
    </row>
    <row r="16" spans="1:9">
      <c r="A16" t="s">
        <v>407</v>
      </c>
      <c r="B16" t="s">
        <v>697</v>
      </c>
      <c r="C16" t="s">
        <v>470</v>
      </c>
      <c r="D16" t="s">
        <v>84</v>
      </c>
      <c r="E16" t="s">
        <v>271</v>
      </c>
      <c r="F16" t="s">
        <v>5</v>
      </c>
      <c r="H16" s="6" t="s">
        <v>729</v>
      </c>
      <c r="I16" s="312">
        <v>7</v>
      </c>
    </row>
    <row r="17" spans="1:9">
      <c r="A17" t="s">
        <v>407</v>
      </c>
      <c r="B17" t="s">
        <v>697</v>
      </c>
      <c r="C17" t="s">
        <v>470</v>
      </c>
      <c r="D17" t="s">
        <v>84</v>
      </c>
      <c r="E17" t="s">
        <v>271</v>
      </c>
      <c r="F17" t="s">
        <v>12</v>
      </c>
      <c r="H17" s="6" t="s">
        <v>734</v>
      </c>
      <c r="I17" s="312">
        <v>4</v>
      </c>
    </row>
    <row r="18" spans="1:9">
      <c r="A18" t="s">
        <v>407</v>
      </c>
      <c r="B18" t="s">
        <v>703</v>
      </c>
      <c r="C18" t="s">
        <v>479</v>
      </c>
      <c r="D18" t="s">
        <v>90</v>
      </c>
      <c r="E18" t="s">
        <v>280</v>
      </c>
      <c r="F18" t="s">
        <v>12</v>
      </c>
      <c r="H18" s="6" t="s">
        <v>725</v>
      </c>
      <c r="I18" s="312">
        <v>14</v>
      </c>
    </row>
    <row r="19" spans="1:9">
      <c r="A19" t="s">
        <v>407</v>
      </c>
      <c r="B19" t="s">
        <v>704</v>
      </c>
      <c r="C19" t="s">
        <v>480</v>
      </c>
      <c r="D19" t="s">
        <v>91</v>
      </c>
      <c r="E19" t="s">
        <v>281</v>
      </c>
      <c r="F19" t="s">
        <v>12</v>
      </c>
      <c r="H19" s="6" t="s">
        <v>728</v>
      </c>
      <c r="I19" s="312">
        <v>10</v>
      </c>
    </row>
    <row r="20" spans="1:9">
      <c r="A20" t="s">
        <v>407</v>
      </c>
      <c r="B20" t="s">
        <v>699</v>
      </c>
      <c r="C20" t="s">
        <v>469</v>
      </c>
      <c r="D20" t="s">
        <v>86</v>
      </c>
      <c r="E20" t="s">
        <v>270</v>
      </c>
      <c r="F20" t="s">
        <v>5</v>
      </c>
      <c r="H20" s="6" t="s">
        <v>736</v>
      </c>
      <c r="I20" s="312">
        <v>4</v>
      </c>
    </row>
    <row r="21" spans="1:9">
      <c r="A21" t="s">
        <v>407</v>
      </c>
      <c r="B21" t="s">
        <v>699</v>
      </c>
      <c r="C21" t="s">
        <v>469</v>
      </c>
      <c r="D21" t="s">
        <v>86</v>
      </c>
      <c r="E21" t="s">
        <v>270</v>
      </c>
      <c r="F21" t="s">
        <v>1</v>
      </c>
      <c r="H21" s="6" t="s">
        <v>726</v>
      </c>
      <c r="I21" s="312">
        <v>13</v>
      </c>
    </row>
    <row r="22" spans="1:9">
      <c r="A22" t="s">
        <v>407</v>
      </c>
      <c r="B22" t="s">
        <v>699</v>
      </c>
      <c r="C22" t="s">
        <v>469</v>
      </c>
      <c r="D22" t="s">
        <v>86</v>
      </c>
      <c r="E22" t="s">
        <v>270</v>
      </c>
      <c r="F22" t="s">
        <v>12</v>
      </c>
      <c r="H22" s="6" t="s">
        <v>721</v>
      </c>
      <c r="I22" s="312">
        <v>8</v>
      </c>
    </row>
    <row r="23" spans="1:9">
      <c r="A23" t="s">
        <v>407</v>
      </c>
      <c r="B23" t="s">
        <v>701</v>
      </c>
      <c r="C23" t="s">
        <v>477</v>
      </c>
      <c r="D23" t="s">
        <v>88</v>
      </c>
      <c r="E23" t="s">
        <v>278</v>
      </c>
      <c r="F23" t="s">
        <v>12</v>
      </c>
      <c r="H23" s="6" t="s">
        <v>23</v>
      </c>
      <c r="I23" s="312">
        <v>11</v>
      </c>
    </row>
    <row r="24" spans="1:9">
      <c r="A24" t="s">
        <v>407</v>
      </c>
      <c r="B24" t="s">
        <v>694</v>
      </c>
      <c r="C24" t="s">
        <v>472</v>
      </c>
      <c r="D24" t="s">
        <v>82</v>
      </c>
      <c r="E24" t="s">
        <v>273</v>
      </c>
      <c r="F24" t="s">
        <v>12</v>
      </c>
      <c r="H24" s="6" t="s">
        <v>735</v>
      </c>
      <c r="I24" s="312">
        <v>6</v>
      </c>
    </row>
    <row r="25" spans="1:9">
      <c r="A25" t="s">
        <v>407</v>
      </c>
      <c r="B25" t="s">
        <v>694</v>
      </c>
      <c r="C25" t="s">
        <v>460</v>
      </c>
      <c r="D25" t="s">
        <v>82</v>
      </c>
      <c r="E25" t="s">
        <v>262</v>
      </c>
      <c r="F25" t="s">
        <v>5</v>
      </c>
      <c r="H25" s="6" t="s">
        <v>33</v>
      </c>
      <c r="I25" s="312">
        <v>16</v>
      </c>
    </row>
    <row r="26" spans="1:9">
      <c r="A26" t="s">
        <v>407</v>
      </c>
      <c r="B26" t="s">
        <v>694</v>
      </c>
      <c r="C26" t="s">
        <v>460</v>
      </c>
      <c r="D26" t="s">
        <v>82</v>
      </c>
      <c r="E26" t="s">
        <v>262</v>
      </c>
      <c r="F26" t="s">
        <v>1</v>
      </c>
      <c r="H26" s="6" t="s">
        <v>687</v>
      </c>
      <c r="I26" s="312">
        <v>2</v>
      </c>
    </row>
    <row r="27" spans="1:9">
      <c r="A27" t="s">
        <v>407</v>
      </c>
      <c r="B27" t="s">
        <v>694</v>
      </c>
      <c r="C27" t="s">
        <v>460</v>
      </c>
      <c r="D27" t="s">
        <v>82</v>
      </c>
      <c r="E27" t="s">
        <v>262</v>
      </c>
      <c r="F27" t="s">
        <v>12</v>
      </c>
      <c r="H27" s="6" t="s">
        <v>686</v>
      </c>
      <c r="I27" s="312">
        <v>2</v>
      </c>
    </row>
    <row r="28" spans="1:9">
      <c r="A28" t="s">
        <v>407</v>
      </c>
      <c r="B28" t="s">
        <v>694</v>
      </c>
      <c r="C28" t="s">
        <v>461</v>
      </c>
      <c r="D28" t="s">
        <v>82</v>
      </c>
      <c r="E28" t="s">
        <v>240</v>
      </c>
      <c r="F28" t="s">
        <v>5</v>
      </c>
      <c r="H28" s="6" t="s">
        <v>739</v>
      </c>
      <c r="I28" s="312">
        <v>9</v>
      </c>
    </row>
    <row r="29" spans="1:9">
      <c r="A29" t="s">
        <v>407</v>
      </c>
      <c r="B29" t="s">
        <v>694</v>
      </c>
      <c r="C29" t="s">
        <v>461</v>
      </c>
      <c r="D29" t="s">
        <v>82</v>
      </c>
      <c r="E29" t="s">
        <v>240</v>
      </c>
      <c r="F29" t="s">
        <v>1</v>
      </c>
      <c r="H29" s="6" t="s">
        <v>32</v>
      </c>
      <c r="I29" s="312">
        <v>5</v>
      </c>
    </row>
    <row r="30" spans="1:9">
      <c r="A30" t="s">
        <v>407</v>
      </c>
      <c r="B30" t="s">
        <v>694</v>
      </c>
      <c r="C30" t="s">
        <v>461</v>
      </c>
      <c r="D30" t="s">
        <v>82</v>
      </c>
      <c r="E30" t="s">
        <v>240</v>
      </c>
      <c r="F30" t="s">
        <v>12</v>
      </c>
      <c r="H30" s="6" t="s">
        <v>29</v>
      </c>
      <c r="I30" s="312">
        <v>2</v>
      </c>
    </row>
    <row r="31" spans="1:9">
      <c r="A31" t="s">
        <v>407</v>
      </c>
      <c r="B31" t="s">
        <v>694</v>
      </c>
      <c r="C31" t="s">
        <v>471</v>
      </c>
      <c r="D31" t="s">
        <v>82</v>
      </c>
      <c r="E31" t="s">
        <v>272</v>
      </c>
      <c r="F31" t="s">
        <v>1</v>
      </c>
      <c r="H31" s="6" t="s">
        <v>28</v>
      </c>
      <c r="I31" s="312">
        <v>18</v>
      </c>
    </row>
    <row r="32" spans="1:9">
      <c r="A32" t="s">
        <v>407</v>
      </c>
      <c r="B32" t="s">
        <v>694</v>
      </c>
      <c r="C32" t="s">
        <v>471</v>
      </c>
      <c r="D32" t="s">
        <v>82</v>
      </c>
      <c r="E32" t="s">
        <v>272</v>
      </c>
      <c r="F32" t="s">
        <v>12</v>
      </c>
      <c r="H32" s="6" t="s">
        <v>742</v>
      </c>
      <c r="I32" s="312">
        <v>7</v>
      </c>
    </row>
    <row r="33" spans="1:9">
      <c r="A33" t="s">
        <v>407</v>
      </c>
      <c r="B33" t="s">
        <v>702</v>
      </c>
      <c r="C33" t="s">
        <v>478</v>
      </c>
      <c r="D33" t="s">
        <v>89</v>
      </c>
      <c r="E33" t="s">
        <v>279</v>
      </c>
      <c r="F33" t="s">
        <v>12</v>
      </c>
      <c r="H33" s="6" t="s">
        <v>727</v>
      </c>
      <c r="I33" s="312">
        <v>25</v>
      </c>
    </row>
    <row r="34" spans="1:9">
      <c r="A34" t="s">
        <v>407</v>
      </c>
      <c r="B34" t="s">
        <v>698</v>
      </c>
      <c r="C34" t="s">
        <v>468</v>
      </c>
      <c r="D34" t="s">
        <v>85</v>
      </c>
      <c r="E34" t="s">
        <v>269</v>
      </c>
      <c r="F34" t="s">
        <v>5</v>
      </c>
      <c r="H34" s="6" t="s">
        <v>34</v>
      </c>
      <c r="I34" s="312">
        <v>6</v>
      </c>
    </row>
    <row r="35" spans="1:9">
      <c r="A35" t="s">
        <v>407</v>
      </c>
      <c r="B35" t="s">
        <v>698</v>
      </c>
      <c r="C35" t="s">
        <v>468</v>
      </c>
      <c r="D35" t="s">
        <v>85</v>
      </c>
      <c r="E35" t="s">
        <v>269</v>
      </c>
      <c r="F35" t="s">
        <v>12</v>
      </c>
      <c r="H35" s="6" t="s">
        <v>744</v>
      </c>
      <c r="I35" s="312">
        <v>2</v>
      </c>
    </row>
    <row r="36" spans="1:9">
      <c r="A36" t="s">
        <v>407</v>
      </c>
      <c r="B36" t="s">
        <v>698</v>
      </c>
      <c r="C36" t="s">
        <v>467</v>
      </c>
      <c r="D36" t="s">
        <v>85</v>
      </c>
      <c r="E36" t="s">
        <v>268</v>
      </c>
      <c r="F36" t="s">
        <v>5</v>
      </c>
      <c r="H36" s="6" t="s">
        <v>689</v>
      </c>
      <c r="I36" s="312">
        <v>8</v>
      </c>
    </row>
    <row r="37" spans="1:9">
      <c r="A37" t="s">
        <v>407</v>
      </c>
      <c r="B37" t="s">
        <v>698</v>
      </c>
      <c r="C37" t="s">
        <v>467</v>
      </c>
      <c r="D37" t="s">
        <v>85</v>
      </c>
      <c r="E37" t="s">
        <v>268</v>
      </c>
      <c r="F37" t="s">
        <v>1</v>
      </c>
      <c r="H37" s="6" t="s">
        <v>743</v>
      </c>
      <c r="I37" s="312">
        <v>7</v>
      </c>
    </row>
    <row r="38" spans="1:9">
      <c r="A38" t="s">
        <v>407</v>
      </c>
      <c r="B38" t="s">
        <v>695</v>
      </c>
      <c r="C38" t="s">
        <v>474</v>
      </c>
      <c r="D38" t="s">
        <v>83</v>
      </c>
      <c r="E38" t="s">
        <v>275</v>
      </c>
      <c r="F38" t="s">
        <v>12</v>
      </c>
      <c r="H38" s="6" t="s">
        <v>35</v>
      </c>
      <c r="I38" s="312">
        <v>4</v>
      </c>
    </row>
    <row r="39" spans="1:9">
      <c r="A39" t="s">
        <v>407</v>
      </c>
      <c r="B39" t="s">
        <v>695</v>
      </c>
      <c r="C39" t="s">
        <v>463</v>
      </c>
      <c r="D39" t="s">
        <v>83</v>
      </c>
      <c r="E39" t="s">
        <v>264</v>
      </c>
      <c r="F39" t="s">
        <v>5</v>
      </c>
      <c r="H39" s="6" t="s">
        <v>738</v>
      </c>
      <c r="I39" s="312">
        <v>6</v>
      </c>
    </row>
    <row r="40" spans="1:9">
      <c r="A40" t="s">
        <v>407</v>
      </c>
      <c r="B40" t="s">
        <v>695</v>
      </c>
      <c r="C40" t="s">
        <v>463</v>
      </c>
      <c r="D40" t="s">
        <v>83</v>
      </c>
      <c r="E40" t="s">
        <v>264</v>
      </c>
      <c r="F40" t="s">
        <v>1</v>
      </c>
      <c r="H40" s="6" t="s">
        <v>27</v>
      </c>
      <c r="I40" s="312">
        <v>10</v>
      </c>
    </row>
    <row r="41" spans="1:9">
      <c r="A41" t="s">
        <v>407</v>
      </c>
      <c r="B41" t="s">
        <v>695</v>
      </c>
      <c r="C41" t="s">
        <v>463</v>
      </c>
      <c r="D41" t="s">
        <v>83</v>
      </c>
      <c r="E41" t="s">
        <v>264</v>
      </c>
      <c r="F41" t="s">
        <v>12</v>
      </c>
      <c r="H41" s="6" t="s">
        <v>31</v>
      </c>
      <c r="I41" s="312">
        <v>31</v>
      </c>
    </row>
    <row r="42" spans="1:9">
      <c r="A42" t="s">
        <v>407</v>
      </c>
      <c r="B42" t="s">
        <v>695</v>
      </c>
      <c r="C42" t="s">
        <v>475</v>
      </c>
      <c r="D42" t="s">
        <v>83</v>
      </c>
      <c r="E42" t="s">
        <v>276</v>
      </c>
      <c r="F42" t="s">
        <v>12</v>
      </c>
      <c r="H42" s="6" t="s">
        <v>26</v>
      </c>
      <c r="I42" s="312">
        <v>9</v>
      </c>
    </row>
    <row r="43" spans="1:9">
      <c r="A43" t="s">
        <v>407</v>
      </c>
      <c r="B43" t="s">
        <v>695</v>
      </c>
      <c r="C43" t="s">
        <v>462</v>
      </c>
      <c r="D43" t="s">
        <v>83</v>
      </c>
      <c r="E43" t="s">
        <v>263</v>
      </c>
      <c r="F43" t="s">
        <v>5</v>
      </c>
      <c r="H43" s="6" t="s">
        <v>24</v>
      </c>
      <c r="I43" s="312">
        <v>21</v>
      </c>
    </row>
    <row r="44" spans="1:9">
      <c r="A44" t="s">
        <v>407</v>
      </c>
      <c r="B44" t="s">
        <v>695</v>
      </c>
      <c r="C44" t="s">
        <v>462</v>
      </c>
      <c r="D44" t="s">
        <v>83</v>
      </c>
      <c r="E44" t="s">
        <v>263</v>
      </c>
      <c r="F44" t="s">
        <v>1</v>
      </c>
      <c r="H44" s="6" t="s">
        <v>724</v>
      </c>
      <c r="I44" s="312">
        <v>7</v>
      </c>
    </row>
    <row r="45" spans="1:9">
      <c r="A45" t="s">
        <v>407</v>
      </c>
      <c r="B45" t="s">
        <v>695</v>
      </c>
      <c r="C45" t="s">
        <v>462</v>
      </c>
      <c r="D45" t="s">
        <v>83</v>
      </c>
      <c r="E45" t="s">
        <v>263</v>
      </c>
      <c r="F45" t="s">
        <v>12</v>
      </c>
      <c r="H45" s="6" t="s">
        <v>722</v>
      </c>
      <c r="I45" s="312">
        <v>5</v>
      </c>
    </row>
    <row r="46" spans="1:9">
      <c r="A46" t="s">
        <v>405</v>
      </c>
      <c r="B46" t="s">
        <v>30</v>
      </c>
      <c r="C46" t="s">
        <v>436</v>
      </c>
      <c r="D46" t="s">
        <v>101</v>
      </c>
      <c r="E46" t="s">
        <v>310</v>
      </c>
      <c r="F46" t="s">
        <v>400</v>
      </c>
      <c r="H46" s="6" t="s">
        <v>2041</v>
      </c>
      <c r="I46" s="312">
        <v>369</v>
      </c>
    </row>
    <row r="47" spans="1:9">
      <c r="A47" t="s">
        <v>405</v>
      </c>
      <c r="B47" t="s">
        <v>30</v>
      </c>
      <c r="C47" t="s">
        <v>436</v>
      </c>
      <c r="D47" t="s">
        <v>101</v>
      </c>
      <c r="E47" t="s">
        <v>310</v>
      </c>
      <c r="F47" t="s">
        <v>5</v>
      </c>
    </row>
    <row r="48" spans="1:9">
      <c r="A48" t="s">
        <v>405</v>
      </c>
      <c r="B48" t="s">
        <v>30</v>
      </c>
      <c r="C48" t="s">
        <v>435</v>
      </c>
      <c r="D48" t="s">
        <v>101</v>
      </c>
      <c r="E48" t="s">
        <v>309</v>
      </c>
      <c r="F48" t="s">
        <v>5</v>
      </c>
    </row>
    <row r="49" spans="1:6">
      <c r="A49" t="s">
        <v>405</v>
      </c>
      <c r="B49" t="s">
        <v>25</v>
      </c>
      <c r="C49" t="s">
        <v>25</v>
      </c>
      <c r="D49" t="s">
        <v>69</v>
      </c>
      <c r="E49" t="s">
        <v>69</v>
      </c>
      <c r="F49" t="s">
        <v>12</v>
      </c>
    </row>
    <row r="50" spans="1:6">
      <c r="A50" t="s">
        <v>405</v>
      </c>
      <c r="B50" t="s">
        <v>25</v>
      </c>
      <c r="C50" t="s">
        <v>25</v>
      </c>
      <c r="D50" t="s">
        <v>69</v>
      </c>
      <c r="E50" t="s">
        <v>69</v>
      </c>
      <c r="F50" t="s">
        <v>22</v>
      </c>
    </row>
    <row r="51" spans="1:6">
      <c r="A51" t="s">
        <v>405</v>
      </c>
      <c r="B51" t="s">
        <v>23</v>
      </c>
      <c r="C51" t="s">
        <v>425</v>
      </c>
      <c r="D51" t="s">
        <v>97</v>
      </c>
      <c r="E51" t="s">
        <v>301</v>
      </c>
      <c r="F51" t="s">
        <v>400</v>
      </c>
    </row>
    <row r="52" spans="1:6">
      <c r="A52" t="s">
        <v>405</v>
      </c>
      <c r="B52" t="s">
        <v>23</v>
      </c>
      <c r="C52" t="s">
        <v>425</v>
      </c>
      <c r="D52" t="s">
        <v>97</v>
      </c>
      <c r="E52" t="s">
        <v>301</v>
      </c>
      <c r="F52" t="s">
        <v>5</v>
      </c>
    </row>
    <row r="53" spans="1:6">
      <c r="A53" t="s">
        <v>405</v>
      </c>
      <c r="B53" t="s">
        <v>23</v>
      </c>
      <c r="C53" t="s">
        <v>425</v>
      </c>
      <c r="D53" t="s">
        <v>97</v>
      </c>
      <c r="E53" t="s">
        <v>301</v>
      </c>
      <c r="F53" t="s">
        <v>1</v>
      </c>
    </row>
    <row r="54" spans="1:6">
      <c r="A54" t="s">
        <v>405</v>
      </c>
      <c r="B54" t="s">
        <v>23</v>
      </c>
      <c r="C54" t="s">
        <v>425</v>
      </c>
      <c r="D54" t="s">
        <v>97</v>
      </c>
      <c r="E54" t="s">
        <v>301</v>
      </c>
      <c r="F54" t="s">
        <v>44</v>
      </c>
    </row>
    <row r="55" spans="1:6">
      <c r="A55" t="s">
        <v>405</v>
      </c>
      <c r="B55" t="s">
        <v>23</v>
      </c>
      <c r="C55" t="s">
        <v>425</v>
      </c>
      <c r="D55" t="s">
        <v>97</v>
      </c>
      <c r="E55" t="s">
        <v>301</v>
      </c>
      <c r="F55" t="s">
        <v>18</v>
      </c>
    </row>
    <row r="56" spans="1:6">
      <c r="A56" t="s">
        <v>405</v>
      </c>
      <c r="B56" t="s">
        <v>23</v>
      </c>
      <c r="C56" t="s">
        <v>425</v>
      </c>
      <c r="D56" t="s">
        <v>97</v>
      </c>
      <c r="E56" t="s">
        <v>301</v>
      </c>
      <c r="F56" t="s">
        <v>4</v>
      </c>
    </row>
    <row r="57" spans="1:6">
      <c r="A57" t="s">
        <v>405</v>
      </c>
      <c r="B57" t="s">
        <v>23</v>
      </c>
      <c r="C57" t="s">
        <v>425</v>
      </c>
      <c r="D57" t="s">
        <v>97</v>
      </c>
      <c r="E57" t="s">
        <v>301</v>
      </c>
      <c r="F57" t="s">
        <v>397</v>
      </c>
    </row>
    <row r="58" spans="1:6">
      <c r="A58" t="s">
        <v>405</v>
      </c>
      <c r="B58" t="s">
        <v>23</v>
      </c>
      <c r="C58" t="s">
        <v>425</v>
      </c>
      <c r="D58" t="s">
        <v>97</v>
      </c>
      <c r="E58" t="s">
        <v>301</v>
      </c>
      <c r="F58" t="s">
        <v>12</v>
      </c>
    </row>
    <row r="59" spans="1:6">
      <c r="A59" t="s">
        <v>405</v>
      </c>
      <c r="B59" t="s">
        <v>23</v>
      </c>
      <c r="C59" t="s">
        <v>425</v>
      </c>
      <c r="D59" t="s">
        <v>97</v>
      </c>
      <c r="E59" t="s">
        <v>301</v>
      </c>
      <c r="F59" t="s">
        <v>3</v>
      </c>
    </row>
    <row r="60" spans="1:6">
      <c r="A60" t="s">
        <v>405</v>
      </c>
      <c r="B60" t="s">
        <v>23</v>
      </c>
      <c r="C60" t="s">
        <v>425</v>
      </c>
      <c r="D60" t="s">
        <v>97</v>
      </c>
      <c r="E60" t="s">
        <v>301</v>
      </c>
      <c r="F60" t="s">
        <v>20</v>
      </c>
    </row>
    <row r="61" spans="1:6">
      <c r="A61" t="s">
        <v>405</v>
      </c>
      <c r="B61" t="s">
        <v>23</v>
      </c>
      <c r="C61" t="s">
        <v>425</v>
      </c>
      <c r="D61" t="s">
        <v>97</v>
      </c>
      <c r="E61" t="s">
        <v>301</v>
      </c>
      <c r="F61" t="s">
        <v>22</v>
      </c>
    </row>
    <row r="62" spans="1:6">
      <c r="A62" t="s">
        <v>405</v>
      </c>
      <c r="B62" t="s">
        <v>687</v>
      </c>
      <c r="C62" t="s">
        <v>438</v>
      </c>
      <c r="D62" t="s">
        <v>102</v>
      </c>
      <c r="E62" t="s">
        <v>311</v>
      </c>
      <c r="F62" t="s">
        <v>400</v>
      </c>
    </row>
    <row r="63" spans="1:6">
      <c r="A63" t="s">
        <v>405</v>
      </c>
      <c r="B63" t="s">
        <v>687</v>
      </c>
      <c r="C63" t="s">
        <v>439</v>
      </c>
      <c r="D63" t="s">
        <v>102</v>
      </c>
      <c r="E63" t="s">
        <v>311</v>
      </c>
      <c r="F63" t="s">
        <v>400</v>
      </c>
    </row>
    <row r="64" spans="1:6">
      <c r="A64" t="s">
        <v>405</v>
      </c>
      <c r="B64" t="s">
        <v>686</v>
      </c>
      <c r="C64" t="s">
        <v>437</v>
      </c>
      <c r="D64" t="s">
        <v>64</v>
      </c>
      <c r="E64" t="s">
        <v>221</v>
      </c>
      <c r="F64" t="s">
        <v>400</v>
      </c>
    </row>
    <row r="65" spans="1:6">
      <c r="A65" t="s">
        <v>405</v>
      </c>
      <c r="B65" t="s">
        <v>686</v>
      </c>
      <c r="C65" t="s">
        <v>437</v>
      </c>
      <c r="D65" t="s">
        <v>64</v>
      </c>
      <c r="E65" t="s">
        <v>221</v>
      </c>
      <c r="F65" t="s">
        <v>5</v>
      </c>
    </row>
    <row r="66" spans="1:6">
      <c r="A66" t="s">
        <v>405</v>
      </c>
      <c r="B66" t="s">
        <v>29</v>
      </c>
      <c r="C66" t="s">
        <v>434</v>
      </c>
      <c r="D66" t="s">
        <v>100</v>
      </c>
      <c r="E66" t="s">
        <v>308</v>
      </c>
      <c r="F66" t="s">
        <v>5</v>
      </c>
    </row>
    <row r="67" spans="1:6">
      <c r="A67" t="s">
        <v>405</v>
      </c>
      <c r="B67" t="s">
        <v>29</v>
      </c>
      <c r="C67" t="s">
        <v>434</v>
      </c>
      <c r="D67" t="s">
        <v>100</v>
      </c>
      <c r="E67" t="s">
        <v>308</v>
      </c>
      <c r="F67" t="s">
        <v>397</v>
      </c>
    </row>
    <row r="68" spans="1:6">
      <c r="A68" t="s">
        <v>31</v>
      </c>
      <c r="B68" t="s">
        <v>28</v>
      </c>
      <c r="C68" t="s">
        <v>432</v>
      </c>
      <c r="D68" t="s">
        <v>99</v>
      </c>
      <c r="E68" t="s">
        <v>307</v>
      </c>
      <c r="F68" t="s">
        <v>400</v>
      </c>
    </row>
    <row r="69" spans="1:6">
      <c r="A69" t="s">
        <v>31</v>
      </c>
      <c r="B69" t="s">
        <v>28</v>
      </c>
      <c r="C69" t="s">
        <v>432</v>
      </c>
      <c r="D69" t="s">
        <v>99</v>
      </c>
      <c r="E69" t="s">
        <v>307</v>
      </c>
      <c r="F69" t="s">
        <v>20</v>
      </c>
    </row>
    <row r="70" spans="1:6">
      <c r="A70" t="s">
        <v>31</v>
      </c>
      <c r="B70" t="s">
        <v>28</v>
      </c>
      <c r="C70" t="s">
        <v>433</v>
      </c>
      <c r="D70" t="s">
        <v>99</v>
      </c>
      <c r="E70" t="s">
        <v>307</v>
      </c>
      <c r="F70" t="s">
        <v>400</v>
      </c>
    </row>
    <row r="71" spans="1:6">
      <c r="A71" t="s">
        <v>405</v>
      </c>
      <c r="B71" t="s">
        <v>27</v>
      </c>
      <c r="C71" t="s">
        <v>431</v>
      </c>
      <c r="D71" t="s">
        <v>71</v>
      </c>
      <c r="E71" t="s">
        <v>238</v>
      </c>
      <c r="F71" t="s">
        <v>400</v>
      </c>
    </row>
    <row r="72" spans="1:6">
      <c r="A72" t="s">
        <v>405</v>
      </c>
      <c r="B72" t="s">
        <v>27</v>
      </c>
      <c r="C72" t="s">
        <v>431</v>
      </c>
      <c r="D72" t="s">
        <v>71</v>
      </c>
      <c r="E72" t="s">
        <v>238</v>
      </c>
      <c r="F72" t="s">
        <v>397</v>
      </c>
    </row>
    <row r="73" spans="1:6">
      <c r="A73" t="s">
        <v>405</v>
      </c>
      <c r="B73" t="s">
        <v>27</v>
      </c>
      <c r="C73" t="s">
        <v>431</v>
      </c>
      <c r="D73" t="s">
        <v>71</v>
      </c>
      <c r="E73" t="s">
        <v>238</v>
      </c>
      <c r="F73" t="s">
        <v>12</v>
      </c>
    </row>
    <row r="74" spans="1:6">
      <c r="A74" t="s">
        <v>405</v>
      </c>
      <c r="B74" t="s">
        <v>27</v>
      </c>
      <c r="C74" t="s">
        <v>431</v>
      </c>
      <c r="D74" t="s">
        <v>71</v>
      </c>
      <c r="E74" t="s">
        <v>238</v>
      </c>
      <c r="F74" t="s">
        <v>22</v>
      </c>
    </row>
    <row r="75" spans="1:6">
      <c r="A75" t="s">
        <v>405</v>
      </c>
      <c r="B75" t="s">
        <v>27</v>
      </c>
      <c r="C75" t="s">
        <v>430</v>
      </c>
      <c r="D75" t="s">
        <v>71</v>
      </c>
      <c r="E75" t="s">
        <v>306</v>
      </c>
      <c r="F75" t="s">
        <v>397</v>
      </c>
    </row>
    <row r="76" spans="1:6">
      <c r="A76" t="s">
        <v>405</v>
      </c>
      <c r="B76" t="s">
        <v>27</v>
      </c>
      <c r="C76" t="s">
        <v>429</v>
      </c>
      <c r="D76" t="s">
        <v>71</v>
      </c>
      <c r="E76" t="s">
        <v>305</v>
      </c>
      <c r="F76" t="s">
        <v>400</v>
      </c>
    </row>
    <row r="77" spans="1:6">
      <c r="A77" t="s">
        <v>405</v>
      </c>
      <c r="B77" t="s">
        <v>27</v>
      </c>
      <c r="C77" t="s">
        <v>429</v>
      </c>
      <c r="D77" t="s">
        <v>71</v>
      </c>
      <c r="E77" t="s">
        <v>305</v>
      </c>
      <c r="F77" t="s">
        <v>5</v>
      </c>
    </row>
    <row r="78" spans="1:6">
      <c r="A78" t="s">
        <v>405</v>
      </c>
      <c r="B78" t="s">
        <v>27</v>
      </c>
      <c r="C78" t="s">
        <v>429</v>
      </c>
      <c r="D78" t="s">
        <v>71</v>
      </c>
      <c r="E78" t="s">
        <v>305</v>
      </c>
      <c r="F78" t="s">
        <v>397</v>
      </c>
    </row>
    <row r="79" spans="1:6">
      <c r="A79" t="s">
        <v>413</v>
      </c>
      <c r="B79" t="s">
        <v>26</v>
      </c>
      <c r="C79" t="s">
        <v>746</v>
      </c>
      <c r="D79" t="s">
        <v>70</v>
      </c>
      <c r="E79" t="s">
        <v>237</v>
      </c>
      <c r="F79" t="s">
        <v>12</v>
      </c>
    </row>
    <row r="80" spans="1:6">
      <c r="A80" t="s">
        <v>413</v>
      </c>
      <c r="B80" t="s">
        <v>26</v>
      </c>
      <c r="C80" t="s">
        <v>746</v>
      </c>
      <c r="D80" t="s">
        <v>70</v>
      </c>
      <c r="E80" t="s">
        <v>237</v>
      </c>
      <c r="F80" t="s">
        <v>22</v>
      </c>
    </row>
    <row r="81" spans="1:6">
      <c r="A81" t="s">
        <v>405</v>
      </c>
      <c r="B81" t="s">
        <v>24</v>
      </c>
      <c r="C81" t="s">
        <v>426</v>
      </c>
      <c r="D81" t="s">
        <v>98</v>
      </c>
      <c r="E81" t="s">
        <v>302</v>
      </c>
      <c r="F81" t="s">
        <v>5</v>
      </c>
    </row>
    <row r="82" spans="1:6">
      <c r="A82" t="s">
        <v>405</v>
      </c>
      <c r="B82" t="s">
        <v>24</v>
      </c>
      <c r="C82" t="s">
        <v>426</v>
      </c>
      <c r="D82" t="s">
        <v>98</v>
      </c>
      <c r="E82" t="s">
        <v>302</v>
      </c>
      <c r="F82" t="s">
        <v>1</v>
      </c>
    </row>
    <row r="83" spans="1:6">
      <c r="A83" t="s">
        <v>405</v>
      </c>
      <c r="B83" t="s">
        <v>24</v>
      </c>
      <c r="C83" t="s">
        <v>426</v>
      </c>
      <c r="D83" t="s">
        <v>98</v>
      </c>
      <c r="E83" t="s">
        <v>302</v>
      </c>
      <c r="F83" t="s">
        <v>44</v>
      </c>
    </row>
    <row r="84" spans="1:6">
      <c r="A84" t="s">
        <v>405</v>
      </c>
      <c r="B84" t="s">
        <v>24</v>
      </c>
      <c r="C84" t="s">
        <v>426</v>
      </c>
      <c r="D84" t="s">
        <v>98</v>
      </c>
      <c r="E84" t="s">
        <v>302</v>
      </c>
      <c r="F84" t="s">
        <v>18</v>
      </c>
    </row>
    <row r="85" spans="1:6">
      <c r="A85" t="s">
        <v>405</v>
      </c>
      <c r="B85" t="s">
        <v>24</v>
      </c>
      <c r="C85" t="s">
        <v>426</v>
      </c>
      <c r="D85" t="s">
        <v>98</v>
      </c>
      <c r="E85" t="s">
        <v>302</v>
      </c>
      <c r="F85" t="s">
        <v>4</v>
      </c>
    </row>
    <row r="86" spans="1:6">
      <c r="A86" t="s">
        <v>405</v>
      </c>
      <c r="B86" t="s">
        <v>24</v>
      </c>
      <c r="C86" t="s">
        <v>426</v>
      </c>
      <c r="D86" t="s">
        <v>98</v>
      </c>
      <c r="E86" t="s">
        <v>302</v>
      </c>
      <c r="F86" t="s">
        <v>397</v>
      </c>
    </row>
    <row r="87" spans="1:6">
      <c r="A87" t="s">
        <v>405</v>
      </c>
      <c r="B87" t="s">
        <v>24</v>
      </c>
      <c r="C87" t="s">
        <v>426</v>
      </c>
      <c r="D87" t="s">
        <v>98</v>
      </c>
      <c r="E87" t="s">
        <v>302</v>
      </c>
      <c r="F87" t="s">
        <v>12</v>
      </c>
    </row>
    <row r="88" spans="1:6">
      <c r="A88" t="s">
        <v>405</v>
      </c>
      <c r="B88" t="s">
        <v>24</v>
      </c>
      <c r="C88" t="s">
        <v>426</v>
      </c>
      <c r="D88" t="s">
        <v>98</v>
      </c>
      <c r="E88" t="s">
        <v>302</v>
      </c>
      <c r="F88" t="s">
        <v>3</v>
      </c>
    </row>
    <row r="89" spans="1:6">
      <c r="A89" t="s">
        <v>405</v>
      </c>
      <c r="B89" t="s">
        <v>24</v>
      </c>
      <c r="C89" t="s">
        <v>426</v>
      </c>
      <c r="D89" t="s">
        <v>98</v>
      </c>
      <c r="E89" t="s">
        <v>302</v>
      </c>
      <c r="F89" t="s">
        <v>20</v>
      </c>
    </row>
    <row r="90" spans="1:6">
      <c r="A90" t="s">
        <v>405</v>
      </c>
      <c r="B90" t="s">
        <v>24</v>
      </c>
      <c r="C90" t="s">
        <v>426</v>
      </c>
      <c r="D90" t="s">
        <v>98</v>
      </c>
      <c r="E90" t="s">
        <v>302</v>
      </c>
      <c r="F90" t="s">
        <v>22</v>
      </c>
    </row>
    <row r="91" spans="1:6">
      <c r="A91" t="s">
        <v>405</v>
      </c>
      <c r="B91" t="s">
        <v>24</v>
      </c>
      <c r="C91" t="s">
        <v>428</v>
      </c>
      <c r="D91" t="s">
        <v>98</v>
      </c>
      <c r="E91" t="s">
        <v>304</v>
      </c>
      <c r="F91" t="s">
        <v>5</v>
      </c>
    </row>
    <row r="92" spans="1:6">
      <c r="A92" t="s">
        <v>405</v>
      </c>
      <c r="B92" t="s">
        <v>24</v>
      </c>
      <c r="C92" t="s">
        <v>428</v>
      </c>
      <c r="D92" t="s">
        <v>98</v>
      </c>
      <c r="E92" t="s">
        <v>304</v>
      </c>
      <c r="F92" t="s">
        <v>397</v>
      </c>
    </row>
    <row r="93" spans="1:6">
      <c r="A93" t="s">
        <v>405</v>
      </c>
      <c r="B93" t="s">
        <v>24</v>
      </c>
      <c r="C93" t="s">
        <v>428</v>
      </c>
      <c r="D93" t="s">
        <v>98</v>
      </c>
      <c r="E93" t="s">
        <v>304</v>
      </c>
      <c r="F93" t="s">
        <v>12</v>
      </c>
    </row>
    <row r="94" spans="1:6">
      <c r="A94" t="s">
        <v>405</v>
      </c>
      <c r="B94" t="s">
        <v>24</v>
      </c>
      <c r="C94" t="s">
        <v>428</v>
      </c>
      <c r="D94" t="s">
        <v>98</v>
      </c>
      <c r="E94" t="s">
        <v>304</v>
      </c>
      <c r="F94" t="s">
        <v>22</v>
      </c>
    </row>
    <row r="95" spans="1:6">
      <c r="A95" t="s">
        <v>405</v>
      </c>
      <c r="B95" t="s">
        <v>24</v>
      </c>
      <c r="C95" t="s">
        <v>427</v>
      </c>
      <c r="D95" t="s">
        <v>98</v>
      </c>
      <c r="E95" t="s">
        <v>303</v>
      </c>
      <c r="F95" t="s">
        <v>400</v>
      </c>
    </row>
    <row r="96" spans="1:6">
      <c r="A96" t="s">
        <v>405</v>
      </c>
      <c r="B96" t="s">
        <v>24</v>
      </c>
      <c r="C96" t="s">
        <v>427</v>
      </c>
      <c r="D96" t="s">
        <v>98</v>
      </c>
      <c r="E96" t="s">
        <v>303</v>
      </c>
      <c r="F96" t="s">
        <v>5</v>
      </c>
    </row>
    <row r="97" spans="1:6">
      <c r="A97" t="s">
        <v>405</v>
      </c>
      <c r="B97" t="s">
        <v>24</v>
      </c>
      <c r="C97" t="s">
        <v>427</v>
      </c>
      <c r="D97" t="s">
        <v>98</v>
      </c>
      <c r="E97" t="s">
        <v>303</v>
      </c>
      <c r="F97" t="s">
        <v>18</v>
      </c>
    </row>
    <row r="98" spans="1:6">
      <c r="A98" t="s">
        <v>405</v>
      </c>
      <c r="B98" t="s">
        <v>24</v>
      </c>
      <c r="C98" t="s">
        <v>427</v>
      </c>
      <c r="D98" t="s">
        <v>98</v>
      </c>
      <c r="E98" t="s">
        <v>303</v>
      </c>
      <c r="F98" t="s">
        <v>397</v>
      </c>
    </row>
    <row r="99" spans="1:6">
      <c r="A99" t="s">
        <v>405</v>
      </c>
      <c r="B99" t="s">
        <v>24</v>
      </c>
      <c r="C99" t="s">
        <v>427</v>
      </c>
      <c r="D99" t="s">
        <v>98</v>
      </c>
      <c r="E99" t="s">
        <v>303</v>
      </c>
      <c r="F99" t="s">
        <v>12</v>
      </c>
    </row>
    <row r="100" spans="1:6">
      <c r="A100" t="s">
        <v>405</v>
      </c>
      <c r="B100" t="s">
        <v>24</v>
      </c>
      <c r="C100" t="s">
        <v>427</v>
      </c>
      <c r="D100" t="s">
        <v>98</v>
      </c>
      <c r="E100" t="s">
        <v>303</v>
      </c>
      <c r="F100" t="s">
        <v>20</v>
      </c>
    </row>
    <row r="101" spans="1:6">
      <c r="A101" t="s">
        <v>405</v>
      </c>
      <c r="B101" t="s">
        <v>24</v>
      </c>
      <c r="C101" t="s">
        <v>427</v>
      </c>
      <c r="D101" t="s">
        <v>98</v>
      </c>
      <c r="E101" t="s">
        <v>303</v>
      </c>
      <c r="F101" t="s">
        <v>22</v>
      </c>
    </row>
    <row r="102" spans="1:6">
      <c r="A102" t="s">
        <v>412</v>
      </c>
      <c r="B102" t="s">
        <v>412</v>
      </c>
      <c r="C102" t="s">
        <v>590</v>
      </c>
      <c r="D102" t="s">
        <v>21</v>
      </c>
      <c r="E102" t="s">
        <v>245</v>
      </c>
      <c r="F102" t="s">
        <v>5</v>
      </c>
    </row>
    <row r="103" spans="1:6">
      <c r="A103" t="s">
        <v>412</v>
      </c>
      <c r="B103" t="s">
        <v>412</v>
      </c>
      <c r="C103" t="s">
        <v>590</v>
      </c>
      <c r="D103" t="s">
        <v>21</v>
      </c>
      <c r="E103" t="s">
        <v>245</v>
      </c>
      <c r="F103" t="s">
        <v>12</v>
      </c>
    </row>
    <row r="104" spans="1:6">
      <c r="A104" t="s">
        <v>412</v>
      </c>
      <c r="B104" t="s">
        <v>412</v>
      </c>
      <c r="C104" t="s">
        <v>587</v>
      </c>
      <c r="D104" t="s">
        <v>21</v>
      </c>
      <c r="E104" t="s">
        <v>242</v>
      </c>
      <c r="F104" t="s">
        <v>5</v>
      </c>
    </row>
    <row r="105" spans="1:6">
      <c r="A105" t="s">
        <v>412</v>
      </c>
      <c r="B105" t="s">
        <v>412</v>
      </c>
      <c r="C105" t="s">
        <v>589</v>
      </c>
      <c r="D105" t="s">
        <v>21</v>
      </c>
      <c r="E105" t="s">
        <v>244</v>
      </c>
      <c r="F105" t="s">
        <v>5</v>
      </c>
    </row>
    <row r="106" spans="1:6">
      <c r="A106" t="s">
        <v>412</v>
      </c>
      <c r="B106" t="s">
        <v>412</v>
      </c>
      <c r="C106" t="s">
        <v>589</v>
      </c>
      <c r="D106" t="s">
        <v>21</v>
      </c>
      <c r="E106" t="s">
        <v>244</v>
      </c>
      <c r="F106" t="s">
        <v>1</v>
      </c>
    </row>
    <row r="107" spans="1:6">
      <c r="A107" t="s">
        <v>412</v>
      </c>
      <c r="B107" t="s">
        <v>412</v>
      </c>
      <c r="C107" t="s">
        <v>589</v>
      </c>
      <c r="D107" t="s">
        <v>21</v>
      </c>
      <c r="E107" t="s">
        <v>244</v>
      </c>
      <c r="F107" t="s">
        <v>12</v>
      </c>
    </row>
    <row r="108" spans="1:6">
      <c r="A108" t="s">
        <v>412</v>
      </c>
      <c r="B108" t="s">
        <v>412</v>
      </c>
      <c r="C108" t="s">
        <v>589</v>
      </c>
      <c r="D108" t="s">
        <v>21</v>
      </c>
      <c r="E108" t="s">
        <v>244</v>
      </c>
      <c r="F108" t="s">
        <v>8</v>
      </c>
    </row>
    <row r="109" spans="1:6">
      <c r="A109" t="s">
        <v>412</v>
      </c>
      <c r="B109" t="s">
        <v>412</v>
      </c>
      <c r="C109" t="s">
        <v>585</v>
      </c>
      <c r="D109" t="s">
        <v>21</v>
      </c>
      <c r="E109" t="s">
        <v>240</v>
      </c>
      <c r="F109" t="s">
        <v>5</v>
      </c>
    </row>
    <row r="110" spans="1:6">
      <c r="A110" t="s">
        <v>412</v>
      </c>
      <c r="B110" t="s">
        <v>412</v>
      </c>
      <c r="C110" t="s">
        <v>585</v>
      </c>
      <c r="D110" t="s">
        <v>21</v>
      </c>
      <c r="E110" t="s">
        <v>240</v>
      </c>
      <c r="F110" t="s">
        <v>1</v>
      </c>
    </row>
    <row r="111" spans="1:6">
      <c r="A111" t="s">
        <v>412</v>
      </c>
      <c r="B111" t="s">
        <v>412</v>
      </c>
      <c r="C111" t="s">
        <v>585</v>
      </c>
      <c r="D111" t="s">
        <v>21</v>
      </c>
      <c r="E111" t="s">
        <v>240</v>
      </c>
      <c r="F111" t="s">
        <v>12</v>
      </c>
    </row>
    <row r="112" spans="1:6">
      <c r="A112" t="s">
        <v>412</v>
      </c>
      <c r="B112" t="s">
        <v>412</v>
      </c>
      <c r="C112" t="s">
        <v>585</v>
      </c>
      <c r="D112" t="s">
        <v>21</v>
      </c>
      <c r="E112" t="s">
        <v>240</v>
      </c>
      <c r="F112" t="s">
        <v>8</v>
      </c>
    </row>
    <row r="113" spans="1:6">
      <c r="A113" t="s">
        <v>412</v>
      </c>
      <c r="B113" t="s">
        <v>412</v>
      </c>
      <c r="C113" t="s">
        <v>586</v>
      </c>
      <c r="D113" t="s">
        <v>21</v>
      </c>
      <c r="E113" t="s">
        <v>241</v>
      </c>
      <c r="F113" t="s">
        <v>5</v>
      </c>
    </row>
    <row r="114" spans="1:6">
      <c r="A114" t="s">
        <v>412</v>
      </c>
      <c r="B114" t="s">
        <v>412</v>
      </c>
      <c r="C114" t="s">
        <v>588</v>
      </c>
      <c r="D114" t="s">
        <v>21</v>
      </c>
      <c r="E114" t="s">
        <v>243</v>
      </c>
      <c r="F114" t="s">
        <v>5</v>
      </c>
    </row>
    <row r="115" spans="1:6">
      <c r="A115" t="s">
        <v>406</v>
      </c>
      <c r="B115" t="s">
        <v>450</v>
      </c>
      <c r="C115" t="s">
        <v>450</v>
      </c>
      <c r="D115" t="s">
        <v>56</v>
      </c>
      <c r="E115" t="s">
        <v>56</v>
      </c>
      <c r="F115" t="s">
        <v>5</v>
      </c>
    </row>
    <row r="116" spans="1:6">
      <c r="A116" t="s">
        <v>406</v>
      </c>
      <c r="B116" t="s">
        <v>450</v>
      </c>
      <c r="C116" t="s">
        <v>450</v>
      </c>
      <c r="D116" t="s">
        <v>56</v>
      </c>
      <c r="E116" t="s">
        <v>56</v>
      </c>
      <c r="F116" t="s">
        <v>1</v>
      </c>
    </row>
    <row r="117" spans="1:6">
      <c r="A117" t="s">
        <v>406</v>
      </c>
      <c r="B117" t="s">
        <v>450</v>
      </c>
      <c r="C117" t="s">
        <v>450</v>
      </c>
      <c r="D117" t="s">
        <v>56</v>
      </c>
      <c r="E117" t="s">
        <v>56</v>
      </c>
      <c r="F117" t="s">
        <v>4</v>
      </c>
    </row>
    <row r="118" spans="1:6">
      <c r="A118" t="s">
        <v>406</v>
      </c>
      <c r="B118" t="s">
        <v>450</v>
      </c>
      <c r="C118" t="s">
        <v>450</v>
      </c>
      <c r="D118" t="s">
        <v>56</v>
      </c>
      <c r="E118" t="s">
        <v>56</v>
      </c>
      <c r="F118" t="s">
        <v>12</v>
      </c>
    </row>
    <row r="119" spans="1:6">
      <c r="A119" t="s">
        <v>406</v>
      </c>
      <c r="B119" t="s">
        <v>450</v>
      </c>
      <c r="C119" t="s">
        <v>450</v>
      </c>
      <c r="D119" t="s">
        <v>56</v>
      </c>
      <c r="E119" t="s">
        <v>56</v>
      </c>
      <c r="F119" t="s">
        <v>8</v>
      </c>
    </row>
    <row r="120" spans="1:6">
      <c r="A120" t="s">
        <v>406</v>
      </c>
      <c r="B120" t="s">
        <v>450</v>
      </c>
      <c r="C120" t="s">
        <v>450</v>
      </c>
      <c r="D120" t="s">
        <v>56</v>
      </c>
      <c r="E120" t="s">
        <v>56</v>
      </c>
      <c r="F120" t="s">
        <v>2</v>
      </c>
    </row>
    <row r="121" spans="1:6">
      <c r="A121" t="s">
        <v>406</v>
      </c>
      <c r="B121" t="s">
        <v>688</v>
      </c>
      <c r="C121" t="s">
        <v>440</v>
      </c>
      <c r="D121" t="s">
        <v>53</v>
      </c>
      <c r="E121" t="s">
        <v>189</v>
      </c>
      <c r="F121" t="s">
        <v>5</v>
      </c>
    </row>
    <row r="122" spans="1:6">
      <c r="A122" t="s">
        <v>406</v>
      </c>
      <c r="B122" t="s">
        <v>688</v>
      </c>
      <c r="C122" t="s">
        <v>440</v>
      </c>
      <c r="D122" t="s">
        <v>53</v>
      </c>
      <c r="E122" t="s">
        <v>189</v>
      </c>
      <c r="F122" t="s">
        <v>1</v>
      </c>
    </row>
    <row r="123" spans="1:6">
      <c r="A123" t="s">
        <v>406</v>
      </c>
      <c r="B123" t="s">
        <v>688</v>
      </c>
      <c r="C123" t="s">
        <v>440</v>
      </c>
      <c r="D123" t="s">
        <v>53</v>
      </c>
      <c r="E123" t="s">
        <v>189</v>
      </c>
      <c r="F123" t="s">
        <v>4</v>
      </c>
    </row>
    <row r="124" spans="1:6">
      <c r="A124" t="s">
        <v>406</v>
      </c>
      <c r="B124" t="s">
        <v>688</v>
      </c>
      <c r="C124" t="s">
        <v>440</v>
      </c>
      <c r="D124" t="s">
        <v>53</v>
      </c>
      <c r="E124" t="s">
        <v>189</v>
      </c>
      <c r="F124" t="s">
        <v>12</v>
      </c>
    </row>
    <row r="125" spans="1:6">
      <c r="A125" t="s">
        <v>406</v>
      </c>
      <c r="B125" t="s">
        <v>688</v>
      </c>
      <c r="C125" t="s">
        <v>440</v>
      </c>
      <c r="D125" t="s">
        <v>53</v>
      </c>
      <c r="E125" t="s">
        <v>189</v>
      </c>
      <c r="F125" t="s">
        <v>3</v>
      </c>
    </row>
    <row r="126" spans="1:6">
      <c r="A126" t="s">
        <v>406</v>
      </c>
      <c r="B126" t="s">
        <v>688</v>
      </c>
      <c r="C126" t="s">
        <v>440</v>
      </c>
      <c r="D126" t="s">
        <v>53</v>
      </c>
      <c r="E126" t="s">
        <v>189</v>
      </c>
      <c r="F126" t="s">
        <v>8</v>
      </c>
    </row>
    <row r="127" spans="1:6">
      <c r="A127" t="s">
        <v>406</v>
      </c>
      <c r="B127" t="s">
        <v>688</v>
      </c>
      <c r="C127" t="s">
        <v>440</v>
      </c>
      <c r="D127" t="s">
        <v>53</v>
      </c>
      <c r="E127" t="s">
        <v>189</v>
      </c>
      <c r="F127" t="s">
        <v>2</v>
      </c>
    </row>
    <row r="128" spans="1:6">
      <c r="A128" t="s">
        <v>406</v>
      </c>
      <c r="B128" t="s">
        <v>688</v>
      </c>
      <c r="C128" t="s">
        <v>6</v>
      </c>
      <c r="D128" t="s">
        <v>53</v>
      </c>
      <c r="E128" s="1" t="s">
        <v>206</v>
      </c>
      <c r="F128" t="s">
        <v>5</v>
      </c>
    </row>
    <row r="129" spans="1:6">
      <c r="A129" t="s">
        <v>406</v>
      </c>
      <c r="B129" t="s">
        <v>688</v>
      </c>
      <c r="C129" t="s">
        <v>441</v>
      </c>
      <c r="D129" t="s">
        <v>53</v>
      </c>
      <c r="E129" t="s">
        <v>190</v>
      </c>
      <c r="F129" t="s">
        <v>5</v>
      </c>
    </row>
    <row r="130" spans="1:6">
      <c r="A130" t="s">
        <v>406</v>
      </c>
      <c r="B130" t="s">
        <v>688</v>
      </c>
      <c r="C130" t="s">
        <v>441</v>
      </c>
      <c r="D130" t="s">
        <v>53</v>
      </c>
      <c r="E130" t="s">
        <v>190</v>
      </c>
      <c r="F130" t="s">
        <v>12</v>
      </c>
    </row>
    <row r="131" spans="1:6">
      <c r="A131" t="s">
        <v>406</v>
      </c>
      <c r="B131" t="s">
        <v>688</v>
      </c>
      <c r="C131" t="s">
        <v>7</v>
      </c>
      <c r="D131" t="s">
        <v>53</v>
      </c>
      <c r="E131" t="s">
        <v>207</v>
      </c>
      <c r="F131" t="s">
        <v>5</v>
      </c>
    </row>
    <row r="132" spans="1:6">
      <c r="A132" t="s">
        <v>406</v>
      </c>
      <c r="B132" t="s">
        <v>688</v>
      </c>
      <c r="C132" t="s">
        <v>442</v>
      </c>
      <c r="D132" t="s">
        <v>53</v>
      </c>
      <c r="E132" t="s">
        <v>191</v>
      </c>
      <c r="F132" t="s">
        <v>5</v>
      </c>
    </row>
    <row r="133" spans="1:6">
      <c r="A133" t="s">
        <v>406</v>
      </c>
      <c r="B133" t="s">
        <v>688</v>
      </c>
      <c r="C133" t="s">
        <v>442</v>
      </c>
      <c r="D133" t="s">
        <v>53</v>
      </c>
      <c r="E133" t="s">
        <v>191</v>
      </c>
      <c r="F133" t="s">
        <v>12</v>
      </c>
    </row>
    <row r="134" spans="1:6">
      <c r="A134" t="s">
        <v>406</v>
      </c>
      <c r="B134" t="s">
        <v>688</v>
      </c>
      <c r="C134" t="s">
        <v>442</v>
      </c>
      <c r="D134" t="s">
        <v>53</v>
      </c>
      <c r="E134" t="s">
        <v>191</v>
      </c>
      <c r="F134" t="s">
        <v>3</v>
      </c>
    </row>
    <row r="135" spans="1:6">
      <c r="A135" t="s">
        <v>406</v>
      </c>
      <c r="B135" t="s">
        <v>693</v>
      </c>
      <c r="C135" t="s">
        <v>457</v>
      </c>
      <c r="D135" t="s">
        <v>60</v>
      </c>
      <c r="E135" t="s">
        <v>204</v>
      </c>
      <c r="F135" t="s">
        <v>4</v>
      </c>
    </row>
    <row r="136" spans="1:6">
      <c r="A136" t="s">
        <v>406</v>
      </c>
      <c r="B136" t="s">
        <v>693</v>
      </c>
      <c r="C136" t="s">
        <v>457</v>
      </c>
      <c r="D136" t="s">
        <v>60</v>
      </c>
      <c r="E136" t="s">
        <v>204</v>
      </c>
      <c r="F136" t="s">
        <v>9</v>
      </c>
    </row>
    <row r="137" spans="1:6">
      <c r="A137" t="s">
        <v>406</v>
      </c>
      <c r="B137" t="s">
        <v>693</v>
      </c>
      <c r="C137" t="s">
        <v>457</v>
      </c>
      <c r="D137" t="s">
        <v>60</v>
      </c>
      <c r="E137" t="s">
        <v>204</v>
      </c>
      <c r="F137" t="s">
        <v>2</v>
      </c>
    </row>
    <row r="138" spans="1:6">
      <c r="A138" t="s">
        <v>406</v>
      </c>
      <c r="B138" t="s">
        <v>693</v>
      </c>
      <c r="C138" t="s">
        <v>456</v>
      </c>
      <c r="D138" t="s">
        <v>60</v>
      </c>
      <c r="E138" t="s">
        <v>204</v>
      </c>
      <c r="F138" t="s">
        <v>5</v>
      </c>
    </row>
    <row r="139" spans="1:6">
      <c r="A139" t="s">
        <v>406</v>
      </c>
      <c r="B139" t="s">
        <v>693</v>
      </c>
      <c r="C139" t="s">
        <v>456</v>
      </c>
      <c r="D139" t="s">
        <v>60</v>
      </c>
      <c r="E139" t="s">
        <v>204</v>
      </c>
      <c r="F139" t="s">
        <v>1</v>
      </c>
    </row>
    <row r="140" spans="1:6">
      <c r="A140" t="s">
        <v>406</v>
      </c>
      <c r="B140" t="s">
        <v>693</v>
      </c>
      <c r="C140" t="s">
        <v>456</v>
      </c>
      <c r="D140" t="s">
        <v>60</v>
      </c>
      <c r="E140" t="s">
        <v>204</v>
      </c>
      <c r="F140" t="s">
        <v>12</v>
      </c>
    </row>
    <row r="141" spans="1:6">
      <c r="A141" t="s">
        <v>406</v>
      </c>
      <c r="B141" t="s">
        <v>693</v>
      </c>
      <c r="C141" t="s">
        <v>456</v>
      </c>
      <c r="D141" t="s">
        <v>60</v>
      </c>
      <c r="E141" t="s">
        <v>204</v>
      </c>
      <c r="F141" t="s">
        <v>3</v>
      </c>
    </row>
    <row r="142" spans="1:6">
      <c r="A142" t="s">
        <v>406</v>
      </c>
      <c r="B142" t="s">
        <v>693</v>
      </c>
      <c r="C142" t="s">
        <v>458</v>
      </c>
      <c r="D142" t="s">
        <v>60</v>
      </c>
      <c r="E142" t="s">
        <v>204</v>
      </c>
      <c r="F142" t="s">
        <v>2</v>
      </c>
    </row>
    <row r="143" spans="1:6">
      <c r="A143" t="s">
        <v>406</v>
      </c>
      <c r="B143" t="s">
        <v>691</v>
      </c>
      <c r="C143" t="s">
        <v>453</v>
      </c>
      <c r="D143" t="s">
        <v>58</v>
      </c>
      <c r="E143" t="s">
        <v>201</v>
      </c>
      <c r="F143" t="s">
        <v>1</v>
      </c>
    </row>
    <row r="144" spans="1:6">
      <c r="A144" t="s">
        <v>406</v>
      </c>
      <c r="B144" t="s">
        <v>691</v>
      </c>
      <c r="C144" t="s">
        <v>453</v>
      </c>
      <c r="D144" t="s">
        <v>58</v>
      </c>
      <c r="E144" t="s">
        <v>201</v>
      </c>
      <c r="F144" t="s">
        <v>4</v>
      </c>
    </row>
    <row r="145" spans="1:6">
      <c r="A145" t="s">
        <v>406</v>
      </c>
      <c r="B145" t="s">
        <v>691</v>
      </c>
      <c r="C145" t="s">
        <v>453</v>
      </c>
      <c r="D145" t="s">
        <v>58</v>
      </c>
      <c r="E145" t="s">
        <v>201</v>
      </c>
      <c r="F145" t="s">
        <v>12</v>
      </c>
    </row>
    <row r="146" spans="1:6">
      <c r="A146" t="s">
        <v>406</v>
      </c>
      <c r="B146" t="s">
        <v>691</v>
      </c>
      <c r="C146" t="s">
        <v>453</v>
      </c>
      <c r="D146" t="s">
        <v>58</v>
      </c>
      <c r="E146" t="s">
        <v>201</v>
      </c>
      <c r="F146" t="s">
        <v>8</v>
      </c>
    </row>
    <row r="147" spans="1:6">
      <c r="A147" t="s">
        <v>406</v>
      </c>
      <c r="B147" t="s">
        <v>691</v>
      </c>
      <c r="C147" t="s">
        <v>454</v>
      </c>
      <c r="D147" t="s">
        <v>58</v>
      </c>
      <c r="E147" t="s">
        <v>202</v>
      </c>
      <c r="F147" t="s">
        <v>1</v>
      </c>
    </row>
    <row r="148" spans="1:6">
      <c r="A148" t="s">
        <v>406</v>
      </c>
      <c r="B148" t="s">
        <v>691</v>
      </c>
      <c r="C148" t="s">
        <v>454</v>
      </c>
      <c r="D148" t="s">
        <v>58</v>
      </c>
      <c r="E148" t="s">
        <v>202</v>
      </c>
      <c r="F148" t="s">
        <v>4</v>
      </c>
    </row>
    <row r="149" spans="1:6">
      <c r="A149" t="s">
        <v>406</v>
      </c>
      <c r="B149" t="s">
        <v>691</v>
      </c>
      <c r="C149" t="s">
        <v>454</v>
      </c>
      <c r="D149" t="s">
        <v>58</v>
      </c>
      <c r="E149" t="s">
        <v>202</v>
      </c>
      <c r="F149" t="s">
        <v>12</v>
      </c>
    </row>
    <row r="150" spans="1:6">
      <c r="A150" t="s">
        <v>406</v>
      </c>
      <c r="B150" t="s">
        <v>691</v>
      </c>
      <c r="C150" t="s">
        <v>454</v>
      </c>
      <c r="D150" t="s">
        <v>58</v>
      </c>
      <c r="E150" t="s">
        <v>202</v>
      </c>
      <c r="F150" t="s">
        <v>3</v>
      </c>
    </row>
    <row r="151" spans="1:6">
      <c r="A151" t="s">
        <v>406</v>
      </c>
      <c r="B151" t="s">
        <v>691</v>
      </c>
      <c r="C151" t="s">
        <v>454</v>
      </c>
      <c r="D151" t="s">
        <v>58</v>
      </c>
      <c r="E151" t="s">
        <v>202</v>
      </c>
      <c r="F151" t="s">
        <v>8</v>
      </c>
    </row>
    <row r="152" spans="1:6">
      <c r="A152" t="s">
        <v>406</v>
      </c>
      <c r="B152" t="s">
        <v>691</v>
      </c>
      <c r="C152" t="s">
        <v>454</v>
      </c>
      <c r="D152" t="s">
        <v>58</v>
      </c>
      <c r="E152" t="s">
        <v>202</v>
      </c>
      <c r="F152" t="s">
        <v>2</v>
      </c>
    </row>
    <row r="153" spans="1:6">
      <c r="A153" t="s">
        <v>406</v>
      </c>
      <c r="B153" t="s">
        <v>690</v>
      </c>
      <c r="C153" t="s">
        <v>452</v>
      </c>
      <c r="D153" t="s">
        <v>57</v>
      </c>
      <c r="E153" t="s">
        <v>200</v>
      </c>
      <c r="F153" t="s">
        <v>12</v>
      </c>
    </row>
    <row r="154" spans="1:6">
      <c r="A154" t="s">
        <v>406</v>
      </c>
      <c r="B154" t="s">
        <v>690</v>
      </c>
      <c r="C154" t="s">
        <v>459</v>
      </c>
      <c r="D154" t="s">
        <v>57</v>
      </c>
      <c r="E154" t="s">
        <v>205</v>
      </c>
      <c r="F154" t="s">
        <v>5</v>
      </c>
    </row>
    <row r="155" spans="1:6">
      <c r="A155" t="s">
        <v>406</v>
      </c>
      <c r="B155" t="s">
        <v>690</v>
      </c>
      <c r="C155" t="s">
        <v>459</v>
      </c>
      <c r="D155" t="s">
        <v>57</v>
      </c>
      <c r="E155" t="s">
        <v>205</v>
      </c>
      <c r="F155" t="s">
        <v>4</v>
      </c>
    </row>
    <row r="156" spans="1:6">
      <c r="A156" t="s">
        <v>406</v>
      </c>
      <c r="B156" t="s">
        <v>690</v>
      </c>
      <c r="C156" t="s">
        <v>451</v>
      </c>
      <c r="D156" t="s">
        <v>57</v>
      </c>
      <c r="E156" t="s">
        <v>199</v>
      </c>
      <c r="F156" t="s">
        <v>5</v>
      </c>
    </row>
    <row r="157" spans="1:6">
      <c r="A157" t="s">
        <v>406</v>
      </c>
      <c r="B157" t="s">
        <v>690</v>
      </c>
      <c r="C157" t="s">
        <v>451</v>
      </c>
      <c r="D157" t="s">
        <v>57</v>
      </c>
      <c r="E157" t="s">
        <v>199</v>
      </c>
      <c r="F157" t="s">
        <v>1</v>
      </c>
    </row>
    <row r="158" spans="1:6">
      <c r="A158" t="s">
        <v>406</v>
      </c>
      <c r="B158" t="s">
        <v>690</v>
      </c>
      <c r="C158" t="s">
        <v>451</v>
      </c>
      <c r="D158" t="s">
        <v>57</v>
      </c>
      <c r="E158" t="s">
        <v>199</v>
      </c>
      <c r="F158" t="s">
        <v>4</v>
      </c>
    </row>
    <row r="159" spans="1:6">
      <c r="A159" t="s">
        <v>406</v>
      </c>
      <c r="B159" t="s">
        <v>690</v>
      </c>
      <c r="C159" t="s">
        <v>451</v>
      </c>
      <c r="D159" t="s">
        <v>57</v>
      </c>
      <c r="E159" t="s">
        <v>199</v>
      </c>
      <c r="F159" t="s">
        <v>12</v>
      </c>
    </row>
    <row r="160" spans="1:6">
      <c r="A160" t="s">
        <v>406</v>
      </c>
      <c r="B160" t="s">
        <v>690</v>
      </c>
      <c r="C160" t="s">
        <v>451</v>
      </c>
      <c r="D160" t="s">
        <v>57</v>
      </c>
      <c r="E160" t="s">
        <v>199</v>
      </c>
      <c r="F160" t="s">
        <v>3</v>
      </c>
    </row>
    <row r="161" spans="1:6">
      <c r="A161" t="s">
        <v>406</v>
      </c>
      <c r="B161" t="s">
        <v>690</v>
      </c>
      <c r="C161" t="s">
        <v>451</v>
      </c>
      <c r="D161" t="s">
        <v>57</v>
      </c>
      <c r="E161" t="s">
        <v>199</v>
      </c>
      <c r="F161" t="s">
        <v>8</v>
      </c>
    </row>
    <row r="162" spans="1:6">
      <c r="A162" t="s">
        <v>406</v>
      </c>
      <c r="B162" t="s">
        <v>692</v>
      </c>
      <c r="C162" t="s">
        <v>455</v>
      </c>
      <c r="D162" t="s">
        <v>59</v>
      </c>
      <c r="E162" t="s">
        <v>203</v>
      </c>
      <c r="F162" t="s">
        <v>1</v>
      </c>
    </row>
    <row r="163" spans="1:6">
      <c r="A163" t="s">
        <v>406</v>
      </c>
      <c r="B163" t="s">
        <v>692</v>
      </c>
      <c r="C163" t="s">
        <v>455</v>
      </c>
      <c r="D163" t="s">
        <v>59</v>
      </c>
      <c r="E163" t="s">
        <v>203</v>
      </c>
      <c r="F163" t="s">
        <v>4</v>
      </c>
    </row>
    <row r="164" spans="1:6">
      <c r="A164" t="s">
        <v>406</v>
      </c>
      <c r="B164" t="s">
        <v>692</v>
      </c>
      <c r="C164" t="s">
        <v>455</v>
      </c>
      <c r="D164" t="s">
        <v>59</v>
      </c>
      <c r="E164" t="s">
        <v>203</v>
      </c>
      <c r="F164" t="s">
        <v>12</v>
      </c>
    </row>
    <row r="165" spans="1:6">
      <c r="A165" t="s">
        <v>406</v>
      </c>
      <c r="B165" t="s">
        <v>692</v>
      </c>
      <c r="C165" t="s">
        <v>455</v>
      </c>
      <c r="D165" t="s">
        <v>59</v>
      </c>
      <c r="E165" t="s">
        <v>203</v>
      </c>
      <c r="F165" t="s">
        <v>9</v>
      </c>
    </row>
    <row r="166" spans="1:6">
      <c r="A166" t="s">
        <v>406</v>
      </c>
      <c r="B166" t="s">
        <v>692</v>
      </c>
      <c r="C166" t="s">
        <v>455</v>
      </c>
      <c r="D166" t="s">
        <v>59</v>
      </c>
      <c r="E166" t="s">
        <v>203</v>
      </c>
      <c r="F166" t="s">
        <v>3</v>
      </c>
    </row>
    <row r="167" spans="1:6">
      <c r="A167" t="s">
        <v>406</v>
      </c>
      <c r="B167" t="s">
        <v>692</v>
      </c>
      <c r="C167" t="s">
        <v>455</v>
      </c>
      <c r="D167" t="s">
        <v>59</v>
      </c>
      <c r="E167" t="s">
        <v>203</v>
      </c>
      <c r="F167" t="s">
        <v>8</v>
      </c>
    </row>
    <row r="168" spans="1:6">
      <c r="A168" t="s">
        <v>406</v>
      </c>
      <c r="B168" t="s">
        <v>692</v>
      </c>
      <c r="C168" t="s">
        <v>455</v>
      </c>
      <c r="D168" t="s">
        <v>59</v>
      </c>
      <c r="E168" t="s">
        <v>203</v>
      </c>
      <c r="F168" t="s">
        <v>2</v>
      </c>
    </row>
    <row r="169" spans="1:6">
      <c r="A169" t="s">
        <v>406</v>
      </c>
      <c r="B169" t="s">
        <v>689</v>
      </c>
      <c r="C169" t="s">
        <v>447</v>
      </c>
      <c r="D169" t="s">
        <v>55</v>
      </c>
      <c r="E169" t="s">
        <v>196</v>
      </c>
      <c r="F169" t="s">
        <v>5</v>
      </c>
    </row>
    <row r="170" spans="1:6">
      <c r="A170" t="s">
        <v>406</v>
      </c>
      <c r="B170" t="s">
        <v>689</v>
      </c>
      <c r="C170" t="s">
        <v>447</v>
      </c>
      <c r="D170" t="s">
        <v>55</v>
      </c>
      <c r="E170" t="s">
        <v>196</v>
      </c>
      <c r="F170" t="s">
        <v>1</v>
      </c>
    </row>
    <row r="171" spans="1:6">
      <c r="A171" t="s">
        <v>406</v>
      </c>
      <c r="B171" t="s">
        <v>689</v>
      </c>
      <c r="C171" t="s">
        <v>447</v>
      </c>
      <c r="D171" t="s">
        <v>55</v>
      </c>
      <c r="E171" t="s">
        <v>196</v>
      </c>
      <c r="F171" t="s">
        <v>4</v>
      </c>
    </row>
    <row r="172" spans="1:6">
      <c r="A172" t="s">
        <v>406</v>
      </c>
      <c r="B172" t="s">
        <v>689</v>
      </c>
      <c r="C172" t="s">
        <v>447</v>
      </c>
      <c r="D172" t="s">
        <v>55</v>
      </c>
      <c r="E172" t="s">
        <v>196</v>
      </c>
      <c r="F172" t="s">
        <v>12</v>
      </c>
    </row>
    <row r="173" spans="1:6">
      <c r="A173" t="s">
        <v>406</v>
      </c>
      <c r="B173" t="s">
        <v>689</v>
      </c>
      <c r="C173" t="s">
        <v>447</v>
      </c>
      <c r="D173" t="s">
        <v>55</v>
      </c>
      <c r="E173" t="s">
        <v>196</v>
      </c>
      <c r="F173" t="s">
        <v>9</v>
      </c>
    </row>
    <row r="174" spans="1:6">
      <c r="A174" t="s">
        <v>406</v>
      </c>
      <c r="B174" t="s">
        <v>689</v>
      </c>
      <c r="C174" t="s">
        <v>447</v>
      </c>
      <c r="D174" t="s">
        <v>55</v>
      </c>
      <c r="E174" t="s">
        <v>196</v>
      </c>
      <c r="F174" t="s">
        <v>3</v>
      </c>
    </row>
    <row r="175" spans="1:6">
      <c r="A175" t="s">
        <v>406</v>
      </c>
      <c r="B175" t="s">
        <v>689</v>
      </c>
      <c r="C175" t="s">
        <v>447</v>
      </c>
      <c r="D175" t="s">
        <v>55</v>
      </c>
      <c r="E175" t="s">
        <v>196</v>
      </c>
      <c r="F175" t="s">
        <v>8</v>
      </c>
    </row>
    <row r="176" spans="1:6">
      <c r="A176" t="s">
        <v>406</v>
      </c>
      <c r="B176" t="s">
        <v>689</v>
      </c>
      <c r="C176" t="s">
        <v>447</v>
      </c>
      <c r="D176" t="s">
        <v>55</v>
      </c>
      <c r="E176" t="s">
        <v>196</v>
      </c>
      <c r="F176" t="s">
        <v>2</v>
      </c>
    </row>
    <row r="177" spans="1:6">
      <c r="A177" t="s">
        <v>406</v>
      </c>
      <c r="B177" t="s">
        <v>689</v>
      </c>
      <c r="C177" t="s">
        <v>449</v>
      </c>
      <c r="D177" t="s">
        <v>55</v>
      </c>
      <c r="E177" t="s">
        <v>198</v>
      </c>
      <c r="F177" t="s">
        <v>4</v>
      </c>
    </row>
    <row r="178" spans="1:6">
      <c r="A178" t="s">
        <v>406</v>
      </c>
      <c r="B178" t="s">
        <v>689</v>
      </c>
      <c r="C178" t="s">
        <v>449</v>
      </c>
      <c r="D178" t="s">
        <v>55</v>
      </c>
      <c r="E178" t="s">
        <v>198</v>
      </c>
      <c r="F178" t="s">
        <v>12</v>
      </c>
    </row>
    <row r="179" spans="1:6">
      <c r="A179" t="s">
        <v>406</v>
      </c>
      <c r="B179" t="s">
        <v>689</v>
      </c>
      <c r="C179" t="s">
        <v>449</v>
      </c>
      <c r="D179" t="s">
        <v>55</v>
      </c>
      <c r="E179" t="s">
        <v>198</v>
      </c>
      <c r="F179" t="s">
        <v>9</v>
      </c>
    </row>
    <row r="180" spans="1:6">
      <c r="A180" t="s">
        <v>406</v>
      </c>
      <c r="B180" t="s">
        <v>689</v>
      </c>
      <c r="C180" t="s">
        <v>449</v>
      </c>
      <c r="D180" t="s">
        <v>55</v>
      </c>
      <c r="E180" t="s">
        <v>198</v>
      </c>
      <c r="F180" t="s">
        <v>2</v>
      </c>
    </row>
    <row r="181" spans="1:6">
      <c r="A181" t="s">
        <v>406</v>
      </c>
      <c r="B181" t="s">
        <v>689</v>
      </c>
      <c r="C181" t="s">
        <v>448</v>
      </c>
      <c r="D181" t="s">
        <v>55</v>
      </c>
      <c r="E181" t="s">
        <v>197</v>
      </c>
      <c r="F181" t="s">
        <v>1</v>
      </c>
    </row>
    <row r="182" spans="1:6">
      <c r="A182" t="s">
        <v>406</v>
      </c>
      <c r="B182" t="s">
        <v>689</v>
      </c>
      <c r="C182" t="s">
        <v>448</v>
      </c>
      <c r="D182" t="s">
        <v>55</v>
      </c>
      <c r="E182" t="s">
        <v>197</v>
      </c>
      <c r="F182" t="s">
        <v>4</v>
      </c>
    </row>
    <row r="183" spans="1:6">
      <c r="A183" t="s">
        <v>406</v>
      </c>
      <c r="B183" t="s">
        <v>689</v>
      </c>
      <c r="C183" t="s">
        <v>448</v>
      </c>
      <c r="D183" t="s">
        <v>55</v>
      </c>
      <c r="E183" t="s">
        <v>197</v>
      </c>
      <c r="F183" t="s">
        <v>12</v>
      </c>
    </row>
    <row r="184" spans="1:6">
      <c r="A184" t="s">
        <v>406</v>
      </c>
      <c r="B184" t="s">
        <v>689</v>
      </c>
      <c r="C184" t="s">
        <v>448</v>
      </c>
      <c r="D184" t="s">
        <v>55</v>
      </c>
      <c r="E184" t="s">
        <v>197</v>
      </c>
      <c r="F184" t="s">
        <v>9</v>
      </c>
    </row>
    <row r="185" spans="1:6">
      <c r="A185" t="s">
        <v>406</v>
      </c>
      <c r="B185" t="s">
        <v>689</v>
      </c>
      <c r="C185" t="s">
        <v>448</v>
      </c>
      <c r="D185" t="s">
        <v>55</v>
      </c>
      <c r="E185" t="s">
        <v>197</v>
      </c>
      <c r="F185" t="s">
        <v>3</v>
      </c>
    </row>
    <row r="186" spans="1:6">
      <c r="A186" t="s">
        <v>406</v>
      </c>
      <c r="B186" t="s">
        <v>689</v>
      </c>
      <c r="C186" t="s">
        <v>448</v>
      </c>
      <c r="D186" t="s">
        <v>55</v>
      </c>
      <c r="E186" t="s">
        <v>197</v>
      </c>
      <c r="F186" t="s">
        <v>8</v>
      </c>
    </row>
    <row r="187" spans="1:6">
      <c r="A187" t="s">
        <v>406</v>
      </c>
      <c r="B187" t="s">
        <v>689</v>
      </c>
      <c r="C187" t="s">
        <v>448</v>
      </c>
      <c r="D187" t="s">
        <v>55</v>
      </c>
      <c r="E187" t="s">
        <v>197</v>
      </c>
      <c r="F187" t="s">
        <v>2</v>
      </c>
    </row>
    <row r="188" spans="1:6">
      <c r="A188" t="s">
        <v>406</v>
      </c>
      <c r="B188" t="s">
        <v>0</v>
      </c>
      <c r="C188" t="s">
        <v>445</v>
      </c>
      <c r="D188" t="s">
        <v>54</v>
      </c>
      <c r="E188" t="s">
        <v>194</v>
      </c>
      <c r="F188" t="s">
        <v>5</v>
      </c>
    </row>
    <row r="189" spans="1:6">
      <c r="A189" t="s">
        <v>406</v>
      </c>
      <c r="B189" t="s">
        <v>0</v>
      </c>
      <c r="C189" t="s">
        <v>445</v>
      </c>
      <c r="D189" t="s">
        <v>54</v>
      </c>
      <c r="E189" t="s">
        <v>194</v>
      </c>
      <c r="F189" t="s">
        <v>4</v>
      </c>
    </row>
    <row r="190" spans="1:6">
      <c r="A190" t="s">
        <v>406</v>
      </c>
      <c r="B190" t="s">
        <v>0</v>
      </c>
      <c r="C190" t="s">
        <v>445</v>
      </c>
      <c r="D190" t="s">
        <v>54</v>
      </c>
      <c r="E190" t="s">
        <v>194</v>
      </c>
      <c r="F190" t="s">
        <v>12</v>
      </c>
    </row>
    <row r="191" spans="1:6">
      <c r="A191" t="s">
        <v>406</v>
      </c>
      <c r="B191" t="s">
        <v>0</v>
      </c>
      <c r="C191" t="s">
        <v>445</v>
      </c>
      <c r="D191" t="s">
        <v>54</v>
      </c>
      <c r="E191" t="s">
        <v>194</v>
      </c>
      <c r="F191" t="s">
        <v>9</v>
      </c>
    </row>
    <row r="192" spans="1:6">
      <c r="A192" t="s">
        <v>406</v>
      </c>
      <c r="B192" t="s">
        <v>0</v>
      </c>
      <c r="C192" t="s">
        <v>445</v>
      </c>
      <c r="D192" t="s">
        <v>54</v>
      </c>
      <c r="E192" t="s">
        <v>194</v>
      </c>
      <c r="F192" t="s">
        <v>3</v>
      </c>
    </row>
    <row r="193" spans="1:6">
      <c r="A193" t="s">
        <v>406</v>
      </c>
      <c r="B193" t="s">
        <v>0</v>
      </c>
      <c r="C193" t="s">
        <v>445</v>
      </c>
      <c r="D193" t="s">
        <v>54</v>
      </c>
      <c r="E193" t="s">
        <v>194</v>
      </c>
      <c r="F193" t="s">
        <v>8</v>
      </c>
    </row>
    <row r="194" spans="1:6">
      <c r="A194" t="s">
        <v>406</v>
      </c>
      <c r="B194" t="s">
        <v>0</v>
      </c>
      <c r="C194" t="s">
        <v>445</v>
      </c>
      <c r="D194" t="s">
        <v>54</v>
      </c>
      <c r="E194" t="s">
        <v>194</v>
      </c>
      <c r="F194" t="s">
        <v>2</v>
      </c>
    </row>
    <row r="195" spans="1:6">
      <c r="A195" t="s">
        <v>406</v>
      </c>
      <c r="B195" t="s">
        <v>0</v>
      </c>
      <c r="C195" t="s">
        <v>444</v>
      </c>
      <c r="D195" t="s">
        <v>54</v>
      </c>
      <c r="E195" t="s">
        <v>193</v>
      </c>
      <c r="F195" t="s">
        <v>4</v>
      </c>
    </row>
    <row r="196" spans="1:6">
      <c r="A196" t="s">
        <v>406</v>
      </c>
      <c r="B196" t="s">
        <v>0</v>
      </c>
      <c r="C196" t="s">
        <v>444</v>
      </c>
      <c r="D196" t="s">
        <v>54</v>
      </c>
      <c r="E196" t="s">
        <v>193</v>
      </c>
      <c r="F196" t="s">
        <v>12</v>
      </c>
    </row>
    <row r="197" spans="1:6">
      <c r="A197" t="s">
        <v>406</v>
      </c>
      <c r="B197" t="s">
        <v>0</v>
      </c>
      <c r="C197" t="s">
        <v>444</v>
      </c>
      <c r="D197" t="s">
        <v>54</v>
      </c>
      <c r="E197" t="s">
        <v>193</v>
      </c>
      <c r="F197" t="s">
        <v>8</v>
      </c>
    </row>
    <row r="198" spans="1:6">
      <c r="A198" t="s">
        <v>406</v>
      </c>
      <c r="B198" t="s">
        <v>0</v>
      </c>
      <c r="C198" t="s">
        <v>443</v>
      </c>
      <c r="D198" t="s">
        <v>54</v>
      </c>
      <c r="E198" t="s">
        <v>192</v>
      </c>
      <c r="F198" t="s">
        <v>5</v>
      </c>
    </row>
    <row r="199" spans="1:6">
      <c r="A199" t="s">
        <v>406</v>
      </c>
      <c r="B199" t="s">
        <v>0</v>
      </c>
      <c r="C199" t="s">
        <v>443</v>
      </c>
      <c r="D199" t="s">
        <v>54</v>
      </c>
      <c r="E199" t="s">
        <v>192</v>
      </c>
      <c r="F199" t="s">
        <v>1</v>
      </c>
    </row>
    <row r="200" spans="1:6">
      <c r="A200" t="s">
        <v>406</v>
      </c>
      <c r="B200" t="s">
        <v>0</v>
      </c>
      <c r="C200" t="s">
        <v>443</v>
      </c>
      <c r="D200" t="s">
        <v>54</v>
      </c>
      <c r="E200" t="s">
        <v>192</v>
      </c>
      <c r="F200" t="s">
        <v>4</v>
      </c>
    </row>
    <row r="201" spans="1:6">
      <c r="A201" t="s">
        <v>406</v>
      </c>
      <c r="B201" t="s">
        <v>0</v>
      </c>
      <c r="C201" t="s">
        <v>443</v>
      </c>
      <c r="D201" t="s">
        <v>54</v>
      </c>
      <c r="E201" t="s">
        <v>192</v>
      </c>
      <c r="F201" t="s">
        <v>12</v>
      </c>
    </row>
    <row r="202" spans="1:6">
      <c r="A202" t="s">
        <v>406</v>
      </c>
      <c r="B202" t="s">
        <v>0</v>
      </c>
      <c r="C202" t="s">
        <v>443</v>
      </c>
      <c r="D202" t="s">
        <v>54</v>
      </c>
      <c r="E202" t="s">
        <v>192</v>
      </c>
      <c r="F202" t="s">
        <v>9</v>
      </c>
    </row>
    <row r="203" spans="1:6">
      <c r="A203" t="s">
        <v>406</v>
      </c>
      <c r="B203" t="s">
        <v>0</v>
      </c>
      <c r="C203" t="s">
        <v>443</v>
      </c>
      <c r="D203" t="s">
        <v>54</v>
      </c>
      <c r="E203" t="s">
        <v>192</v>
      </c>
      <c r="F203" t="s">
        <v>3</v>
      </c>
    </row>
    <row r="204" spans="1:6">
      <c r="A204" t="s">
        <v>406</v>
      </c>
      <c r="B204" t="s">
        <v>0</v>
      </c>
      <c r="C204" t="s">
        <v>443</v>
      </c>
      <c r="D204" t="s">
        <v>54</v>
      </c>
      <c r="E204" t="s">
        <v>192</v>
      </c>
      <c r="F204" t="s">
        <v>8</v>
      </c>
    </row>
    <row r="205" spans="1:6">
      <c r="A205" t="s">
        <v>406</v>
      </c>
      <c r="B205" t="s">
        <v>0</v>
      </c>
      <c r="C205" t="s">
        <v>443</v>
      </c>
      <c r="D205" t="s">
        <v>54</v>
      </c>
      <c r="E205" t="s">
        <v>192</v>
      </c>
      <c r="F205" t="s">
        <v>2</v>
      </c>
    </row>
    <row r="206" spans="1:6">
      <c r="A206" t="s">
        <v>406</v>
      </c>
      <c r="B206" t="s">
        <v>0</v>
      </c>
      <c r="C206" t="s">
        <v>446</v>
      </c>
      <c r="D206" t="s">
        <v>54</v>
      </c>
      <c r="E206" t="s">
        <v>195</v>
      </c>
      <c r="F206" t="s">
        <v>1</v>
      </c>
    </row>
    <row r="207" spans="1:6">
      <c r="A207" t="s">
        <v>406</v>
      </c>
      <c r="B207" t="s">
        <v>0</v>
      </c>
      <c r="C207" t="s">
        <v>446</v>
      </c>
      <c r="D207" t="s">
        <v>54</v>
      </c>
      <c r="E207" t="s">
        <v>195</v>
      </c>
      <c r="F207" t="s">
        <v>4</v>
      </c>
    </row>
    <row r="208" spans="1:6">
      <c r="A208" t="s">
        <v>406</v>
      </c>
      <c r="B208" t="s">
        <v>0</v>
      </c>
      <c r="C208" t="s">
        <v>446</v>
      </c>
      <c r="D208" t="s">
        <v>54</v>
      </c>
      <c r="E208" t="s">
        <v>195</v>
      </c>
      <c r="F208" t="s">
        <v>12</v>
      </c>
    </row>
    <row r="209" spans="1:6">
      <c r="A209" t="s">
        <v>406</v>
      </c>
      <c r="B209" t="s">
        <v>0</v>
      </c>
      <c r="C209" t="s">
        <v>446</v>
      </c>
      <c r="D209" t="s">
        <v>54</v>
      </c>
      <c r="E209" t="s">
        <v>195</v>
      </c>
      <c r="F209" t="s">
        <v>3</v>
      </c>
    </row>
    <row r="210" spans="1:6">
      <c r="A210" t="s">
        <v>406</v>
      </c>
      <c r="B210" t="s">
        <v>0</v>
      </c>
      <c r="C210" t="s">
        <v>446</v>
      </c>
      <c r="D210" t="s">
        <v>54</v>
      </c>
      <c r="E210" t="s">
        <v>195</v>
      </c>
      <c r="F210" t="s">
        <v>8</v>
      </c>
    </row>
    <row r="211" spans="1:6">
      <c r="A211" t="s">
        <v>406</v>
      </c>
      <c r="B211" t="s">
        <v>0</v>
      </c>
      <c r="C211" t="s">
        <v>446</v>
      </c>
      <c r="D211" t="s">
        <v>54</v>
      </c>
      <c r="E211" t="s">
        <v>195</v>
      </c>
      <c r="F211" t="s">
        <v>2</v>
      </c>
    </row>
    <row r="212" spans="1:6">
      <c r="A212" t="s">
        <v>408</v>
      </c>
      <c r="B212" t="s">
        <v>38</v>
      </c>
      <c r="C212" t="s">
        <v>486</v>
      </c>
      <c r="D212" t="s">
        <v>129</v>
      </c>
      <c r="E212" t="s">
        <v>368</v>
      </c>
      <c r="F212" t="s">
        <v>5</v>
      </c>
    </row>
    <row r="213" spans="1:6">
      <c r="A213" t="s">
        <v>408</v>
      </c>
      <c r="B213" t="s">
        <v>38</v>
      </c>
      <c r="C213" t="s">
        <v>486</v>
      </c>
      <c r="D213" t="s">
        <v>129</v>
      </c>
      <c r="E213" t="s">
        <v>368</v>
      </c>
      <c r="F213" t="s">
        <v>1</v>
      </c>
    </row>
    <row r="214" spans="1:6">
      <c r="A214" t="s">
        <v>408</v>
      </c>
      <c r="B214" t="s">
        <v>38</v>
      </c>
      <c r="C214" t="s">
        <v>486</v>
      </c>
      <c r="D214" t="s">
        <v>129</v>
      </c>
      <c r="E214" t="s">
        <v>368</v>
      </c>
      <c r="F214" t="s">
        <v>44</v>
      </c>
    </row>
    <row r="215" spans="1:6">
      <c r="A215" t="s">
        <v>408</v>
      </c>
      <c r="B215" t="s">
        <v>38</v>
      </c>
      <c r="C215" t="s">
        <v>486</v>
      </c>
      <c r="D215" t="s">
        <v>129</v>
      </c>
      <c r="E215" t="s">
        <v>368</v>
      </c>
      <c r="F215" t="s">
        <v>397</v>
      </c>
    </row>
    <row r="216" spans="1:6">
      <c r="A216" t="s">
        <v>408</v>
      </c>
      <c r="B216" t="s">
        <v>38</v>
      </c>
      <c r="C216" t="s">
        <v>486</v>
      </c>
      <c r="D216" t="s">
        <v>129</v>
      </c>
      <c r="E216" t="s">
        <v>368</v>
      </c>
      <c r="F216" t="s">
        <v>12</v>
      </c>
    </row>
    <row r="217" spans="1:6">
      <c r="A217" t="s">
        <v>408</v>
      </c>
      <c r="B217" t="s">
        <v>38</v>
      </c>
      <c r="C217" t="s">
        <v>489</v>
      </c>
      <c r="D217" t="s">
        <v>129</v>
      </c>
      <c r="E217" t="s">
        <v>371</v>
      </c>
      <c r="F217" t="s">
        <v>5</v>
      </c>
    </row>
    <row r="218" spans="1:6">
      <c r="A218" t="s">
        <v>408</v>
      </c>
      <c r="B218" t="s">
        <v>38</v>
      </c>
      <c r="C218" t="s">
        <v>489</v>
      </c>
      <c r="D218" t="s">
        <v>129</v>
      </c>
      <c r="E218" t="s">
        <v>371</v>
      </c>
      <c r="F218" t="s">
        <v>1</v>
      </c>
    </row>
    <row r="219" spans="1:6">
      <c r="A219" t="s">
        <v>408</v>
      </c>
      <c r="B219" t="s">
        <v>38</v>
      </c>
      <c r="C219" t="s">
        <v>489</v>
      </c>
      <c r="D219" t="s">
        <v>129</v>
      </c>
      <c r="E219" t="s">
        <v>371</v>
      </c>
      <c r="F219" t="s">
        <v>397</v>
      </c>
    </row>
    <row r="220" spans="1:6">
      <c r="A220" t="s">
        <v>408</v>
      </c>
      <c r="B220" t="s">
        <v>38</v>
      </c>
      <c r="C220" t="s">
        <v>489</v>
      </c>
      <c r="D220" t="s">
        <v>129</v>
      </c>
      <c r="E220" t="s">
        <v>371</v>
      </c>
      <c r="F220" t="s">
        <v>12</v>
      </c>
    </row>
    <row r="221" spans="1:6">
      <c r="A221" t="s">
        <v>408</v>
      </c>
      <c r="B221" t="s">
        <v>38</v>
      </c>
      <c r="C221" t="s">
        <v>490</v>
      </c>
      <c r="D221" t="s">
        <v>129</v>
      </c>
      <c r="E221" t="s">
        <v>372</v>
      </c>
      <c r="F221" t="s">
        <v>5</v>
      </c>
    </row>
    <row r="222" spans="1:6">
      <c r="A222" t="s">
        <v>408</v>
      </c>
      <c r="B222" t="s">
        <v>38</v>
      </c>
      <c r="C222" t="s">
        <v>490</v>
      </c>
      <c r="D222" t="s">
        <v>129</v>
      </c>
      <c r="E222" t="s">
        <v>372</v>
      </c>
      <c r="F222" t="s">
        <v>397</v>
      </c>
    </row>
    <row r="223" spans="1:6">
      <c r="A223" t="s">
        <v>408</v>
      </c>
      <c r="B223" t="s">
        <v>38</v>
      </c>
      <c r="C223" t="s">
        <v>490</v>
      </c>
      <c r="D223" t="s">
        <v>129</v>
      </c>
      <c r="E223" t="s">
        <v>372</v>
      </c>
      <c r="F223" t="s">
        <v>12</v>
      </c>
    </row>
    <row r="224" spans="1:6">
      <c r="A224" t="s">
        <v>408</v>
      </c>
      <c r="B224" t="s">
        <v>38</v>
      </c>
      <c r="C224" t="s">
        <v>492</v>
      </c>
      <c r="D224" t="s">
        <v>129</v>
      </c>
      <c r="E224" t="s">
        <v>374</v>
      </c>
      <c r="F224" t="s">
        <v>5</v>
      </c>
    </row>
    <row r="225" spans="1:6">
      <c r="A225" t="s">
        <v>408</v>
      </c>
      <c r="B225" t="s">
        <v>38</v>
      </c>
      <c r="C225" t="s">
        <v>491</v>
      </c>
      <c r="D225" t="s">
        <v>129</v>
      </c>
      <c r="E225" t="s">
        <v>373</v>
      </c>
      <c r="F225" t="s">
        <v>5</v>
      </c>
    </row>
    <row r="226" spans="1:6">
      <c r="A226" t="s">
        <v>408</v>
      </c>
      <c r="B226" t="s">
        <v>38</v>
      </c>
      <c r="C226" t="s">
        <v>488</v>
      </c>
      <c r="D226" t="s">
        <v>129</v>
      </c>
      <c r="E226" t="s">
        <v>370</v>
      </c>
      <c r="F226" t="s">
        <v>5</v>
      </c>
    </row>
    <row r="227" spans="1:6">
      <c r="A227" t="s">
        <v>408</v>
      </c>
      <c r="B227" t="s">
        <v>38</v>
      </c>
      <c r="C227" t="s">
        <v>488</v>
      </c>
      <c r="D227" t="s">
        <v>129</v>
      </c>
      <c r="E227" t="s">
        <v>370</v>
      </c>
      <c r="F227" t="s">
        <v>1</v>
      </c>
    </row>
    <row r="228" spans="1:6">
      <c r="A228" t="s">
        <v>408</v>
      </c>
      <c r="B228" t="s">
        <v>38</v>
      </c>
      <c r="C228" t="s">
        <v>488</v>
      </c>
      <c r="D228" t="s">
        <v>129</v>
      </c>
      <c r="E228" t="s">
        <v>370</v>
      </c>
      <c r="F228" t="s">
        <v>397</v>
      </c>
    </row>
    <row r="229" spans="1:6">
      <c r="A229" t="s">
        <v>408</v>
      </c>
      <c r="B229" t="s">
        <v>38</v>
      </c>
      <c r="C229" t="s">
        <v>488</v>
      </c>
      <c r="D229" t="s">
        <v>129</v>
      </c>
      <c r="E229" t="s">
        <v>370</v>
      </c>
      <c r="F229" t="s">
        <v>12</v>
      </c>
    </row>
    <row r="230" spans="1:6">
      <c r="A230" t="s">
        <v>408</v>
      </c>
      <c r="B230" t="s">
        <v>38</v>
      </c>
      <c r="C230" t="s">
        <v>487</v>
      </c>
      <c r="D230" t="s">
        <v>129</v>
      </c>
      <c r="E230" t="s">
        <v>369</v>
      </c>
      <c r="F230" t="s">
        <v>5</v>
      </c>
    </row>
    <row r="231" spans="1:6">
      <c r="A231" t="s">
        <v>408</v>
      </c>
      <c r="B231" t="s">
        <v>38</v>
      </c>
      <c r="C231" t="s">
        <v>487</v>
      </c>
      <c r="D231" t="s">
        <v>129</v>
      </c>
      <c r="E231" t="s">
        <v>369</v>
      </c>
      <c r="F231" t="s">
        <v>1</v>
      </c>
    </row>
    <row r="232" spans="1:6">
      <c r="A232" t="s">
        <v>408</v>
      </c>
      <c r="B232" t="s">
        <v>38</v>
      </c>
      <c r="C232" t="s">
        <v>487</v>
      </c>
      <c r="D232" t="s">
        <v>129</v>
      </c>
      <c r="E232" t="s">
        <v>369</v>
      </c>
      <c r="F232" t="s">
        <v>397</v>
      </c>
    </row>
    <row r="233" spans="1:6">
      <c r="A233" t="s">
        <v>408</v>
      </c>
      <c r="B233" t="s">
        <v>38</v>
      </c>
      <c r="C233" t="s">
        <v>487</v>
      </c>
      <c r="D233" t="s">
        <v>129</v>
      </c>
      <c r="E233" t="s">
        <v>369</v>
      </c>
      <c r="F233" t="s">
        <v>12</v>
      </c>
    </row>
    <row r="234" spans="1:6">
      <c r="A234" t="s">
        <v>408</v>
      </c>
      <c r="B234" t="s">
        <v>41</v>
      </c>
      <c r="C234" t="s">
        <v>503</v>
      </c>
      <c r="D234" t="s">
        <v>67</v>
      </c>
      <c r="E234" t="s">
        <v>382</v>
      </c>
      <c r="F234" t="s">
        <v>44</v>
      </c>
    </row>
    <row r="235" spans="1:6">
      <c r="A235" t="s">
        <v>408</v>
      </c>
      <c r="B235" t="s">
        <v>41</v>
      </c>
      <c r="C235" t="s">
        <v>503</v>
      </c>
      <c r="D235" t="s">
        <v>67</v>
      </c>
      <c r="E235" t="s">
        <v>382</v>
      </c>
      <c r="F235" t="s">
        <v>12</v>
      </c>
    </row>
    <row r="236" spans="1:6">
      <c r="A236" t="s">
        <v>408</v>
      </c>
      <c r="B236" t="s">
        <v>41</v>
      </c>
      <c r="C236" t="s">
        <v>503</v>
      </c>
      <c r="D236" t="s">
        <v>67</v>
      </c>
      <c r="E236" t="s">
        <v>382</v>
      </c>
      <c r="F236" t="s">
        <v>22</v>
      </c>
    </row>
    <row r="237" spans="1:6">
      <c r="A237" t="s">
        <v>408</v>
      </c>
      <c r="B237" t="s">
        <v>41</v>
      </c>
      <c r="C237" t="s">
        <v>502</v>
      </c>
      <c r="D237" t="s">
        <v>67</v>
      </c>
      <c r="E237" t="s">
        <v>383</v>
      </c>
      <c r="F237" t="s">
        <v>12</v>
      </c>
    </row>
    <row r="238" spans="1:6">
      <c r="A238" t="s">
        <v>408</v>
      </c>
      <c r="B238" t="s">
        <v>41</v>
      </c>
      <c r="C238" t="s">
        <v>502</v>
      </c>
      <c r="D238" t="s">
        <v>67</v>
      </c>
      <c r="E238" t="s">
        <v>383</v>
      </c>
      <c r="F238" t="s">
        <v>22</v>
      </c>
    </row>
    <row r="239" spans="1:6">
      <c r="A239" t="s">
        <v>408</v>
      </c>
      <c r="B239" t="s">
        <v>41</v>
      </c>
      <c r="C239" t="s">
        <v>501</v>
      </c>
      <c r="D239" t="s">
        <v>67</v>
      </c>
      <c r="E239" t="s">
        <v>382</v>
      </c>
      <c r="F239" t="s">
        <v>5</v>
      </c>
    </row>
    <row r="240" spans="1:6">
      <c r="A240" t="s">
        <v>408</v>
      </c>
      <c r="B240" t="s">
        <v>41</v>
      </c>
      <c r="C240" t="s">
        <v>504</v>
      </c>
      <c r="D240" t="s">
        <v>67</v>
      </c>
      <c r="E240" t="s">
        <v>384</v>
      </c>
      <c r="F240" t="s">
        <v>5</v>
      </c>
    </row>
    <row r="241" spans="1:6">
      <c r="A241" t="s">
        <v>408</v>
      </c>
      <c r="B241" t="s">
        <v>41</v>
      </c>
      <c r="C241" t="s">
        <v>504</v>
      </c>
      <c r="D241" t="s">
        <v>67</v>
      </c>
      <c r="E241" t="s">
        <v>384</v>
      </c>
      <c r="F241" t="s">
        <v>12</v>
      </c>
    </row>
    <row r="242" spans="1:6">
      <c r="A242" t="s">
        <v>408</v>
      </c>
      <c r="B242" t="s">
        <v>41</v>
      </c>
      <c r="C242" t="s">
        <v>504</v>
      </c>
      <c r="D242" t="s">
        <v>67</v>
      </c>
      <c r="E242" t="s">
        <v>384</v>
      </c>
      <c r="F242" t="s">
        <v>22</v>
      </c>
    </row>
    <row r="243" spans="1:6">
      <c r="A243" t="s">
        <v>408</v>
      </c>
      <c r="B243" t="s">
        <v>41</v>
      </c>
      <c r="C243" t="s">
        <v>505</v>
      </c>
      <c r="D243" t="s">
        <v>67</v>
      </c>
      <c r="E243" t="s">
        <v>385</v>
      </c>
      <c r="F243" t="s">
        <v>5</v>
      </c>
    </row>
    <row r="244" spans="1:6">
      <c r="A244" t="s">
        <v>408</v>
      </c>
      <c r="B244" t="s">
        <v>41</v>
      </c>
      <c r="C244" t="s">
        <v>505</v>
      </c>
      <c r="D244" t="s">
        <v>67</v>
      </c>
      <c r="E244" t="s">
        <v>385</v>
      </c>
      <c r="F244" t="s">
        <v>44</v>
      </c>
    </row>
    <row r="245" spans="1:6">
      <c r="A245" t="s">
        <v>408</v>
      </c>
      <c r="B245" t="s">
        <v>41</v>
      </c>
      <c r="C245" t="s">
        <v>505</v>
      </c>
      <c r="D245" t="s">
        <v>67</v>
      </c>
      <c r="E245" t="s">
        <v>385</v>
      </c>
      <c r="F245" t="s">
        <v>12</v>
      </c>
    </row>
    <row r="246" spans="1:6">
      <c r="A246" t="s">
        <v>408</v>
      </c>
      <c r="B246" t="s">
        <v>41</v>
      </c>
      <c r="C246" t="s">
        <v>505</v>
      </c>
      <c r="D246" t="s">
        <v>67</v>
      </c>
      <c r="E246" t="s">
        <v>385</v>
      </c>
      <c r="F246" t="s">
        <v>22</v>
      </c>
    </row>
    <row r="247" spans="1:6">
      <c r="A247" t="s">
        <v>408</v>
      </c>
      <c r="B247" t="s">
        <v>41</v>
      </c>
      <c r="C247" t="s">
        <v>506</v>
      </c>
      <c r="D247" t="s">
        <v>67</v>
      </c>
      <c r="E247" t="s">
        <v>386</v>
      </c>
      <c r="F247" t="s">
        <v>5</v>
      </c>
    </row>
    <row r="248" spans="1:6">
      <c r="A248" t="s">
        <v>408</v>
      </c>
      <c r="B248" t="s">
        <v>41</v>
      </c>
      <c r="C248" t="s">
        <v>506</v>
      </c>
      <c r="D248" t="s">
        <v>67</v>
      </c>
      <c r="E248" t="s">
        <v>386</v>
      </c>
      <c r="F248" t="s">
        <v>44</v>
      </c>
    </row>
    <row r="249" spans="1:6">
      <c r="A249" t="s">
        <v>408</v>
      </c>
      <c r="B249" t="s">
        <v>41</v>
      </c>
      <c r="C249" t="s">
        <v>506</v>
      </c>
      <c r="D249" t="s">
        <v>67</v>
      </c>
      <c r="E249" t="s">
        <v>386</v>
      </c>
      <c r="F249" t="s">
        <v>12</v>
      </c>
    </row>
    <row r="250" spans="1:6">
      <c r="A250" t="s">
        <v>408</v>
      </c>
      <c r="B250" t="s">
        <v>41</v>
      </c>
      <c r="C250" t="s">
        <v>506</v>
      </c>
      <c r="D250" t="s">
        <v>67</v>
      </c>
      <c r="E250" t="s">
        <v>386</v>
      </c>
      <c r="F250" t="s">
        <v>22</v>
      </c>
    </row>
    <row r="251" spans="1:6">
      <c r="A251" t="s">
        <v>408</v>
      </c>
      <c r="B251" t="s">
        <v>41</v>
      </c>
      <c r="C251" t="s">
        <v>507</v>
      </c>
      <c r="D251" t="s">
        <v>67</v>
      </c>
      <c r="E251" t="s">
        <v>235</v>
      </c>
      <c r="F251" t="s">
        <v>22</v>
      </c>
    </row>
    <row r="252" spans="1:6">
      <c r="A252" t="s">
        <v>408</v>
      </c>
      <c r="B252" t="s">
        <v>42</v>
      </c>
      <c r="C252" t="s">
        <v>508</v>
      </c>
      <c r="D252" t="s">
        <v>132</v>
      </c>
      <c r="E252" t="s">
        <v>387</v>
      </c>
      <c r="F252" t="s">
        <v>1</v>
      </c>
    </row>
    <row r="253" spans="1:6">
      <c r="A253" t="s">
        <v>408</v>
      </c>
      <c r="B253" t="s">
        <v>42</v>
      </c>
      <c r="C253" t="s">
        <v>508</v>
      </c>
      <c r="D253" t="s">
        <v>132</v>
      </c>
      <c r="E253" t="s">
        <v>387</v>
      </c>
      <c r="F253" t="s">
        <v>44</v>
      </c>
    </row>
    <row r="254" spans="1:6">
      <c r="A254" t="s">
        <v>408</v>
      </c>
      <c r="B254" t="s">
        <v>43</v>
      </c>
      <c r="C254" t="s">
        <v>509</v>
      </c>
      <c r="D254" t="s">
        <v>133</v>
      </c>
      <c r="E254" t="s">
        <v>388</v>
      </c>
      <c r="F254" t="s">
        <v>1</v>
      </c>
    </row>
    <row r="255" spans="1:6">
      <c r="A255" t="s">
        <v>408</v>
      </c>
      <c r="B255" t="s">
        <v>43</v>
      </c>
      <c r="C255" t="s">
        <v>509</v>
      </c>
      <c r="D255" t="s">
        <v>133</v>
      </c>
      <c r="E255" t="s">
        <v>388</v>
      </c>
      <c r="F255" t="s">
        <v>22</v>
      </c>
    </row>
    <row r="256" spans="1:6">
      <c r="A256" t="s">
        <v>408</v>
      </c>
      <c r="B256" t="s">
        <v>40</v>
      </c>
      <c r="C256" t="s">
        <v>499</v>
      </c>
      <c r="D256" t="s">
        <v>131</v>
      </c>
      <c r="E256" t="s">
        <v>380</v>
      </c>
      <c r="F256" t="s">
        <v>5</v>
      </c>
    </row>
    <row r="257" spans="1:6">
      <c r="A257" t="s">
        <v>408</v>
      </c>
      <c r="B257" t="s">
        <v>40</v>
      </c>
      <c r="C257" t="s">
        <v>497</v>
      </c>
      <c r="D257" t="s">
        <v>131</v>
      </c>
      <c r="E257" t="s">
        <v>378</v>
      </c>
      <c r="F257" t="s">
        <v>5</v>
      </c>
    </row>
    <row r="258" spans="1:6">
      <c r="A258" t="s">
        <v>408</v>
      </c>
      <c r="B258" t="s">
        <v>40</v>
      </c>
      <c r="C258" t="s">
        <v>497</v>
      </c>
      <c r="D258" t="s">
        <v>131</v>
      </c>
      <c r="E258" t="s">
        <v>378</v>
      </c>
      <c r="F258" t="s">
        <v>1</v>
      </c>
    </row>
    <row r="259" spans="1:6">
      <c r="A259" t="s">
        <v>408</v>
      </c>
      <c r="B259" t="s">
        <v>40</v>
      </c>
      <c r="C259" t="s">
        <v>497</v>
      </c>
      <c r="D259" t="s">
        <v>131</v>
      </c>
      <c r="E259" t="s">
        <v>378</v>
      </c>
      <c r="F259" t="s">
        <v>397</v>
      </c>
    </row>
    <row r="260" spans="1:6">
      <c r="A260" t="s">
        <v>408</v>
      </c>
      <c r="B260" t="s">
        <v>40</v>
      </c>
      <c r="C260" t="s">
        <v>497</v>
      </c>
      <c r="D260" t="s">
        <v>131</v>
      </c>
      <c r="E260" t="s">
        <v>378</v>
      </c>
      <c r="F260" t="s">
        <v>12</v>
      </c>
    </row>
    <row r="261" spans="1:6">
      <c r="A261" t="s">
        <v>408</v>
      </c>
      <c r="B261" t="s">
        <v>40</v>
      </c>
      <c r="C261" t="s">
        <v>498</v>
      </c>
      <c r="D261" t="s">
        <v>131</v>
      </c>
      <c r="E261" t="s">
        <v>379</v>
      </c>
      <c r="F261" t="s">
        <v>5</v>
      </c>
    </row>
    <row r="262" spans="1:6">
      <c r="A262" t="s">
        <v>408</v>
      </c>
      <c r="B262" t="s">
        <v>40</v>
      </c>
      <c r="C262" t="s">
        <v>498</v>
      </c>
      <c r="D262" t="s">
        <v>131</v>
      </c>
      <c r="E262" t="s">
        <v>379</v>
      </c>
      <c r="F262" t="s">
        <v>1</v>
      </c>
    </row>
    <row r="263" spans="1:6">
      <c r="A263" t="s">
        <v>408</v>
      </c>
      <c r="B263" t="s">
        <v>40</v>
      </c>
      <c r="C263" t="s">
        <v>498</v>
      </c>
      <c r="D263" t="s">
        <v>131</v>
      </c>
      <c r="E263" t="s">
        <v>379</v>
      </c>
      <c r="F263" t="s">
        <v>44</v>
      </c>
    </row>
    <row r="264" spans="1:6">
      <c r="A264" t="s">
        <v>408</v>
      </c>
      <c r="B264" t="s">
        <v>40</v>
      </c>
      <c r="C264" t="s">
        <v>498</v>
      </c>
      <c r="D264" t="s">
        <v>131</v>
      </c>
      <c r="E264" t="s">
        <v>379</v>
      </c>
      <c r="F264" t="s">
        <v>397</v>
      </c>
    </row>
    <row r="265" spans="1:6">
      <c r="A265" t="s">
        <v>408</v>
      </c>
      <c r="B265" t="s">
        <v>40</v>
      </c>
      <c r="C265" t="s">
        <v>498</v>
      </c>
      <c r="D265" t="s">
        <v>131</v>
      </c>
      <c r="E265" t="s">
        <v>379</v>
      </c>
      <c r="F265" t="s">
        <v>12</v>
      </c>
    </row>
    <row r="266" spans="1:6">
      <c r="A266" t="s">
        <v>408</v>
      </c>
      <c r="B266" t="s">
        <v>40</v>
      </c>
      <c r="C266" t="s">
        <v>500</v>
      </c>
      <c r="D266" t="s">
        <v>131</v>
      </c>
      <c r="E266" t="s">
        <v>381</v>
      </c>
      <c r="F266" t="s">
        <v>5</v>
      </c>
    </row>
    <row r="267" spans="1:6">
      <c r="A267" t="s">
        <v>408</v>
      </c>
      <c r="B267" t="s">
        <v>40</v>
      </c>
      <c r="C267" t="s">
        <v>500</v>
      </c>
      <c r="D267" t="s">
        <v>131</v>
      </c>
      <c r="E267" t="s">
        <v>381</v>
      </c>
      <c r="F267" t="s">
        <v>1</v>
      </c>
    </row>
    <row r="268" spans="1:6">
      <c r="A268" t="s">
        <v>408</v>
      </c>
      <c r="B268" t="s">
        <v>40</v>
      </c>
      <c r="C268" t="s">
        <v>500</v>
      </c>
      <c r="D268" t="s">
        <v>131</v>
      </c>
      <c r="E268" t="s">
        <v>381</v>
      </c>
      <c r="F268" t="s">
        <v>397</v>
      </c>
    </row>
    <row r="269" spans="1:6">
      <c r="A269" t="s">
        <v>408</v>
      </c>
      <c r="B269" t="s">
        <v>37</v>
      </c>
      <c r="C269" t="s">
        <v>483</v>
      </c>
      <c r="D269" t="s">
        <v>128</v>
      </c>
      <c r="E269" t="s">
        <v>365</v>
      </c>
      <c r="F269" t="s">
        <v>5</v>
      </c>
    </row>
    <row r="270" spans="1:6">
      <c r="A270" t="s">
        <v>408</v>
      </c>
      <c r="B270" t="s">
        <v>37</v>
      </c>
      <c r="C270" t="s">
        <v>483</v>
      </c>
      <c r="D270" t="s">
        <v>128</v>
      </c>
      <c r="E270" t="s">
        <v>365</v>
      </c>
      <c r="F270" t="s">
        <v>397</v>
      </c>
    </row>
    <row r="271" spans="1:6">
      <c r="A271" t="s">
        <v>408</v>
      </c>
      <c r="B271" t="s">
        <v>37</v>
      </c>
      <c r="C271" t="s">
        <v>483</v>
      </c>
      <c r="D271" t="s">
        <v>128</v>
      </c>
      <c r="E271" t="s">
        <v>365</v>
      </c>
      <c r="F271" t="s">
        <v>12</v>
      </c>
    </row>
    <row r="272" spans="1:6">
      <c r="A272" t="s">
        <v>408</v>
      </c>
      <c r="B272" t="s">
        <v>37</v>
      </c>
      <c r="C272" t="s">
        <v>483</v>
      </c>
      <c r="D272" t="s">
        <v>128</v>
      </c>
      <c r="E272" t="s">
        <v>365</v>
      </c>
      <c r="F272" t="s">
        <v>22</v>
      </c>
    </row>
    <row r="273" spans="1:6">
      <c r="A273" t="s">
        <v>408</v>
      </c>
      <c r="B273" t="s">
        <v>37</v>
      </c>
      <c r="C273" t="s">
        <v>484</v>
      </c>
      <c r="D273" t="s">
        <v>128</v>
      </c>
      <c r="E273" t="s">
        <v>366</v>
      </c>
      <c r="F273" t="s">
        <v>5</v>
      </c>
    </row>
    <row r="274" spans="1:6">
      <c r="A274" t="s">
        <v>408</v>
      </c>
      <c r="B274" t="s">
        <v>37</v>
      </c>
      <c r="C274" t="s">
        <v>484</v>
      </c>
      <c r="D274" t="s">
        <v>128</v>
      </c>
      <c r="E274" t="s">
        <v>366</v>
      </c>
      <c r="F274" t="s">
        <v>1</v>
      </c>
    </row>
    <row r="275" spans="1:6">
      <c r="A275" t="s">
        <v>408</v>
      </c>
      <c r="B275" t="s">
        <v>37</v>
      </c>
      <c r="C275" t="s">
        <v>484</v>
      </c>
      <c r="D275" t="s">
        <v>128</v>
      </c>
      <c r="E275" t="s">
        <v>366</v>
      </c>
      <c r="F275" t="s">
        <v>44</v>
      </c>
    </row>
    <row r="276" spans="1:6">
      <c r="A276" t="s">
        <v>408</v>
      </c>
      <c r="B276" t="s">
        <v>37</v>
      </c>
      <c r="C276" t="s">
        <v>484</v>
      </c>
      <c r="D276" t="s">
        <v>128</v>
      </c>
      <c r="E276" t="s">
        <v>366</v>
      </c>
      <c r="F276" t="s">
        <v>397</v>
      </c>
    </row>
    <row r="277" spans="1:6">
      <c r="A277" t="s">
        <v>408</v>
      </c>
      <c r="B277" t="s">
        <v>37</v>
      </c>
      <c r="C277" t="s">
        <v>484</v>
      </c>
      <c r="D277" t="s">
        <v>128</v>
      </c>
      <c r="E277" t="s">
        <v>366</v>
      </c>
      <c r="F277" t="s">
        <v>12</v>
      </c>
    </row>
    <row r="278" spans="1:6">
      <c r="A278" t="s">
        <v>408</v>
      </c>
      <c r="B278" t="s">
        <v>37</v>
      </c>
      <c r="C278" t="s">
        <v>484</v>
      </c>
      <c r="D278" t="s">
        <v>128</v>
      </c>
      <c r="E278" t="s">
        <v>366</v>
      </c>
      <c r="F278" t="s">
        <v>3</v>
      </c>
    </row>
    <row r="279" spans="1:6">
      <c r="A279" t="s">
        <v>408</v>
      </c>
      <c r="B279" t="s">
        <v>37</v>
      </c>
      <c r="C279" t="s">
        <v>484</v>
      </c>
      <c r="D279" t="s">
        <v>128</v>
      </c>
      <c r="E279" t="s">
        <v>366</v>
      </c>
      <c r="F279" t="s">
        <v>22</v>
      </c>
    </row>
    <row r="280" spans="1:6">
      <c r="A280" t="s">
        <v>408</v>
      </c>
      <c r="B280" t="s">
        <v>37</v>
      </c>
      <c r="C280" t="s">
        <v>485</v>
      </c>
      <c r="D280" t="s">
        <v>128</v>
      </c>
      <c r="E280" t="s">
        <v>367</v>
      </c>
      <c r="F280" t="s">
        <v>5</v>
      </c>
    </row>
    <row r="281" spans="1:6">
      <c r="A281" t="s">
        <v>408</v>
      </c>
      <c r="B281" t="s">
        <v>37</v>
      </c>
      <c r="C281" t="s">
        <v>485</v>
      </c>
      <c r="D281" t="s">
        <v>128</v>
      </c>
      <c r="E281" t="s">
        <v>367</v>
      </c>
      <c r="F281" t="s">
        <v>12</v>
      </c>
    </row>
    <row r="282" spans="1:6">
      <c r="A282" t="s">
        <v>408</v>
      </c>
      <c r="B282" t="s">
        <v>37</v>
      </c>
      <c r="C282" t="s">
        <v>485</v>
      </c>
      <c r="D282" t="s">
        <v>128</v>
      </c>
      <c r="E282" t="s">
        <v>367</v>
      </c>
      <c r="F282" t="s">
        <v>3</v>
      </c>
    </row>
    <row r="283" spans="1:6">
      <c r="A283" t="s">
        <v>408</v>
      </c>
      <c r="B283" t="s">
        <v>37</v>
      </c>
      <c r="C283" t="s">
        <v>485</v>
      </c>
      <c r="D283" t="s">
        <v>128</v>
      </c>
      <c r="E283" t="s">
        <v>367</v>
      </c>
      <c r="F283" t="s">
        <v>22</v>
      </c>
    </row>
    <row r="284" spans="1:6">
      <c r="A284" t="s">
        <v>408</v>
      </c>
      <c r="B284" t="s">
        <v>39</v>
      </c>
      <c r="C284" t="s">
        <v>493</v>
      </c>
      <c r="D284" t="s">
        <v>130</v>
      </c>
      <c r="E284" t="s">
        <v>375</v>
      </c>
      <c r="F284" t="s">
        <v>5</v>
      </c>
    </row>
    <row r="285" spans="1:6">
      <c r="A285" t="s">
        <v>408</v>
      </c>
      <c r="B285" t="s">
        <v>39</v>
      </c>
      <c r="C285" t="s">
        <v>493</v>
      </c>
      <c r="D285" t="s">
        <v>130</v>
      </c>
      <c r="E285" t="s">
        <v>375</v>
      </c>
      <c r="F285" t="s">
        <v>44</v>
      </c>
    </row>
    <row r="286" spans="1:6">
      <c r="A286" t="s">
        <v>408</v>
      </c>
      <c r="B286" t="s">
        <v>39</v>
      </c>
      <c r="C286" t="s">
        <v>496</v>
      </c>
      <c r="D286" t="s">
        <v>130</v>
      </c>
      <c r="E286" t="s">
        <v>377</v>
      </c>
      <c r="F286" t="s">
        <v>5</v>
      </c>
    </row>
    <row r="287" spans="1:6">
      <c r="A287" t="s">
        <v>408</v>
      </c>
      <c r="B287" t="s">
        <v>39</v>
      </c>
      <c r="C287" t="s">
        <v>496</v>
      </c>
      <c r="D287" t="s">
        <v>130</v>
      </c>
      <c r="E287" t="s">
        <v>377</v>
      </c>
      <c r="F287" t="s">
        <v>12</v>
      </c>
    </row>
    <row r="288" spans="1:6">
      <c r="A288" t="s">
        <v>408</v>
      </c>
      <c r="B288" t="s">
        <v>39</v>
      </c>
      <c r="C288" t="s">
        <v>494</v>
      </c>
      <c r="D288" t="s">
        <v>130</v>
      </c>
      <c r="E288" t="s">
        <v>376</v>
      </c>
      <c r="F288" t="s">
        <v>5</v>
      </c>
    </row>
    <row r="289" spans="1:6">
      <c r="A289" t="s">
        <v>408</v>
      </c>
      <c r="B289" t="s">
        <v>39</v>
      </c>
      <c r="C289" t="s">
        <v>495</v>
      </c>
      <c r="D289" t="s">
        <v>130</v>
      </c>
      <c r="E289" t="s">
        <v>130</v>
      </c>
      <c r="F289" t="s">
        <v>5</v>
      </c>
    </row>
    <row r="290" spans="1:6">
      <c r="A290" t="s">
        <v>408</v>
      </c>
      <c r="B290" t="s">
        <v>39</v>
      </c>
      <c r="C290" t="s">
        <v>495</v>
      </c>
      <c r="D290" t="s">
        <v>130</v>
      </c>
      <c r="E290" t="s">
        <v>130</v>
      </c>
      <c r="F290" t="s">
        <v>44</v>
      </c>
    </row>
    <row r="291" spans="1:6">
      <c r="A291" t="s">
        <v>408</v>
      </c>
      <c r="B291" t="s">
        <v>39</v>
      </c>
      <c r="C291" t="s">
        <v>495</v>
      </c>
      <c r="D291" t="s">
        <v>130</v>
      </c>
      <c r="E291" t="s">
        <v>130</v>
      </c>
      <c r="F291" t="s">
        <v>397</v>
      </c>
    </row>
    <row r="292" spans="1:6">
      <c r="A292" t="s">
        <v>408</v>
      </c>
      <c r="B292" t="s">
        <v>39</v>
      </c>
      <c r="C292" t="s">
        <v>495</v>
      </c>
      <c r="D292" t="s">
        <v>130</v>
      </c>
      <c r="E292" t="s">
        <v>130</v>
      </c>
      <c r="F292" t="s">
        <v>12</v>
      </c>
    </row>
    <row r="293" spans="1:6">
      <c r="A293" t="s">
        <v>405</v>
      </c>
      <c r="B293" t="s">
        <v>25</v>
      </c>
      <c r="C293" t="s">
        <v>25</v>
      </c>
      <c r="D293" t="s">
        <v>69</v>
      </c>
      <c r="E293" t="s">
        <v>69</v>
      </c>
      <c r="F293" t="s">
        <v>10</v>
      </c>
    </row>
    <row r="294" spans="1:6">
      <c r="A294" t="s">
        <v>405</v>
      </c>
      <c r="B294" t="s">
        <v>25</v>
      </c>
      <c r="C294" t="s">
        <v>25</v>
      </c>
      <c r="D294" t="s">
        <v>69</v>
      </c>
      <c r="E294" t="s">
        <v>69</v>
      </c>
      <c r="F294" t="s">
        <v>5</v>
      </c>
    </row>
    <row r="295" spans="1:6">
      <c r="A295" t="s">
        <v>405</v>
      </c>
      <c r="B295" t="s">
        <v>25</v>
      </c>
      <c r="C295" t="s">
        <v>25</v>
      </c>
      <c r="D295" t="s">
        <v>69</v>
      </c>
      <c r="E295" t="s">
        <v>69</v>
      </c>
      <c r="F295" t="s">
        <v>1</v>
      </c>
    </row>
    <row r="296" spans="1:6">
      <c r="A296" t="s">
        <v>405</v>
      </c>
      <c r="B296" t="s">
        <v>25</v>
      </c>
      <c r="C296" t="s">
        <v>25</v>
      </c>
      <c r="D296" t="s">
        <v>69</v>
      </c>
      <c r="E296" t="s">
        <v>69</v>
      </c>
      <c r="F296" t="s">
        <v>4</v>
      </c>
    </row>
    <row r="297" spans="1:6">
      <c r="A297" t="s">
        <v>405</v>
      </c>
      <c r="B297" t="s">
        <v>25</v>
      </c>
      <c r="C297" t="s">
        <v>25</v>
      </c>
      <c r="D297" t="s">
        <v>69</v>
      </c>
      <c r="E297" t="s">
        <v>69</v>
      </c>
      <c r="F297" t="s">
        <v>3</v>
      </c>
    </row>
    <row r="298" spans="1:6">
      <c r="A298" t="s">
        <v>405</v>
      </c>
      <c r="B298" t="s">
        <v>25</v>
      </c>
      <c r="C298" t="s">
        <v>25</v>
      </c>
      <c r="D298" t="s">
        <v>69</v>
      </c>
      <c r="E298" t="s">
        <v>69</v>
      </c>
      <c r="F298" t="s">
        <v>20</v>
      </c>
    </row>
    <row r="299" spans="1:6">
      <c r="A299" t="s">
        <v>405</v>
      </c>
      <c r="B299" t="s">
        <v>25</v>
      </c>
      <c r="C299" t="s">
        <v>25</v>
      </c>
      <c r="D299" t="s">
        <v>69</v>
      </c>
      <c r="E299" t="s">
        <v>69</v>
      </c>
      <c r="F299" t="s">
        <v>2</v>
      </c>
    </row>
    <row r="300" spans="1:6">
      <c r="A300" t="s">
        <v>413</v>
      </c>
      <c r="B300" t="s">
        <v>41</v>
      </c>
      <c r="C300" t="s">
        <v>507</v>
      </c>
      <c r="D300" t="s">
        <v>67</v>
      </c>
      <c r="E300" t="s">
        <v>235</v>
      </c>
      <c r="F300" t="s">
        <v>10</v>
      </c>
    </row>
    <row r="301" spans="1:6">
      <c r="A301" t="s">
        <v>413</v>
      </c>
      <c r="B301" t="s">
        <v>41</v>
      </c>
      <c r="C301" t="s">
        <v>507</v>
      </c>
      <c r="D301" t="s">
        <v>67</v>
      </c>
      <c r="E301" t="s">
        <v>235</v>
      </c>
      <c r="F301" t="s">
        <v>5</v>
      </c>
    </row>
    <row r="302" spans="1:6">
      <c r="A302" t="s">
        <v>413</v>
      </c>
      <c r="B302" t="s">
        <v>41</v>
      </c>
      <c r="C302" t="s">
        <v>507</v>
      </c>
      <c r="D302" t="s">
        <v>67</v>
      </c>
      <c r="E302" t="s">
        <v>235</v>
      </c>
      <c r="F302" t="s">
        <v>1</v>
      </c>
    </row>
    <row r="303" spans="1:6">
      <c r="A303" t="s">
        <v>413</v>
      </c>
      <c r="B303" t="s">
        <v>41</v>
      </c>
      <c r="C303" t="s">
        <v>507</v>
      </c>
      <c r="D303" t="s">
        <v>67</v>
      </c>
      <c r="E303" t="s">
        <v>235</v>
      </c>
      <c r="F303" t="s">
        <v>3</v>
      </c>
    </row>
    <row r="304" spans="1:6">
      <c r="A304" t="s">
        <v>413</v>
      </c>
      <c r="B304" t="s">
        <v>41</v>
      </c>
      <c r="C304" t="s">
        <v>507</v>
      </c>
      <c r="D304" t="s">
        <v>67</v>
      </c>
      <c r="E304" t="s">
        <v>235</v>
      </c>
      <c r="F304" t="s">
        <v>20</v>
      </c>
    </row>
    <row r="305" spans="1:6">
      <c r="A305" t="s">
        <v>413</v>
      </c>
      <c r="B305" t="s">
        <v>41</v>
      </c>
      <c r="C305" t="s">
        <v>507</v>
      </c>
      <c r="D305" t="s">
        <v>67</v>
      </c>
      <c r="E305" t="s">
        <v>235</v>
      </c>
      <c r="F305" t="s">
        <v>8</v>
      </c>
    </row>
    <row r="306" spans="1:6">
      <c r="A306" t="s">
        <v>413</v>
      </c>
      <c r="B306" t="s">
        <v>41</v>
      </c>
      <c r="C306" t="s">
        <v>507</v>
      </c>
      <c r="D306" t="s">
        <v>67</v>
      </c>
      <c r="E306" t="s">
        <v>235</v>
      </c>
      <c r="F306" t="s">
        <v>2</v>
      </c>
    </row>
    <row r="307" spans="1:6">
      <c r="A307" t="s">
        <v>413</v>
      </c>
      <c r="B307" t="s">
        <v>723</v>
      </c>
      <c r="C307" t="s">
        <v>595</v>
      </c>
      <c r="D307" t="s">
        <v>72</v>
      </c>
      <c r="E307" t="s">
        <v>239</v>
      </c>
      <c r="F307" t="s">
        <v>5</v>
      </c>
    </row>
    <row r="308" spans="1:6">
      <c r="A308" t="s">
        <v>413</v>
      </c>
      <c r="B308" t="s">
        <v>723</v>
      </c>
      <c r="C308" t="s">
        <v>595</v>
      </c>
      <c r="D308" t="s">
        <v>72</v>
      </c>
      <c r="E308" t="s">
        <v>239</v>
      </c>
      <c r="F308" t="s">
        <v>20</v>
      </c>
    </row>
    <row r="309" spans="1:6">
      <c r="A309" t="s">
        <v>413</v>
      </c>
      <c r="B309" t="s">
        <v>721</v>
      </c>
      <c r="C309" t="s">
        <v>592</v>
      </c>
      <c r="D309" t="s">
        <v>66</v>
      </c>
      <c r="E309" t="s">
        <v>234</v>
      </c>
      <c r="F309" t="s">
        <v>10</v>
      </c>
    </row>
    <row r="310" spans="1:6">
      <c r="A310" t="s">
        <v>413</v>
      </c>
      <c r="B310" t="s">
        <v>721</v>
      </c>
      <c r="C310" t="s">
        <v>592</v>
      </c>
      <c r="D310" t="s">
        <v>66</v>
      </c>
      <c r="E310" t="s">
        <v>234</v>
      </c>
      <c r="F310" t="s">
        <v>5</v>
      </c>
    </row>
    <row r="311" spans="1:6">
      <c r="A311" t="s">
        <v>413</v>
      </c>
      <c r="B311" t="s">
        <v>721</v>
      </c>
      <c r="C311" t="s">
        <v>592</v>
      </c>
      <c r="D311" t="s">
        <v>66</v>
      </c>
      <c r="E311" t="s">
        <v>234</v>
      </c>
      <c r="F311" t="s">
        <v>1</v>
      </c>
    </row>
    <row r="312" spans="1:6">
      <c r="A312" t="s">
        <v>413</v>
      </c>
      <c r="B312" t="s">
        <v>721</v>
      </c>
      <c r="C312" t="s">
        <v>592</v>
      </c>
      <c r="D312" t="s">
        <v>66</v>
      </c>
      <c r="E312" t="s">
        <v>234</v>
      </c>
      <c r="F312" t="s">
        <v>4</v>
      </c>
    </row>
    <row r="313" spans="1:6">
      <c r="A313" t="s">
        <v>413</v>
      </c>
      <c r="B313" t="s">
        <v>721</v>
      </c>
      <c r="C313" t="s">
        <v>592</v>
      </c>
      <c r="D313" t="s">
        <v>66</v>
      </c>
      <c r="E313" t="s">
        <v>234</v>
      </c>
      <c r="F313" t="s">
        <v>3</v>
      </c>
    </row>
    <row r="314" spans="1:6">
      <c r="A314" t="s">
        <v>413</v>
      </c>
      <c r="B314" t="s">
        <v>721</v>
      </c>
      <c r="C314" t="s">
        <v>592</v>
      </c>
      <c r="D314" t="s">
        <v>66</v>
      </c>
      <c r="E314" t="s">
        <v>234</v>
      </c>
      <c r="F314" t="s">
        <v>20</v>
      </c>
    </row>
    <row r="315" spans="1:6">
      <c r="A315" t="s">
        <v>413</v>
      </c>
      <c r="B315" t="s">
        <v>721</v>
      </c>
      <c r="C315" t="s">
        <v>592</v>
      </c>
      <c r="D315" t="s">
        <v>66</v>
      </c>
      <c r="E315" t="s">
        <v>234</v>
      </c>
      <c r="F315" t="s">
        <v>8</v>
      </c>
    </row>
    <row r="316" spans="1:6">
      <c r="A316" t="s">
        <v>413</v>
      </c>
      <c r="B316" t="s">
        <v>721</v>
      </c>
      <c r="C316" t="s">
        <v>592</v>
      </c>
      <c r="D316" t="s">
        <v>66</v>
      </c>
      <c r="E316" t="s">
        <v>234</v>
      </c>
      <c r="F316" t="s">
        <v>2</v>
      </c>
    </row>
    <row r="317" spans="1:6">
      <c r="A317" t="s">
        <v>413</v>
      </c>
      <c r="B317" t="s">
        <v>689</v>
      </c>
      <c r="C317" t="s">
        <v>591</v>
      </c>
      <c r="D317" t="s">
        <v>55</v>
      </c>
      <c r="E317" t="s">
        <v>233</v>
      </c>
      <c r="F317" t="s">
        <v>10</v>
      </c>
    </row>
    <row r="318" spans="1:6">
      <c r="A318" t="s">
        <v>413</v>
      </c>
      <c r="B318" t="s">
        <v>689</v>
      </c>
      <c r="C318" t="s">
        <v>591</v>
      </c>
      <c r="D318" t="s">
        <v>55</v>
      </c>
      <c r="E318" t="s">
        <v>233</v>
      </c>
      <c r="F318" t="s">
        <v>5</v>
      </c>
    </row>
    <row r="319" spans="1:6">
      <c r="A319" t="s">
        <v>413</v>
      </c>
      <c r="B319" t="s">
        <v>689</v>
      </c>
      <c r="C319" t="s">
        <v>591</v>
      </c>
      <c r="D319" t="s">
        <v>55</v>
      </c>
      <c r="E319" t="s">
        <v>233</v>
      </c>
      <c r="F319" t="s">
        <v>1</v>
      </c>
    </row>
    <row r="320" spans="1:6">
      <c r="A320" t="s">
        <v>413</v>
      </c>
      <c r="B320" t="s">
        <v>689</v>
      </c>
      <c r="C320" t="s">
        <v>591</v>
      </c>
      <c r="D320" t="s">
        <v>55</v>
      </c>
      <c r="E320" t="s">
        <v>233</v>
      </c>
      <c r="F320" t="s">
        <v>4</v>
      </c>
    </row>
    <row r="321" spans="1:6">
      <c r="A321" t="s">
        <v>413</v>
      </c>
      <c r="B321" t="s">
        <v>689</v>
      </c>
      <c r="C321" t="s">
        <v>591</v>
      </c>
      <c r="D321" t="s">
        <v>55</v>
      </c>
      <c r="E321" t="s">
        <v>233</v>
      </c>
      <c r="F321" t="s">
        <v>3</v>
      </c>
    </row>
    <row r="322" spans="1:6">
      <c r="A322" t="s">
        <v>413</v>
      </c>
      <c r="B322" t="s">
        <v>689</v>
      </c>
      <c r="C322" t="s">
        <v>591</v>
      </c>
      <c r="D322" t="s">
        <v>55</v>
      </c>
      <c r="E322" t="s">
        <v>233</v>
      </c>
      <c r="F322" t="s">
        <v>20</v>
      </c>
    </row>
    <row r="323" spans="1:6">
      <c r="A323" t="s">
        <v>413</v>
      </c>
      <c r="B323" t="s">
        <v>689</v>
      </c>
      <c r="C323" t="s">
        <v>591</v>
      </c>
      <c r="D323" t="s">
        <v>55</v>
      </c>
      <c r="E323" t="s">
        <v>233</v>
      </c>
      <c r="F323" t="s">
        <v>8</v>
      </c>
    </row>
    <row r="324" spans="1:6">
      <c r="A324" t="s">
        <v>413</v>
      </c>
      <c r="B324" t="s">
        <v>689</v>
      </c>
      <c r="C324" t="s">
        <v>591</v>
      </c>
      <c r="D324" t="s">
        <v>55</v>
      </c>
      <c r="E324" t="s">
        <v>233</v>
      </c>
      <c r="F324" t="s">
        <v>2</v>
      </c>
    </row>
    <row r="325" spans="1:6">
      <c r="A325" t="s">
        <v>405</v>
      </c>
      <c r="B325" t="s">
        <v>27</v>
      </c>
      <c r="C325" t="s">
        <v>431</v>
      </c>
      <c r="D325" t="s">
        <v>71</v>
      </c>
      <c r="E325" t="s">
        <v>238</v>
      </c>
      <c r="F325" t="s">
        <v>5</v>
      </c>
    </row>
    <row r="326" spans="1:6">
      <c r="A326" t="s">
        <v>405</v>
      </c>
      <c r="B326" t="s">
        <v>27</v>
      </c>
      <c r="C326" t="s">
        <v>431</v>
      </c>
      <c r="D326" t="s">
        <v>71</v>
      </c>
      <c r="E326" t="s">
        <v>238</v>
      </c>
      <c r="F326" t="s">
        <v>20</v>
      </c>
    </row>
    <row r="327" spans="1:6">
      <c r="A327" t="s">
        <v>413</v>
      </c>
      <c r="B327" t="s">
        <v>26</v>
      </c>
      <c r="C327" t="s">
        <v>594</v>
      </c>
      <c r="D327" t="s">
        <v>70</v>
      </c>
      <c r="E327" t="s">
        <v>237</v>
      </c>
      <c r="F327" t="s">
        <v>10</v>
      </c>
    </row>
    <row r="328" spans="1:6">
      <c r="A328" t="s">
        <v>413</v>
      </c>
      <c r="B328" t="s">
        <v>26</v>
      </c>
      <c r="C328" t="s">
        <v>594</v>
      </c>
      <c r="D328" t="s">
        <v>70</v>
      </c>
      <c r="E328" t="s">
        <v>237</v>
      </c>
      <c r="F328" t="s">
        <v>5</v>
      </c>
    </row>
    <row r="329" spans="1:6">
      <c r="A329" t="s">
        <v>413</v>
      </c>
      <c r="B329" t="s">
        <v>26</v>
      </c>
      <c r="C329" t="s">
        <v>594</v>
      </c>
      <c r="D329" t="s">
        <v>70</v>
      </c>
      <c r="E329" t="s">
        <v>237</v>
      </c>
      <c r="F329" t="s">
        <v>1</v>
      </c>
    </row>
    <row r="330" spans="1:6">
      <c r="A330" t="s">
        <v>413</v>
      </c>
      <c r="B330" t="s">
        <v>26</v>
      </c>
      <c r="C330" t="s">
        <v>594</v>
      </c>
      <c r="D330" t="s">
        <v>70</v>
      </c>
      <c r="E330" t="s">
        <v>237</v>
      </c>
      <c r="F330" t="s">
        <v>4</v>
      </c>
    </row>
    <row r="331" spans="1:6">
      <c r="A331" t="s">
        <v>413</v>
      </c>
      <c r="B331" t="s">
        <v>26</v>
      </c>
      <c r="C331" t="s">
        <v>594</v>
      </c>
      <c r="D331" t="s">
        <v>70</v>
      </c>
      <c r="E331" t="s">
        <v>237</v>
      </c>
      <c r="F331" t="s">
        <v>3</v>
      </c>
    </row>
    <row r="332" spans="1:6">
      <c r="A332" t="s">
        <v>413</v>
      </c>
      <c r="B332" t="s">
        <v>26</v>
      </c>
      <c r="C332" t="s">
        <v>594</v>
      </c>
      <c r="D332" t="s">
        <v>70</v>
      </c>
      <c r="E332" t="s">
        <v>237</v>
      </c>
      <c r="F332" t="s">
        <v>20</v>
      </c>
    </row>
    <row r="333" spans="1:6">
      <c r="A333" t="s">
        <v>413</v>
      </c>
      <c r="B333" t="s">
        <v>26</v>
      </c>
      <c r="C333" t="s">
        <v>594</v>
      </c>
      <c r="D333" t="s">
        <v>70</v>
      </c>
      <c r="E333" t="s">
        <v>237</v>
      </c>
      <c r="F333" t="s">
        <v>2</v>
      </c>
    </row>
    <row r="334" spans="1:6">
      <c r="A334" t="s">
        <v>413</v>
      </c>
      <c r="B334" t="s">
        <v>722</v>
      </c>
      <c r="C334" t="s">
        <v>593</v>
      </c>
      <c r="D334" t="s">
        <v>68</v>
      </c>
      <c r="E334" t="s">
        <v>236</v>
      </c>
      <c r="F334" t="s">
        <v>10</v>
      </c>
    </row>
    <row r="335" spans="1:6">
      <c r="A335" t="s">
        <v>413</v>
      </c>
      <c r="B335" t="s">
        <v>722</v>
      </c>
      <c r="C335" t="s">
        <v>593</v>
      </c>
      <c r="D335" t="s">
        <v>68</v>
      </c>
      <c r="E335" t="s">
        <v>236</v>
      </c>
      <c r="F335" t="s">
        <v>5</v>
      </c>
    </row>
    <row r="336" spans="1:6">
      <c r="A336" t="s">
        <v>413</v>
      </c>
      <c r="B336" t="s">
        <v>722</v>
      </c>
      <c r="C336" t="s">
        <v>593</v>
      </c>
      <c r="D336" t="s">
        <v>68</v>
      </c>
      <c r="E336" t="s">
        <v>236</v>
      </c>
      <c r="F336" t="s">
        <v>1</v>
      </c>
    </row>
    <row r="337" spans="1:6">
      <c r="A337" t="s">
        <v>413</v>
      </c>
      <c r="B337" t="s">
        <v>722</v>
      </c>
      <c r="C337" t="s">
        <v>593</v>
      </c>
      <c r="D337" t="s">
        <v>68</v>
      </c>
      <c r="E337" t="s">
        <v>236</v>
      </c>
      <c r="F337" t="s">
        <v>4</v>
      </c>
    </row>
    <row r="338" spans="1:6">
      <c r="A338" t="s">
        <v>413</v>
      </c>
      <c r="B338" t="s">
        <v>722</v>
      </c>
      <c r="C338" t="s">
        <v>593</v>
      </c>
      <c r="D338" t="s">
        <v>68</v>
      </c>
      <c r="E338" t="s">
        <v>236</v>
      </c>
      <c r="F338" t="s">
        <v>20</v>
      </c>
    </row>
    <row r="339" spans="1:6">
      <c r="A339" t="s">
        <v>31</v>
      </c>
      <c r="B339" t="s">
        <v>33</v>
      </c>
      <c r="C339" t="s">
        <v>554</v>
      </c>
      <c r="D339" t="s">
        <v>104</v>
      </c>
      <c r="E339" t="s">
        <v>321</v>
      </c>
      <c r="F339" t="s">
        <v>5</v>
      </c>
    </row>
    <row r="340" spans="1:6">
      <c r="A340" t="s">
        <v>31</v>
      </c>
      <c r="B340" t="s">
        <v>33</v>
      </c>
      <c r="C340" t="s">
        <v>555</v>
      </c>
      <c r="D340" t="s">
        <v>104</v>
      </c>
      <c r="E340" t="s">
        <v>322</v>
      </c>
      <c r="F340" t="s">
        <v>397</v>
      </c>
    </row>
    <row r="341" spans="1:6">
      <c r="A341" t="s">
        <v>31</v>
      </c>
      <c r="B341" t="s">
        <v>33</v>
      </c>
      <c r="C341" t="s">
        <v>559</v>
      </c>
      <c r="D341" t="s">
        <v>104</v>
      </c>
      <c r="E341" t="s">
        <v>326</v>
      </c>
      <c r="F341" t="s">
        <v>400</v>
      </c>
    </row>
    <row r="342" spans="1:6">
      <c r="A342" t="s">
        <v>31</v>
      </c>
      <c r="B342" t="s">
        <v>33</v>
      </c>
      <c r="C342" t="s">
        <v>559</v>
      </c>
      <c r="D342" t="s">
        <v>104</v>
      </c>
      <c r="E342" t="s">
        <v>326</v>
      </c>
      <c r="F342" t="s">
        <v>5</v>
      </c>
    </row>
    <row r="343" spans="1:6">
      <c r="A343" t="s">
        <v>31</v>
      </c>
      <c r="B343" t="s">
        <v>33</v>
      </c>
      <c r="C343" t="s">
        <v>553</v>
      </c>
      <c r="D343" t="s">
        <v>104</v>
      </c>
      <c r="E343" t="s">
        <v>320</v>
      </c>
      <c r="F343" t="s">
        <v>400</v>
      </c>
    </row>
    <row r="344" spans="1:6">
      <c r="A344" t="s">
        <v>31</v>
      </c>
      <c r="B344" t="s">
        <v>33</v>
      </c>
      <c r="C344" t="s">
        <v>553</v>
      </c>
      <c r="D344" t="s">
        <v>104</v>
      </c>
      <c r="E344" t="s">
        <v>320</v>
      </c>
      <c r="F344" t="s">
        <v>5</v>
      </c>
    </row>
    <row r="345" spans="1:6">
      <c r="A345" t="s">
        <v>31</v>
      </c>
      <c r="B345" t="s">
        <v>33</v>
      </c>
      <c r="C345" t="s">
        <v>556</v>
      </c>
      <c r="D345" t="s">
        <v>104</v>
      </c>
      <c r="E345" t="s">
        <v>323</v>
      </c>
      <c r="F345" t="s">
        <v>400</v>
      </c>
    </row>
    <row r="346" spans="1:6">
      <c r="A346" t="s">
        <v>31</v>
      </c>
      <c r="B346" t="s">
        <v>33</v>
      </c>
      <c r="C346" t="s">
        <v>556</v>
      </c>
      <c r="D346" t="s">
        <v>104</v>
      </c>
      <c r="E346" t="s">
        <v>323</v>
      </c>
      <c r="F346" t="s">
        <v>5</v>
      </c>
    </row>
    <row r="347" spans="1:6">
      <c r="A347" t="s">
        <v>31</v>
      </c>
      <c r="B347" t="s">
        <v>33</v>
      </c>
      <c r="C347" t="s">
        <v>552</v>
      </c>
      <c r="D347" t="s">
        <v>104</v>
      </c>
      <c r="E347" t="s">
        <v>319</v>
      </c>
      <c r="F347" t="s">
        <v>5</v>
      </c>
    </row>
    <row r="348" spans="1:6">
      <c r="A348" t="s">
        <v>31</v>
      </c>
      <c r="B348" t="s">
        <v>33</v>
      </c>
      <c r="C348" t="s">
        <v>552</v>
      </c>
      <c r="D348" t="s">
        <v>104</v>
      </c>
      <c r="E348" t="s">
        <v>319</v>
      </c>
      <c r="F348" t="s">
        <v>397</v>
      </c>
    </row>
    <row r="349" spans="1:6">
      <c r="A349" t="s">
        <v>31</v>
      </c>
      <c r="B349" t="s">
        <v>33</v>
      </c>
      <c r="C349" t="s">
        <v>552</v>
      </c>
      <c r="D349" t="s">
        <v>104</v>
      </c>
      <c r="E349" t="s">
        <v>319</v>
      </c>
      <c r="F349" t="s">
        <v>12</v>
      </c>
    </row>
    <row r="350" spans="1:6">
      <c r="A350" t="s">
        <v>31</v>
      </c>
      <c r="B350" t="s">
        <v>33</v>
      </c>
      <c r="C350" t="s">
        <v>552</v>
      </c>
      <c r="D350" t="s">
        <v>104</v>
      </c>
      <c r="E350" t="s">
        <v>319</v>
      </c>
      <c r="F350" t="s">
        <v>20</v>
      </c>
    </row>
    <row r="351" spans="1:6">
      <c r="A351" t="s">
        <v>31</v>
      </c>
      <c r="B351" t="s">
        <v>33</v>
      </c>
      <c r="C351" t="s">
        <v>552</v>
      </c>
      <c r="D351" t="s">
        <v>104</v>
      </c>
      <c r="E351" t="s">
        <v>319</v>
      </c>
      <c r="F351" t="s">
        <v>22</v>
      </c>
    </row>
    <row r="352" spans="1:6">
      <c r="A352" t="s">
        <v>31</v>
      </c>
      <c r="B352" t="s">
        <v>33</v>
      </c>
      <c r="C352" t="s">
        <v>557</v>
      </c>
      <c r="D352" t="s">
        <v>104</v>
      </c>
      <c r="E352" t="s">
        <v>324</v>
      </c>
      <c r="F352" t="s">
        <v>400</v>
      </c>
    </row>
    <row r="353" spans="1:6">
      <c r="A353" t="s">
        <v>31</v>
      </c>
      <c r="B353" t="s">
        <v>33</v>
      </c>
      <c r="C353" t="s">
        <v>557</v>
      </c>
      <c r="D353" t="s">
        <v>104</v>
      </c>
      <c r="E353" t="s">
        <v>324</v>
      </c>
      <c r="F353" t="s">
        <v>5</v>
      </c>
    </row>
    <row r="354" spans="1:6">
      <c r="A354" t="s">
        <v>31</v>
      </c>
      <c r="B354" t="s">
        <v>33</v>
      </c>
      <c r="C354" t="s">
        <v>558</v>
      </c>
      <c r="D354" t="s">
        <v>104</v>
      </c>
      <c r="E354" t="s">
        <v>325</v>
      </c>
      <c r="F354" t="s">
        <v>5</v>
      </c>
    </row>
    <row r="355" spans="1:6">
      <c r="A355" t="s">
        <v>31</v>
      </c>
      <c r="B355" t="s">
        <v>32</v>
      </c>
      <c r="C355" t="s">
        <v>551</v>
      </c>
      <c r="D355" t="s">
        <v>103</v>
      </c>
      <c r="E355" t="s">
        <v>318</v>
      </c>
      <c r="F355" t="s">
        <v>5</v>
      </c>
    </row>
    <row r="356" spans="1:6">
      <c r="A356" t="s">
        <v>31</v>
      </c>
      <c r="B356" t="s">
        <v>32</v>
      </c>
      <c r="C356" t="s">
        <v>551</v>
      </c>
      <c r="D356" t="s">
        <v>103</v>
      </c>
      <c r="E356" t="s">
        <v>318</v>
      </c>
      <c r="F356" t="s">
        <v>397</v>
      </c>
    </row>
    <row r="357" spans="1:6">
      <c r="A357" t="s">
        <v>31</v>
      </c>
      <c r="B357" t="s">
        <v>32</v>
      </c>
      <c r="C357" t="s">
        <v>551</v>
      </c>
      <c r="D357" t="s">
        <v>103</v>
      </c>
      <c r="E357" t="s">
        <v>318</v>
      </c>
      <c r="F357" t="s">
        <v>12</v>
      </c>
    </row>
    <row r="358" spans="1:6">
      <c r="A358" t="s">
        <v>31</v>
      </c>
      <c r="B358" t="s">
        <v>32</v>
      </c>
      <c r="C358" t="s">
        <v>551</v>
      </c>
      <c r="D358" t="s">
        <v>103</v>
      </c>
      <c r="E358" t="s">
        <v>318</v>
      </c>
      <c r="F358" t="s">
        <v>20</v>
      </c>
    </row>
    <row r="359" spans="1:6">
      <c r="A359" t="s">
        <v>31</v>
      </c>
      <c r="B359" t="s">
        <v>32</v>
      </c>
      <c r="C359" t="s">
        <v>551</v>
      </c>
      <c r="D359" t="s">
        <v>103</v>
      </c>
      <c r="E359" t="s">
        <v>318</v>
      </c>
      <c r="F359" t="s">
        <v>22</v>
      </c>
    </row>
    <row r="360" spans="1:6">
      <c r="A360" t="s">
        <v>31</v>
      </c>
      <c r="B360" t="s">
        <v>28</v>
      </c>
      <c r="C360" t="s">
        <v>548</v>
      </c>
      <c r="D360" t="s">
        <v>99</v>
      </c>
      <c r="E360" t="s">
        <v>315</v>
      </c>
      <c r="F360" t="s">
        <v>5</v>
      </c>
    </row>
    <row r="361" spans="1:6">
      <c r="A361" t="s">
        <v>31</v>
      </c>
      <c r="B361" t="s">
        <v>28</v>
      </c>
      <c r="C361" t="s">
        <v>548</v>
      </c>
      <c r="D361" t="s">
        <v>99</v>
      </c>
      <c r="E361" t="s">
        <v>315</v>
      </c>
      <c r="F361" t="s">
        <v>397</v>
      </c>
    </row>
    <row r="362" spans="1:6">
      <c r="A362" t="s">
        <v>31</v>
      </c>
      <c r="B362" t="s">
        <v>28</v>
      </c>
      <c r="C362" t="s">
        <v>548</v>
      </c>
      <c r="D362" t="s">
        <v>99</v>
      </c>
      <c r="E362" t="s">
        <v>315</v>
      </c>
      <c r="F362" t="s">
        <v>12</v>
      </c>
    </row>
    <row r="363" spans="1:6">
      <c r="A363" t="s">
        <v>31</v>
      </c>
      <c r="B363" t="s">
        <v>28</v>
      </c>
      <c r="C363" t="s">
        <v>548</v>
      </c>
      <c r="D363" t="s">
        <v>99</v>
      </c>
      <c r="E363" t="s">
        <v>315</v>
      </c>
      <c r="F363" t="s">
        <v>20</v>
      </c>
    </row>
    <row r="364" spans="1:6">
      <c r="A364" t="s">
        <v>31</v>
      </c>
      <c r="B364" t="s">
        <v>28</v>
      </c>
      <c r="C364" t="s">
        <v>548</v>
      </c>
      <c r="D364" t="s">
        <v>99</v>
      </c>
      <c r="E364" t="s">
        <v>315</v>
      </c>
      <c r="F364" t="s">
        <v>22</v>
      </c>
    </row>
    <row r="365" spans="1:6">
      <c r="A365" t="s">
        <v>31</v>
      </c>
      <c r="B365" t="s">
        <v>28</v>
      </c>
      <c r="C365" t="s">
        <v>550</v>
      </c>
      <c r="D365" t="s">
        <v>99</v>
      </c>
      <c r="E365" t="s">
        <v>317</v>
      </c>
      <c r="F365" t="s">
        <v>5</v>
      </c>
    </row>
    <row r="366" spans="1:6">
      <c r="A366" t="s">
        <v>31</v>
      </c>
      <c r="B366" t="s">
        <v>28</v>
      </c>
      <c r="C366" t="s">
        <v>550</v>
      </c>
      <c r="D366" t="s">
        <v>99</v>
      </c>
      <c r="E366" t="s">
        <v>317</v>
      </c>
      <c r="F366" t="s">
        <v>397</v>
      </c>
    </row>
    <row r="367" spans="1:6">
      <c r="A367" t="s">
        <v>31</v>
      </c>
      <c r="B367" t="s">
        <v>28</v>
      </c>
      <c r="C367" t="s">
        <v>550</v>
      </c>
      <c r="D367" t="s">
        <v>99</v>
      </c>
      <c r="E367" t="s">
        <v>317</v>
      </c>
      <c r="F367" t="s">
        <v>12</v>
      </c>
    </row>
    <row r="368" spans="1:6">
      <c r="A368" t="s">
        <v>31</v>
      </c>
      <c r="B368" t="s">
        <v>28</v>
      </c>
      <c r="C368" t="s">
        <v>550</v>
      </c>
      <c r="D368" t="s">
        <v>99</v>
      </c>
      <c r="E368" t="s">
        <v>317</v>
      </c>
      <c r="F368" t="s">
        <v>20</v>
      </c>
    </row>
    <row r="369" spans="1:6">
      <c r="A369" t="s">
        <v>31</v>
      </c>
      <c r="B369" t="s">
        <v>28</v>
      </c>
      <c r="C369" t="s">
        <v>550</v>
      </c>
      <c r="D369" t="s">
        <v>99</v>
      </c>
      <c r="E369" t="s">
        <v>317</v>
      </c>
      <c r="F369" t="s">
        <v>22</v>
      </c>
    </row>
    <row r="370" spans="1:6">
      <c r="A370" t="s">
        <v>31</v>
      </c>
      <c r="B370" t="s">
        <v>28</v>
      </c>
      <c r="C370" t="s">
        <v>549</v>
      </c>
      <c r="D370" t="s">
        <v>99</v>
      </c>
      <c r="E370" t="s">
        <v>316</v>
      </c>
      <c r="F370" t="s">
        <v>5</v>
      </c>
    </row>
    <row r="371" spans="1:6">
      <c r="A371" t="s">
        <v>31</v>
      </c>
      <c r="B371" t="s">
        <v>28</v>
      </c>
      <c r="C371" t="s">
        <v>549</v>
      </c>
      <c r="D371" t="s">
        <v>99</v>
      </c>
      <c r="E371" t="s">
        <v>316</v>
      </c>
      <c r="F371" t="s">
        <v>397</v>
      </c>
    </row>
    <row r="372" spans="1:6">
      <c r="A372" t="s">
        <v>31</v>
      </c>
      <c r="B372" t="s">
        <v>28</v>
      </c>
      <c r="C372" t="s">
        <v>549</v>
      </c>
      <c r="D372" t="s">
        <v>99</v>
      </c>
      <c r="E372" t="s">
        <v>316</v>
      </c>
      <c r="F372" t="s">
        <v>12</v>
      </c>
    </row>
    <row r="373" spans="1:6">
      <c r="A373" t="s">
        <v>31</v>
      </c>
      <c r="B373" t="s">
        <v>28</v>
      </c>
      <c r="C373" t="s">
        <v>549</v>
      </c>
      <c r="D373" t="s">
        <v>99</v>
      </c>
      <c r="E373" t="s">
        <v>316</v>
      </c>
      <c r="F373" t="s">
        <v>20</v>
      </c>
    </row>
    <row r="374" spans="1:6">
      <c r="A374" t="s">
        <v>31</v>
      </c>
      <c r="B374" t="s">
        <v>28</v>
      </c>
      <c r="C374" t="s">
        <v>549</v>
      </c>
      <c r="D374" t="s">
        <v>99</v>
      </c>
      <c r="E374" t="s">
        <v>316</v>
      </c>
      <c r="F374" t="s">
        <v>22</v>
      </c>
    </row>
    <row r="375" spans="1:6">
      <c r="A375" t="s">
        <v>31</v>
      </c>
      <c r="B375" t="s">
        <v>34</v>
      </c>
      <c r="C375" t="s">
        <v>561</v>
      </c>
      <c r="D375" t="s">
        <v>105</v>
      </c>
      <c r="E375" t="s">
        <v>327</v>
      </c>
      <c r="F375" t="s">
        <v>5</v>
      </c>
    </row>
    <row r="376" spans="1:6">
      <c r="A376" t="s">
        <v>31</v>
      </c>
      <c r="B376" t="s">
        <v>34</v>
      </c>
      <c r="C376" t="s">
        <v>561</v>
      </c>
      <c r="D376" t="s">
        <v>105</v>
      </c>
      <c r="E376" t="s">
        <v>327</v>
      </c>
      <c r="F376" t="s">
        <v>397</v>
      </c>
    </row>
    <row r="377" spans="1:6">
      <c r="A377" t="s">
        <v>31</v>
      </c>
      <c r="B377" t="s">
        <v>34</v>
      </c>
      <c r="C377" t="s">
        <v>560</v>
      </c>
      <c r="D377" t="s">
        <v>105</v>
      </c>
      <c r="E377" t="s">
        <v>105</v>
      </c>
      <c r="F377" t="s">
        <v>5</v>
      </c>
    </row>
    <row r="378" spans="1:6">
      <c r="A378" t="s">
        <v>31</v>
      </c>
      <c r="B378" t="s">
        <v>34</v>
      </c>
      <c r="C378" t="s">
        <v>560</v>
      </c>
      <c r="D378" t="s">
        <v>105</v>
      </c>
      <c r="E378" t="s">
        <v>105</v>
      </c>
      <c r="F378" t="s">
        <v>12</v>
      </c>
    </row>
    <row r="379" spans="1:6">
      <c r="A379" t="s">
        <v>31</v>
      </c>
      <c r="B379" t="s">
        <v>34</v>
      </c>
      <c r="C379" t="s">
        <v>560</v>
      </c>
      <c r="D379" t="s">
        <v>105</v>
      </c>
      <c r="E379" t="s">
        <v>105</v>
      </c>
      <c r="F379" t="s">
        <v>20</v>
      </c>
    </row>
    <row r="380" spans="1:6">
      <c r="A380" t="s">
        <v>31</v>
      </c>
      <c r="B380" t="s">
        <v>34</v>
      </c>
      <c r="C380" t="s">
        <v>560</v>
      </c>
      <c r="D380" t="s">
        <v>105</v>
      </c>
      <c r="E380" t="s">
        <v>105</v>
      </c>
      <c r="F380" t="s">
        <v>22</v>
      </c>
    </row>
    <row r="381" spans="1:6">
      <c r="A381" t="s">
        <v>405</v>
      </c>
      <c r="B381" t="s">
        <v>35</v>
      </c>
      <c r="C381" t="s">
        <v>745</v>
      </c>
      <c r="D381" t="s">
        <v>106</v>
      </c>
      <c r="E381" t="s">
        <v>329</v>
      </c>
      <c r="F381" t="s">
        <v>400</v>
      </c>
    </row>
    <row r="382" spans="1:6">
      <c r="A382" t="s">
        <v>405</v>
      </c>
      <c r="B382" t="s">
        <v>35</v>
      </c>
      <c r="C382" t="s">
        <v>745</v>
      </c>
      <c r="D382" t="s">
        <v>106</v>
      </c>
      <c r="E382" t="s">
        <v>329</v>
      </c>
      <c r="F382" t="s">
        <v>5</v>
      </c>
    </row>
    <row r="383" spans="1:6">
      <c r="A383" t="s">
        <v>405</v>
      </c>
      <c r="B383" t="s">
        <v>35</v>
      </c>
      <c r="C383" t="s">
        <v>745</v>
      </c>
      <c r="D383" t="s">
        <v>106</v>
      </c>
      <c r="E383" t="s">
        <v>329</v>
      </c>
      <c r="F383" t="s">
        <v>12</v>
      </c>
    </row>
    <row r="384" spans="1:6">
      <c r="A384" t="s">
        <v>405</v>
      </c>
      <c r="B384" t="s">
        <v>35</v>
      </c>
      <c r="C384" t="s">
        <v>745</v>
      </c>
      <c r="D384" t="s">
        <v>106</v>
      </c>
      <c r="E384" t="s">
        <v>329</v>
      </c>
      <c r="F384" t="s">
        <v>22</v>
      </c>
    </row>
    <row r="385" spans="1:6">
      <c r="A385" t="s">
        <v>31</v>
      </c>
      <c r="B385" t="s">
        <v>31</v>
      </c>
      <c r="C385" t="s">
        <v>546</v>
      </c>
      <c r="D385" t="s">
        <v>36</v>
      </c>
      <c r="E385" t="s">
        <v>313</v>
      </c>
      <c r="F385" t="s">
        <v>5</v>
      </c>
    </row>
    <row r="386" spans="1:6">
      <c r="A386" t="s">
        <v>31</v>
      </c>
      <c r="B386" t="s">
        <v>31</v>
      </c>
      <c r="C386" t="s">
        <v>546</v>
      </c>
      <c r="D386" t="s">
        <v>36</v>
      </c>
      <c r="E386" t="s">
        <v>313</v>
      </c>
      <c r="F386" t="s">
        <v>1</v>
      </c>
    </row>
    <row r="387" spans="1:6">
      <c r="A387" t="s">
        <v>31</v>
      </c>
      <c r="B387" t="s">
        <v>31</v>
      </c>
      <c r="C387" t="s">
        <v>546</v>
      </c>
      <c r="D387" t="s">
        <v>36</v>
      </c>
      <c r="E387" t="s">
        <v>313</v>
      </c>
      <c r="F387" t="s">
        <v>44</v>
      </c>
    </row>
    <row r="388" spans="1:6">
      <c r="A388" t="s">
        <v>31</v>
      </c>
      <c r="B388" t="s">
        <v>31</v>
      </c>
      <c r="C388" t="s">
        <v>546</v>
      </c>
      <c r="D388" t="s">
        <v>36</v>
      </c>
      <c r="E388" t="s">
        <v>313</v>
      </c>
      <c r="F388" t="s">
        <v>398</v>
      </c>
    </row>
    <row r="389" spans="1:6">
      <c r="A389" t="s">
        <v>31</v>
      </c>
      <c r="B389" t="s">
        <v>31</v>
      </c>
      <c r="C389" t="s">
        <v>546</v>
      </c>
      <c r="D389" t="s">
        <v>36</v>
      </c>
      <c r="E389" t="s">
        <v>313</v>
      </c>
      <c r="F389" t="s">
        <v>397</v>
      </c>
    </row>
    <row r="390" spans="1:6">
      <c r="A390" t="s">
        <v>31</v>
      </c>
      <c r="B390" t="s">
        <v>31</v>
      </c>
      <c r="C390" t="s">
        <v>546</v>
      </c>
      <c r="D390" t="s">
        <v>36</v>
      </c>
      <c r="E390" t="s">
        <v>313</v>
      </c>
      <c r="F390" t="s">
        <v>12</v>
      </c>
    </row>
    <row r="391" spans="1:6">
      <c r="A391" t="s">
        <v>31</v>
      </c>
      <c r="B391" t="s">
        <v>31</v>
      </c>
      <c r="C391" t="s">
        <v>546</v>
      </c>
      <c r="D391" t="s">
        <v>36</v>
      </c>
      <c r="E391" t="s">
        <v>313</v>
      </c>
      <c r="F391" t="s">
        <v>399</v>
      </c>
    </row>
    <row r="392" spans="1:6">
      <c r="A392" t="s">
        <v>31</v>
      </c>
      <c r="B392" t="s">
        <v>31</v>
      </c>
      <c r="C392" t="s">
        <v>546</v>
      </c>
      <c r="D392" t="s">
        <v>36</v>
      </c>
      <c r="E392" t="s">
        <v>313</v>
      </c>
      <c r="F392" t="s">
        <v>9</v>
      </c>
    </row>
    <row r="393" spans="1:6">
      <c r="A393" t="s">
        <v>31</v>
      </c>
      <c r="B393" t="s">
        <v>31</v>
      </c>
      <c r="C393" t="s">
        <v>546</v>
      </c>
      <c r="D393" t="s">
        <v>36</v>
      </c>
      <c r="E393" t="s">
        <v>313</v>
      </c>
      <c r="F393" t="s">
        <v>20</v>
      </c>
    </row>
    <row r="394" spans="1:6">
      <c r="A394" t="s">
        <v>31</v>
      </c>
      <c r="B394" t="s">
        <v>31</v>
      </c>
      <c r="C394" t="s">
        <v>546</v>
      </c>
      <c r="D394" t="s">
        <v>36</v>
      </c>
      <c r="E394" t="s">
        <v>313</v>
      </c>
      <c r="F394" t="s">
        <v>22</v>
      </c>
    </row>
    <row r="395" spans="1:6">
      <c r="A395" t="s">
        <v>31</v>
      </c>
      <c r="B395" t="s">
        <v>31</v>
      </c>
      <c r="C395" t="s">
        <v>545</v>
      </c>
      <c r="D395" t="s">
        <v>36</v>
      </c>
      <c r="E395" t="s">
        <v>312</v>
      </c>
      <c r="F395" t="s">
        <v>5</v>
      </c>
    </row>
    <row r="396" spans="1:6">
      <c r="A396" t="s">
        <v>31</v>
      </c>
      <c r="B396" t="s">
        <v>31</v>
      </c>
      <c r="C396" t="s">
        <v>545</v>
      </c>
      <c r="D396" t="s">
        <v>36</v>
      </c>
      <c r="E396" t="s">
        <v>312</v>
      </c>
      <c r="F396" t="s">
        <v>1</v>
      </c>
    </row>
    <row r="397" spans="1:6">
      <c r="A397" t="s">
        <v>31</v>
      </c>
      <c r="B397" t="s">
        <v>31</v>
      </c>
      <c r="C397" t="s">
        <v>545</v>
      </c>
      <c r="D397" t="s">
        <v>36</v>
      </c>
      <c r="E397" t="s">
        <v>312</v>
      </c>
      <c r="F397" t="s">
        <v>44</v>
      </c>
    </row>
    <row r="398" spans="1:6">
      <c r="A398" t="s">
        <v>31</v>
      </c>
      <c r="B398" t="s">
        <v>31</v>
      </c>
      <c r="C398" t="s">
        <v>545</v>
      </c>
      <c r="D398" t="s">
        <v>36</v>
      </c>
      <c r="E398" t="s">
        <v>312</v>
      </c>
      <c r="F398" t="s">
        <v>398</v>
      </c>
    </row>
    <row r="399" spans="1:6">
      <c r="A399" t="s">
        <v>31</v>
      </c>
      <c r="B399" t="s">
        <v>31</v>
      </c>
      <c r="C399" t="s">
        <v>545</v>
      </c>
      <c r="D399" t="s">
        <v>36</v>
      </c>
      <c r="E399" t="s">
        <v>312</v>
      </c>
      <c r="F399" t="s">
        <v>4</v>
      </c>
    </row>
    <row r="400" spans="1:6">
      <c r="A400" t="s">
        <v>31</v>
      </c>
      <c r="B400" t="s">
        <v>31</v>
      </c>
      <c r="C400" t="s">
        <v>545</v>
      </c>
      <c r="D400" t="s">
        <v>36</v>
      </c>
      <c r="E400" t="s">
        <v>312</v>
      </c>
      <c r="F400" t="s">
        <v>397</v>
      </c>
    </row>
    <row r="401" spans="1:6">
      <c r="A401" t="s">
        <v>31</v>
      </c>
      <c r="B401" t="s">
        <v>31</v>
      </c>
      <c r="C401" t="s">
        <v>545</v>
      </c>
      <c r="D401" t="s">
        <v>36</v>
      </c>
      <c r="E401" t="s">
        <v>312</v>
      </c>
      <c r="F401" t="s">
        <v>12</v>
      </c>
    </row>
    <row r="402" spans="1:6">
      <c r="A402" t="s">
        <v>31</v>
      </c>
      <c r="B402" t="s">
        <v>31</v>
      </c>
      <c r="C402" t="s">
        <v>545</v>
      </c>
      <c r="D402" t="s">
        <v>36</v>
      </c>
      <c r="E402" t="s">
        <v>312</v>
      </c>
      <c r="F402" t="s">
        <v>9</v>
      </c>
    </row>
    <row r="403" spans="1:6">
      <c r="A403" t="s">
        <v>31</v>
      </c>
      <c r="B403" t="s">
        <v>31</v>
      </c>
      <c r="C403" t="s">
        <v>545</v>
      </c>
      <c r="D403" t="s">
        <v>36</v>
      </c>
      <c r="E403" t="s">
        <v>312</v>
      </c>
      <c r="F403" t="s">
        <v>20</v>
      </c>
    </row>
    <row r="404" spans="1:6">
      <c r="A404" t="s">
        <v>31</v>
      </c>
      <c r="B404" t="s">
        <v>31</v>
      </c>
      <c r="C404" t="s">
        <v>545</v>
      </c>
      <c r="D404" t="s">
        <v>36</v>
      </c>
      <c r="E404" t="s">
        <v>312</v>
      </c>
      <c r="F404" t="s">
        <v>22</v>
      </c>
    </row>
    <row r="405" spans="1:6">
      <c r="A405" t="s">
        <v>31</v>
      </c>
      <c r="B405" t="s">
        <v>31</v>
      </c>
      <c r="C405" t="s">
        <v>545</v>
      </c>
      <c r="D405" t="s">
        <v>36</v>
      </c>
      <c r="E405" t="s">
        <v>312</v>
      </c>
      <c r="F405" t="s">
        <v>17</v>
      </c>
    </row>
    <row r="406" spans="1:6">
      <c r="A406" t="s">
        <v>31</v>
      </c>
      <c r="B406" t="s">
        <v>31</v>
      </c>
      <c r="C406" t="s">
        <v>562</v>
      </c>
      <c r="D406" t="s">
        <v>36</v>
      </c>
      <c r="E406" t="s">
        <v>328</v>
      </c>
      <c r="F406" t="s">
        <v>397</v>
      </c>
    </row>
    <row r="407" spans="1:6">
      <c r="A407" t="s">
        <v>31</v>
      </c>
      <c r="B407" t="s">
        <v>31</v>
      </c>
      <c r="C407" t="s">
        <v>562</v>
      </c>
      <c r="D407" t="s">
        <v>36</v>
      </c>
      <c r="E407" t="s">
        <v>328</v>
      </c>
      <c r="F407" t="s">
        <v>12</v>
      </c>
    </row>
    <row r="408" spans="1:6">
      <c r="A408" t="s">
        <v>31</v>
      </c>
      <c r="B408" t="s">
        <v>31</v>
      </c>
      <c r="C408" t="s">
        <v>562</v>
      </c>
      <c r="D408" t="s">
        <v>36</v>
      </c>
      <c r="E408" t="s">
        <v>328</v>
      </c>
      <c r="F408" t="s">
        <v>22</v>
      </c>
    </row>
    <row r="409" spans="1:6">
      <c r="A409" t="s">
        <v>31</v>
      </c>
      <c r="B409" t="s">
        <v>31</v>
      </c>
      <c r="C409" t="s">
        <v>547</v>
      </c>
      <c r="D409" t="s">
        <v>36</v>
      </c>
      <c r="E409" t="s">
        <v>314</v>
      </c>
      <c r="F409" t="s">
        <v>5</v>
      </c>
    </row>
    <row r="410" spans="1:6">
      <c r="A410" t="s">
        <v>31</v>
      </c>
      <c r="B410" t="s">
        <v>31</v>
      </c>
      <c r="C410" t="s">
        <v>547</v>
      </c>
      <c r="D410" t="s">
        <v>36</v>
      </c>
      <c r="E410" t="s">
        <v>314</v>
      </c>
      <c r="F410" t="s">
        <v>1</v>
      </c>
    </row>
    <row r="411" spans="1:6">
      <c r="A411" t="s">
        <v>31</v>
      </c>
      <c r="B411" t="s">
        <v>31</v>
      </c>
      <c r="C411" t="s">
        <v>547</v>
      </c>
      <c r="D411" t="s">
        <v>36</v>
      </c>
      <c r="E411" t="s">
        <v>314</v>
      </c>
      <c r="F411" t="s">
        <v>398</v>
      </c>
    </row>
    <row r="412" spans="1:6">
      <c r="A412" t="s">
        <v>31</v>
      </c>
      <c r="B412" t="s">
        <v>31</v>
      </c>
      <c r="C412" t="s">
        <v>547</v>
      </c>
      <c r="D412" t="s">
        <v>36</v>
      </c>
      <c r="E412" t="s">
        <v>314</v>
      </c>
      <c r="F412" t="s">
        <v>397</v>
      </c>
    </row>
    <row r="413" spans="1:6">
      <c r="A413" t="s">
        <v>31</v>
      </c>
      <c r="B413" t="s">
        <v>31</v>
      </c>
      <c r="C413" t="s">
        <v>547</v>
      </c>
      <c r="D413" t="s">
        <v>36</v>
      </c>
      <c r="E413" t="s">
        <v>314</v>
      </c>
      <c r="F413" t="s">
        <v>12</v>
      </c>
    </row>
    <row r="414" spans="1:6">
      <c r="A414" t="s">
        <v>31</v>
      </c>
      <c r="B414" t="s">
        <v>31</v>
      </c>
      <c r="C414" t="s">
        <v>547</v>
      </c>
      <c r="D414" t="s">
        <v>36</v>
      </c>
      <c r="E414" t="s">
        <v>314</v>
      </c>
      <c r="F414" t="s">
        <v>22</v>
      </c>
    </row>
    <row r="415" spans="1:6">
      <c r="A415" t="s">
        <v>31</v>
      </c>
      <c r="B415" t="s">
        <v>31</v>
      </c>
      <c r="C415" t="s">
        <v>547</v>
      </c>
      <c r="D415" t="s">
        <v>36</v>
      </c>
      <c r="E415" t="s">
        <v>314</v>
      </c>
      <c r="F415" t="s">
        <v>17</v>
      </c>
    </row>
    <row r="416" spans="1:6">
      <c r="A416" t="s">
        <v>404</v>
      </c>
      <c r="B416" t="s">
        <v>415</v>
      </c>
      <c r="C416" t="s">
        <v>635</v>
      </c>
      <c r="D416" t="s">
        <v>389</v>
      </c>
      <c r="E416" t="s">
        <v>134</v>
      </c>
      <c r="F416" t="s">
        <v>44</v>
      </c>
    </row>
    <row r="417" spans="1:6">
      <c r="A417" t="s">
        <v>404</v>
      </c>
      <c r="B417" t="s">
        <v>415</v>
      </c>
      <c r="C417" t="s">
        <v>635</v>
      </c>
      <c r="D417" t="s">
        <v>389</v>
      </c>
      <c r="E417" t="s">
        <v>134</v>
      </c>
      <c r="F417" t="s">
        <v>19</v>
      </c>
    </row>
    <row r="418" spans="1:6">
      <c r="A418" t="s">
        <v>404</v>
      </c>
      <c r="B418" t="s">
        <v>416</v>
      </c>
      <c r="C418" t="s">
        <v>636</v>
      </c>
      <c r="D418" t="s">
        <v>390</v>
      </c>
      <c r="E418" t="s">
        <v>135</v>
      </c>
      <c r="F418" t="s">
        <v>44</v>
      </c>
    </row>
    <row r="419" spans="1:6">
      <c r="A419" t="s">
        <v>404</v>
      </c>
      <c r="B419" t="s">
        <v>416</v>
      </c>
      <c r="C419" t="s">
        <v>636</v>
      </c>
      <c r="D419" t="s">
        <v>390</v>
      </c>
      <c r="E419" t="s">
        <v>135</v>
      </c>
      <c r="F419" t="s">
        <v>19</v>
      </c>
    </row>
    <row r="420" spans="1:6">
      <c r="A420" t="s">
        <v>404</v>
      </c>
      <c r="B420" t="s">
        <v>416</v>
      </c>
      <c r="C420" t="s">
        <v>636</v>
      </c>
      <c r="D420" t="s">
        <v>390</v>
      </c>
      <c r="E420" t="s">
        <v>135</v>
      </c>
      <c r="F420" t="s">
        <v>45</v>
      </c>
    </row>
    <row r="421" spans="1:6">
      <c r="A421" t="s">
        <v>404</v>
      </c>
      <c r="B421" t="s">
        <v>416</v>
      </c>
      <c r="C421" t="s">
        <v>636</v>
      </c>
      <c r="D421" t="s">
        <v>390</v>
      </c>
      <c r="E421" t="s">
        <v>135</v>
      </c>
      <c r="F421" t="s">
        <v>46</v>
      </c>
    </row>
    <row r="422" spans="1:6">
      <c r="A422" t="s">
        <v>404</v>
      </c>
      <c r="B422" t="s">
        <v>416</v>
      </c>
      <c r="C422" t="s">
        <v>636</v>
      </c>
      <c r="D422" t="s">
        <v>390</v>
      </c>
      <c r="E422" t="s">
        <v>135</v>
      </c>
      <c r="F422" t="s">
        <v>8</v>
      </c>
    </row>
    <row r="423" spans="1:6">
      <c r="A423" t="s">
        <v>404</v>
      </c>
      <c r="B423" t="s">
        <v>416</v>
      </c>
      <c r="C423" t="s">
        <v>636</v>
      </c>
      <c r="D423" t="s">
        <v>390</v>
      </c>
      <c r="E423" t="s">
        <v>135</v>
      </c>
      <c r="F423" t="s">
        <v>2</v>
      </c>
    </row>
    <row r="424" spans="1:6">
      <c r="A424" t="s">
        <v>404</v>
      </c>
      <c r="B424" t="s">
        <v>417</v>
      </c>
      <c r="C424" t="s">
        <v>637</v>
      </c>
      <c r="D424" t="s">
        <v>402</v>
      </c>
      <c r="E424" t="s">
        <v>136</v>
      </c>
      <c r="F424" t="s">
        <v>19</v>
      </c>
    </row>
    <row r="425" spans="1:6">
      <c r="A425" t="s">
        <v>404</v>
      </c>
      <c r="B425" t="s">
        <v>417</v>
      </c>
      <c r="C425" t="s">
        <v>637</v>
      </c>
      <c r="D425" t="s">
        <v>402</v>
      </c>
      <c r="E425" t="s">
        <v>136</v>
      </c>
      <c r="F425" t="s">
        <v>2</v>
      </c>
    </row>
    <row r="426" spans="1:6">
      <c r="A426" t="s">
        <v>404</v>
      </c>
      <c r="B426" t="s">
        <v>417</v>
      </c>
      <c r="C426" t="s">
        <v>638</v>
      </c>
      <c r="D426" t="s">
        <v>402</v>
      </c>
      <c r="E426" t="s">
        <v>137</v>
      </c>
      <c r="F426" t="s">
        <v>44</v>
      </c>
    </row>
    <row r="427" spans="1:6">
      <c r="A427" t="s">
        <v>404</v>
      </c>
      <c r="B427" t="s">
        <v>417</v>
      </c>
      <c r="C427" t="s">
        <v>638</v>
      </c>
      <c r="D427" t="s">
        <v>402</v>
      </c>
      <c r="E427" t="s">
        <v>137</v>
      </c>
      <c r="F427" t="s">
        <v>47</v>
      </c>
    </row>
    <row r="428" spans="1:6">
      <c r="A428" t="s">
        <v>404</v>
      </c>
      <c r="B428" t="s">
        <v>417</v>
      </c>
      <c r="C428" t="s">
        <v>638</v>
      </c>
      <c r="D428" t="s">
        <v>402</v>
      </c>
      <c r="E428" t="s">
        <v>137</v>
      </c>
      <c r="F428" t="s">
        <v>19</v>
      </c>
    </row>
    <row r="429" spans="1:6">
      <c r="A429" t="s">
        <v>404</v>
      </c>
      <c r="B429" t="s">
        <v>417</v>
      </c>
      <c r="C429" t="s">
        <v>638</v>
      </c>
      <c r="D429" t="s">
        <v>402</v>
      </c>
      <c r="E429" t="s">
        <v>137</v>
      </c>
      <c r="F429" t="s">
        <v>45</v>
      </c>
    </row>
    <row r="430" spans="1:6">
      <c r="A430" t="s">
        <v>404</v>
      </c>
      <c r="B430" t="s">
        <v>417</v>
      </c>
      <c r="C430" t="s">
        <v>638</v>
      </c>
      <c r="D430" t="s">
        <v>402</v>
      </c>
      <c r="E430" t="s">
        <v>137</v>
      </c>
      <c r="F430" t="s">
        <v>8</v>
      </c>
    </row>
    <row r="431" spans="1:6">
      <c r="A431" t="s">
        <v>404</v>
      </c>
      <c r="B431" t="s">
        <v>417</v>
      </c>
      <c r="C431" t="s">
        <v>638</v>
      </c>
      <c r="D431" t="s">
        <v>402</v>
      </c>
      <c r="E431" t="s">
        <v>137</v>
      </c>
      <c r="F431" t="s">
        <v>2</v>
      </c>
    </row>
    <row r="432" spans="1:6">
      <c r="A432" t="s">
        <v>404</v>
      </c>
      <c r="B432" t="s">
        <v>417</v>
      </c>
      <c r="C432" t="s">
        <v>639</v>
      </c>
      <c r="D432" t="s">
        <v>402</v>
      </c>
      <c r="E432" t="s">
        <v>138</v>
      </c>
      <c r="F432" t="s">
        <v>19</v>
      </c>
    </row>
    <row r="433" spans="1:6">
      <c r="A433" t="s">
        <v>404</v>
      </c>
      <c r="B433" t="s">
        <v>417</v>
      </c>
      <c r="C433" t="s">
        <v>640</v>
      </c>
      <c r="D433" t="s">
        <v>402</v>
      </c>
      <c r="E433" t="s">
        <v>139</v>
      </c>
      <c r="F433" t="s">
        <v>19</v>
      </c>
    </row>
    <row r="434" spans="1:6">
      <c r="A434" t="s">
        <v>404</v>
      </c>
      <c r="B434" t="s">
        <v>417</v>
      </c>
      <c r="C434" t="s">
        <v>641</v>
      </c>
      <c r="D434" t="s">
        <v>402</v>
      </c>
      <c r="E434" t="s">
        <v>140</v>
      </c>
      <c r="F434" t="s">
        <v>5</v>
      </c>
    </row>
    <row r="435" spans="1:6">
      <c r="A435" t="s">
        <v>404</v>
      </c>
      <c r="B435" t="s">
        <v>417</v>
      </c>
      <c r="C435" t="s">
        <v>641</v>
      </c>
      <c r="D435" t="s">
        <v>402</v>
      </c>
      <c r="E435" t="s">
        <v>140</v>
      </c>
      <c r="F435" t="s">
        <v>44</v>
      </c>
    </row>
    <row r="436" spans="1:6">
      <c r="A436" t="s">
        <v>404</v>
      </c>
      <c r="B436" t="s">
        <v>417</v>
      </c>
      <c r="C436" t="s">
        <v>641</v>
      </c>
      <c r="D436" t="s">
        <v>402</v>
      </c>
      <c r="E436" t="s">
        <v>140</v>
      </c>
      <c r="F436" t="s">
        <v>47</v>
      </c>
    </row>
    <row r="437" spans="1:6">
      <c r="A437" t="s">
        <v>404</v>
      </c>
      <c r="B437" t="s">
        <v>417</v>
      </c>
      <c r="C437" t="s">
        <v>641</v>
      </c>
      <c r="D437" t="s">
        <v>402</v>
      </c>
      <c r="E437" t="s">
        <v>140</v>
      </c>
      <c r="F437" t="s">
        <v>19</v>
      </c>
    </row>
    <row r="438" spans="1:6">
      <c r="A438" t="s">
        <v>404</v>
      </c>
      <c r="B438" t="s">
        <v>417</v>
      </c>
      <c r="C438" t="s">
        <v>641</v>
      </c>
      <c r="D438" t="s">
        <v>402</v>
      </c>
      <c r="E438" t="s">
        <v>140</v>
      </c>
      <c r="F438" t="s">
        <v>45</v>
      </c>
    </row>
    <row r="439" spans="1:6">
      <c r="A439" t="s">
        <v>404</v>
      </c>
      <c r="B439" t="s">
        <v>417</v>
      </c>
      <c r="C439" t="s">
        <v>641</v>
      </c>
      <c r="D439" t="s">
        <v>402</v>
      </c>
      <c r="E439" t="s">
        <v>140</v>
      </c>
      <c r="F439" t="s">
        <v>46</v>
      </c>
    </row>
    <row r="440" spans="1:6">
      <c r="A440" t="s">
        <v>404</v>
      </c>
      <c r="B440" t="s">
        <v>417</v>
      </c>
      <c r="C440" t="s">
        <v>641</v>
      </c>
      <c r="D440" t="s">
        <v>402</v>
      </c>
      <c r="E440" t="s">
        <v>140</v>
      </c>
      <c r="F440" t="s">
        <v>8</v>
      </c>
    </row>
    <row r="441" spans="1:6">
      <c r="A441" t="s">
        <v>404</v>
      </c>
      <c r="B441" t="s">
        <v>417</v>
      </c>
      <c r="C441" t="s">
        <v>641</v>
      </c>
      <c r="D441" t="s">
        <v>402</v>
      </c>
      <c r="E441" t="s">
        <v>140</v>
      </c>
      <c r="F441" t="s">
        <v>2</v>
      </c>
    </row>
    <row r="442" spans="1:6">
      <c r="A442" t="s">
        <v>404</v>
      </c>
      <c r="B442" t="s">
        <v>417</v>
      </c>
      <c r="C442" t="s">
        <v>642</v>
      </c>
      <c r="D442" t="s">
        <v>402</v>
      </c>
      <c r="E442" t="s">
        <v>141</v>
      </c>
      <c r="F442" t="s">
        <v>19</v>
      </c>
    </row>
    <row r="443" spans="1:6">
      <c r="A443" t="s">
        <v>404</v>
      </c>
      <c r="B443" t="s">
        <v>417</v>
      </c>
      <c r="C443" t="s">
        <v>643</v>
      </c>
      <c r="D443" t="s">
        <v>402</v>
      </c>
      <c r="E443" t="s">
        <v>142</v>
      </c>
      <c r="F443" t="s">
        <v>19</v>
      </c>
    </row>
    <row r="444" spans="1:6">
      <c r="A444" t="s">
        <v>404</v>
      </c>
      <c r="B444" t="s">
        <v>417</v>
      </c>
      <c r="C444" t="s">
        <v>643</v>
      </c>
      <c r="D444" t="s">
        <v>402</v>
      </c>
      <c r="E444" t="s">
        <v>142</v>
      </c>
      <c r="F444" t="s">
        <v>46</v>
      </c>
    </row>
    <row r="445" spans="1:6">
      <c r="A445" t="s">
        <v>404</v>
      </c>
      <c r="B445" t="s">
        <v>417</v>
      </c>
      <c r="C445" t="s">
        <v>643</v>
      </c>
      <c r="D445" t="s">
        <v>402</v>
      </c>
      <c r="E445" t="s">
        <v>142</v>
      </c>
      <c r="F445" t="s">
        <v>2</v>
      </c>
    </row>
    <row r="446" spans="1:6">
      <c r="A446" t="s">
        <v>404</v>
      </c>
      <c r="B446" t="s">
        <v>417</v>
      </c>
      <c r="C446" t="s">
        <v>644</v>
      </c>
      <c r="D446" t="s">
        <v>402</v>
      </c>
      <c r="E446" t="s">
        <v>143</v>
      </c>
      <c r="F446" t="s">
        <v>19</v>
      </c>
    </row>
    <row r="447" spans="1:6">
      <c r="A447" t="s">
        <v>404</v>
      </c>
      <c r="B447" t="s">
        <v>417</v>
      </c>
      <c r="C447" t="s">
        <v>645</v>
      </c>
      <c r="D447" t="s">
        <v>402</v>
      </c>
      <c r="E447" t="s">
        <v>144</v>
      </c>
      <c r="F447" t="s">
        <v>19</v>
      </c>
    </row>
    <row r="448" spans="1:6">
      <c r="A448" t="s">
        <v>404</v>
      </c>
      <c r="B448" t="s">
        <v>417</v>
      </c>
      <c r="C448" t="s">
        <v>646</v>
      </c>
      <c r="D448" t="s">
        <v>402</v>
      </c>
      <c r="E448" t="s">
        <v>145</v>
      </c>
      <c r="F448" t="s">
        <v>47</v>
      </c>
    </row>
    <row r="449" spans="1:6">
      <c r="A449" t="s">
        <v>404</v>
      </c>
      <c r="B449" t="s">
        <v>417</v>
      </c>
      <c r="C449" t="s">
        <v>646</v>
      </c>
      <c r="D449" t="s">
        <v>402</v>
      </c>
      <c r="E449" t="s">
        <v>145</v>
      </c>
      <c r="F449" t="s">
        <v>19</v>
      </c>
    </row>
    <row r="450" spans="1:6">
      <c r="A450" t="s">
        <v>404</v>
      </c>
      <c r="B450" t="s">
        <v>417</v>
      </c>
      <c r="C450" t="s">
        <v>646</v>
      </c>
      <c r="D450" t="s">
        <v>402</v>
      </c>
      <c r="E450" t="s">
        <v>145</v>
      </c>
      <c r="F450" t="s">
        <v>45</v>
      </c>
    </row>
    <row r="451" spans="1:6">
      <c r="A451" t="s">
        <v>404</v>
      </c>
      <c r="B451" t="s">
        <v>417</v>
      </c>
      <c r="C451" t="s">
        <v>646</v>
      </c>
      <c r="D451" t="s">
        <v>402</v>
      </c>
      <c r="E451" t="s">
        <v>145</v>
      </c>
      <c r="F451" t="s">
        <v>46</v>
      </c>
    </row>
    <row r="452" spans="1:6">
      <c r="A452" t="s">
        <v>404</v>
      </c>
      <c r="B452" t="s">
        <v>417</v>
      </c>
      <c r="C452" t="s">
        <v>646</v>
      </c>
      <c r="D452" t="s">
        <v>402</v>
      </c>
      <c r="E452" t="s">
        <v>145</v>
      </c>
      <c r="F452" t="s">
        <v>2</v>
      </c>
    </row>
    <row r="453" spans="1:6">
      <c r="A453" t="s">
        <v>404</v>
      </c>
      <c r="B453" t="s">
        <v>417</v>
      </c>
      <c r="C453" t="s">
        <v>647</v>
      </c>
      <c r="D453" t="s">
        <v>402</v>
      </c>
      <c r="E453" t="s">
        <v>146</v>
      </c>
      <c r="F453" t="s">
        <v>44</v>
      </c>
    </row>
    <row r="454" spans="1:6">
      <c r="A454" t="s">
        <v>404</v>
      </c>
      <c r="B454" t="s">
        <v>417</v>
      </c>
      <c r="C454" t="s">
        <v>647</v>
      </c>
      <c r="D454" t="s">
        <v>402</v>
      </c>
      <c r="E454" t="s">
        <v>146</v>
      </c>
      <c r="F454" t="s">
        <v>47</v>
      </c>
    </row>
    <row r="455" spans="1:6">
      <c r="A455" t="s">
        <v>404</v>
      </c>
      <c r="B455" t="s">
        <v>417</v>
      </c>
      <c r="C455" t="s">
        <v>647</v>
      </c>
      <c r="D455" t="s">
        <v>402</v>
      </c>
      <c r="E455" t="s">
        <v>146</v>
      </c>
      <c r="F455" t="s">
        <v>19</v>
      </c>
    </row>
    <row r="456" spans="1:6">
      <c r="A456" t="s">
        <v>404</v>
      </c>
      <c r="B456" t="s">
        <v>417</v>
      </c>
      <c r="C456" t="s">
        <v>647</v>
      </c>
      <c r="D456" t="s">
        <v>402</v>
      </c>
      <c r="E456" t="s">
        <v>147</v>
      </c>
      <c r="F456" t="s">
        <v>45</v>
      </c>
    </row>
    <row r="457" spans="1:6">
      <c r="A457" t="s">
        <v>404</v>
      </c>
      <c r="B457" t="s">
        <v>417</v>
      </c>
      <c r="C457" t="s">
        <v>647</v>
      </c>
      <c r="D457" t="s">
        <v>402</v>
      </c>
      <c r="E457" t="s">
        <v>146</v>
      </c>
      <c r="F457" t="s">
        <v>2</v>
      </c>
    </row>
    <row r="458" spans="1:6">
      <c r="A458" t="s">
        <v>404</v>
      </c>
      <c r="B458" t="s">
        <v>417</v>
      </c>
      <c r="C458" t="s">
        <v>648</v>
      </c>
      <c r="D458" t="s">
        <v>402</v>
      </c>
      <c r="E458" t="s">
        <v>148</v>
      </c>
      <c r="F458" t="s">
        <v>19</v>
      </c>
    </row>
    <row r="459" spans="1:6">
      <c r="A459" t="s">
        <v>404</v>
      </c>
      <c r="B459" t="s">
        <v>417</v>
      </c>
      <c r="C459" t="s">
        <v>649</v>
      </c>
      <c r="D459" t="s">
        <v>402</v>
      </c>
      <c r="E459" t="s">
        <v>149</v>
      </c>
      <c r="F459" t="s">
        <v>47</v>
      </c>
    </row>
    <row r="460" spans="1:6">
      <c r="A460" t="s">
        <v>404</v>
      </c>
      <c r="B460" t="s">
        <v>417</v>
      </c>
      <c r="C460" t="s">
        <v>649</v>
      </c>
      <c r="D460" t="s">
        <v>402</v>
      </c>
      <c r="E460" t="s">
        <v>149</v>
      </c>
      <c r="F460" t="s">
        <v>2</v>
      </c>
    </row>
    <row r="461" spans="1:6">
      <c r="A461" t="s">
        <v>404</v>
      </c>
      <c r="B461" t="s">
        <v>417</v>
      </c>
      <c r="C461" t="s">
        <v>650</v>
      </c>
      <c r="D461" t="s">
        <v>402</v>
      </c>
      <c r="E461" t="s">
        <v>150</v>
      </c>
      <c r="F461" t="s">
        <v>5</v>
      </c>
    </row>
    <row r="462" spans="1:6">
      <c r="A462" t="s">
        <v>404</v>
      </c>
      <c r="B462" t="s">
        <v>417</v>
      </c>
      <c r="C462" t="s">
        <v>650</v>
      </c>
      <c r="D462" t="s">
        <v>402</v>
      </c>
      <c r="E462" t="s">
        <v>150</v>
      </c>
      <c r="F462" t="s">
        <v>44</v>
      </c>
    </row>
    <row r="463" spans="1:6">
      <c r="A463" t="s">
        <v>404</v>
      </c>
      <c r="B463" t="s">
        <v>417</v>
      </c>
      <c r="C463" t="s">
        <v>650</v>
      </c>
      <c r="D463" t="s">
        <v>402</v>
      </c>
      <c r="E463" t="s">
        <v>150</v>
      </c>
      <c r="F463" t="s">
        <v>47</v>
      </c>
    </row>
    <row r="464" spans="1:6">
      <c r="A464" t="s">
        <v>404</v>
      </c>
      <c r="B464" t="s">
        <v>417</v>
      </c>
      <c r="C464" t="s">
        <v>650</v>
      </c>
      <c r="D464" t="s">
        <v>402</v>
      </c>
      <c r="E464" t="s">
        <v>150</v>
      </c>
      <c r="F464" t="s">
        <v>19</v>
      </c>
    </row>
    <row r="465" spans="1:6">
      <c r="A465" t="s">
        <v>404</v>
      </c>
      <c r="B465" t="s">
        <v>417</v>
      </c>
      <c r="C465" t="s">
        <v>650</v>
      </c>
      <c r="D465" t="s">
        <v>402</v>
      </c>
      <c r="E465" t="s">
        <v>150</v>
      </c>
      <c r="F465" t="s">
        <v>46</v>
      </c>
    </row>
    <row r="466" spans="1:6">
      <c r="A466" t="s">
        <v>404</v>
      </c>
      <c r="B466" t="s">
        <v>417</v>
      </c>
      <c r="C466" t="s">
        <v>650</v>
      </c>
      <c r="D466" t="s">
        <v>402</v>
      </c>
      <c r="E466" t="s">
        <v>150</v>
      </c>
      <c r="F466" t="s">
        <v>8</v>
      </c>
    </row>
    <row r="467" spans="1:6">
      <c r="A467" t="s">
        <v>404</v>
      </c>
      <c r="B467" t="s">
        <v>417</v>
      </c>
      <c r="C467" t="s">
        <v>650</v>
      </c>
      <c r="D467" t="s">
        <v>402</v>
      </c>
      <c r="E467" t="s">
        <v>150</v>
      </c>
      <c r="F467" t="s">
        <v>2</v>
      </c>
    </row>
    <row r="468" spans="1:6">
      <c r="A468" t="s">
        <v>404</v>
      </c>
      <c r="B468" t="s">
        <v>417</v>
      </c>
      <c r="C468" t="s">
        <v>651</v>
      </c>
      <c r="D468" t="s">
        <v>402</v>
      </c>
      <c r="E468" t="s">
        <v>151</v>
      </c>
      <c r="F468" t="s">
        <v>5</v>
      </c>
    </row>
    <row r="469" spans="1:6">
      <c r="A469" t="s">
        <v>404</v>
      </c>
      <c r="B469" t="s">
        <v>417</v>
      </c>
      <c r="C469" t="s">
        <v>651</v>
      </c>
      <c r="D469" t="s">
        <v>402</v>
      </c>
      <c r="E469" t="s">
        <v>151</v>
      </c>
      <c r="F469" t="s">
        <v>44</v>
      </c>
    </row>
    <row r="470" spans="1:6">
      <c r="A470" t="s">
        <v>404</v>
      </c>
      <c r="B470" t="s">
        <v>417</v>
      </c>
      <c r="C470" t="s">
        <v>651</v>
      </c>
      <c r="D470" t="s">
        <v>402</v>
      </c>
      <c r="E470" t="s">
        <v>151</v>
      </c>
      <c r="F470" t="s">
        <v>47</v>
      </c>
    </row>
    <row r="471" spans="1:6">
      <c r="A471" t="s">
        <v>404</v>
      </c>
      <c r="B471" t="s">
        <v>417</v>
      </c>
      <c r="C471" t="s">
        <v>651</v>
      </c>
      <c r="D471" t="s">
        <v>402</v>
      </c>
      <c r="E471" t="s">
        <v>151</v>
      </c>
      <c r="F471" t="s">
        <v>19</v>
      </c>
    </row>
    <row r="472" spans="1:6">
      <c r="A472" t="s">
        <v>404</v>
      </c>
      <c r="B472" t="s">
        <v>417</v>
      </c>
      <c r="C472" t="s">
        <v>651</v>
      </c>
      <c r="D472" t="s">
        <v>402</v>
      </c>
      <c r="E472" t="s">
        <v>151</v>
      </c>
      <c r="F472" t="s">
        <v>45</v>
      </c>
    </row>
    <row r="473" spans="1:6">
      <c r="A473" t="s">
        <v>404</v>
      </c>
      <c r="B473" t="s">
        <v>417</v>
      </c>
      <c r="C473" t="s">
        <v>651</v>
      </c>
      <c r="D473" t="s">
        <v>402</v>
      </c>
      <c r="E473" t="s">
        <v>151</v>
      </c>
      <c r="F473" t="s">
        <v>46</v>
      </c>
    </row>
    <row r="474" spans="1:6">
      <c r="A474" t="s">
        <v>404</v>
      </c>
      <c r="B474" t="s">
        <v>417</v>
      </c>
      <c r="C474" t="s">
        <v>651</v>
      </c>
      <c r="D474" t="s">
        <v>402</v>
      </c>
      <c r="E474" t="s">
        <v>151</v>
      </c>
      <c r="F474" t="s">
        <v>8</v>
      </c>
    </row>
    <row r="475" spans="1:6">
      <c r="A475" t="s">
        <v>404</v>
      </c>
      <c r="B475" t="s">
        <v>417</v>
      </c>
      <c r="C475" t="s">
        <v>651</v>
      </c>
      <c r="D475" t="s">
        <v>402</v>
      </c>
      <c r="E475" t="s">
        <v>151</v>
      </c>
      <c r="F475" t="s">
        <v>2</v>
      </c>
    </row>
    <row r="476" spans="1:6">
      <c r="A476" t="s">
        <v>404</v>
      </c>
      <c r="B476" t="s">
        <v>418</v>
      </c>
      <c r="C476" t="s">
        <v>652</v>
      </c>
      <c r="D476" t="s">
        <v>391</v>
      </c>
      <c r="E476" t="s">
        <v>152</v>
      </c>
      <c r="F476" t="s">
        <v>5</v>
      </c>
    </row>
    <row r="477" spans="1:6">
      <c r="A477" t="s">
        <v>404</v>
      </c>
      <c r="B477" t="s">
        <v>418</v>
      </c>
      <c r="C477" t="s">
        <v>652</v>
      </c>
      <c r="D477" t="s">
        <v>391</v>
      </c>
      <c r="E477" t="s">
        <v>152</v>
      </c>
      <c r="F477" t="s">
        <v>44</v>
      </c>
    </row>
    <row r="478" spans="1:6">
      <c r="A478" t="s">
        <v>404</v>
      </c>
      <c r="B478" t="s">
        <v>418</v>
      </c>
      <c r="C478" t="s">
        <v>652</v>
      </c>
      <c r="D478" t="s">
        <v>391</v>
      </c>
      <c r="E478" t="s">
        <v>152</v>
      </c>
      <c r="F478" t="s">
        <v>47</v>
      </c>
    </row>
    <row r="479" spans="1:6">
      <c r="A479" t="s">
        <v>404</v>
      </c>
      <c r="B479" t="s">
        <v>418</v>
      </c>
      <c r="C479" t="s">
        <v>652</v>
      </c>
      <c r="D479" t="s">
        <v>391</v>
      </c>
      <c r="E479" t="s">
        <v>152</v>
      </c>
      <c r="F479" t="s">
        <v>19</v>
      </c>
    </row>
    <row r="480" spans="1:6">
      <c r="A480" t="s">
        <v>404</v>
      </c>
      <c r="B480" t="s">
        <v>418</v>
      </c>
      <c r="C480" t="s">
        <v>652</v>
      </c>
      <c r="D480" t="s">
        <v>391</v>
      </c>
      <c r="E480" t="s">
        <v>152</v>
      </c>
      <c r="F480" t="s">
        <v>45</v>
      </c>
    </row>
    <row r="481" spans="1:6">
      <c r="A481" t="s">
        <v>404</v>
      </c>
      <c r="B481" t="s">
        <v>418</v>
      </c>
      <c r="C481" t="s">
        <v>652</v>
      </c>
      <c r="D481" t="s">
        <v>391</v>
      </c>
      <c r="E481" t="s">
        <v>152</v>
      </c>
      <c r="F481" t="s">
        <v>46</v>
      </c>
    </row>
    <row r="482" spans="1:6">
      <c r="A482" t="s">
        <v>404</v>
      </c>
      <c r="B482" t="s">
        <v>418</v>
      </c>
      <c r="C482" t="s">
        <v>652</v>
      </c>
      <c r="D482" t="s">
        <v>391</v>
      </c>
      <c r="E482" t="s">
        <v>152</v>
      </c>
      <c r="F482" t="s">
        <v>8</v>
      </c>
    </row>
    <row r="483" spans="1:6">
      <c r="A483" t="s">
        <v>404</v>
      </c>
      <c r="B483" t="s">
        <v>418</v>
      </c>
      <c r="C483" t="s">
        <v>652</v>
      </c>
      <c r="D483" t="s">
        <v>391</v>
      </c>
      <c r="E483" t="s">
        <v>152</v>
      </c>
      <c r="F483" t="s">
        <v>2</v>
      </c>
    </row>
    <row r="484" spans="1:6">
      <c r="A484" t="s">
        <v>404</v>
      </c>
      <c r="B484" t="s">
        <v>418</v>
      </c>
      <c r="C484" t="s">
        <v>653</v>
      </c>
      <c r="D484" t="s">
        <v>391</v>
      </c>
      <c r="E484" t="s">
        <v>153</v>
      </c>
      <c r="F484" t="s">
        <v>5</v>
      </c>
    </row>
    <row r="485" spans="1:6">
      <c r="A485" t="s">
        <v>404</v>
      </c>
      <c r="B485" t="s">
        <v>418</v>
      </c>
      <c r="C485" t="s">
        <v>653</v>
      </c>
      <c r="D485" t="s">
        <v>391</v>
      </c>
      <c r="E485" t="s">
        <v>153</v>
      </c>
      <c r="F485" t="s">
        <v>44</v>
      </c>
    </row>
    <row r="486" spans="1:6">
      <c r="A486" t="s">
        <v>404</v>
      </c>
      <c r="B486" t="s">
        <v>418</v>
      </c>
      <c r="C486" t="s">
        <v>653</v>
      </c>
      <c r="D486" t="s">
        <v>391</v>
      </c>
      <c r="E486" t="s">
        <v>153</v>
      </c>
      <c r="F486" t="s">
        <v>47</v>
      </c>
    </row>
    <row r="487" spans="1:6">
      <c r="A487" t="s">
        <v>404</v>
      </c>
      <c r="B487" t="s">
        <v>418</v>
      </c>
      <c r="C487" t="s">
        <v>653</v>
      </c>
      <c r="D487" t="s">
        <v>391</v>
      </c>
      <c r="E487" t="s">
        <v>153</v>
      </c>
      <c r="F487" t="s">
        <v>19</v>
      </c>
    </row>
    <row r="488" spans="1:6">
      <c r="A488" t="s">
        <v>404</v>
      </c>
      <c r="B488" t="s">
        <v>418</v>
      </c>
      <c r="C488" t="s">
        <v>653</v>
      </c>
      <c r="D488" t="s">
        <v>391</v>
      </c>
      <c r="E488" t="s">
        <v>153</v>
      </c>
      <c r="F488" t="s">
        <v>45</v>
      </c>
    </row>
    <row r="489" spans="1:6">
      <c r="A489" t="s">
        <v>404</v>
      </c>
      <c r="B489" t="s">
        <v>418</v>
      </c>
      <c r="C489" t="s">
        <v>653</v>
      </c>
      <c r="D489" t="s">
        <v>391</v>
      </c>
      <c r="E489" t="s">
        <v>153</v>
      </c>
      <c r="F489" t="s">
        <v>46</v>
      </c>
    </row>
    <row r="490" spans="1:6">
      <c r="A490" t="s">
        <v>404</v>
      </c>
      <c r="B490" t="s">
        <v>418</v>
      </c>
      <c r="C490" t="s">
        <v>653</v>
      </c>
      <c r="D490" t="s">
        <v>391</v>
      </c>
      <c r="E490" t="s">
        <v>153</v>
      </c>
      <c r="F490" t="s">
        <v>8</v>
      </c>
    </row>
    <row r="491" spans="1:6">
      <c r="A491" t="s">
        <v>404</v>
      </c>
      <c r="B491" t="s">
        <v>418</v>
      </c>
      <c r="C491" t="s">
        <v>653</v>
      </c>
      <c r="D491" t="s">
        <v>391</v>
      </c>
      <c r="E491" t="s">
        <v>153</v>
      </c>
      <c r="F491" t="s">
        <v>2</v>
      </c>
    </row>
    <row r="492" spans="1:6">
      <c r="A492" t="s">
        <v>404</v>
      </c>
      <c r="B492" t="s">
        <v>419</v>
      </c>
      <c r="C492" t="s">
        <v>654</v>
      </c>
      <c r="D492" t="s">
        <v>401</v>
      </c>
      <c r="E492" t="s">
        <v>154</v>
      </c>
      <c r="F492" t="s">
        <v>44</v>
      </c>
    </row>
    <row r="493" spans="1:6">
      <c r="A493" t="s">
        <v>404</v>
      </c>
      <c r="B493" t="s">
        <v>419</v>
      </c>
      <c r="C493" t="s">
        <v>654</v>
      </c>
      <c r="D493" t="s">
        <v>401</v>
      </c>
      <c r="E493" t="s">
        <v>154</v>
      </c>
      <c r="F493" t="s">
        <v>19</v>
      </c>
    </row>
    <row r="494" spans="1:6">
      <c r="A494" t="s">
        <v>404</v>
      </c>
      <c r="B494" t="s">
        <v>419</v>
      </c>
      <c r="C494" t="s">
        <v>654</v>
      </c>
      <c r="D494" t="s">
        <v>401</v>
      </c>
      <c r="E494" t="s">
        <v>154</v>
      </c>
      <c r="F494" t="s">
        <v>46</v>
      </c>
    </row>
    <row r="495" spans="1:6">
      <c r="A495" t="s">
        <v>404</v>
      </c>
      <c r="B495" t="s">
        <v>419</v>
      </c>
      <c r="C495" t="s">
        <v>654</v>
      </c>
      <c r="D495" t="s">
        <v>401</v>
      </c>
      <c r="E495" t="s">
        <v>154</v>
      </c>
      <c r="F495" t="s">
        <v>2</v>
      </c>
    </row>
    <row r="496" spans="1:6">
      <c r="A496" t="s">
        <v>404</v>
      </c>
      <c r="B496" t="s">
        <v>419</v>
      </c>
      <c r="C496" t="s">
        <v>655</v>
      </c>
      <c r="D496" t="s">
        <v>401</v>
      </c>
      <c r="E496" t="s">
        <v>155</v>
      </c>
      <c r="F496" t="s">
        <v>44</v>
      </c>
    </row>
    <row r="497" spans="1:6">
      <c r="A497" t="s">
        <v>404</v>
      </c>
      <c r="B497" t="s">
        <v>419</v>
      </c>
      <c r="C497" t="s">
        <v>655</v>
      </c>
      <c r="D497" t="s">
        <v>401</v>
      </c>
      <c r="E497" t="s">
        <v>155</v>
      </c>
      <c r="F497" t="s">
        <v>19</v>
      </c>
    </row>
    <row r="498" spans="1:6">
      <c r="A498" t="s">
        <v>404</v>
      </c>
      <c r="B498" t="s">
        <v>419</v>
      </c>
      <c r="C498" t="s">
        <v>655</v>
      </c>
      <c r="D498" t="s">
        <v>401</v>
      </c>
      <c r="E498" t="s">
        <v>155</v>
      </c>
      <c r="F498" t="s">
        <v>46</v>
      </c>
    </row>
    <row r="499" spans="1:6">
      <c r="A499" t="s">
        <v>404</v>
      </c>
      <c r="B499" t="s">
        <v>419</v>
      </c>
      <c r="C499" t="s">
        <v>655</v>
      </c>
      <c r="D499" t="s">
        <v>401</v>
      </c>
      <c r="E499" t="s">
        <v>155</v>
      </c>
      <c r="F499" t="s">
        <v>2</v>
      </c>
    </row>
    <row r="500" spans="1:6">
      <c r="A500" t="s">
        <v>404</v>
      </c>
      <c r="B500" t="s">
        <v>419</v>
      </c>
      <c r="C500" t="s">
        <v>656</v>
      </c>
      <c r="D500" t="s">
        <v>401</v>
      </c>
      <c r="E500" t="s">
        <v>156</v>
      </c>
      <c r="F500" t="s">
        <v>44</v>
      </c>
    </row>
    <row r="501" spans="1:6">
      <c r="A501" t="s">
        <v>404</v>
      </c>
      <c r="B501" t="s">
        <v>419</v>
      </c>
      <c r="C501" t="s">
        <v>656</v>
      </c>
      <c r="D501" t="s">
        <v>401</v>
      </c>
      <c r="E501" t="s">
        <v>156</v>
      </c>
      <c r="F501" t="s">
        <v>19</v>
      </c>
    </row>
    <row r="502" spans="1:6">
      <c r="A502" t="s">
        <v>404</v>
      </c>
      <c r="B502" t="s">
        <v>419</v>
      </c>
      <c r="C502" t="s">
        <v>657</v>
      </c>
      <c r="D502" t="s">
        <v>401</v>
      </c>
      <c r="E502" t="s">
        <v>157</v>
      </c>
      <c r="F502" t="s">
        <v>44</v>
      </c>
    </row>
    <row r="503" spans="1:6">
      <c r="A503" t="s">
        <v>404</v>
      </c>
      <c r="B503" t="s">
        <v>419</v>
      </c>
      <c r="C503" t="s">
        <v>657</v>
      </c>
      <c r="D503" t="s">
        <v>401</v>
      </c>
      <c r="E503" t="s">
        <v>157</v>
      </c>
      <c r="F503" t="s">
        <v>19</v>
      </c>
    </row>
    <row r="504" spans="1:6">
      <c r="A504" t="s">
        <v>404</v>
      </c>
      <c r="B504" t="s">
        <v>419</v>
      </c>
      <c r="C504" t="s">
        <v>657</v>
      </c>
      <c r="D504" t="s">
        <v>401</v>
      </c>
      <c r="E504" t="s">
        <v>157</v>
      </c>
      <c r="F504" t="s">
        <v>46</v>
      </c>
    </row>
    <row r="505" spans="1:6">
      <c r="A505" t="s">
        <v>404</v>
      </c>
      <c r="B505" t="s">
        <v>419</v>
      </c>
      <c r="C505" t="s">
        <v>657</v>
      </c>
      <c r="D505" t="s">
        <v>401</v>
      </c>
      <c r="E505" t="s">
        <v>157</v>
      </c>
      <c r="F505" t="s">
        <v>2</v>
      </c>
    </row>
    <row r="506" spans="1:6">
      <c r="A506" t="s">
        <v>404</v>
      </c>
      <c r="B506" t="s">
        <v>419</v>
      </c>
      <c r="C506" t="s">
        <v>658</v>
      </c>
      <c r="D506" t="s">
        <v>401</v>
      </c>
      <c r="E506" t="s">
        <v>158</v>
      </c>
      <c r="F506" t="s">
        <v>2</v>
      </c>
    </row>
    <row r="507" spans="1:6">
      <c r="A507" t="s">
        <v>404</v>
      </c>
      <c r="B507" t="s">
        <v>419</v>
      </c>
      <c r="C507" t="s">
        <v>659</v>
      </c>
      <c r="D507" t="s">
        <v>401</v>
      </c>
      <c r="E507" t="s">
        <v>159</v>
      </c>
      <c r="F507" t="s">
        <v>2</v>
      </c>
    </row>
    <row r="508" spans="1:6">
      <c r="A508" t="s">
        <v>404</v>
      </c>
      <c r="B508" t="s">
        <v>419</v>
      </c>
      <c r="C508" t="s">
        <v>660</v>
      </c>
      <c r="D508" t="s">
        <v>401</v>
      </c>
      <c r="E508" t="s">
        <v>160</v>
      </c>
      <c r="F508" t="s">
        <v>5</v>
      </c>
    </row>
    <row r="509" spans="1:6">
      <c r="A509" t="s">
        <v>404</v>
      </c>
      <c r="B509" t="s">
        <v>419</v>
      </c>
      <c r="C509" t="s">
        <v>660</v>
      </c>
      <c r="D509" t="s">
        <v>401</v>
      </c>
      <c r="E509" t="s">
        <v>160</v>
      </c>
      <c r="F509" t="s">
        <v>44</v>
      </c>
    </row>
    <row r="510" spans="1:6">
      <c r="A510" t="s">
        <v>404</v>
      </c>
      <c r="B510" t="s">
        <v>419</v>
      </c>
      <c r="C510" t="s">
        <v>660</v>
      </c>
      <c r="D510" t="s">
        <v>401</v>
      </c>
      <c r="E510" t="s">
        <v>160</v>
      </c>
      <c r="F510" t="s">
        <v>47</v>
      </c>
    </row>
    <row r="511" spans="1:6">
      <c r="A511" t="s">
        <v>404</v>
      </c>
      <c r="B511" t="s">
        <v>419</v>
      </c>
      <c r="C511" t="s">
        <v>660</v>
      </c>
      <c r="D511" t="s">
        <v>401</v>
      </c>
      <c r="E511" t="s">
        <v>160</v>
      </c>
      <c r="F511" t="s">
        <v>19</v>
      </c>
    </row>
    <row r="512" spans="1:6">
      <c r="A512" t="s">
        <v>404</v>
      </c>
      <c r="B512" t="s">
        <v>419</v>
      </c>
      <c r="C512" t="s">
        <v>660</v>
      </c>
      <c r="D512" t="s">
        <v>401</v>
      </c>
      <c r="E512" t="s">
        <v>160</v>
      </c>
      <c r="F512" t="s">
        <v>45</v>
      </c>
    </row>
    <row r="513" spans="1:6">
      <c r="A513" t="s">
        <v>404</v>
      </c>
      <c r="B513" t="s">
        <v>419</v>
      </c>
      <c r="C513" t="s">
        <v>660</v>
      </c>
      <c r="D513" t="s">
        <v>401</v>
      </c>
      <c r="E513" t="s">
        <v>160</v>
      </c>
      <c r="F513" t="s">
        <v>8</v>
      </c>
    </row>
    <row r="514" spans="1:6">
      <c r="A514" t="s">
        <v>404</v>
      </c>
      <c r="B514" t="s">
        <v>419</v>
      </c>
      <c r="C514" t="s">
        <v>660</v>
      </c>
      <c r="D514" t="s">
        <v>401</v>
      </c>
      <c r="E514" t="s">
        <v>160</v>
      </c>
      <c r="F514" t="s">
        <v>2</v>
      </c>
    </row>
    <row r="515" spans="1:6">
      <c r="A515" t="s">
        <v>404</v>
      </c>
      <c r="B515" t="s">
        <v>419</v>
      </c>
      <c r="C515" t="s">
        <v>661</v>
      </c>
      <c r="D515" t="s">
        <v>401</v>
      </c>
      <c r="E515" t="s">
        <v>161</v>
      </c>
      <c r="F515" t="s">
        <v>5</v>
      </c>
    </row>
    <row r="516" spans="1:6">
      <c r="A516" t="s">
        <v>404</v>
      </c>
      <c r="B516" t="s">
        <v>419</v>
      </c>
      <c r="C516" t="s">
        <v>661</v>
      </c>
      <c r="D516" t="s">
        <v>401</v>
      </c>
      <c r="E516" t="s">
        <v>161</v>
      </c>
      <c r="F516" t="s">
        <v>44</v>
      </c>
    </row>
    <row r="517" spans="1:6">
      <c r="A517" t="s">
        <v>404</v>
      </c>
      <c r="B517" t="s">
        <v>419</v>
      </c>
      <c r="C517" t="s">
        <v>661</v>
      </c>
      <c r="D517" t="s">
        <v>401</v>
      </c>
      <c r="E517" t="s">
        <v>161</v>
      </c>
      <c r="F517" t="s">
        <v>47</v>
      </c>
    </row>
    <row r="518" spans="1:6">
      <c r="A518" t="s">
        <v>404</v>
      </c>
      <c r="B518" t="s">
        <v>419</v>
      </c>
      <c r="C518" t="s">
        <v>661</v>
      </c>
      <c r="D518" t="s">
        <v>401</v>
      </c>
      <c r="E518" t="s">
        <v>161</v>
      </c>
      <c r="F518" t="s">
        <v>19</v>
      </c>
    </row>
    <row r="519" spans="1:6">
      <c r="A519" t="s">
        <v>404</v>
      </c>
      <c r="B519" t="s">
        <v>419</v>
      </c>
      <c r="C519" t="s">
        <v>661</v>
      </c>
      <c r="D519" t="s">
        <v>401</v>
      </c>
      <c r="E519" t="s">
        <v>161</v>
      </c>
      <c r="F519" t="s">
        <v>45</v>
      </c>
    </row>
    <row r="520" spans="1:6">
      <c r="A520" t="s">
        <v>404</v>
      </c>
      <c r="B520" t="s">
        <v>419</v>
      </c>
      <c r="C520" t="s">
        <v>661</v>
      </c>
      <c r="D520" t="s">
        <v>401</v>
      </c>
      <c r="E520" t="s">
        <v>161</v>
      </c>
      <c r="F520" t="s">
        <v>8</v>
      </c>
    </row>
    <row r="521" spans="1:6">
      <c r="A521" t="s">
        <v>404</v>
      </c>
      <c r="B521" t="s">
        <v>419</v>
      </c>
      <c r="C521" t="s">
        <v>661</v>
      </c>
      <c r="D521" t="s">
        <v>401</v>
      </c>
      <c r="E521" t="s">
        <v>161</v>
      </c>
      <c r="F521" t="s">
        <v>2</v>
      </c>
    </row>
    <row r="522" spans="1:6">
      <c r="A522" t="s">
        <v>404</v>
      </c>
      <c r="B522" t="s">
        <v>419</v>
      </c>
      <c r="C522" t="s">
        <v>662</v>
      </c>
      <c r="D522" t="s">
        <v>401</v>
      </c>
      <c r="E522" t="s">
        <v>162</v>
      </c>
      <c r="F522" t="s">
        <v>48</v>
      </c>
    </row>
    <row r="523" spans="1:6">
      <c r="A523" t="s">
        <v>404</v>
      </c>
      <c r="B523" t="s">
        <v>419</v>
      </c>
      <c r="C523" t="s">
        <v>662</v>
      </c>
      <c r="D523" t="s">
        <v>401</v>
      </c>
      <c r="E523" t="s">
        <v>162</v>
      </c>
      <c r="F523" t="s">
        <v>5</v>
      </c>
    </row>
    <row r="524" spans="1:6">
      <c r="A524" t="s">
        <v>404</v>
      </c>
      <c r="B524" t="s">
        <v>419</v>
      </c>
      <c r="C524" t="s">
        <v>662</v>
      </c>
      <c r="D524" t="s">
        <v>401</v>
      </c>
      <c r="E524" t="s">
        <v>162</v>
      </c>
      <c r="F524" t="s">
        <v>44</v>
      </c>
    </row>
    <row r="525" spans="1:6">
      <c r="A525" t="s">
        <v>404</v>
      </c>
      <c r="B525" t="s">
        <v>419</v>
      </c>
      <c r="C525" t="s">
        <v>662</v>
      </c>
      <c r="D525" t="s">
        <v>401</v>
      </c>
      <c r="E525" t="s">
        <v>162</v>
      </c>
      <c r="F525" t="s">
        <v>47</v>
      </c>
    </row>
    <row r="526" spans="1:6">
      <c r="A526" t="s">
        <v>404</v>
      </c>
      <c r="B526" t="s">
        <v>419</v>
      </c>
      <c r="C526" t="s">
        <v>662</v>
      </c>
      <c r="D526" t="s">
        <v>401</v>
      </c>
      <c r="E526" t="s">
        <v>162</v>
      </c>
      <c r="F526" t="s">
        <v>19</v>
      </c>
    </row>
    <row r="527" spans="1:6">
      <c r="A527" t="s">
        <v>404</v>
      </c>
      <c r="B527" t="s">
        <v>419</v>
      </c>
      <c r="C527" t="s">
        <v>662</v>
      </c>
      <c r="D527" t="s">
        <v>401</v>
      </c>
      <c r="E527" t="s">
        <v>162</v>
      </c>
      <c r="F527" t="s">
        <v>45</v>
      </c>
    </row>
    <row r="528" spans="1:6">
      <c r="A528" t="s">
        <v>404</v>
      </c>
      <c r="B528" t="s">
        <v>419</v>
      </c>
      <c r="C528" t="s">
        <v>662</v>
      </c>
      <c r="D528" t="s">
        <v>401</v>
      </c>
      <c r="E528" t="s">
        <v>162</v>
      </c>
      <c r="F528" t="s">
        <v>8</v>
      </c>
    </row>
    <row r="529" spans="1:6">
      <c r="A529" t="s">
        <v>404</v>
      </c>
      <c r="B529" t="s">
        <v>419</v>
      </c>
      <c r="C529" t="s">
        <v>662</v>
      </c>
      <c r="D529" t="s">
        <v>401</v>
      </c>
      <c r="E529" t="s">
        <v>162</v>
      </c>
      <c r="F529" t="s">
        <v>2</v>
      </c>
    </row>
    <row r="530" spans="1:6">
      <c r="A530" t="s">
        <v>404</v>
      </c>
      <c r="B530" t="s">
        <v>419</v>
      </c>
      <c r="C530" t="s">
        <v>663</v>
      </c>
      <c r="D530" t="s">
        <v>401</v>
      </c>
      <c r="E530" t="s">
        <v>163</v>
      </c>
      <c r="F530" t="s">
        <v>44</v>
      </c>
    </row>
    <row r="531" spans="1:6">
      <c r="A531" t="s">
        <v>404</v>
      </c>
      <c r="B531" t="s">
        <v>419</v>
      </c>
      <c r="C531" t="s">
        <v>663</v>
      </c>
      <c r="D531" t="s">
        <v>401</v>
      </c>
      <c r="E531" t="s">
        <v>163</v>
      </c>
      <c r="F531" t="s">
        <v>19</v>
      </c>
    </row>
    <row r="532" spans="1:6">
      <c r="A532" t="s">
        <v>404</v>
      </c>
      <c r="B532" t="s">
        <v>419</v>
      </c>
      <c r="C532" t="s">
        <v>663</v>
      </c>
      <c r="D532" t="s">
        <v>401</v>
      </c>
      <c r="E532" t="s">
        <v>163</v>
      </c>
      <c r="F532" t="s">
        <v>2</v>
      </c>
    </row>
    <row r="533" spans="1:6">
      <c r="A533" t="s">
        <v>404</v>
      </c>
      <c r="B533" t="s">
        <v>419</v>
      </c>
      <c r="C533" t="s">
        <v>664</v>
      </c>
      <c r="D533" t="s">
        <v>401</v>
      </c>
      <c r="E533" t="s">
        <v>164</v>
      </c>
      <c r="F533" t="s">
        <v>44</v>
      </c>
    </row>
    <row r="534" spans="1:6">
      <c r="A534" t="s">
        <v>404</v>
      </c>
      <c r="B534" t="s">
        <v>419</v>
      </c>
      <c r="C534" t="s">
        <v>664</v>
      </c>
      <c r="D534" t="s">
        <v>401</v>
      </c>
      <c r="E534" t="s">
        <v>164</v>
      </c>
      <c r="F534" t="s">
        <v>46</v>
      </c>
    </row>
    <row r="535" spans="1:6">
      <c r="A535" t="s">
        <v>404</v>
      </c>
      <c r="B535" t="s">
        <v>419</v>
      </c>
      <c r="C535" t="s">
        <v>664</v>
      </c>
      <c r="D535" t="s">
        <v>401</v>
      </c>
      <c r="E535" t="s">
        <v>164</v>
      </c>
      <c r="F535" t="s">
        <v>2</v>
      </c>
    </row>
    <row r="536" spans="1:6">
      <c r="A536" t="s">
        <v>404</v>
      </c>
      <c r="B536" t="s">
        <v>419</v>
      </c>
      <c r="C536" t="s">
        <v>665</v>
      </c>
      <c r="D536" t="s">
        <v>401</v>
      </c>
      <c r="E536" t="s">
        <v>165</v>
      </c>
      <c r="F536" t="s">
        <v>44</v>
      </c>
    </row>
    <row r="537" spans="1:6">
      <c r="A537" t="s">
        <v>404</v>
      </c>
      <c r="B537" t="s">
        <v>419</v>
      </c>
      <c r="C537" t="s">
        <v>665</v>
      </c>
      <c r="D537" t="s">
        <v>401</v>
      </c>
      <c r="E537" t="s">
        <v>165</v>
      </c>
      <c r="F537" t="s">
        <v>19</v>
      </c>
    </row>
    <row r="538" spans="1:6">
      <c r="A538" t="s">
        <v>404</v>
      </c>
      <c r="B538" t="s">
        <v>419</v>
      </c>
      <c r="C538" t="s">
        <v>666</v>
      </c>
      <c r="D538" t="s">
        <v>401</v>
      </c>
      <c r="E538" t="s">
        <v>166</v>
      </c>
      <c r="F538" t="s">
        <v>44</v>
      </c>
    </row>
    <row r="539" spans="1:6">
      <c r="A539" t="s">
        <v>404</v>
      </c>
      <c r="B539" t="s">
        <v>419</v>
      </c>
      <c r="C539" t="s">
        <v>666</v>
      </c>
      <c r="D539" t="s">
        <v>401</v>
      </c>
      <c r="E539" t="s">
        <v>166</v>
      </c>
      <c r="F539" t="s">
        <v>19</v>
      </c>
    </row>
    <row r="540" spans="1:6">
      <c r="A540" t="s">
        <v>404</v>
      </c>
      <c r="B540" t="s">
        <v>419</v>
      </c>
      <c r="C540" t="s">
        <v>666</v>
      </c>
      <c r="D540" t="s">
        <v>401</v>
      </c>
      <c r="E540" t="s">
        <v>166</v>
      </c>
      <c r="F540" t="s">
        <v>2</v>
      </c>
    </row>
    <row r="541" spans="1:6">
      <c r="A541" t="s">
        <v>404</v>
      </c>
      <c r="B541" t="s">
        <v>420</v>
      </c>
      <c r="C541" t="s">
        <v>667</v>
      </c>
      <c r="D541" t="s">
        <v>392</v>
      </c>
      <c r="E541" t="s">
        <v>167</v>
      </c>
      <c r="F541" t="s">
        <v>44</v>
      </c>
    </row>
    <row r="542" spans="1:6">
      <c r="A542" t="s">
        <v>404</v>
      </c>
      <c r="B542" t="s">
        <v>420</v>
      </c>
      <c r="C542" t="s">
        <v>667</v>
      </c>
      <c r="D542" t="s">
        <v>392</v>
      </c>
      <c r="E542" t="s">
        <v>167</v>
      </c>
      <c r="F542" t="s">
        <v>47</v>
      </c>
    </row>
    <row r="543" spans="1:6">
      <c r="A543" t="s">
        <v>404</v>
      </c>
      <c r="B543" t="s">
        <v>420</v>
      </c>
      <c r="C543" t="s">
        <v>667</v>
      </c>
      <c r="D543" t="s">
        <v>392</v>
      </c>
      <c r="E543" t="s">
        <v>167</v>
      </c>
      <c r="F543" t="s">
        <v>19</v>
      </c>
    </row>
    <row r="544" spans="1:6">
      <c r="A544" t="s">
        <v>404</v>
      </c>
      <c r="B544" t="s">
        <v>420</v>
      </c>
      <c r="C544" t="s">
        <v>667</v>
      </c>
      <c r="D544" t="s">
        <v>392</v>
      </c>
      <c r="E544" t="s">
        <v>167</v>
      </c>
      <c r="F544" t="s">
        <v>45</v>
      </c>
    </row>
    <row r="545" spans="1:6">
      <c r="A545" t="s">
        <v>404</v>
      </c>
      <c r="B545" t="s">
        <v>420</v>
      </c>
      <c r="C545" t="s">
        <v>667</v>
      </c>
      <c r="D545" t="s">
        <v>392</v>
      </c>
      <c r="E545" t="s">
        <v>167</v>
      </c>
      <c r="F545" t="s">
        <v>8</v>
      </c>
    </row>
    <row r="546" spans="1:6">
      <c r="A546" t="s">
        <v>404</v>
      </c>
      <c r="B546" t="s">
        <v>420</v>
      </c>
      <c r="C546" t="s">
        <v>667</v>
      </c>
      <c r="D546" t="s">
        <v>392</v>
      </c>
      <c r="E546" t="s">
        <v>167</v>
      </c>
      <c r="F546" t="s">
        <v>2</v>
      </c>
    </row>
    <row r="547" spans="1:6">
      <c r="A547" t="s">
        <v>404</v>
      </c>
      <c r="B547" t="s">
        <v>421</v>
      </c>
      <c r="C547" t="s">
        <v>668</v>
      </c>
      <c r="D547" t="s">
        <v>393</v>
      </c>
      <c r="E547" t="s">
        <v>168</v>
      </c>
      <c r="F547" t="s">
        <v>44</v>
      </c>
    </row>
    <row r="548" spans="1:6">
      <c r="A548" t="s">
        <v>404</v>
      </c>
      <c r="B548" t="s">
        <v>421</v>
      </c>
      <c r="C548" t="s">
        <v>668</v>
      </c>
      <c r="D548" t="s">
        <v>393</v>
      </c>
      <c r="E548" t="s">
        <v>168</v>
      </c>
      <c r="F548" t="s">
        <v>19</v>
      </c>
    </row>
    <row r="549" spans="1:6">
      <c r="A549" t="s">
        <v>404</v>
      </c>
      <c r="B549" t="s">
        <v>421</v>
      </c>
      <c r="C549" t="s">
        <v>668</v>
      </c>
      <c r="D549" t="s">
        <v>393</v>
      </c>
      <c r="E549" t="s">
        <v>168</v>
      </c>
      <c r="F549" t="s">
        <v>46</v>
      </c>
    </row>
    <row r="550" spans="1:6">
      <c r="A550" t="s">
        <v>404</v>
      </c>
      <c r="B550" t="s">
        <v>421</v>
      </c>
      <c r="C550" t="s">
        <v>669</v>
      </c>
      <c r="D550" t="s">
        <v>393</v>
      </c>
      <c r="E550" t="s">
        <v>169</v>
      </c>
      <c r="F550" t="s">
        <v>44</v>
      </c>
    </row>
    <row r="551" spans="1:6">
      <c r="A551" t="s">
        <v>404</v>
      </c>
      <c r="B551" t="s">
        <v>421</v>
      </c>
      <c r="C551" t="s">
        <v>669</v>
      </c>
      <c r="D551" t="s">
        <v>393</v>
      </c>
      <c r="E551" t="s">
        <v>169</v>
      </c>
      <c r="F551" t="s">
        <v>19</v>
      </c>
    </row>
    <row r="552" spans="1:6">
      <c r="A552" t="s">
        <v>404</v>
      </c>
      <c r="B552" t="s">
        <v>421</v>
      </c>
      <c r="C552" t="s">
        <v>669</v>
      </c>
      <c r="D552" t="s">
        <v>393</v>
      </c>
      <c r="E552" t="s">
        <v>169</v>
      </c>
      <c r="F552" t="s">
        <v>46</v>
      </c>
    </row>
    <row r="553" spans="1:6">
      <c r="A553" t="s">
        <v>404</v>
      </c>
      <c r="B553" t="s">
        <v>421</v>
      </c>
      <c r="C553" t="s">
        <v>669</v>
      </c>
      <c r="D553" t="s">
        <v>393</v>
      </c>
      <c r="E553" t="s">
        <v>169</v>
      </c>
      <c r="F553" t="s">
        <v>8</v>
      </c>
    </row>
    <row r="554" spans="1:6">
      <c r="A554" t="s">
        <v>404</v>
      </c>
      <c r="B554" t="s">
        <v>421</v>
      </c>
      <c r="C554" t="s">
        <v>670</v>
      </c>
      <c r="D554" t="s">
        <v>393</v>
      </c>
      <c r="E554" t="s">
        <v>170</v>
      </c>
      <c r="F554" t="s">
        <v>5</v>
      </c>
    </row>
    <row r="555" spans="1:6">
      <c r="A555" t="s">
        <v>404</v>
      </c>
      <c r="B555" t="s">
        <v>421</v>
      </c>
      <c r="C555" t="s">
        <v>670</v>
      </c>
      <c r="D555" t="s">
        <v>393</v>
      </c>
      <c r="E555" t="s">
        <v>170</v>
      </c>
      <c r="F555" t="s">
        <v>44</v>
      </c>
    </row>
    <row r="556" spans="1:6">
      <c r="A556" t="s">
        <v>404</v>
      </c>
      <c r="B556" t="s">
        <v>421</v>
      </c>
      <c r="C556" t="s">
        <v>670</v>
      </c>
      <c r="D556" t="s">
        <v>393</v>
      </c>
      <c r="E556" t="s">
        <v>170</v>
      </c>
      <c r="F556" t="s">
        <v>19</v>
      </c>
    </row>
    <row r="557" spans="1:6">
      <c r="A557" t="s">
        <v>404</v>
      </c>
      <c r="B557" t="s">
        <v>421</v>
      </c>
      <c r="C557" t="s">
        <v>670</v>
      </c>
      <c r="D557" t="s">
        <v>393</v>
      </c>
      <c r="E557" t="s">
        <v>170</v>
      </c>
      <c r="F557" t="s">
        <v>45</v>
      </c>
    </row>
    <row r="558" spans="1:6">
      <c r="A558" t="s">
        <v>404</v>
      </c>
      <c r="B558" t="s">
        <v>421</v>
      </c>
      <c r="C558" t="s">
        <v>670</v>
      </c>
      <c r="D558" t="s">
        <v>393</v>
      </c>
      <c r="E558" t="s">
        <v>170</v>
      </c>
      <c r="F558" t="s">
        <v>46</v>
      </c>
    </row>
    <row r="559" spans="1:6">
      <c r="A559" t="s">
        <v>404</v>
      </c>
      <c r="B559" t="s">
        <v>421</v>
      </c>
      <c r="C559" t="s">
        <v>670</v>
      </c>
      <c r="D559" t="s">
        <v>393</v>
      </c>
      <c r="E559" t="s">
        <v>170</v>
      </c>
      <c r="F559" t="s">
        <v>8</v>
      </c>
    </row>
    <row r="560" spans="1:6">
      <c r="A560" t="s">
        <v>404</v>
      </c>
      <c r="B560" t="s">
        <v>421</v>
      </c>
      <c r="C560" t="s">
        <v>670</v>
      </c>
      <c r="D560" t="s">
        <v>393</v>
      </c>
      <c r="E560" t="s">
        <v>170</v>
      </c>
      <c r="F560" t="s">
        <v>2</v>
      </c>
    </row>
    <row r="561" spans="1:6">
      <c r="A561" t="s">
        <v>404</v>
      </c>
      <c r="B561" t="s">
        <v>421</v>
      </c>
      <c r="C561" t="s">
        <v>671</v>
      </c>
      <c r="D561" t="s">
        <v>393</v>
      </c>
      <c r="E561" t="s">
        <v>171</v>
      </c>
      <c r="F561" t="s">
        <v>44</v>
      </c>
    </row>
    <row r="562" spans="1:6">
      <c r="A562" t="s">
        <v>404</v>
      </c>
      <c r="B562" t="s">
        <v>421</v>
      </c>
      <c r="C562" t="s">
        <v>671</v>
      </c>
      <c r="D562" t="s">
        <v>393</v>
      </c>
      <c r="E562" t="s">
        <v>171</v>
      </c>
      <c r="F562" t="s">
        <v>19</v>
      </c>
    </row>
    <row r="563" spans="1:6">
      <c r="A563" t="s">
        <v>404</v>
      </c>
      <c r="B563" t="s">
        <v>421</v>
      </c>
      <c r="C563" t="s">
        <v>671</v>
      </c>
      <c r="D563" t="s">
        <v>393</v>
      </c>
      <c r="E563" t="s">
        <v>171</v>
      </c>
      <c r="F563" t="s">
        <v>46</v>
      </c>
    </row>
    <row r="564" spans="1:6">
      <c r="A564" t="s">
        <v>404</v>
      </c>
      <c r="B564" t="s">
        <v>421</v>
      </c>
      <c r="C564" t="s">
        <v>671</v>
      </c>
      <c r="D564" t="s">
        <v>393</v>
      </c>
      <c r="E564" t="s">
        <v>171</v>
      </c>
      <c r="F564" t="s">
        <v>8</v>
      </c>
    </row>
    <row r="565" spans="1:6">
      <c r="A565" t="s">
        <v>404</v>
      </c>
      <c r="B565" t="s">
        <v>421</v>
      </c>
      <c r="C565" t="s">
        <v>672</v>
      </c>
      <c r="D565" t="s">
        <v>393</v>
      </c>
      <c r="E565" t="s">
        <v>173</v>
      </c>
      <c r="F565" t="s">
        <v>44</v>
      </c>
    </row>
    <row r="566" spans="1:6">
      <c r="A566" t="s">
        <v>404</v>
      </c>
      <c r="B566" t="s">
        <v>421</v>
      </c>
      <c r="C566" t="s">
        <v>672</v>
      </c>
      <c r="D566" t="s">
        <v>393</v>
      </c>
      <c r="E566" t="s">
        <v>172</v>
      </c>
      <c r="F566" t="s">
        <v>19</v>
      </c>
    </row>
    <row r="567" spans="1:6">
      <c r="A567" t="s">
        <v>404</v>
      </c>
      <c r="B567" t="s">
        <v>421</v>
      </c>
      <c r="C567" t="s">
        <v>672</v>
      </c>
      <c r="D567" t="s">
        <v>393</v>
      </c>
      <c r="E567" t="s">
        <v>173</v>
      </c>
      <c r="F567" t="s">
        <v>46</v>
      </c>
    </row>
    <row r="568" spans="1:6">
      <c r="A568" t="s">
        <v>404</v>
      </c>
      <c r="B568" t="s">
        <v>421</v>
      </c>
      <c r="C568" t="s">
        <v>673</v>
      </c>
      <c r="D568" t="s">
        <v>393</v>
      </c>
      <c r="E568" t="s">
        <v>174</v>
      </c>
      <c r="F568" t="s">
        <v>5</v>
      </c>
    </row>
    <row r="569" spans="1:6">
      <c r="A569" t="s">
        <v>404</v>
      </c>
      <c r="B569" t="s">
        <v>421</v>
      </c>
      <c r="C569" t="s">
        <v>673</v>
      </c>
      <c r="D569" t="s">
        <v>393</v>
      </c>
      <c r="E569" t="s">
        <v>174</v>
      </c>
      <c r="F569" t="s">
        <v>44</v>
      </c>
    </row>
    <row r="570" spans="1:6">
      <c r="A570" t="s">
        <v>404</v>
      </c>
      <c r="B570" t="s">
        <v>421</v>
      </c>
      <c r="C570" t="s">
        <v>673</v>
      </c>
      <c r="D570" t="s">
        <v>393</v>
      </c>
      <c r="E570" t="s">
        <v>174</v>
      </c>
      <c r="F570" t="s">
        <v>47</v>
      </c>
    </row>
    <row r="571" spans="1:6">
      <c r="A571" t="s">
        <v>404</v>
      </c>
      <c r="B571" t="s">
        <v>421</v>
      </c>
      <c r="C571" t="s">
        <v>673</v>
      </c>
      <c r="D571" t="s">
        <v>393</v>
      </c>
      <c r="E571" t="s">
        <v>174</v>
      </c>
      <c r="F571" t="s">
        <v>19</v>
      </c>
    </row>
    <row r="572" spans="1:6">
      <c r="A572" t="s">
        <v>404</v>
      </c>
      <c r="B572" t="s">
        <v>421</v>
      </c>
      <c r="C572" t="s">
        <v>673</v>
      </c>
      <c r="D572" t="s">
        <v>393</v>
      </c>
      <c r="E572" t="s">
        <v>174</v>
      </c>
      <c r="F572" t="s">
        <v>45</v>
      </c>
    </row>
    <row r="573" spans="1:6">
      <c r="A573" t="s">
        <v>404</v>
      </c>
      <c r="B573" t="s">
        <v>421</v>
      </c>
      <c r="C573" t="s">
        <v>673</v>
      </c>
      <c r="D573" t="s">
        <v>393</v>
      </c>
      <c r="E573" t="s">
        <v>174</v>
      </c>
      <c r="F573" t="s">
        <v>46</v>
      </c>
    </row>
    <row r="574" spans="1:6">
      <c r="A574" t="s">
        <v>404</v>
      </c>
      <c r="B574" t="s">
        <v>421</v>
      </c>
      <c r="C574" t="s">
        <v>673</v>
      </c>
      <c r="D574" t="s">
        <v>393</v>
      </c>
      <c r="E574" t="s">
        <v>174</v>
      </c>
      <c r="F574" t="s">
        <v>8</v>
      </c>
    </row>
    <row r="575" spans="1:6">
      <c r="A575" t="s">
        <v>404</v>
      </c>
      <c r="B575" t="s">
        <v>421</v>
      </c>
      <c r="C575" t="s">
        <v>673</v>
      </c>
      <c r="D575" t="s">
        <v>393</v>
      </c>
      <c r="E575" t="s">
        <v>174</v>
      </c>
      <c r="F575" t="s">
        <v>2</v>
      </c>
    </row>
    <row r="576" spans="1:6">
      <c r="A576" t="s">
        <v>404</v>
      </c>
      <c r="B576" t="s">
        <v>421</v>
      </c>
      <c r="C576" t="s">
        <v>674</v>
      </c>
      <c r="D576" t="s">
        <v>393</v>
      </c>
      <c r="E576" t="s">
        <v>175</v>
      </c>
      <c r="F576" t="s">
        <v>44</v>
      </c>
    </row>
    <row r="577" spans="1:6">
      <c r="A577" t="s">
        <v>404</v>
      </c>
      <c r="B577" t="s">
        <v>421</v>
      </c>
      <c r="C577" t="s">
        <v>674</v>
      </c>
      <c r="D577" t="s">
        <v>393</v>
      </c>
      <c r="E577" t="s">
        <v>175</v>
      </c>
      <c r="F577" t="s">
        <v>19</v>
      </c>
    </row>
    <row r="578" spans="1:6">
      <c r="A578" t="s">
        <v>404</v>
      </c>
      <c r="B578" t="s">
        <v>421</v>
      </c>
      <c r="C578" t="s">
        <v>674</v>
      </c>
      <c r="D578" t="s">
        <v>393</v>
      </c>
      <c r="E578" t="s">
        <v>175</v>
      </c>
      <c r="F578" t="s">
        <v>46</v>
      </c>
    </row>
    <row r="579" spans="1:6">
      <c r="A579" t="s">
        <v>404</v>
      </c>
      <c r="B579" t="s">
        <v>421</v>
      </c>
      <c r="C579" t="s">
        <v>674</v>
      </c>
      <c r="D579" t="s">
        <v>393</v>
      </c>
      <c r="E579" t="s">
        <v>175</v>
      </c>
      <c r="F579" t="s">
        <v>8</v>
      </c>
    </row>
    <row r="580" spans="1:6">
      <c r="A580" t="s">
        <v>404</v>
      </c>
      <c r="B580" t="s">
        <v>422</v>
      </c>
      <c r="C580" t="s">
        <v>422</v>
      </c>
      <c r="D580" t="s">
        <v>176</v>
      </c>
      <c r="E580" t="s">
        <v>176</v>
      </c>
      <c r="F580" t="s">
        <v>48</v>
      </c>
    </row>
    <row r="581" spans="1:6">
      <c r="A581" t="s">
        <v>404</v>
      </c>
      <c r="B581" t="s">
        <v>422</v>
      </c>
      <c r="C581" t="s">
        <v>422</v>
      </c>
      <c r="D581" t="s">
        <v>176</v>
      </c>
      <c r="E581" t="s">
        <v>176</v>
      </c>
      <c r="F581" t="s">
        <v>44</v>
      </c>
    </row>
    <row r="582" spans="1:6">
      <c r="A582" t="s">
        <v>404</v>
      </c>
      <c r="B582" t="s">
        <v>422</v>
      </c>
      <c r="C582" t="s">
        <v>422</v>
      </c>
      <c r="D582" t="s">
        <v>176</v>
      </c>
      <c r="E582" t="s">
        <v>176</v>
      </c>
      <c r="F582" t="s">
        <v>47</v>
      </c>
    </row>
    <row r="583" spans="1:6">
      <c r="A583" t="s">
        <v>404</v>
      </c>
      <c r="B583" t="s">
        <v>422</v>
      </c>
      <c r="C583" t="s">
        <v>422</v>
      </c>
      <c r="D583" t="s">
        <v>176</v>
      </c>
      <c r="E583" t="s">
        <v>176</v>
      </c>
      <c r="F583" t="s">
        <v>19</v>
      </c>
    </row>
    <row r="584" spans="1:6">
      <c r="A584" t="s">
        <v>404</v>
      </c>
      <c r="B584" t="s">
        <v>422</v>
      </c>
      <c r="C584" t="s">
        <v>422</v>
      </c>
      <c r="D584" t="s">
        <v>176</v>
      </c>
      <c r="E584" t="s">
        <v>176</v>
      </c>
      <c r="F584" t="s">
        <v>45</v>
      </c>
    </row>
    <row r="585" spans="1:6">
      <c r="A585" t="s">
        <v>404</v>
      </c>
      <c r="B585" t="s">
        <v>422</v>
      </c>
      <c r="C585" t="s">
        <v>422</v>
      </c>
      <c r="D585" t="s">
        <v>176</v>
      </c>
      <c r="E585" t="s">
        <v>176</v>
      </c>
      <c r="F585" t="s">
        <v>46</v>
      </c>
    </row>
    <row r="586" spans="1:6">
      <c r="A586" t="s">
        <v>404</v>
      </c>
      <c r="B586" t="s">
        <v>422</v>
      </c>
      <c r="C586" t="s">
        <v>422</v>
      </c>
      <c r="D586" t="s">
        <v>176</v>
      </c>
      <c r="E586" t="s">
        <v>176</v>
      </c>
      <c r="F586" t="s">
        <v>8</v>
      </c>
    </row>
    <row r="587" spans="1:6">
      <c r="A587" t="s">
        <v>404</v>
      </c>
      <c r="B587" t="s">
        <v>422</v>
      </c>
      <c r="C587" t="s">
        <v>422</v>
      </c>
      <c r="D587" t="s">
        <v>176</v>
      </c>
      <c r="E587" t="s">
        <v>176</v>
      </c>
      <c r="F587" t="s">
        <v>2</v>
      </c>
    </row>
    <row r="588" spans="1:6">
      <c r="A588" t="s">
        <v>404</v>
      </c>
      <c r="B588" t="s">
        <v>423</v>
      </c>
      <c r="C588" t="s">
        <v>675</v>
      </c>
      <c r="D588" t="s">
        <v>394</v>
      </c>
      <c r="E588" t="s">
        <v>177</v>
      </c>
      <c r="F588" t="s">
        <v>5</v>
      </c>
    </row>
    <row r="589" spans="1:6">
      <c r="A589" t="s">
        <v>404</v>
      </c>
      <c r="B589" t="s">
        <v>423</v>
      </c>
      <c r="C589" t="s">
        <v>675</v>
      </c>
      <c r="D589" t="s">
        <v>394</v>
      </c>
      <c r="E589" t="s">
        <v>177</v>
      </c>
      <c r="F589" t="s">
        <v>44</v>
      </c>
    </row>
    <row r="590" spans="1:6">
      <c r="A590" t="s">
        <v>404</v>
      </c>
      <c r="B590" t="s">
        <v>423</v>
      </c>
      <c r="C590" t="s">
        <v>675</v>
      </c>
      <c r="D590" t="s">
        <v>394</v>
      </c>
      <c r="E590" t="s">
        <v>177</v>
      </c>
      <c r="F590" t="s">
        <v>47</v>
      </c>
    </row>
    <row r="591" spans="1:6">
      <c r="A591" t="s">
        <v>404</v>
      </c>
      <c r="B591" t="s">
        <v>423</v>
      </c>
      <c r="C591" t="s">
        <v>675</v>
      </c>
      <c r="D591" t="s">
        <v>394</v>
      </c>
      <c r="E591" t="s">
        <v>177</v>
      </c>
      <c r="F591" t="s">
        <v>45</v>
      </c>
    </row>
    <row r="592" spans="1:6">
      <c r="A592" t="s">
        <v>404</v>
      </c>
      <c r="B592" t="s">
        <v>423</v>
      </c>
      <c r="C592" t="s">
        <v>675</v>
      </c>
      <c r="D592" t="s">
        <v>394</v>
      </c>
      <c r="E592" t="s">
        <v>177</v>
      </c>
      <c r="F592" t="s">
        <v>46</v>
      </c>
    </row>
    <row r="593" spans="1:6">
      <c r="A593" t="s">
        <v>404</v>
      </c>
      <c r="B593" t="s">
        <v>423</v>
      </c>
      <c r="C593" t="s">
        <v>675</v>
      </c>
      <c r="D593" t="s">
        <v>394</v>
      </c>
      <c r="E593" t="s">
        <v>177</v>
      </c>
      <c r="F593" t="s">
        <v>8</v>
      </c>
    </row>
    <row r="594" spans="1:6">
      <c r="A594" t="s">
        <v>404</v>
      </c>
      <c r="B594" t="s">
        <v>423</v>
      </c>
      <c r="C594" t="s">
        <v>675</v>
      </c>
      <c r="D594" t="s">
        <v>394</v>
      </c>
      <c r="E594" t="s">
        <v>177</v>
      </c>
      <c r="F594" t="s">
        <v>2</v>
      </c>
    </row>
    <row r="595" spans="1:6">
      <c r="A595" t="s">
        <v>404</v>
      </c>
      <c r="B595" t="s">
        <v>423</v>
      </c>
      <c r="C595" t="s">
        <v>676</v>
      </c>
      <c r="D595" t="s">
        <v>394</v>
      </c>
      <c r="E595" t="s">
        <v>178</v>
      </c>
      <c r="F595" t="s">
        <v>5</v>
      </c>
    </row>
    <row r="596" spans="1:6">
      <c r="A596" t="s">
        <v>404</v>
      </c>
      <c r="B596" t="s">
        <v>423</v>
      </c>
      <c r="C596" t="s">
        <v>676</v>
      </c>
      <c r="D596" t="s">
        <v>394</v>
      </c>
      <c r="E596" t="s">
        <v>178</v>
      </c>
      <c r="F596" t="s">
        <v>44</v>
      </c>
    </row>
    <row r="597" spans="1:6">
      <c r="A597" t="s">
        <v>404</v>
      </c>
      <c r="B597" t="s">
        <v>423</v>
      </c>
      <c r="C597" t="s">
        <v>676</v>
      </c>
      <c r="D597" t="s">
        <v>394</v>
      </c>
      <c r="E597" t="s">
        <v>178</v>
      </c>
      <c r="F597" t="s">
        <v>47</v>
      </c>
    </row>
    <row r="598" spans="1:6">
      <c r="A598" t="s">
        <v>404</v>
      </c>
      <c r="B598" t="s">
        <v>423</v>
      </c>
      <c r="C598" t="s">
        <v>676</v>
      </c>
      <c r="D598" t="s">
        <v>394</v>
      </c>
      <c r="E598" t="s">
        <v>178</v>
      </c>
      <c r="F598" t="s">
        <v>19</v>
      </c>
    </row>
    <row r="599" spans="1:6">
      <c r="A599" t="s">
        <v>404</v>
      </c>
      <c r="B599" t="s">
        <v>423</v>
      </c>
      <c r="C599" t="s">
        <v>676</v>
      </c>
      <c r="D599" t="s">
        <v>394</v>
      </c>
      <c r="E599" t="s">
        <v>178</v>
      </c>
      <c r="F599" t="s">
        <v>45</v>
      </c>
    </row>
    <row r="600" spans="1:6">
      <c r="A600" t="s">
        <v>404</v>
      </c>
      <c r="B600" t="s">
        <v>423</v>
      </c>
      <c r="C600" t="s">
        <v>676</v>
      </c>
      <c r="D600" t="s">
        <v>394</v>
      </c>
      <c r="E600" t="s">
        <v>178</v>
      </c>
      <c r="F600" t="s">
        <v>46</v>
      </c>
    </row>
    <row r="601" spans="1:6">
      <c r="A601" t="s">
        <v>404</v>
      </c>
      <c r="B601" t="s">
        <v>423</v>
      </c>
      <c r="C601" t="s">
        <v>676</v>
      </c>
      <c r="D601" t="s">
        <v>394</v>
      </c>
      <c r="E601" t="s">
        <v>178</v>
      </c>
      <c r="F601" t="s">
        <v>8</v>
      </c>
    </row>
    <row r="602" spans="1:6">
      <c r="A602" t="s">
        <v>404</v>
      </c>
      <c r="B602" t="s">
        <v>423</v>
      </c>
      <c r="C602" t="s">
        <v>676</v>
      </c>
      <c r="D602" t="s">
        <v>394</v>
      </c>
      <c r="E602" t="s">
        <v>178</v>
      </c>
      <c r="F602" t="s">
        <v>2</v>
      </c>
    </row>
    <row r="603" spans="1:6">
      <c r="A603" t="s">
        <v>404</v>
      </c>
      <c r="B603" t="s">
        <v>423</v>
      </c>
      <c r="C603" t="s">
        <v>677</v>
      </c>
      <c r="D603" t="s">
        <v>394</v>
      </c>
      <c r="E603" t="s">
        <v>179</v>
      </c>
      <c r="F603" t="s">
        <v>5</v>
      </c>
    </row>
    <row r="604" spans="1:6">
      <c r="A604" t="s">
        <v>404</v>
      </c>
      <c r="B604" t="s">
        <v>423</v>
      </c>
      <c r="C604" t="s">
        <v>677</v>
      </c>
      <c r="D604" t="s">
        <v>394</v>
      </c>
      <c r="E604" t="s">
        <v>179</v>
      </c>
      <c r="F604" t="s">
        <v>44</v>
      </c>
    </row>
    <row r="605" spans="1:6">
      <c r="A605" t="s">
        <v>404</v>
      </c>
      <c r="B605" t="s">
        <v>423</v>
      </c>
      <c r="C605" t="s">
        <v>677</v>
      </c>
      <c r="D605" t="s">
        <v>394</v>
      </c>
      <c r="E605" t="s">
        <v>179</v>
      </c>
      <c r="F605" t="s">
        <v>47</v>
      </c>
    </row>
    <row r="606" spans="1:6">
      <c r="A606" t="s">
        <v>404</v>
      </c>
      <c r="B606" t="s">
        <v>423</v>
      </c>
      <c r="C606" t="s">
        <v>677</v>
      </c>
      <c r="D606" t="s">
        <v>394</v>
      </c>
      <c r="E606" t="s">
        <v>179</v>
      </c>
      <c r="F606" t="s">
        <v>19</v>
      </c>
    </row>
    <row r="607" spans="1:6">
      <c r="A607" t="s">
        <v>404</v>
      </c>
      <c r="B607" t="s">
        <v>423</v>
      </c>
      <c r="C607" t="s">
        <v>677</v>
      </c>
      <c r="D607" t="s">
        <v>394</v>
      </c>
      <c r="E607" t="s">
        <v>179</v>
      </c>
      <c r="F607" t="s">
        <v>45</v>
      </c>
    </row>
    <row r="608" spans="1:6">
      <c r="A608" t="s">
        <v>404</v>
      </c>
      <c r="B608" t="s">
        <v>423</v>
      </c>
      <c r="C608" t="s">
        <v>677</v>
      </c>
      <c r="D608" t="s">
        <v>394</v>
      </c>
      <c r="E608" t="s">
        <v>179</v>
      </c>
      <c r="F608" t="s">
        <v>46</v>
      </c>
    </row>
    <row r="609" spans="1:6">
      <c r="A609" t="s">
        <v>404</v>
      </c>
      <c r="B609" t="s">
        <v>423</v>
      </c>
      <c r="C609" t="s">
        <v>677</v>
      </c>
      <c r="D609" t="s">
        <v>394</v>
      </c>
      <c r="E609" t="s">
        <v>179</v>
      </c>
      <c r="F609" t="s">
        <v>8</v>
      </c>
    </row>
    <row r="610" spans="1:6">
      <c r="A610" t="s">
        <v>404</v>
      </c>
      <c r="B610" t="s">
        <v>423</v>
      </c>
      <c r="C610" t="s">
        <v>677</v>
      </c>
      <c r="D610" t="s">
        <v>394</v>
      </c>
      <c r="E610" t="s">
        <v>179</v>
      </c>
      <c r="F610" t="s">
        <v>2</v>
      </c>
    </row>
    <row r="611" spans="1:6">
      <c r="A611" t="s">
        <v>404</v>
      </c>
      <c r="B611" t="s">
        <v>423</v>
      </c>
      <c r="C611" t="s">
        <v>678</v>
      </c>
      <c r="D611" t="s">
        <v>394</v>
      </c>
      <c r="E611" t="s">
        <v>180</v>
      </c>
      <c r="F611" t="s">
        <v>44</v>
      </c>
    </row>
    <row r="612" spans="1:6">
      <c r="A612" t="s">
        <v>404</v>
      </c>
      <c r="B612" t="s">
        <v>423</v>
      </c>
      <c r="C612" t="s">
        <v>678</v>
      </c>
      <c r="D612" t="s">
        <v>394</v>
      </c>
      <c r="E612" t="s">
        <v>180</v>
      </c>
      <c r="F612" t="s">
        <v>19</v>
      </c>
    </row>
    <row r="613" spans="1:6">
      <c r="A613" t="s">
        <v>404</v>
      </c>
      <c r="B613" t="s">
        <v>423</v>
      </c>
      <c r="C613" t="s">
        <v>678</v>
      </c>
      <c r="D613" t="s">
        <v>394</v>
      </c>
      <c r="E613" t="s">
        <v>180</v>
      </c>
      <c r="F613" t="s">
        <v>45</v>
      </c>
    </row>
    <row r="614" spans="1:6">
      <c r="A614" t="s">
        <v>404</v>
      </c>
      <c r="B614" t="s">
        <v>423</v>
      </c>
      <c r="C614" t="s">
        <v>678</v>
      </c>
      <c r="D614" t="s">
        <v>394</v>
      </c>
      <c r="E614" t="s">
        <v>180</v>
      </c>
      <c r="F614" t="s">
        <v>2</v>
      </c>
    </row>
    <row r="615" spans="1:6">
      <c r="A615" t="s">
        <v>404</v>
      </c>
      <c r="B615" t="s">
        <v>424</v>
      </c>
      <c r="C615" t="s">
        <v>679</v>
      </c>
      <c r="D615" t="s">
        <v>395</v>
      </c>
      <c r="E615" t="s">
        <v>181</v>
      </c>
      <c r="F615" t="s">
        <v>19</v>
      </c>
    </row>
    <row r="616" spans="1:6">
      <c r="A616" t="s">
        <v>404</v>
      </c>
      <c r="B616" t="s">
        <v>424</v>
      </c>
      <c r="C616" t="s">
        <v>680</v>
      </c>
      <c r="D616" t="s">
        <v>395</v>
      </c>
      <c r="E616" t="s">
        <v>182</v>
      </c>
      <c r="F616" t="s">
        <v>44</v>
      </c>
    </row>
    <row r="617" spans="1:6">
      <c r="A617" t="s">
        <v>404</v>
      </c>
      <c r="B617" t="s">
        <v>424</v>
      </c>
      <c r="C617" t="s">
        <v>680</v>
      </c>
      <c r="D617" t="s">
        <v>395</v>
      </c>
      <c r="E617" t="s">
        <v>182</v>
      </c>
      <c r="F617" t="s">
        <v>19</v>
      </c>
    </row>
    <row r="618" spans="1:6">
      <c r="A618" t="s">
        <v>404</v>
      </c>
      <c r="B618" t="s">
        <v>424</v>
      </c>
      <c r="C618" t="s">
        <v>680</v>
      </c>
      <c r="D618" t="s">
        <v>395</v>
      </c>
      <c r="E618" t="s">
        <v>182</v>
      </c>
      <c r="F618" t="s">
        <v>46</v>
      </c>
    </row>
    <row r="619" spans="1:6">
      <c r="A619" t="s">
        <v>404</v>
      </c>
      <c r="B619" t="s">
        <v>424</v>
      </c>
      <c r="C619" t="s">
        <v>680</v>
      </c>
      <c r="D619" t="s">
        <v>395</v>
      </c>
      <c r="E619" t="s">
        <v>182</v>
      </c>
      <c r="F619" t="s">
        <v>8</v>
      </c>
    </row>
    <row r="620" spans="1:6">
      <c r="A620" t="s">
        <v>404</v>
      </c>
      <c r="B620" t="s">
        <v>424</v>
      </c>
      <c r="C620" t="s">
        <v>680</v>
      </c>
      <c r="D620" t="s">
        <v>395</v>
      </c>
      <c r="E620" t="s">
        <v>182</v>
      </c>
      <c r="F620" t="s">
        <v>2</v>
      </c>
    </row>
    <row r="621" spans="1:6">
      <c r="A621" t="s">
        <v>404</v>
      </c>
      <c r="B621" t="s">
        <v>424</v>
      </c>
      <c r="C621" t="s">
        <v>681</v>
      </c>
      <c r="D621" t="s">
        <v>395</v>
      </c>
      <c r="E621" t="s">
        <v>183</v>
      </c>
      <c r="F621" t="s">
        <v>5</v>
      </c>
    </row>
    <row r="622" spans="1:6">
      <c r="A622" t="s">
        <v>404</v>
      </c>
      <c r="B622" t="s">
        <v>424</v>
      </c>
      <c r="C622" t="s">
        <v>681</v>
      </c>
      <c r="D622" t="s">
        <v>395</v>
      </c>
      <c r="E622" t="s">
        <v>183</v>
      </c>
      <c r="F622" t="s">
        <v>44</v>
      </c>
    </row>
    <row r="623" spans="1:6">
      <c r="A623" t="s">
        <v>404</v>
      </c>
      <c r="B623" t="s">
        <v>424</v>
      </c>
      <c r="C623" t="s">
        <v>681</v>
      </c>
      <c r="D623" t="s">
        <v>395</v>
      </c>
      <c r="E623" t="s">
        <v>183</v>
      </c>
      <c r="F623" t="s">
        <v>47</v>
      </c>
    </row>
    <row r="624" spans="1:6">
      <c r="A624" t="s">
        <v>404</v>
      </c>
      <c r="B624" t="s">
        <v>424</v>
      </c>
      <c r="C624" t="s">
        <v>681</v>
      </c>
      <c r="D624" t="s">
        <v>395</v>
      </c>
      <c r="E624" t="s">
        <v>183</v>
      </c>
      <c r="F624" t="s">
        <v>19</v>
      </c>
    </row>
    <row r="625" spans="1:6">
      <c r="A625" t="s">
        <v>404</v>
      </c>
      <c r="B625" t="s">
        <v>424</v>
      </c>
      <c r="C625" t="s">
        <v>681</v>
      </c>
      <c r="D625" t="s">
        <v>395</v>
      </c>
      <c r="E625" t="s">
        <v>183</v>
      </c>
      <c r="F625" t="s">
        <v>45</v>
      </c>
    </row>
    <row r="626" spans="1:6">
      <c r="A626" t="s">
        <v>404</v>
      </c>
      <c r="B626" t="s">
        <v>424</v>
      </c>
      <c r="C626" t="s">
        <v>681</v>
      </c>
      <c r="D626" t="s">
        <v>395</v>
      </c>
      <c r="E626" t="s">
        <v>183</v>
      </c>
      <c r="F626" t="s">
        <v>46</v>
      </c>
    </row>
    <row r="627" spans="1:6">
      <c r="A627" t="s">
        <v>404</v>
      </c>
      <c r="B627" t="s">
        <v>424</v>
      </c>
      <c r="C627" t="s">
        <v>681</v>
      </c>
      <c r="D627" t="s">
        <v>395</v>
      </c>
      <c r="E627" t="s">
        <v>183</v>
      </c>
      <c r="F627" t="s">
        <v>8</v>
      </c>
    </row>
    <row r="628" spans="1:6">
      <c r="A628" t="s">
        <v>404</v>
      </c>
      <c r="B628" t="s">
        <v>424</v>
      </c>
      <c r="C628" t="s">
        <v>681</v>
      </c>
      <c r="D628" t="s">
        <v>395</v>
      </c>
      <c r="E628" t="s">
        <v>183</v>
      </c>
      <c r="F628" t="s">
        <v>2</v>
      </c>
    </row>
    <row r="629" spans="1:6">
      <c r="A629" t="s">
        <v>404</v>
      </c>
      <c r="B629" t="s">
        <v>424</v>
      </c>
      <c r="C629" t="s">
        <v>682</v>
      </c>
      <c r="D629" t="s">
        <v>395</v>
      </c>
      <c r="E629" t="s">
        <v>184</v>
      </c>
      <c r="F629" t="s">
        <v>46</v>
      </c>
    </row>
    <row r="630" spans="1:6">
      <c r="A630" t="s">
        <v>404</v>
      </c>
      <c r="B630" t="s">
        <v>424</v>
      </c>
      <c r="C630" t="s">
        <v>683</v>
      </c>
      <c r="D630" t="s">
        <v>395</v>
      </c>
      <c r="E630" t="s">
        <v>185</v>
      </c>
      <c r="F630" t="s">
        <v>5</v>
      </c>
    </row>
    <row r="631" spans="1:6">
      <c r="A631" t="s">
        <v>404</v>
      </c>
      <c r="B631" t="s">
        <v>424</v>
      </c>
      <c r="C631" t="s">
        <v>683</v>
      </c>
      <c r="D631" t="s">
        <v>395</v>
      </c>
      <c r="E631" t="s">
        <v>185</v>
      </c>
      <c r="F631" t="s">
        <v>44</v>
      </c>
    </row>
    <row r="632" spans="1:6">
      <c r="A632" t="s">
        <v>404</v>
      </c>
      <c r="B632" t="s">
        <v>424</v>
      </c>
      <c r="C632" t="s">
        <v>683</v>
      </c>
      <c r="D632" t="s">
        <v>395</v>
      </c>
      <c r="E632" t="s">
        <v>185</v>
      </c>
      <c r="F632" t="s">
        <v>47</v>
      </c>
    </row>
    <row r="633" spans="1:6">
      <c r="A633" t="s">
        <v>404</v>
      </c>
      <c r="B633" t="s">
        <v>424</v>
      </c>
      <c r="C633" t="s">
        <v>683</v>
      </c>
      <c r="D633" t="s">
        <v>395</v>
      </c>
      <c r="E633" t="s">
        <v>185</v>
      </c>
      <c r="F633" t="s">
        <v>19</v>
      </c>
    </row>
    <row r="634" spans="1:6">
      <c r="A634" t="s">
        <v>404</v>
      </c>
      <c r="B634" t="s">
        <v>424</v>
      </c>
      <c r="C634" t="s">
        <v>683</v>
      </c>
      <c r="D634" t="s">
        <v>395</v>
      </c>
      <c r="E634" t="s">
        <v>185</v>
      </c>
      <c r="F634" t="s">
        <v>45</v>
      </c>
    </row>
    <row r="635" spans="1:6">
      <c r="A635" t="s">
        <v>404</v>
      </c>
      <c r="B635" t="s">
        <v>424</v>
      </c>
      <c r="C635" t="s">
        <v>683</v>
      </c>
      <c r="D635" t="s">
        <v>395</v>
      </c>
      <c r="E635" t="s">
        <v>185</v>
      </c>
      <c r="F635" t="s">
        <v>46</v>
      </c>
    </row>
    <row r="636" spans="1:6">
      <c r="A636" t="s">
        <v>404</v>
      </c>
      <c r="B636" t="s">
        <v>424</v>
      </c>
      <c r="C636" t="s">
        <v>683</v>
      </c>
      <c r="D636" t="s">
        <v>395</v>
      </c>
      <c r="E636" t="s">
        <v>185</v>
      </c>
      <c r="F636" t="s">
        <v>8</v>
      </c>
    </row>
    <row r="637" spans="1:6">
      <c r="A637" t="s">
        <v>404</v>
      </c>
      <c r="B637" t="s">
        <v>424</v>
      </c>
      <c r="C637" t="s">
        <v>683</v>
      </c>
      <c r="D637" t="s">
        <v>395</v>
      </c>
      <c r="E637" t="s">
        <v>185</v>
      </c>
      <c r="F637" t="s">
        <v>2</v>
      </c>
    </row>
    <row r="638" spans="1:6">
      <c r="A638" t="s">
        <v>404</v>
      </c>
      <c r="B638" t="s">
        <v>424</v>
      </c>
      <c r="C638" t="s">
        <v>684</v>
      </c>
      <c r="D638" t="s">
        <v>395</v>
      </c>
      <c r="E638" t="s">
        <v>186</v>
      </c>
      <c r="F638" t="s">
        <v>45</v>
      </c>
    </row>
    <row r="639" spans="1:6">
      <c r="A639" t="s">
        <v>404</v>
      </c>
      <c r="B639" t="s">
        <v>424</v>
      </c>
      <c r="C639" t="s">
        <v>685</v>
      </c>
      <c r="D639" t="s">
        <v>395</v>
      </c>
      <c r="E639" t="s">
        <v>187</v>
      </c>
      <c r="F639" t="s">
        <v>19</v>
      </c>
    </row>
    <row r="640" spans="1:6">
      <c r="A640" t="s">
        <v>414</v>
      </c>
      <c r="B640" t="s">
        <v>731</v>
      </c>
      <c r="C640" t="s">
        <v>613</v>
      </c>
      <c r="D640" t="s">
        <v>115</v>
      </c>
      <c r="E640" t="s">
        <v>345</v>
      </c>
      <c r="F640" t="s">
        <v>5</v>
      </c>
    </row>
    <row r="641" spans="1:6">
      <c r="A641" t="s">
        <v>414</v>
      </c>
      <c r="B641" t="s">
        <v>731</v>
      </c>
      <c r="C641" t="s">
        <v>613</v>
      </c>
      <c r="D641" t="s">
        <v>115</v>
      </c>
      <c r="E641" t="s">
        <v>345</v>
      </c>
      <c r="F641" t="s">
        <v>12</v>
      </c>
    </row>
    <row r="642" spans="1:6">
      <c r="A642" t="s">
        <v>414</v>
      </c>
      <c r="B642" t="s">
        <v>731</v>
      </c>
      <c r="C642" t="s">
        <v>613</v>
      </c>
      <c r="D642" t="s">
        <v>115</v>
      </c>
      <c r="E642" t="s">
        <v>345</v>
      </c>
      <c r="F642" t="s">
        <v>399</v>
      </c>
    </row>
    <row r="643" spans="1:6">
      <c r="A643" t="s">
        <v>414</v>
      </c>
      <c r="B643" t="s">
        <v>731</v>
      </c>
      <c r="C643" t="s">
        <v>613</v>
      </c>
      <c r="D643" t="s">
        <v>115</v>
      </c>
      <c r="E643" t="s">
        <v>345</v>
      </c>
      <c r="F643" t="s">
        <v>22</v>
      </c>
    </row>
    <row r="644" spans="1:6">
      <c r="A644" t="s">
        <v>414</v>
      </c>
      <c r="B644" t="s">
        <v>731</v>
      </c>
      <c r="C644" t="s">
        <v>611</v>
      </c>
      <c r="D644" t="s">
        <v>115</v>
      </c>
      <c r="E644" t="s">
        <v>343</v>
      </c>
      <c r="F644" t="s">
        <v>5</v>
      </c>
    </row>
    <row r="645" spans="1:6">
      <c r="A645" t="s">
        <v>414</v>
      </c>
      <c r="B645" t="s">
        <v>731</v>
      </c>
      <c r="C645" t="s">
        <v>611</v>
      </c>
      <c r="D645" t="s">
        <v>115</v>
      </c>
      <c r="E645" t="s">
        <v>343</v>
      </c>
      <c r="F645" t="s">
        <v>397</v>
      </c>
    </row>
    <row r="646" spans="1:6">
      <c r="A646" t="s">
        <v>414</v>
      </c>
      <c r="B646" t="s">
        <v>731</v>
      </c>
      <c r="C646" t="s">
        <v>611</v>
      </c>
      <c r="D646" t="s">
        <v>115</v>
      </c>
      <c r="E646" t="s">
        <v>343</v>
      </c>
      <c r="F646" t="s">
        <v>12</v>
      </c>
    </row>
    <row r="647" spans="1:6">
      <c r="A647" t="s">
        <v>414</v>
      </c>
      <c r="B647" t="s">
        <v>731</v>
      </c>
      <c r="C647" t="s">
        <v>611</v>
      </c>
      <c r="D647" t="s">
        <v>115</v>
      </c>
      <c r="E647" t="s">
        <v>343</v>
      </c>
      <c r="F647" t="s">
        <v>399</v>
      </c>
    </row>
    <row r="648" spans="1:6">
      <c r="A648" t="s">
        <v>414</v>
      </c>
      <c r="B648" t="s">
        <v>731</v>
      </c>
      <c r="C648" t="s">
        <v>611</v>
      </c>
      <c r="D648" t="s">
        <v>115</v>
      </c>
      <c r="E648" t="s">
        <v>343</v>
      </c>
      <c r="F648" t="s">
        <v>20</v>
      </c>
    </row>
    <row r="649" spans="1:6">
      <c r="A649" t="s">
        <v>414</v>
      </c>
      <c r="B649" t="s">
        <v>731</v>
      </c>
      <c r="C649" t="s">
        <v>611</v>
      </c>
      <c r="D649" t="s">
        <v>115</v>
      </c>
      <c r="E649" t="s">
        <v>343</v>
      </c>
      <c r="F649" t="s">
        <v>22</v>
      </c>
    </row>
    <row r="650" spans="1:6">
      <c r="A650" t="s">
        <v>414</v>
      </c>
      <c r="B650" t="s">
        <v>731</v>
      </c>
      <c r="C650" t="s">
        <v>610</v>
      </c>
      <c r="D650" t="s">
        <v>115</v>
      </c>
      <c r="E650" t="s">
        <v>342</v>
      </c>
      <c r="F650" t="s">
        <v>5</v>
      </c>
    </row>
    <row r="651" spans="1:6">
      <c r="A651" t="s">
        <v>414</v>
      </c>
      <c r="B651" t="s">
        <v>731</v>
      </c>
      <c r="C651" t="s">
        <v>610</v>
      </c>
      <c r="D651" t="s">
        <v>115</v>
      </c>
      <c r="E651" t="s">
        <v>342</v>
      </c>
      <c r="F651" t="s">
        <v>1</v>
      </c>
    </row>
    <row r="652" spans="1:6">
      <c r="A652" t="s">
        <v>414</v>
      </c>
      <c r="B652" t="s">
        <v>731</v>
      </c>
      <c r="C652" t="s">
        <v>610</v>
      </c>
      <c r="D652" t="s">
        <v>115</v>
      </c>
      <c r="E652" t="s">
        <v>342</v>
      </c>
      <c r="F652" t="s">
        <v>397</v>
      </c>
    </row>
    <row r="653" spans="1:6">
      <c r="A653" t="s">
        <v>414</v>
      </c>
      <c r="B653" t="s">
        <v>731</v>
      </c>
      <c r="C653" t="s">
        <v>610</v>
      </c>
      <c r="D653" t="s">
        <v>115</v>
      </c>
      <c r="E653" t="s">
        <v>342</v>
      </c>
      <c r="F653" t="s">
        <v>12</v>
      </c>
    </row>
    <row r="654" spans="1:6">
      <c r="A654" t="s">
        <v>414</v>
      </c>
      <c r="B654" t="s">
        <v>731</v>
      </c>
      <c r="C654" t="s">
        <v>610</v>
      </c>
      <c r="D654" t="s">
        <v>115</v>
      </c>
      <c r="E654" t="s">
        <v>342</v>
      </c>
      <c r="F654" t="s">
        <v>399</v>
      </c>
    </row>
    <row r="655" spans="1:6">
      <c r="A655" t="s">
        <v>414</v>
      </c>
      <c r="B655" t="s">
        <v>731</v>
      </c>
      <c r="C655" t="s">
        <v>610</v>
      </c>
      <c r="D655" t="s">
        <v>115</v>
      </c>
      <c r="E655" t="s">
        <v>342</v>
      </c>
      <c r="F655" t="s">
        <v>20</v>
      </c>
    </row>
    <row r="656" spans="1:6">
      <c r="A656" t="s">
        <v>414</v>
      </c>
      <c r="B656" t="s">
        <v>731</v>
      </c>
      <c r="C656" t="s">
        <v>610</v>
      </c>
      <c r="D656" t="s">
        <v>115</v>
      </c>
      <c r="E656" t="s">
        <v>342</v>
      </c>
      <c r="F656" t="s">
        <v>22</v>
      </c>
    </row>
    <row r="657" spans="1:6">
      <c r="A657" t="s">
        <v>414</v>
      </c>
      <c r="B657" t="s">
        <v>731</v>
      </c>
      <c r="C657" t="s">
        <v>612</v>
      </c>
      <c r="D657" t="s">
        <v>115</v>
      </c>
      <c r="E657" t="s">
        <v>344</v>
      </c>
      <c r="F657" t="s">
        <v>5</v>
      </c>
    </row>
    <row r="658" spans="1:6">
      <c r="A658" t="s">
        <v>414</v>
      </c>
      <c r="B658" t="s">
        <v>731</v>
      </c>
      <c r="C658" t="s">
        <v>612</v>
      </c>
      <c r="D658" t="s">
        <v>115</v>
      </c>
      <c r="E658" t="s">
        <v>344</v>
      </c>
      <c r="F658" t="s">
        <v>397</v>
      </c>
    </row>
    <row r="659" spans="1:6">
      <c r="A659" t="s">
        <v>414</v>
      </c>
      <c r="B659" t="s">
        <v>731</v>
      </c>
      <c r="C659" t="s">
        <v>612</v>
      </c>
      <c r="D659" t="s">
        <v>115</v>
      </c>
      <c r="E659" t="s">
        <v>344</v>
      </c>
      <c r="F659" t="s">
        <v>12</v>
      </c>
    </row>
    <row r="660" spans="1:6">
      <c r="A660" t="s">
        <v>414</v>
      </c>
      <c r="B660" t="s">
        <v>731</v>
      </c>
      <c r="C660" t="s">
        <v>612</v>
      </c>
      <c r="D660" t="s">
        <v>115</v>
      </c>
      <c r="E660" t="s">
        <v>344</v>
      </c>
      <c r="F660" t="s">
        <v>399</v>
      </c>
    </row>
    <row r="661" spans="1:6">
      <c r="A661" t="s">
        <v>414</v>
      </c>
      <c r="B661" t="s">
        <v>731</v>
      </c>
      <c r="C661" t="s">
        <v>612</v>
      </c>
      <c r="D661" t="s">
        <v>115</v>
      </c>
      <c r="E661" t="s">
        <v>344</v>
      </c>
      <c r="F661" t="s">
        <v>22</v>
      </c>
    </row>
    <row r="662" spans="1:6">
      <c r="A662" t="s">
        <v>414</v>
      </c>
      <c r="B662" t="s">
        <v>731</v>
      </c>
      <c r="C662" t="s">
        <v>614</v>
      </c>
      <c r="D662" t="s">
        <v>115</v>
      </c>
      <c r="E662" t="s">
        <v>346</v>
      </c>
      <c r="F662" t="s">
        <v>399</v>
      </c>
    </row>
    <row r="663" spans="1:6">
      <c r="A663" t="s">
        <v>414</v>
      </c>
      <c r="B663" t="s">
        <v>733</v>
      </c>
      <c r="C663" t="s">
        <v>616</v>
      </c>
      <c r="D663" t="s">
        <v>116</v>
      </c>
      <c r="E663" t="s">
        <v>348</v>
      </c>
      <c r="F663" t="s">
        <v>5</v>
      </c>
    </row>
    <row r="664" spans="1:6">
      <c r="A664" t="s">
        <v>414</v>
      </c>
      <c r="B664" t="s">
        <v>733</v>
      </c>
      <c r="C664" t="s">
        <v>616</v>
      </c>
      <c r="D664" t="s">
        <v>116</v>
      </c>
      <c r="E664" t="s">
        <v>348</v>
      </c>
      <c r="F664" t="s">
        <v>1</v>
      </c>
    </row>
    <row r="665" spans="1:6">
      <c r="A665" t="s">
        <v>414</v>
      </c>
      <c r="B665" t="s">
        <v>733</v>
      </c>
      <c r="C665" t="s">
        <v>616</v>
      </c>
      <c r="D665" t="s">
        <v>116</v>
      </c>
      <c r="E665" t="s">
        <v>348</v>
      </c>
      <c r="F665" t="s">
        <v>4</v>
      </c>
    </row>
    <row r="666" spans="1:6">
      <c r="A666" t="s">
        <v>414</v>
      </c>
      <c r="B666" t="s">
        <v>733</v>
      </c>
      <c r="C666" t="s">
        <v>616</v>
      </c>
      <c r="D666" t="s">
        <v>116</v>
      </c>
      <c r="E666" t="s">
        <v>348</v>
      </c>
      <c r="F666" t="s">
        <v>397</v>
      </c>
    </row>
    <row r="667" spans="1:6">
      <c r="A667" t="s">
        <v>414</v>
      </c>
      <c r="B667" t="s">
        <v>733</v>
      </c>
      <c r="C667" t="s">
        <v>616</v>
      </c>
      <c r="D667" t="s">
        <v>116</v>
      </c>
      <c r="E667" t="s">
        <v>348</v>
      </c>
      <c r="F667" t="s">
        <v>12</v>
      </c>
    </row>
    <row r="668" spans="1:6">
      <c r="A668" t="s">
        <v>414</v>
      </c>
      <c r="B668" t="s">
        <v>733</v>
      </c>
      <c r="C668" t="s">
        <v>616</v>
      </c>
      <c r="D668" t="s">
        <v>116</v>
      </c>
      <c r="E668" t="s">
        <v>348</v>
      </c>
      <c r="F668" t="s">
        <v>9</v>
      </c>
    </row>
    <row r="669" spans="1:6">
      <c r="A669" t="s">
        <v>414</v>
      </c>
      <c r="B669" t="s">
        <v>733</v>
      </c>
      <c r="C669" t="s">
        <v>616</v>
      </c>
      <c r="D669" t="s">
        <v>116</v>
      </c>
      <c r="E669" t="s">
        <v>348</v>
      </c>
      <c r="F669" t="s">
        <v>20</v>
      </c>
    </row>
    <row r="670" spans="1:6">
      <c r="A670" t="s">
        <v>414</v>
      </c>
      <c r="B670" t="s">
        <v>733</v>
      </c>
      <c r="C670" t="s">
        <v>616</v>
      </c>
      <c r="D670" t="s">
        <v>116</v>
      </c>
      <c r="E670" t="s">
        <v>348</v>
      </c>
      <c r="F670" t="s">
        <v>22</v>
      </c>
    </row>
    <row r="671" spans="1:6">
      <c r="A671" t="s">
        <v>414</v>
      </c>
      <c r="B671" t="s">
        <v>733</v>
      </c>
      <c r="C671" t="s">
        <v>616</v>
      </c>
      <c r="D671" t="s">
        <v>116</v>
      </c>
      <c r="E671" t="s">
        <v>348</v>
      </c>
      <c r="F671" t="s">
        <v>17</v>
      </c>
    </row>
    <row r="672" spans="1:6">
      <c r="A672" t="s">
        <v>414</v>
      </c>
      <c r="B672" t="s">
        <v>737</v>
      </c>
      <c r="C672" t="s">
        <v>620</v>
      </c>
      <c r="D672" t="s">
        <v>120</v>
      </c>
      <c r="E672" t="s">
        <v>352</v>
      </c>
      <c r="F672" t="s">
        <v>5</v>
      </c>
    </row>
    <row r="673" spans="1:6">
      <c r="A673" t="s">
        <v>414</v>
      </c>
      <c r="B673" t="s">
        <v>737</v>
      </c>
      <c r="C673" t="s">
        <v>620</v>
      </c>
      <c r="D673" t="s">
        <v>120</v>
      </c>
      <c r="E673" t="s">
        <v>352</v>
      </c>
      <c r="F673" t="s">
        <v>1</v>
      </c>
    </row>
    <row r="674" spans="1:6">
      <c r="A674" t="s">
        <v>414</v>
      </c>
      <c r="B674" t="s">
        <v>737</v>
      </c>
      <c r="C674" t="s">
        <v>620</v>
      </c>
      <c r="D674" t="s">
        <v>120</v>
      </c>
      <c r="E674" t="s">
        <v>352</v>
      </c>
      <c r="F674" t="s">
        <v>397</v>
      </c>
    </row>
    <row r="675" spans="1:6">
      <c r="A675" t="s">
        <v>414</v>
      </c>
      <c r="B675" t="s">
        <v>737</v>
      </c>
      <c r="C675" t="s">
        <v>620</v>
      </c>
      <c r="D675" t="s">
        <v>120</v>
      </c>
      <c r="E675" t="s">
        <v>352</v>
      </c>
      <c r="F675" t="s">
        <v>12</v>
      </c>
    </row>
    <row r="676" spans="1:6">
      <c r="A676" t="s">
        <v>414</v>
      </c>
      <c r="B676" t="s">
        <v>737</v>
      </c>
      <c r="C676" t="s">
        <v>620</v>
      </c>
      <c r="D676" t="s">
        <v>120</v>
      </c>
      <c r="E676" t="s">
        <v>352</v>
      </c>
      <c r="F676" t="s">
        <v>399</v>
      </c>
    </row>
    <row r="677" spans="1:6">
      <c r="A677" t="s">
        <v>414</v>
      </c>
      <c r="B677" t="s">
        <v>737</v>
      </c>
      <c r="C677" t="s">
        <v>620</v>
      </c>
      <c r="D677" t="s">
        <v>120</v>
      </c>
      <c r="E677" t="s">
        <v>352</v>
      </c>
      <c r="F677" t="s">
        <v>20</v>
      </c>
    </row>
    <row r="678" spans="1:6">
      <c r="A678" t="s">
        <v>414</v>
      </c>
      <c r="B678" t="s">
        <v>737</v>
      </c>
      <c r="C678" t="s">
        <v>620</v>
      </c>
      <c r="D678" t="s">
        <v>120</v>
      </c>
      <c r="E678" t="s">
        <v>352</v>
      </c>
      <c r="F678" t="s">
        <v>22</v>
      </c>
    </row>
    <row r="679" spans="1:6">
      <c r="A679" t="s">
        <v>414</v>
      </c>
      <c r="B679" t="s">
        <v>737</v>
      </c>
      <c r="C679" t="s">
        <v>621</v>
      </c>
      <c r="D679" t="s">
        <v>120</v>
      </c>
      <c r="E679" t="s">
        <v>353</v>
      </c>
      <c r="F679" t="s">
        <v>5</v>
      </c>
    </row>
    <row r="680" spans="1:6">
      <c r="A680" t="s">
        <v>414</v>
      </c>
      <c r="B680" t="s">
        <v>737</v>
      </c>
      <c r="C680" t="s">
        <v>621</v>
      </c>
      <c r="D680" t="s">
        <v>120</v>
      </c>
      <c r="E680" t="s">
        <v>353</v>
      </c>
      <c r="F680" t="s">
        <v>399</v>
      </c>
    </row>
    <row r="681" spans="1:6">
      <c r="A681" t="s">
        <v>414</v>
      </c>
      <c r="B681" t="s">
        <v>741</v>
      </c>
      <c r="C681" t="s">
        <v>628</v>
      </c>
      <c r="D681" t="s">
        <v>124</v>
      </c>
      <c r="E681" t="s">
        <v>360</v>
      </c>
      <c r="F681" t="s">
        <v>400</v>
      </c>
    </row>
    <row r="682" spans="1:6">
      <c r="A682" t="s">
        <v>414</v>
      </c>
      <c r="B682" t="s">
        <v>741</v>
      </c>
      <c r="C682" t="s">
        <v>628</v>
      </c>
      <c r="D682" t="s">
        <v>124</v>
      </c>
      <c r="E682" t="s">
        <v>360</v>
      </c>
      <c r="F682" t="s">
        <v>5</v>
      </c>
    </row>
    <row r="683" spans="1:6">
      <c r="A683" t="s">
        <v>414</v>
      </c>
      <c r="B683" t="s">
        <v>741</v>
      </c>
      <c r="C683" t="s">
        <v>628</v>
      </c>
      <c r="D683" t="s">
        <v>124</v>
      </c>
      <c r="E683" t="s">
        <v>360</v>
      </c>
      <c r="F683" t="s">
        <v>397</v>
      </c>
    </row>
    <row r="684" spans="1:6">
      <c r="A684" t="s">
        <v>414</v>
      </c>
      <c r="B684" t="s">
        <v>741</v>
      </c>
      <c r="C684" t="s">
        <v>628</v>
      </c>
      <c r="D684" t="s">
        <v>124</v>
      </c>
      <c r="E684" t="s">
        <v>360</v>
      </c>
      <c r="F684" t="s">
        <v>12</v>
      </c>
    </row>
    <row r="685" spans="1:6">
      <c r="A685" t="s">
        <v>414</v>
      </c>
      <c r="B685" t="s">
        <v>741</v>
      </c>
      <c r="C685" t="s">
        <v>628</v>
      </c>
      <c r="D685" t="s">
        <v>124</v>
      </c>
      <c r="E685" t="s">
        <v>360</v>
      </c>
      <c r="F685" t="s">
        <v>22</v>
      </c>
    </row>
    <row r="686" spans="1:6">
      <c r="A686" t="s">
        <v>414</v>
      </c>
      <c r="B686" t="s">
        <v>741</v>
      </c>
      <c r="C686" t="s">
        <v>627</v>
      </c>
      <c r="D686" t="s">
        <v>124</v>
      </c>
      <c r="E686" t="s">
        <v>359</v>
      </c>
      <c r="F686" t="s">
        <v>400</v>
      </c>
    </row>
    <row r="687" spans="1:6">
      <c r="A687" t="s">
        <v>414</v>
      </c>
      <c r="B687" t="s">
        <v>741</v>
      </c>
      <c r="C687" t="s">
        <v>627</v>
      </c>
      <c r="D687" t="s">
        <v>124</v>
      </c>
      <c r="E687" t="s">
        <v>359</v>
      </c>
      <c r="F687" t="s">
        <v>5</v>
      </c>
    </row>
    <row r="688" spans="1:6">
      <c r="A688" t="s">
        <v>414</v>
      </c>
      <c r="B688" t="s">
        <v>741</v>
      </c>
      <c r="C688" t="s">
        <v>627</v>
      </c>
      <c r="D688" t="s">
        <v>124</v>
      </c>
      <c r="E688" t="s">
        <v>359</v>
      </c>
      <c r="F688" t="s">
        <v>397</v>
      </c>
    </row>
    <row r="689" spans="1:6">
      <c r="A689" t="s">
        <v>414</v>
      </c>
      <c r="B689" t="s">
        <v>741</v>
      </c>
      <c r="C689" t="s">
        <v>627</v>
      </c>
      <c r="D689" t="s">
        <v>124</v>
      </c>
      <c r="E689" t="s">
        <v>359</v>
      </c>
      <c r="F689" t="s">
        <v>12</v>
      </c>
    </row>
    <row r="690" spans="1:6">
      <c r="A690" t="s">
        <v>414</v>
      </c>
      <c r="B690" t="s">
        <v>741</v>
      </c>
      <c r="C690" t="s">
        <v>627</v>
      </c>
      <c r="D690" t="s">
        <v>124</v>
      </c>
      <c r="E690" t="s">
        <v>359</v>
      </c>
      <c r="F690" t="s">
        <v>22</v>
      </c>
    </row>
    <row r="691" spans="1:6">
      <c r="A691" t="s">
        <v>414</v>
      </c>
      <c r="B691" t="s">
        <v>740</v>
      </c>
      <c r="C691" t="s">
        <v>625</v>
      </c>
      <c r="D691" t="s">
        <v>114</v>
      </c>
      <c r="E691" t="s">
        <v>357</v>
      </c>
      <c r="F691" t="s">
        <v>5</v>
      </c>
    </row>
    <row r="692" spans="1:6">
      <c r="A692" t="s">
        <v>414</v>
      </c>
      <c r="B692" t="s">
        <v>740</v>
      </c>
      <c r="C692" t="s">
        <v>625</v>
      </c>
      <c r="D692" t="s">
        <v>114</v>
      </c>
      <c r="E692" t="s">
        <v>357</v>
      </c>
      <c r="F692" t="s">
        <v>399</v>
      </c>
    </row>
    <row r="693" spans="1:6">
      <c r="A693" t="s">
        <v>414</v>
      </c>
      <c r="B693" t="s">
        <v>740</v>
      </c>
      <c r="C693" t="s">
        <v>626</v>
      </c>
      <c r="D693" t="s">
        <v>123</v>
      </c>
      <c r="E693" t="s">
        <v>358</v>
      </c>
      <c r="F693" t="s">
        <v>5</v>
      </c>
    </row>
    <row r="694" spans="1:6">
      <c r="A694" t="s">
        <v>414</v>
      </c>
      <c r="B694" t="s">
        <v>740</v>
      </c>
      <c r="C694" t="s">
        <v>626</v>
      </c>
      <c r="D694" t="s">
        <v>123</v>
      </c>
      <c r="E694" t="s">
        <v>358</v>
      </c>
      <c r="F694" t="s">
        <v>1</v>
      </c>
    </row>
    <row r="695" spans="1:6">
      <c r="A695" t="s">
        <v>414</v>
      </c>
      <c r="B695" t="s">
        <v>740</v>
      </c>
      <c r="C695" t="s">
        <v>626</v>
      </c>
      <c r="D695" t="s">
        <v>123</v>
      </c>
      <c r="E695" t="s">
        <v>358</v>
      </c>
      <c r="F695" t="s">
        <v>12</v>
      </c>
    </row>
    <row r="696" spans="1:6">
      <c r="A696" t="s">
        <v>414</v>
      </c>
      <c r="B696" t="s">
        <v>740</v>
      </c>
      <c r="C696" t="s">
        <v>626</v>
      </c>
      <c r="D696" t="s">
        <v>123</v>
      </c>
      <c r="E696" t="s">
        <v>358</v>
      </c>
      <c r="F696" t="s">
        <v>399</v>
      </c>
    </row>
    <row r="697" spans="1:6">
      <c r="A697" t="s">
        <v>414</v>
      </c>
      <c r="B697" t="s">
        <v>740</v>
      </c>
      <c r="C697" t="s">
        <v>626</v>
      </c>
      <c r="D697" t="s">
        <v>123</v>
      </c>
      <c r="E697" t="s">
        <v>358</v>
      </c>
      <c r="F697" t="s">
        <v>20</v>
      </c>
    </row>
    <row r="698" spans="1:6">
      <c r="A698" t="s">
        <v>414</v>
      </c>
      <c r="B698" t="s">
        <v>740</v>
      </c>
      <c r="C698" t="s">
        <v>626</v>
      </c>
      <c r="D698" t="s">
        <v>123</v>
      </c>
      <c r="E698" t="s">
        <v>358</v>
      </c>
      <c r="F698" t="s">
        <v>22</v>
      </c>
    </row>
    <row r="699" spans="1:6">
      <c r="A699" t="s">
        <v>414</v>
      </c>
      <c r="B699" t="s">
        <v>730</v>
      </c>
      <c r="C699" t="s">
        <v>609</v>
      </c>
      <c r="D699" t="s">
        <v>114</v>
      </c>
      <c r="E699" t="s">
        <v>341</v>
      </c>
      <c r="F699" t="s">
        <v>5</v>
      </c>
    </row>
    <row r="700" spans="1:6">
      <c r="A700" t="s">
        <v>414</v>
      </c>
      <c r="B700" t="s">
        <v>730</v>
      </c>
      <c r="C700" t="s">
        <v>609</v>
      </c>
      <c r="D700" t="s">
        <v>114</v>
      </c>
      <c r="E700" t="s">
        <v>341</v>
      </c>
      <c r="F700" t="s">
        <v>12</v>
      </c>
    </row>
    <row r="701" spans="1:6">
      <c r="A701" t="s">
        <v>414</v>
      </c>
      <c r="B701" t="s">
        <v>730</v>
      </c>
      <c r="C701" t="s">
        <v>609</v>
      </c>
      <c r="D701" t="s">
        <v>114</v>
      </c>
      <c r="E701" t="s">
        <v>341</v>
      </c>
      <c r="F701" t="s">
        <v>399</v>
      </c>
    </row>
    <row r="702" spans="1:6">
      <c r="A702" t="s">
        <v>414</v>
      </c>
      <c r="B702" t="s">
        <v>730</v>
      </c>
      <c r="C702" t="s">
        <v>609</v>
      </c>
      <c r="D702" t="s">
        <v>114</v>
      </c>
      <c r="E702" t="s">
        <v>341</v>
      </c>
      <c r="F702" t="s">
        <v>20</v>
      </c>
    </row>
    <row r="703" spans="1:6">
      <c r="A703" t="s">
        <v>414</v>
      </c>
      <c r="B703" t="s">
        <v>730</v>
      </c>
      <c r="C703" t="s">
        <v>609</v>
      </c>
      <c r="D703" t="s">
        <v>114</v>
      </c>
      <c r="E703" t="s">
        <v>341</v>
      </c>
      <c r="F703" t="s">
        <v>22</v>
      </c>
    </row>
    <row r="704" spans="1:6">
      <c r="A704" t="s">
        <v>414</v>
      </c>
      <c r="B704" t="s">
        <v>732</v>
      </c>
      <c r="C704" t="s">
        <v>615</v>
      </c>
      <c r="D704" t="s">
        <v>112</v>
      </c>
      <c r="E704" t="s">
        <v>347</v>
      </c>
      <c r="F704" t="s">
        <v>5</v>
      </c>
    </row>
    <row r="705" spans="1:6">
      <c r="A705" t="s">
        <v>414</v>
      </c>
      <c r="B705" t="s">
        <v>732</v>
      </c>
      <c r="C705" t="s">
        <v>615</v>
      </c>
      <c r="D705" t="s">
        <v>112</v>
      </c>
      <c r="E705" t="s">
        <v>347</v>
      </c>
      <c r="F705" t="s">
        <v>12</v>
      </c>
    </row>
    <row r="706" spans="1:6">
      <c r="A706" t="s">
        <v>414</v>
      </c>
      <c r="B706" t="s">
        <v>732</v>
      </c>
      <c r="C706" t="s">
        <v>615</v>
      </c>
      <c r="D706" t="s">
        <v>112</v>
      </c>
      <c r="E706" t="s">
        <v>347</v>
      </c>
      <c r="F706" t="s">
        <v>399</v>
      </c>
    </row>
    <row r="707" spans="1:6">
      <c r="A707" t="s">
        <v>414</v>
      </c>
      <c r="B707" t="s">
        <v>732</v>
      </c>
      <c r="C707" t="s">
        <v>615</v>
      </c>
      <c r="D707" t="s">
        <v>112</v>
      </c>
      <c r="E707" t="s">
        <v>347</v>
      </c>
      <c r="F707" t="s">
        <v>20</v>
      </c>
    </row>
    <row r="708" spans="1:6">
      <c r="A708" t="s">
        <v>414</v>
      </c>
      <c r="B708" t="s">
        <v>732</v>
      </c>
      <c r="C708" t="s">
        <v>615</v>
      </c>
      <c r="D708" t="s">
        <v>112</v>
      </c>
      <c r="E708" t="s">
        <v>347</v>
      </c>
      <c r="F708" t="s">
        <v>22</v>
      </c>
    </row>
    <row r="709" spans="1:6">
      <c r="A709" t="s">
        <v>414</v>
      </c>
      <c r="B709" t="s">
        <v>729</v>
      </c>
      <c r="C709" t="s">
        <v>607</v>
      </c>
      <c r="D709" t="s">
        <v>113</v>
      </c>
      <c r="E709" t="s">
        <v>339</v>
      </c>
      <c r="F709" t="s">
        <v>5</v>
      </c>
    </row>
    <row r="710" spans="1:6">
      <c r="A710" t="s">
        <v>414</v>
      </c>
      <c r="B710" t="s">
        <v>729</v>
      </c>
      <c r="C710" t="s">
        <v>607</v>
      </c>
      <c r="D710" t="s">
        <v>113</v>
      </c>
      <c r="E710" t="s">
        <v>339</v>
      </c>
      <c r="F710" t="s">
        <v>397</v>
      </c>
    </row>
    <row r="711" spans="1:6">
      <c r="A711" t="s">
        <v>414</v>
      </c>
      <c r="B711" t="s">
        <v>729</v>
      </c>
      <c r="C711" t="s">
        <v>607</v>
      </c>
      <c r="D711" t="s">
        <v>113</v>
      </c>
      <c r="E711" t="s">
        <v>339</v>
      </c>
      <c r="F711" t="s">
        <v>12</v>
      </c>
    </row>
    <row r="712" spans="1:6">
      <c r="A712" t="s">
        <v>414</v>
      </c>
      <c r="B712" t="s">
        <v>729</v>
      </c>
      <c r="C712" t="s">
        <v>607</v>
      </c>
      <c r="D712" t="s">
        <v>113</v>
      </c>
      <c r="E712" t="s">
        <v>339</v>
      </c>
      <c r="F712" t="s">
        <v>399</v>
      </c>
    </row>
    <row r="713" spans="1:6">
      <c r="A713" t="s">
        <v>414</v>
      </c>
      <c r="B713" t="s">
        <v>729</v>
      </c>
      <c r="C713" t="s">
        <v>607</v>
      </c>
      <c r="D713" t="s">
        <v>113</v>
      </c>
      <c r="E713" t="s">
        <v>339</v>
      </c>
      <c r="F713" t="s">
        <v>20</v>
      </c>
    </row>
    <row r="714" spans="1:6">
      <c r="A714" t="s">
        <v>414</v>
      </c>
      <c r="B714" t="s">
        <v>729</v>
      </c>
      <c r="C714" t="s">
        <v>607</v>
      </c>
      <c r="D714" t="s">
        <v>113</v>
      </c>
      <c r="E714" t="s">
        <v>339</v>
      </c>
      <c r="F714" t="s">
        <v>22</v>
      </c>
    </row>
    <row r="715" spans="1:6">
      <c r="A715" t="s">
        <v>414</v>
      </c>
      <c r="B715" t="s">
        <v>729</v>
      </c>
      <c r="C715" t="s">
        <v>608</v>
      </c>
      <c r="D715" t="s">
        <v>113</v>
      </c>
      <c r="E715" t="s">
        <v>340</v>
      </c>
      <c r="F715" t="s">
        <v>5</v>
      </c>
    </row>
    <row r="716" spans="1:6">
      <c r="A716" t="s">
        <v>414</v>
      </c>
      <c r="B716" t="s">
        <v>734</v>
      </c>
      <c r="C716" t="s">
        <v>617</v>
      </c>
      <c r="D716" t="s">
        <v>117</v>
      </c>
      <c r="E716" t="s">
        <v>349</v>
      </c>
      <c r="F716" t="s">
        <v>5</v>
      </c>
    </row>
    <row r="717" spans="1:6">
      <c r="A717" t="s">
        <v>414</v>
      </c>
      <c r="B717" t="s">
        <v>734</v>
      </c>
      <c r="C717" t="s">
        <v>617</v>
      </c>
      <c r="D717" t="s">
        <v>117</v>
      </c>
      <c r="E717" t="s">
        <v>349</v>
      </c>
      <c r="F717" t="s">
        <v>397</v>
      </c>
    </row>
    <row r="718" spans="1:6">
      <c r="A718" t="s">
        <v>414</v>
      </c>
      <c r="B718" t="s">
        <v>734</v>
      </c>
      <c r="C718" t="s">
        <v>617</v>
      </c>
      <c r="D718" t="s">
        <v>117</v>
      </c>
      <c r="E718" t="s">
        <v>349</v>
      </c>
      <c r="F718" t="s">
        <v>12</v>
      </c>
    </row>
    <row r="719" spans="1:6">
      <c r="A719" t="s">
        <v>414</v>
      </c>
      <c r="B719" t="s">
        <v>734</v>
      </c>
      <c r="C719" t="s">
        <v>617</v>
      </c>
      <c r="D719" t="s">
        <v>117</v>
      </c>
      <c r="E719" t="s">
        <v>349</v>
      </c>
      <c r="F719" t="s">
        <v>22</v>
      </c>
    </row>
    <row r="720" spans="1:6">
      <c r="A720" t="s">
        <v>414</v>
      </c>
      <c r="B720" t="s">
        <v>725</v>
      </c>
      <c r="C720" t="s">
        <v>598</v>
      </c>
      <c r="D720" t="s">
        <v>108</v>
      </c>
      <c r="E720" t="s">
        <v>332</v>
      </c>
      <c r="F720" t="s">
        <v>5</v>
      </c>
    </row>
    <row r="721" spans="1:6">
      <c r="A721" t="s">
        <v>414</v>
      </c>
      <c r="B721" t="s">
        <v>725</v>
      </c>
      <c r="C721" t="s">
        <v>598</v>
      </c>
      <c r="D721" t="s">
        <v>108</v>
      </c>
      <c r="E721" t="s">
        <v>332</v>
      </c>
      <c r="F721" t="s">
        <v>397</v>
      </c>
    </row>
    <row r="722" spans="1:6">
      <c r="A722" t="s">
        <v>414</v>
      </c>
      <c r="B722" t="s">
        <v>725</v>
      </c>
      <c r="C722" t="s">
        <v>598</v>
      </c>
      <c r="D722" t="s">
        <v>108</v>
      </c>
      <c r="E722" t="s">
        <v>332</v>
      </c>
      <c r="F722" t="s">
        <v>12</v>
      </c>
    </row>
    <row r="723" spans="1:6">
      <c r="A723" t="s">
        <v>414</v>
      </c>
      <c r="B723" t="s">
        <v>725</v>
      </c>
      <c r="C723" t="s">
        <v>598</v>
      </c>
      <c r="D723" t="s">
        <v>108</v>
      </c>
      <c r="E723" t="s">
        <v>332</v>
      </c>
      <c r="F723" t="s">
        <v>22</v>
      </c>
    </row>
    <row r="724" spans="1:6">
      <c r="A724" t="s">
        <v>414</v>
      </c>
      <c r="B724" t="s">
        <v>725</v>
      </c>
      <c r="C724" t="s">
        <v>597</v>
      </c>
      <c r="D724" t="s">
        <v>108</v>
      </c>
      <c r="E724" t="s">
        <v>331</v>
      </c>
      <c r="F724" t="s">
        <v>5</v>
      </c>
    </row>
    <row r="725" spans="1:6">
      <c r="A725" t="s">
        <v>414</v>
      </c>
      <c r="B725" t="s">
        <v>725</v>
      </c>
      <c r="C725" t="s">
        <v>597</v>
      </c>
      <c r="D725" t="s">
        <v>108</v>
      </c>
      <c r="E725" t="s">
        <v>331</v>
      </c>
      <c r="F725" t="s">
        <v>1</v>
      </c>
    </row>
    <row r="726" spans="1:6">
      <c r="A726" t="s">
        <v>414</v>
      </c>
      <c r="B726" t="s">
        <v>725</v>
      </c>
      <c r="C726" t="s">
        <v>597</v>
      </c>
      <c r="D726" t="s">
        <v>108</v>
      </c>
      <c r="E726" t="s">
        <v>331</v>
      </c>
      <c r="F726" t="s">
        <v>4</v>
      </c>
    </row>
    <row r="727" spans="1:6">
      <c r="A727" t="s">
        <v>414</v>
      </c>
      <c r="B727" t="s">
        <v>725</v>
      </c>
      <c r="C727" t="s">
        <v>597</v>
      </c>
      <c r="D727" t="s">
        <v>108</v>
      </c>
      <c r="E727" t="s">
        <v>331</v>
      </c>
      <c r="F727" t="s">
        <v>397</v>
      </c>
    </row>
    <row r="728" spans="1:6">
      <c r="A728" t="s">
        <v>414</v>
      </c>
      <c r="B728" t="s">
        <v>725</v>
      </c>
      <c r="C728" t="s">
        <v>597</v>
      </c>
      <c r="D728" t="s">
        <v>108</v>
      </c>
      <c r="E728" t="s">
        <v>331</v>
      </c>
      <c r="F728" t="s">
        <v>12</v>
      </c>
    </row>
    <row r="729" spans="1:6">
      <c r="A729" t="s">
        <v>414</v>
      </c>
      <c r="B729" t="s">
        <v>725</v>
      </c>
      <c r="C729" t="s">
        <v>597</v>
      </c>
      <c r="D729" t="s">
        <v>108</v>
      </c>
      <c r="E729" t="s">
        <v>331</v>
      </c>
      <c r="F729" t="s">
        <v>399</v>
      </c>
    </row>
    <row r="730" spans="1:6">
      <c r="A730" t="s">
        <v>414</v>
      </c>
      <c r="B730" t="s">
        <v>725</v>
      </c>
      <c r="C730" t="s">
        <v>597</v>
      </c>
      <c r="D730" t="s">
        <v>108</v>
      </c>
      <c r="E730" t="s">
        <v>331</v>
      </c>
      <c r="F730" t="s">
        <v>9</v>
      </c>
    </row>
    <row r="731" spans="1:6">
      <c r="A731" t="s">
        <v>414</v>
      </c>
      <c r="B731" t="s">
        <v>725</v>
      </c>
      <c r="C731" t="s">
        <v>597</v>
      </c>
      <c r="D731" t="s">
        <v>108</v>
      </c>
      <c r="E731" t="s">
        <v>331</v>
      </c>
      <c r="F731" t="s">
        <v>20</v>
      </c>
    </row>
    <row r="732" spans="1:6">
      <c r="A732" t="s">
        <v>414</v>
      </c>
      <c r="B732" t="s">
        <v>725</v>
      </c>
      <c r="C732" t="s">
        <v>597</v>
      </c>
      <c r="D732" t="s">
        <v>108</v>
      </c>
      <c r="E732" t="s">
        <v>331</v>
      </c>
      <c r="F732" t="s">
        <v>22</v>
      </c>
    </row>
    <row r="733" spans="1:6">
      <c r="A733" t="s">
        <v>414</v>
      </c>
      <c r="B733" t="s">
        <v>725</v>
      </c>
      <c r="C733" t="s">
        <v>597</v>
      </c>
      <c r="D733" t="s">
        <v>108</v>
      </c>
      <c r="E733" t="s">
        <v>331</v>
      </c>
      <c r="F733" t="s">
        <v>17</v>
      </c>
    </row>
    <row r="734" spans="1:6">
      <c r="A734" t="s">
        <v>414</v>
      </c>
      <c r="B734" t="s">
        <v>728</v>
      </c>
      <c r="C734" t="s">
        <v>605</v>
      </c>
      <c r="D734" t="s">
        <v>111</v>
      </c>
      <c r="E734" t="s">
        <v>337</v>
      </c>
      <c r="F734" t="s">
        <v>5</v>
      </c>
    </row>
    <row r="735" spans="1:6">
      <c r="A735" t="s">
        <v>414</v>
      </c>
      <c r="B735" t="s">
        <v>728</v>
      </c>
      <c r="C735" t="s">
        <v>605</v>
      </c>
      <c r="D735" t="s">
        <v>111</v>
      </c>
      <c r="E735" t="s">
        <v>337</v>
      </c>
      <c r="F735" t="s">
        <v>1</v>
      </c>
    </row>
    <row r="736" spans="1:6">
      <c r="A736" t="s">
        <v>414</v>
      </c>
      <c r="B736" t="s">
        <v>728</v>
      </c>
      <c r="C736" t="s">
        <v>605</v>
      </c>
      <c r="D736" t="s">
        <v>111</v>
      </c>
      <c r="E736" t="s">
        <v>337</v>
      </c>
      <c r="F736" t="s">
        <v>397</v>
      </c>
    </row>
    <row r="737" spans="1:6">
      <c r="A737" t="s">
        <v>414</v>
      </c>
      <c r="B737" t="s">
        <v>728</v>
      </c>
      <c r="C737" t="s">
        <v>605</v>
      </c>
      <c r="D737" t="s">
        <v>111</v>
      </c>
      <c r="E737" t="s">
        <v>337</v>
      </c>
      <c r="F737" t="s">
        <v>12</v>
      </c>
    </row>
    <row r="738" spans="1:6">
      <c r="A738" t="s">
        <v>414</v>
      </c>
      <c r="B738" t="s">
        <v>728</v>
      </c>
      <c r="C738" t="s">
        <v>605</v>
      </c>
      <c r="D738" t="s">
        <v>111</v>
      </c>
      <c r="E738" t="s">
        <v>337</v>
      </c>
      <c r="F738" t="s">
        <v>20</v>
      </c>
    </row>
    <row r="739" spans="1:6">
      <c r="A739" t="s">
        <v>414</v>
      </c>
      <c r="B739" t="s">
        <v>728</v>
      </c>
      <c r="C739" t="s">
        <v>605</v>
      </c>
      <c r="D739" t="s">
        <v>111</v>
      </c>
      <c r="E739" t="s">
        <v>337</v>
      </c>
      <c r="F739" t="s">
        <v>22</v>
      </c>
    </row>
    <row r="740" spans="1:6">
      <c r="A740" t="s">
        <v>414</v>
      </c>
      <c r="B740" t="s">
        <v>728</v>
      </c>
      <c r="C740" t="s">
        <v>606</v>
      </c>
      <c r="D740" t="s">
        <v>112</v>
      </c>
      <c r="E740" t="s">
        <v>338</v>
      </c>
      <c r="F740" t="s">
        <v>5</v>
      </c>
    </row>
    <row r="741" spans="1:6">
      <c r="A741" t="s">
        <v>414</v>
      </c>
      <c r="B741" t="s">
        <v>728</v>
      </c>
      <c r="C741" t="s">
        <v>606</v>
      </c>
      <c r="D741" t="s">
        <v>112</v>
      </c>
      <c r="E741" t="s">
        <v>338</v>
      </c>
      <c r="F741" t="s">
        <v>12</v>
      </c>
    </row>
    <row r="742" spans="1:6">
      <c r="A742" t="s">
        <v>414</v>
      </c>
      <c r="B742" t="s">
        <v>728</v>
      </c>
      <c r="C742" t="s">
        <v>606</v>
      </c>
      <c r="D742" t="s">
        <v>112</v>
      </c>
      <c r="E742" t="s">
        <v>338</v>
      </c>
      <c r="F742" t="s">
        <v>399</v>
      </c>
    </row>
    <row r="743" spans="1:6">
      <c r="A743" t="s">
        <v>414</v>
      </c>
      <c r="B743" t="s">
        <v>728</v>
      </c>
      <c r="C743" t="s">
        <v>606</v>
      </c>
      <c r="D743" t="s">
        <v>112</v>
      </c>
      <c r="E743" t="s">
        <v>338</v>
      </c>
      <c r="F743" t="s">
        <v>22</v>
      </c>
    </row>
    <row r="744" spans="1:6">
      <c r="A744" t="s">
        <v>414</v>
      </c>
      <c r="B744" t="s">
        <v>736</v>
      </c>
      <c r="C744" t="s">
        <v>619</v>
      </c>
      <c r="D744" t="s">
        <v>119</v>
      </c>
      <c r="E744" t="s">
        <v>351</v>
      </c>
      <c r="F744" t="s">
        <v>400</v>
      </c>
    </row>
    <row r="745" spans="1:6">
      <c r="A745" t="s">
        <v>414</v>
      </c>
      <c r="B745" t="s">
        <v>736</v>
      </c>
      <c r="C745" t="s">
        <v>619</v>
      </c>
      <c r="D745" t="s">
        <v>119</v>
      </c>
      <c r="E745" t="s">
        <v>351</v>
      </c>
      <c r="F745" t="s">
        <v>397</v>
      </c>
    </row>
    <row r="746" spans="1:6">
      <c r="A746" t="s">
        <v>414</v>
      </c>
      <c r="B746" t="s">
        <v>736</v>
      </c>
      <c r="C746" t="s">
        <v>619</v>
      </c>
      <c r="D746" t="s">
        <v>119</v>
      </c>
      <c r="E746" t="s">
        <v>351</v>
      </c>
      <c r="F746" t="s">
        <v>12</v>
      </c>
    </row>
    <row r="747" spans="1:6">
      <c r="A747" t="s">
        <v>414</v>
      </c>
      <c r="B747" t="s">
        <v>736</v>
      </c>
      <c r="C747" t="s">
        <v>619</v>
      </c>
      <c r="D747" t="s">
        <v>119</v>
      </c>
      <c r="E747" t="s">
        <v>351</v>
      </c>
      <c r="F747" t="s">
        <v>22</v>
      </c>
    </row>
    <row r="748" spans="1:6">
      <c r="A748" t="s">
        <v>414</v>
      </c>
      <c r="B748" t="s">
        <v>726</v>
      </c>
      <c r="C748" t="s">
        <v>599</v>
      </c>
      <c r="D748" t="s">
        <v>109</v>
      </c>
      <c r="E748" t="s">
        <v>333</v>
      </c>
      <c r="F748" t="s">
        <v>5</v>
      </c>
    </row>
    <row r="749" spans="1:6">
      <c r="A749" t="s">
        <v>414</v>
      </c>
      <c r="B749" t="s">
        <v>726</v>
      </c>
      <c r="C749" t="s">
        <v>599</v>
      </c>
      <c r="D749" t="s">
        <v>109</v>
      </c>
      <c r="E749" t="s">
        <v>333</v>
      </c>
      <c r="F749" t="s">
        <v>1</v>
      </c>
    </row>
    <row r="750" spans="1:6">
      <c r="A750" t="s">
        <v>414</v>
      </c>
      <c r="B750" t="s">
        <v>726</v>
      </c>
      <c r="C750" t="s">
        <v>599</v>
      </c>
      <c r="D750" t="s">
        <v>109</v>
      </c>
      <c r="E750" t="s">
        <v>333</v>
      </c>
      <c r="F750" t="s">
        <v>4</v>
      </c>
    </row>
    <row r="751" spans="1:6">
      <c r="A751" t="s">
        <v>414</v>
      </c>
      <c r="B751" t="s">
        <v>726</v>
      </c>
      <c r="C751" t="s">
        <v>599</v>
      </c>
      <c r="D751" t="s">
        <v>109</v>
      </c>
      <c r="E751" t="s">
        <v>333</v>
      </c>
      <c r="F751" t="s">
        <v>397</v>
      </c>
    </row>
    <row r="752" spans="1:6">
      <c r="A752" t="s">
        <v>414</v>
      </c>
      <c r="B752" t="s">
        <v>726</v>
      </c>
      <c r="C752" t="s">
        <v>599</v>
      </c>
      <c r="D752" t="s">
        <v>109</v>
      </c>
      <c r="E752" t="s">
        <v>333</v>
      </c>
      <c r="F752" t="s">
        <v>12</v>
      </c>
    </row>
    <row r="753" spans="1:6">
      <c r="A753" t="s">
        <v>414</v>
      </c>
      <c r="B753" t="s">
        <v>726</v>
      </c>
      <c r="C753" t="s">
        <v>599</v>
      </c>
      <c r="D753" t="s">
        <v>109</v>
      </c>
      <c r="E753" t="s">
        <v>333</v>
      </c>
      <c r="F753" t="s">
        <v>399</v>
      </c>
    </row>
    <row r="754" spans="1:6">
      <c r="A754" t="s">
        <v>414</v>
      </c>
      <c r="B754" t="s">
        <v>726</v>
      </c>
      <c r="C754" t="s">
        <v>599</v>
      </c>
      <c r="D754" t="s">
        <v>109</v>
      </c>
      <c r="E754" t="s">
        <v>333</v>
      </c>
      <c r="F754" t="s">
        <v>9</v>
      </c>
    </row>
    <row r="755" spans="1:6">
      <c r="A755" t="s">
        <v>414</v>
      </c>
      <c r="B755" t="s">
        <v>726</v>
      </c>
      <c r="C755" t="s">
        <v>599</v>
      </c>
      <c r="D755" t="s">
        <v>109</v>
      </c>
      <c r="E755" t="s">
        <v>333</v>
      </c>
      <c r="F755" t="s">
        <v>20</v>
      </c>
    </row>
    <row r="756" spans="1:6">
      <c r="A756" t="s">
        <v>414</v>
      </c>
      <c r="B756" t="s">
        <v>726</v>
      </c>
      <c r="C756" t="s">
        <v>599</v>
      </c>
      <c r="D756" t="s">
        <v>109</v>
      </c>
      <c r="E756" t="s">
        <v>333</v>
      </c>
      <c r="F756" t="s">
        <v>22</v>
      </c>
    </row>
    <row r="757" spans="1:6">
      <c r="A757" t="s">
        <v>414</v>
      </c>
      <c r="B757" t="s">
        <v>726</v>
      </c>
      <c r="C757" t="s">
        <v>599</v>
      </c>
      <c r="D757" t="s">
        <v>109</v>
      </c>
      <c r="E757" t="s">
        <v>333</v>
      </c>
      <c r="F757" t="s">
        <v>17</v>
      </c>
    </row>
    <row r="758" spans="1:6">
      <c r="A758" t="s">
        <v>414</v>
      </c>
      <c r="B758" t="s">
        <v>726</v>
      </c>
      <c r="C758" t="s">
        <v>629</v>
      </c>
      <c r="D758" t="s">
        <v>109</v>
      </c>
      <c r="E758" t="s">
        <v>361</v>
      </c>
      <c r="F758" t="s">
        <v>397</v>
      </c>
    </row>
    <row r="759" spans="1:6">
      <c r="A759" t="s">
        <v>414</v>
      </c>
      <c r="B759" t="s">
        <v>726</v>
      </c>
      <c r="C759" t="s">
        <v>629</v>
      </c>
      <c r="D759" t="s">
        <v>109</v>
      </c>
      <c r="E759" t="s">
        <v>361</v>
      </c>
      <c r="F759" t="s">
        <v>12</v>
      </c>
    </row>
    <row r="760" spans="1:6">
      <c r="A760" t="s">
        <v>414</v>
      </c>
      <c r="B760" t="s">
        <v>726</v>
      </c>
      <c r="C760" t="s">
        <v>629</v>
      </c>
      <c r="D760" t="s">
        <v>109</v>
      </c>
      <c r="E760" t="s">
        <v>361</v>
      </c>
      <c r="F760" t="s">
        <v>22</v>
      </c>
    </row>
    <row r="761" spans="1:6">
      <c r="A761" t="s">
        <v>414</v>
      </c>
      <c r="B761" t="s">
        <v>735</v>
      </c>
      <c r="C761" t="s">
        <v>618</v>
      </c>
      <c r="D761" t="s">
        <v>118</v>
      </c>
      <c r="E761" t="s">
        <v>350</v>
      </c>
      <c r="F761" t="s">
        <v>5</v>
      </c>
    </row>
    <row r="762" spans="1:6">
      <c r="A762" t="s">
        <v>414</v>
      </c>
      <c r="B762" t="s">
        <v>735</v>
      </c>
      <c r="C762" t="s">
        <v>618</v>
      </c>
      <c r="D762" t="s">
        <v>118</v>
      </c>
      <c r="E762" t="s">
        <v>350</v>
      </c>
      <c r="F762" t="s">
        <v>1</v>
      </c>
    </row>
    <row r="763" spans="1:6">
      <c r="A763" t="s">
        <v>414</v>
      </c>
      <c r="B763" t="s">
        <v>735</v>
      </c>
      <c r="C763" t="s">
        <v>618</v>
      </c>
      <c r="D763" t="s">
        <v>118</v>
      </c>
      <c r="E763" t="s">
        <v>350</v>
      </c>
      <c r="F763" t="s">
        <v>397</v>
      </c>
    </row>
    <row r="764" spans="1:6">
      <c r="A764" t="s">
        <v>414</v>
      </c>
      <c r="B764" t="s">
        <v>735</v>
      </c>
      <c r="C764" t="s">
        <v>618</v>
      </c>
      <c r="D764" t="s">
        <v>118</v>
      </c>
      <c r="E764" t="s">
        <v>350</v>
      </c>
      <c r="F764" t="s">
        <v>12</v>
      </c>
    </row>
    <row r="765" spans="1:6">
      <c r="A765" t="s">
        <v>414</v>
      </c>
      <c r="B765" t="s">
        <v>735</v>
      </c>
      <c r="C765" t="s">
        <v>618</v>
      </c>
      <c r="D765" t="s">
        <v>118</v>
      </c>
      <c r="E765" t="s">
        <v>350</v>
      </c>
      <c r="F765" t="s">
        <v>20</v>
      </c>
    </row>
    <row r="766" spans="1:6">
      <c r="A766" t="s">
        <v>414</v>
      </c>
      <c r="B766" t="s">
        <v>735</v>
      </c>
      <c r="C766" t="s">
        <v>618</v>
      </c>
      <c r="D766" t="s">
        <v>118</v>
      </c>
      <c r="E766" t="s">
        <v>350</v>
      </c>
      <c r="F766" t="s">
        <v>22</v>
      </c>
    </row>
    <row r="767" spans="1:6">
      <c r="A767" t="s">
        <v>414</v>
      </c>
      <c r="B767" t="s">
        <v>739</v>
      </c>
      <c r="C767" t="s">
        <v>633</v>
      </c>
      <c r="D767" t="s">
        <v>122</v>
      </c>
      <c r="E767" t="s">
        <v>356</v>
      </c>
      <c r="F767" t="s">
        <v>399</v>
      </c>
    </row>
    <row r="768" spans="1:6">
      <c r="A768" t="s">
        <v>414</v>
      </c>
      <c r="B768" t="s">
        <v>739</v>
      </c>
      <c r="C768" t="s">
        <v>623</v>
      </c>
      <c r="D768" t="s">
        <v>122</v>
      </c>
      <c r="E768" t="s">
        <v>355</v>
      </c>
      <c r="F768" t="s">
        <v>5</v>
      </c>
    </row>
    <row r="769" spans="1:6">
      <c r="A769" t="s">
        <v>414</v>
      </c>
      <c r="B769" t="s">
        <v>739</v>
      </c>
      <c r="C769" t="s">
        <v>623</v>
      </c>
      <c r="D769" t="s">
        <v>122</v>
      </c>
      <c r="E769" t="s">
        <v>355</v>
      </c>
      <c r="F769" t="s">
        <v>397</v>
      </c>
    </row>
    <row r="770" spans="1:6">
      <c r="A770" t="s">
        <v>414</v>
      </c>
      <c r="B770" t="s">
        <v>739</v>
      </c>
      <c r="C770" t="s">
        <v>623</v>
      </c>
      <c r="D770" t="s">
        <v>122</v>
      </c>
      <c r="E770" t="s">
        <v>355</v>
      </c>
      <c r="F770" t="s">
        <v>12</v>
      </c>
    </row>
    <row r="771" spans="1:6">
      <c r="A771" t="s">
        <v>414</v>
      </c>
      <c r="B771" t="s">
        <v>739</v>
      </c>
      <c r="C771" t="s">
        <v>623</v>
      </c>
      <c r="D771" t="s">
        <v>122</v>
      </c>
      <c r="E771" t="s">
        <v>355</v>
      </c>
      <c r="F771" t="s">
        <v>22</v>
      </c>
    </row>
    <row r="772" spans="1:6">
      <c r="A772" t="s">
        <v>414</v>
      </c>
      <c r="B772" t="s">
        <v>739</v>
      </c>
      <c r="C772" t="s">
        <v>624</v>
      </c>
      <c r="D772" t="s">
        <v>122</v>
      </c>
      <c r="E772" t="s">
        <v>356</v>
      </c>
      <c r="F772" t="s">
        <v>5</v>
      </c>
    </row>
    <row r="773" spans="1:6">
      <c r="A773" t="s">
        <v>414</v>
      </c>
      <c r="B773" t="s">
        <v>739</v>
      </c>
      <c r="C773" t="s">
        <v>624</v>
      </c>
      <c r="D773" t="s">
        <v>122</v>
      </c>
      <c r="E773" t="s">
        <v>356</v>
      </c>
      <c r="F773" t="s">
        <v>397</v>
      </c>
    </row>
    <row r="774" spans="1:6">
      <c r="A774" t="s">
        <v>414</v>
      </c>
      <c r="B774" t="s">
        <v>739</v>
      </c>
      <c r="C774" t="s">
        <v>624</v>
      </c>
      <c r="D774" t="s">
        <v>122</v>
      </c>
      <c r="E774" t="s">
        <v>356</v>
      </c>
      <c r="F774" t="s">
        <v>12</v>
      </c>
    </row>
    <row r="775" spans="1:6">
      <c r="A775" t="s">
        <v>414</v>
      </c>
      <c r="B775" t="s">
        <v>739</v>
      </c>
      <c r="C775" t="s">
        <v>624</v>
      </c>
      <c r="D775" t="s">
        <v>122</v>
      </c>
      <c r="E775" t="s">
        <v>356</v>
      </c>
      <c r="F775" t="s">
        <v>22</v>
      </c>
    </row>
    <row r="776" spans="1:6">
      <c r="A776" t="s">
        <v>414</v>
      </c>
      <c r="B776" t="s">
        <v>742</v>
      </c>
      <c r="C776" t="s">
        <v>631</v>
      </c>
      <c r="D776" t="s">
        <v>125</v>
      </c>
      <c r="E776" t="s">
        <v>363</v>
      </c>
      <c r="F776" t="s">
        <v>12</v>
      </c>
    </row>
    <row r="777" spans="1:6">
      <c r="A777" t="s">
        <v>414</v>
      </c>
      <c r="B777" t="s">
        <v>742</v>
      </c>
      <c r="C777" t="s">
        <v>630</v>
      </c>
      <c r="D777" t="s">
        <v>125</v>
      </c>
      <c r="E777" t="s">
        <v>362</v>
      </c>
      <c r="F777" t="s">
        <v>5</v>
      </c>
    </row>
    <row r="778" spans="1:6">
      <c r="A778" t="s">
        <v>414</v>
      </c>
      <c r="B778" t="s">
        <v>742</v>
      </c>
      <c r="C778" t="s">
        <v>630</v>
      </c>
      <c r="D778" t="s">
        <v>125</v>
      </c>
      <c r="E778" t="s">
        <v>362</v>
      </c>
      <c r="F778" t="s">
        <v>1</v>
      </c>
    </row>
    <row r="779" spans="1:6">
      <c r="A779" t="s">
        <v>414</v>
      </c>
      <c r="B779" t="s">
        <v>742</v>
      </c>
      <c r="C779" t="s">
        <v>630</v>
      </c>
      <c r="D779" t="s">
        <v>125</v>
      </c>
      <c r="E779" t="s">
        <v>362</v>
      </c>
      <c r="F779" t="s">
        <v>397</v>
      </c>
    </row>
    <row r="780" spans="1:6">
      <c r="A780" t="s">
        <v>414</v>
      </c>
      <c r="B780" t="s">
        <v>742</v>
      </c>
      <c r="C780" t="s">
        <v>630</v>
      </c>
      <c r="D780" t="s">
        <v>125</v>
      </c>
      <c r="E780" t="s">
        <v>362</v>
      </c>
      <c r="F780" t="s">
        <v>12</v>
      </c>
    </row>
    <row r="781" spans="1:6">
      <c r="A781" t="s">
        <v>414</v>
      </c>
      <c r="B781" t="s">
        <v>742</v>
      </c>
      <c r="C781" t="s">
        <v>630</v>
      </c>
      <c r="D781" t="s">
        <v>125</v>
      </c>
      <c r="E781" t="s">
        <v>362</v>
      </c>
      <c r="F781" t="s">
        <v>20</v>
      </c>
    </row>
    <row r="782" spans="1:6">
      <c r="A782" t="s">
        <v>414</v>
      </c>
      <c r="B782" t="s">
        <v>742</v>
      </c>
      <c r="C782" t="s">
        <v>630</v>
      </c>
      <c r="D782" t="s">
        <v>125</v>
      </c>
      <c r="E782" t="s">
        <v>362</v>
      </c>
      <c r="F782" t="s">
        <v>22</v>
      </c>
    </row>
    <row r="783" spans="1:6">
      <c r="A783" t="s">
        <v>414</v>
      </c>
      <c r="B783" t="s">
        <v>727</v>
      </c>
      <c r="C783" t="s">
        <v>600</v>
      </c>
      <c r="D783" t="s">
        <v>110</v>
      </c>
      <c r="E783" t="s">
        <v>334</v>
      </c>
      <c r="F783" t="s">
        <v>5</v>
      </c>
    </row>
    <row r="784" spans="1:6">
      <c r="A784" t="s">
        <v>414</v>
      </c>
      <c r="B784" t="s">
        <v>727</v>
      </c>
      <c r="C784" t="s">
        <v>600</v>
      </c>
      <c r="D784" t="s">
        <v>110</v>
      </c>
      <c r="E784" t="s">
        <v>334</v>
      </c>
      <c r="F784" t="s">
        <v>1</v>
      </c>
    </row>
    <row r="785" spans="1:6">
      <c r="A785" t="s">
        <v>414</v>
      </c>
      <c r="B785" t="s">
        <v>727</v>
      </c>
      <c r="C785" t="s">
        <v>600</v>
      </c>
      <c r="D785" t="s">
        <v>110</v>
      </c>
      <c r="E785" t="s">
        <v>334</v>
      </c>
      <c r="F785" t="s">
        <v>4</v>
      </c>
    </row>
    <row r="786" spans="1:6">
      <c r="A786" t="s">
        <v>414</v>
      </c>
      <c r="B786" t="s">
        <v>727</v>
      </c>
      <c r="C786" t="s">
        <v>600</v>
      </c>
      <c r="D786" t="s">
        <v>110</v>
      </c>
      <c r="E786" t="s">
        <v>334</v>
      </c>
      <c r="F786" t="s">
        <v>397</v>
      </c>
    </row>
    <row r="787" spans="1:6">
      <c r="A787" t="s">
        <v>414</v>
      </c>
      <c r="B787" t="s">
        <v>727</v>
      </c>
      <c r="C787" t="s">
        <v>600</v>
      </c>
      <c r="D787" t="s">
        <v>110</v>
      </c>
      <c r="E787" t="s">
        <v>334</v>
      </c>
      <c r="F787" t="s">
        <v>12</v>
      </c>
    </row>
    <row r="788" spans="1:6">
      <c r="A788" t="s">
        <v>414</v>
      </c>
      <c r="B788" t="s">
        <v>727</v>
      </c>
      <c r="C788" t="s">
        <v>600</v>
      </c>
      <c r="D788" t="s">
        <v>110</v>
      </c>
      <c r="E788" t="s">
        <v>334</v>
      </c>
      <c r="F788" t="s">
        <v>9</v>
      </c>
    </row>
    <row r="789" spans="1:6">
      <c r="A789" t="s">
        <v>414</v>
      </c>
      <c r="B789" t="s">
        <v>727</v>
      </c>
      <c r="C789" t="s">
        <v>600</v>
      </c>
      <c r="D789" t="s">
        <v>110</v>
      </c>
      <c r="E789" t="s">
        <v>334</v>
      </c>
      <c r="F789" t="s">
        <v>20</v>
      </c>
    </row>
    <row r="790" spans="1:6">
      <c r="A790" t="s">
        <v>414</v>
      </c>
      <c r="B790" t="s">
        <v>727</v>
      </c>
      <c r="C790" t="s">
        <v>600</v>
      </c>
      <c r="D790" t="s">
        <v>110</v>
      </c>
      <c r="E790" t="s">
        <v>334</v>
      </c>
      <c r="F790" t="s">
        <v>22</v>
      </c>
    </row>
    <row r="791" spans="1:6">
      <c r="A791" t="s">
        <v>414</v>
      </c>
      <c r="B791" t="s">
        <v>727</v>
      </c>
      <c r="C791" t="s">
        <v>600</v>
      </c>
      <c r="D791" t="s">
        <v>110</v>
      </c>
      <c r="E791" t="s">
        <v>334</v>
      </c>
      <c r="F791" t="s">
        <v>17</v>
      </c>
    </row>
    <row r="792" spans="1:6">
      <c r="A792" t="s">
        <v>414</v>
      </c>
      <c r="B792" t="s">
        <v>727</v>
      </c>
      <c r="C792" t="s">
        <v>603</v>
      </c>
      <c r="D792" t="s">
        <v>110</v>
      </c>
      <c r="E792" t="s">
        <v>336</v>
      </c>
      <c r="F792" t="s">
        <v>5</v>
      </c>
    </row>
    <row r="793" spans="1:6">
      <c r="A793" t="s">
        <v>414</v>
      </c>
      <c r="B793" t="s">
        <v>727</v>
      </c>
      <c r="C793" t="s">
        <v>603</v>
      </c>
      <c r="D793" t="s">
        <v>110</v>
      </c>
      <c r="E793" t="s">
        <v>336</v>
      </c>
      <c r="F793" t="s">
        <v>1</v>
      </c>
    </row>
    <row r="794" spans="1:6">
      <c r="A794" t="s">
        <v>414</v>
      </c>
      <c r="B794" t="s">
        <v>727</v>
      </c>
      <c r="C794" t="s">
        <v>603</v>
      </c>
      <c r="D794" t="s">
        <v>110</v>
      </c>
      <c r="E794" t="s">
        <v>336</v>
      </c>
      <c r="F794" t="s">
        <v>12</v>
      </c>
    </row>
    <row r="795" spans="1:6">
      <c r="A795" t="s">
        <v>414</v>
      </c>
      <c r="B795" t="s">
        <v>727</v>
      </c>
      <c r="C795" t="s">
        <v>603</v>
      </c>
      <c r="D795" t="s">
        <v>110</v>
      </c>
      <c r="E795" t="s">
        <v>336</v>
      </c>
      <c r="F795" t="s">
        <v>20</v>
      </c>
    </row>
    <row r="796" spans="1:6">
      <c r="A796" t="s">
        <v>414</v>
      </c>
      <c r="B796" t="s">
        <v>727</v>
      </c>
      <c r="C796" t="s">
        <v>603</v>
      </c>
      <c r="D796" t="s">
        <v>110</v>
      </c>
      <c r="E796" t="s">
        <v>336</v>
      </c>
      <c r="F796" t="s">
        <v>22</v>
      </c>
    </row>
    <row r="797" spans="1:6">
      <c r="A797" t="s">
        <v>414</v>
      </c>
      <c r="B797" t="s">
        <v>727</v>
      </c>
      <c r="C797" t="s">
        <v>604</v>
      </c>
      <c r="D797" t="s">
        <v>110</v>
      </c>
      <c r="E797" t="s">
        <v>336</v>
      </c>
      <c r="F797" t="s">
        <v>397</v>
      </c>
    </row>
    <row r="798" spans="1:6">
      <c r="A798" t="s">
        <v>414</v>
      </c>
      <c r="B798" t="s">
        <v>727</v>
      </c>
      <c r="C798" t="s">
        <v>601</v>
      </c>
      <c r="D798" t="s">
        <v>110</v>
      </c>
      <c r="E798" t="s">
        <v>335</v>
      </c>
      <c r="F798" t="s">
        <v>5</v>
      </c>
    </row>
    <row r="799" spans="1:6">
      <c r="A799" t="s">
        <v>414</v>
      </c>
      <c r="B799" t="s">
        <v>727</v>
      </c>
      <c r="C799" t="s">
        <v>601</v>
      </c>
      <c r="D799" t="s">
        <v>110</v>
      </c>
      <c r="E799" t="s">
        <v>335</v>
      </c>
      <c r="F799" t="s">
        <v>1</v>
      </c>
    </row>
    <row r="800" spans="1:6">
      <c r="A800" t="s">
        <v>414</v>
      </c>
      <c r="B800" t="s">
        <v>727</v>
      </c>
      <c r="C800" t="s">
        <v>601</v>
      </c>
      <c r="D800" t="s">
        <v>110</v>
      </c>
      <c r="E800" t="s">
        <v>335</v>
      </c>
      <c r="F800" t="s">
        <v>4</v>
      </c>
    </row>
    <row r="801" spans="1:6">
      <c r="A801" t="s">
        <v>414</v>
      </c>
      <c r="B801" t="s">
        <v>727</v>
      </c>
      <c r="C801" t="s">
        <v>601</v>
      </c>
      <c r="D801" t="s">
        <v>110</v>
      </c>
      <c r="E801" t="s">
        <v>335</v>
      </c>
      <c r="F801" t="s">
        <v>397</v>
      </c>
    </row>
    <row r="802" spans="1:6">
      <c r="A802" t="s">
        <v>414</v>
      </c>
      <c r="B802" t="s">
        <v>727</v>
      </c>
      <c r="C802" t="s">
        <v>601</v>
      </c>
      <c r="D802" t="s">
        <v>110</v>
      </c>
      <c r="E802" t="s">
        <v>335</v>
      </c>
      <c r="F802" t="s">
        <v>12</v>
      </c>
    </row>
    <row r="803" spans="1:6">
      <c r="A803" t="s">
        <v>414</v>
      </c>
      <c r="B803" t="s">
        <v>727</v>
      </c>
      <c r="C803" t="s">
        <v>601</v>
      </c>
      <c r="D803" t="s">
        <v>110</v>
      </c>
      <c r="E803" t="s">
        <v>335</v>
      </c>
      <c r="F803" t="s">
        <v>9</v>
      </c>
    </row>
    <row r="804" spans="1:6">
      <c r="A804" t="s">
        <v>414</v>
      </c>
      <c r="B804" t="s">
        <v>727</v>
      </c>
      <c r="C804" t="s">
        <v>601</v>
      </c>
      <c r="D804" t="s">
        <v>110</v>
      </c>
      <c r="E804" t="s">
        <v>335</v>
      </c>
      <c r="F804" t="s">
        <v>20</v>
      </c>
    </row>
    <row r="805" spans="1:6">
      <c r="A805" t="s">
        <v>414</v>
      </c>
      <c r="B805" t="s">
        <v>727</v>
      </c>
      <c r="C805" t="s">
        <v>601</v>
      </c>
      <c r="D805" t="s">
        <v>110</v>
      </c>
      <c r="E805" t="s">
        <v>335</v>
      </c>
      <c r="F805" t="s">
        <v>22</v>
      </c>
    </row>
    <row r="806" spans="1:6">
      <c r="A806" t="s">
        <v>414</v>
      </c>
      <c r="B806" t="s">
        <v>727</v>
      </c>
      <c r="C806" t="s">
        <v>601</v>
      </c>
      <c r="D806" t="s">
        <v>110</v>
      </c>
      <c r="E806" t="s">
        <v>335</v>
      </c>
      <c r="F806" t="s">
        <v>17</v>
      </c>
    </row>
    <row r="807" spans="1:6">
      <c r="A807" t="s">
        <v>414</v>
      </c>
      <c r="B807" t="s">
        <v>727</v>
      </c>
      <c r="C807" t="s">
        <v>602</v>
      </c>
      <c r="D807" t="s">
        <v>110</v>
      </c>
      <c r="E807" t="s">
        <v>335</v>
      </c>
      <c r="F807" t="s">
        <v>1</v>
      </c>
    </row>
    <row r="808" spans="1:6">
      <c r="A808" t="s">
        <v>414</v>
      </c>
      <c r="B808" t="s">
        <v>744</v>
      </c>
      <c r="C808" t="s">
        <v>634</v>
      </c>
      <c r="D808" t="s">
        <v>127</v>
      </c>
      <c r="E808" t="s">
        <v>364</v>
      </c>
      <c r="F808" t="s">
        <v>5</v>
      </c>
    </row>
    <row r="809" spans="1:6">
      <c r="A809" t="s">
        <v>414</v>
      </c>
      <c r="B809" t="s">
        <v>744</v>
      </c>
      <c r="C809" t="s">
        <v>634</v>
      </c>
      <c r="D809" t="s">
        <v>127</v>
      </c>
      <c r="E809" t="s">
        <v>364</v>
      </c>
      <c r="F809" t="s">
        <v>399</v>
      </c>
    </row>
    <row r="810" spans="1:6">
      <c r="A810" t="s">
        <v>414</v>
      </c>
      <c r="B810" t="s">
        <v>743</v>
      </c>
      <c r="C810" t="s">
        <v>632</v>
      </c>
      <c r="D810" t="s">
        <v>126</v>
      </c>
      <c r="E810" t="s">
        <v>229</v>
      </c>
      <c r="F810" t="s">
        <v>5</v>
      </c>
    </row>
    <row r="811" spans="1:6">
      <c r="A811" t="s">
        <v>414</v>
      </c>
      <c r="B811" t="s">
        <v>743</v>
      </c>
      <c r="C811" t="s">
        <v>632</v>
      </c>
      <c r="D811" t="s">
        <v>126</v>
      </c>
      <c r="E811" t="s">
        <v>229</v>
      </c>
      <c r="F811" t="s">
        <v>1</v>
      </c>
    </row>
    <row r="812" spans="1:6">
      <c r="A812" t="s">
        <v>414</v>
      </c>
      <c r="B812" t="s">
        <v>743</v>
      </c>
      <c r="C812" t="s">
        <v>632</v>
      </c>
      <c r="D812" t="s">
        <v>126</v>
      </c>
      <c r="E812" t="s">
        <v>229</v>
      </c>
      <c r="F812" t="s">
        <v>4</v>
      </c>
    </row>
    <row r="813" spans="1:6">
      <c r="A813" t="s">
        <v>414</v>
      </c>
      <c r="B813" t="s">
        <v>743</v>
      </c>
      <c r="C813" t="s">
        <v>632</v>
      </c>
      <c r="D813" t="s">
        <v>126</v>
      </c>
      <c r="E813" t="s">
        <v>229</v>
      </c>
      <c r="F813" t="s">
        <v>397</v>
      </c>
    </row>
    <row r="814" spans="1:6">
      <c r="A814" t="s">
        <v>414</v>
      </c>
      <c r="B814" t="s">
        <v>743</v>
      </c>
      <c r="C814" t="s">
        <v>632</v>
      </c>
      <c r="D814" t="s">
        <v>126</v>
      </c>
      <c r="E814" t="s">
        <v>229</v>
      </c>
      <c r="F814" t="s">
        <v>12</v>
      </c>
    </row>
    <row r="815" spans="1:6">
      <c r="A815" t="s">
        <v>414</v>
      </c>
      <c r="B815" t="s">
        <v>743</v>
      </c>
      <c r="C815" t="s">
        <v>632</v>
      </c>
      <c r="D815" t="s">
        <v>126</v>
      </c>
      <c r="E815" t="s">
        <v>229</v>
      </c>
      <c r="F815" t="s">
        <v>9</v>
      </c>
    </row>
    <row r="816" spans="1:6">
      <c r="A816" t="s">
        <v>414</v>
      </c>
      <c r="B816" t="s">
        <v>743</v>
      </c>
      <c r="C816" t="s">
        <v>632</v>
      </c>
      <c r="D816" t="s">
        <v>126</v>
      </c>
      <c r="E816" t="s">
        <v>229</v>
      </c>
      <c r="F816" t="s">
        <v>22</v>
      </c>
    </row>
    <row r="817" spans="1:6">
      <c r="A817" t="s">
        <v>414</v>
      </c>
      <c r="B817" t="s">
        <v>738</v>
      </c>
      <c r="C817" t="s">
        <v>622</v>
      </c>
      <c r="D817" t="s">
        <v>121</v>
      </c>
      <c r="E817" t="s">
        <v>354</v>
      </c>
      <c r="F817" t="s">
        <v>5</v>
      </c>
    </row>
    <row r="818" spans="1:6">
      <c r="A818" t="s">
        <v>414</v>
      </c>
      <c r="B818" t="s">
        <v>738</v>
      </c>
      <c r="C818" t="s">
        <v>622</v>
      </c>
      <c r="D818" t="s">
        <v>121</v>
      </c>
      <c r="E818" t="s">
        <v>354</v>
      </c>
      <c r="F818" t="s">
        <v>1</v>
      </c>
    </row>
    <row r="819" spans="1:6">
      <c r="A819" t="s">
        <v>414</v>
      </c>
      <c r="B819" t="s">
        <v>738</v>
      </c>
      <c r="C819" t="s">
        <v>622</v>
      </c>
      <c r="D819" t="s">
        <v>121</v>
      </c>
      <c r="E819" t="s">
        <v>354</v>
      </c>
      <c r="F819" t="s">
        <v>397</v>
      </c>
    </row>
    <row r="820" spans="1:6">
      <c r="A820" t="s">
        <v>414</v>
      </c>
      <c r="B820" t="s">
        <v>738</v>
      </c>
      <c r="C820" t="s">
        <v>622</v>
      </c>
      <c r="D820" t="s">
        <v>121</v>
      </c>
      <c r="E820" t="s">
        <v>354</v>
      </c>
      <c r="F820" t="s">
        <v>12</v>
      </c>
    </row>
    <row r="821" spans="1:6">
      <c r="A821" t="s">
        <v>414</v>
      </c>
      <c r="B821" t="s">
        <v>738</v>
      </c>
      <c r="C821" t="s">
        <v>622</v>
      </c>
      <c r="D821" t="s">
        <v>121</v>
      </c>
      <c r="E821" t="s">
        <v>354</v>
      </c>
      <c r="F821" t="s">
        <v>20</v>
      </c>
    </row>
    <row r="822" spans="1:6">
      <c r="A822" t="s">
        <v>414</v>
      </c>
      <c r="B822" t="s">
        <v>738</v>
      </c>
      <c r="C822" t="s">
        <v>622</v>
      </c>
      <c r="D822" t="s">
        <v>121</v>
      </c>
      <c r="E822" t="s">
        <v>354</v>
      </c>
      <c r="F822" t="s">
        <v>22</v>
      </c>
    </row>
    <row r="823" spans="1:6">
      <c r="A823" t="s">
        <v>414</v>
      </c>
      <c r="B823" t="s">
        <v>724</v>
      </c>
      <c r="C823" t="s">
        <v>596</v>
      </c>
      <c r="D823" t="s">
        <v>107</v>
      </c>
      <c r="E823" t="s">
        <v>330</v>
      </c>
      <c r="F823" t="s">
        <v>5</v>
      </c>
    </row>
    <row r="824" spans="1:6">
      <c r="A824" t="s">
        <v>414</v>
      </c>
      <c r="B824" t="s">
        <v>724</v>
      </c>
      <c r="C824" t="s">
        <v>596</v>
      </c>
      <c r="D824" t="s">
        <v>107</v>
      </c>
      <c r="E824" t="s">
        <v>330</v>
      </c>
      <c r="F824" t="s">
        <v>1</v>
      </c>
    </row>
    <row r="825" spans="1:6">
      <c r="A825" t="s">
        <v>414</v>
      </c>
      <c r="B825" t="s">
        <v>724</v>
      </c>
      <c r="C825" t="s">
        <v>596</v>
      </c>
      <c r="D825" t="s">
        <v>107</v>
      </c>
      <c r="E825" t="s">
        <v>330</v>
      </c>
      <c r="F825" t="s">
        <v>397</v>
      </c>
    </row>
    <row r="826" spans="1:6">
      <c r="A826" t="s">
        <v>414</v>
      </c>
      <c r="B826" t="s">
        <v>724</v>
      </c>
      <c r="C826" t="s">
        <v>596</v>
      </c>
      <c r="D826" t="s">
        <v>107</v>
      </c>
      <c r="E826" t="s">
        <v>330</v>
      </c>
      <c r="F826" t="s">
        <v>12</v>
      </c>
    </row>
    <row r="827" spans="1:6">
      <c r="A827" t="s">
        <v>414</v>
      </c>
      <c r="B827" t="s">
        <v>724</v>
      </c>
      <c r="C827" t="s">
        <v>596</v>
      </c>
      <c r="D827" t="s">
        <v>107</v>
      </c>
      <c r="E827" t="s">
        <v>330</v>
      </c>
      <c r="F827" t="s">
        <v>20</v>
      </c>
    </row>
    <row r="828" spans="1:6">
      <c r="A828" t="s">
        <v>414</v>
      </c>
      <c r="B828" t="s">
        <v>724</v>
      </c>
      <c r="C828" t="s">
        <v>596</v>
      </c>
      <c r="D828" t="s">
        <v>107</v>
      </c>
      <c r="E828" t="s">
        <v>330</v>
      </c>
      <c r="F828" t="s">
        <v>22</v>
      </c>
    </row>
    <row r="829" spans="1:6">
      <c r="A829" t="s">
        <v>414</v>
      </c>
      <c r="B829" t="s">
        <v>724</v>
      </c>
      <c r="C829" t="s">
        <v>596</v>
      </c>
      <c r="D829" t="s">
        <v>107</v>
      </c>
      <c r="E829" t="s">
        <v>330</v>
      </c>
      <c r="F829" t="s">
        <v>17</v>
      </c>
    </row>
    <row r="830" spans="1:6">
      <c r="A830" t="s">
        <v>409</v>
      </c>
      <c r="B830" t="s">
        <v>707</v>
      </c>
      <c r="C830" t="s">
        <v>510</v>
      </c>
      <c r="D830" t="s">
        <v>93</v>
      </c>
      <c r="E830" t="s">
        <v>284</v>
      </c>
      <c r="F830" t="s">
        <v>5</v>
      </c>
    </row>
    <row r="831" spans="1:6">
      <c r="A831" t="s">
        <v>409</v>
      </c>
      <c r="B831" t="s">
        <v>707</v>
      </c>
      <c r="C831" t="s">
        <v>510</v>
      </c>
      <c r="D831" t="s">
        <v>93</v>
      </c>
      <c r="E831" t="s">
        <v>284</v>
      </c>
      <c r="F831" t="s">
        <v>1</v>
      </c>
    </row>
    <row r="832" spans="1:6">
      <c r="A832" t="s">
        <v>409</v>
      </c>
      <c r="B832" t="s">
        <v>707</v>
      </c>
      <c r="C832" t="s">
        <v>510</v>
      </c>
      <c r="D832" t="s">
        <v>93</v>
      </c>
      <c r="E832" t="s">
        <v>284</v>
      </c>
      <c r="F832" t="s">
        <v>12</v>
      </c>
    </row>
    <row r="833" spans="1:6">
      <c r="A833" t="s">
        <v>409</v>
      </c>
      <c r="B833" t="s">
        <v>707</v>
      </c>
      <c r="C833" t="s">
        <v>510</v>
      </c>
      <c r="D833" t="s">
        <v>93</v>
      </c>
      <c r="E833" t="s">
        <v>284</v>
      </c>
      <c r="F833" t="s">
        <v>22</v>
      </c>
    </row>
    <row r="834" spans="1:6">
      <c r="A834" t="s">
        <v>409</v>
      </c>
      <c r="B834" t="s">
        <v>707</v>
      </c>
      <c r="C834" t="s">
        <v>527</v>
      </c>
      <c r="D834" t="s">
        <v>93</v>
      </c>
      <c r="E834" t="s">
        <v>299</v>
      </c>
      <c r="F834" t="s">
        <v>22</v>
      </c>
    </row>
    <row r="835" spans="1:6">
      <c r="A835" t="s">
        <v>409</v>
      </c>
      <c r="B835" t="s">
        <v>707</v>
      </c>
      <c r="C835" t="s">
        <v>528</v>
      </c>
      <c r="D835" t="s">
        <v>93</v>
      </c>
      <c r="E835" t="s">
        <v>300</v>
      </c>
      <c r="F835" t="s">
        <v>22</v>
      </c>
    </row>
    <row r="836" spans="1:6">
      <c r="A836" t="s">
        <v>409</v>
      </c>
      <c r="B836" t="s">
        <v>707</v>
      </c>
      <c r="C836" t="s">
        <v>526</v>
      </c>
      <c r="D836" t="s">
        <v>93</v>
      </c>
      <c r="E836" t="s">
        <v>298</v>
      </c>
      <c r="F836" t="s">
        <v>22</v>
      </c>
    </row>
    <row r="837" spans="1:6">
      <c r="A837" t="s">
        <v>409</v>
      </c>
      <c r="B837" t="s">
        <v>709</v>
      </c>
      <c r="C837" t="s">
        <v>515</v>
      </c>
      <c r="D837" t="s">
        <v>95</v>
      </c>
      <c r="E837" t="s">
        <v>288</v>
      </c>
      <c r="F837" t="s">
        <v>5</v>
      </c>
    </row>
    <row r="838" spans="1:6">
      <c r="A838" t="s">
        <v>409</v>
      </c>
      <c r="B838" t="s">
        <v>709</v>
      </c>
      <c r="C838" t="s">
        <v>515</v>
      </c>
      <c r="D838" t="s">
        <v>95</v>
      </c>
      <c r="E838" t="s">
        <v>288</v>
      </c>
      <c r="F838" t="s">
        <v>1</v>
      </c>
    </row>
    <row r="839" spans="1:6">
      <c r="A839" t="s">
        <v>409</v>
      </c>
      <c r="B839" t="s">
        <v>709</v>
      </c>
      <c r="C839" t="s">
        <v>515</v>
      </c>
      <c r="D839" t="s">
        <v>95</v>
      </c>
      <c r="E839" t="s">
        <v>288</v>
      </c>
      <c r="F839" t="s">
        <v>12</v>
      </c>
    </row>
    <row r="840" spans="1:6">
      <c r="A840" t="s">
        <v>409</v>
      </c>
      <c r="B840" t="s">
        <v>709</v>
      </c>
      <c r="C840" t="s">
        <v>515</v>
      </c>
      <c r="D840" t="s">
        <v>95</v>
      </c>
      <c r="E840" t="s">
        <v>288</v>
      </c>
      <c r="F840" t="s">
        <v>22</v>
      </c>
    </row>
    <row r="841" spans="1:6">
      <c r="A841" t="s">
        <v>409</v>
      </c>
      <c r="B841" t="s">
        <v>709</v>
      </c>
      <c r="C841" t="s">
        <v>524</v>
      </c>
      <c r="D841" t="s">
        <v>95</v>
      </c>
      <c r="E841" t="s">
        <v>296</v>
      </c>
      <c r="F841" t="s">
        <v>12</v>
      </c>
    </row>
    <row r="842" spans="1:6">
      <c r="A842" t="s">
        <v>409</v>
      </c>
      <c r="B842" t="s">
        <v>709</v>
      </c>
      <c r="C842" t="s">
        <v>524</v>
      </c>
      <c r="D842" t="s">
        <v>95</v>
      </c>
      <c r="E842" t="s">
        <v>296</v>
      </c>
      <c r="F842" t="s">
        <v>22</v>
      </c>
    </row>
    <row r="843" spans="1:6">
      <c r="A843" t="s">
        <v>409</v>
      </c>
      <c r="B843" t="s">
        <v>709</v>
      </c>
      <c r="C843" t="s">
        <v>516</v>
      </c>
      <c r="D843" t="s">
        <v>95</v>
      </c>
      <c r="E843" t="s">
        <v>289</v>
      </c>
      <c r="F843" t="s">
        <v>5</v>
      </c>
    </row>
    <row r="844" spans="1:6">
      <c r="A844" t="s">
        <v>409</v>
      </c>
      <c r="B844" t="s">
        <v>709</v>
      </c>
      <c r="C844" t="s">
        <v>516</v>
      </c>
      <c r="D844" t="s">
        <v>95</v>
      </c>
      <c r="E844" t="s">
        <v>289</v>
      </c>
      <c r="F844" t="s">
        <v>1</v>
      </c>
    </row>
    <row r="845" spans="1:6">
      <c r="A845" t="s">
        <v>409</v>
      </c>
      <c r="B845" t="s">
        <v>709</v>
      </c>
      <c r="C845" t="s">
        <v>523</v>
      </c>
      <c r="D845" t="s">
        <v>95</v>
      </c>
      <c r="E845" t="s">
        <v>295</v>
      </c>
      <c r="F845" t="s">
        <v>1</v>
      </c>
    </row>
    <row r="846" spans="1:6">
      <c r="A846" t="s">
        <v>409</v>
      </c>
      <c r="B846" t="s">
        <v>709</v>
      </c>
      <c r="C846" t="s">
        <v>523</v>
      </c>
      <c r="D846" t="s">
        <v>95</v>
      </c>
      <c r="E846" t="s">
        <v>295</v>
      </c>
      <c r="F846" t="s">
        <v>22</v>
      </c>
    </row>
    <row r="847" spans="1:6">
      <c r="A847" t="s">
        <v>409</v>
      </c>
      <c r="B847" t="s">
        <v>709</v>
      </c>
      <c r="C847" t="s">
        <v>517</v>
      </c>
      <c r="D847" t="s">
        <v>95</v>
      </c>
      <c r="E847" t="s">
        <v>290</v>
      </c>
      <c r="F847" t="s">
        <v>5</v>
      </c>
    </row>
    <row r="848" spans="1:6">
      <c r="A848" t="s">
        <v>409</v>
      </c>
      <c r="B848" t="s">
        <v>709</v>
      </c>
      <c r="C848" t="s">
        <v>517</v>
      </c>
      <c r="D848" t="s">
        <v>95</v>
      </c>
      <c r="E848" t="s">
        <v>290</v>
      </c>
      <c r="F848" t="s">
        <v>1</v>
      </c>
    </row>
    <row r="849" spans="1:6">
      <c r="A849" t="s">
        <v>409</v>
      </c>
      <c r="B849" t="s">
        <v>709</v>
      </c>
      <c r="C849" t="s">
        <v>514</v>
      </c>
      <c r="D849" t="s">
        <v>95</v>
      </c>
      <c r="E849" t="s">
        <v>287</v>
      </c>
      <c r="F849" t="s">
        <v>5</v>
      </c>
    </row>
    <row r="850" spans="1:6">
      <c r="A850" t="s">
        <v>409</v>
      </c>
      <c r="B850" t="s">
        <v>709</v>
      </c>
      <c r="C850" t="s">
        <v>514</v>
      </c>
      <c r="D850" t="s">
        <v>95</v>
      </c>
      <c r="E850" t="s">
        <v>287</v>
      </c>
      <c r="F850" t="s">
        <v>1</v>
      </c>
    </row>
    <row r="851" spans="1:6">
      <c r="A851" t="s">
        <v>409</v>
      </c>
      <c r="B851" t="s">
        <v>709</v>
      </c>
      <c r="C851" t="s">
        <v>514</v>
      </c>
      <c r="D851" t="s">
        <v>95</v>
      </c>
      <c r="E851" t="s">
        <v>287</v>
      </c>
      <c r="F851" t="s">
        <v>12</v>
      </c>
    </row>
    <row r="852" spans="1:6">
      <c r="A852" t="s">
        <v>409</v>
      </c>
      <c r="B852" t="s">
        <v>709</v>
      </c>
      <c r="C852" t="s">
        <v>514</v>
      </c>
      <c r="D852" t="s">
        <v>95</v>
      </c>
      <c r="E852" t="s">
        <v>287</v>
      </c>
      <c r="F852" t="s">
        <v>22</v>
      </c>
    </row>
    <row r="853" spans="1:6">
      <c r="A853" t="s">
        <v>409</v>
      </c>
      <c r="B853" t="s">
        <v>709</v>
      </c>
      <c r="C853" t="s">
        <v>525</v>
      </c>
      <c r="D853" t="s">
        <v>95</v>
      </c>
      <c r="E853" t="s">
        <v>297</v>
      </c>
      <c r="F853" t="s">
        <v>12</v>
      </c>
    </row>
    <row r="854" spans="1:6">
      <c r="A854" t="s">
        <v>409</v>
      </c>
      <c r="B854" t="s">
        <v>709</v>
      </c>
      <c r="C854" t="s">
        <v>525</v>
      </c>
      <c r="D854" t="s">
        <v>95</v>
      </c>
      <c r="E854" t="s">
        <v>297</v>
      </c>
      <c r="F854" t="s">
        <v>22</v>
      </c>
    </row>
    <row r="855" spans="1:6">
      <c r="A855" t="s">
        <v>409</v>
      </c>
      <c r="B855" t="s">
        <v>709</v>
      </c>
      <c r="C855" t="s">
        <v>518</v>
      </c>
      <c r="D855" t="s">
        <v>95</v>
      </c>
      <c r="E855" t="s">
        <v>291</v>
      </c>
      <c r="F855" t="s">
        <v>5</v>
      </c>
    </row>
    <row r="856" spans="1:6">
      <c r="A856" t="s">
        <v>409</v>
      </c>
      <c r="B856" t="s">
        <v>709</v>
      </c>
      <c r="C856" t="s">
        <v>518</v>
      </c>
      <c r="D856" t="s">
        <v>95</v>
      </c>
      <c r="E856" t="s">
        <v>291</v>
      </c>
      <c r="F856" t="s">
        <v>1</v>
      </c>
    </row>
    <row r="857" spans="1:6">
      <c r="A857" t="s">
        <v>409</v>
      </c>
      <c r="B857" t="s">
        <v>709</v>
      </c>
      <c r="C857" t="s">
        <v>513</v>
      </c>
      <c r="D857" t="s">
        <v>95</v>
      </c>
      <c r="E857" t="s">
        <v>286</v>
      </c>
      <c r="F857" t="s">
        <v>5</v>
      </c>
    </row>
    <row r="858" spans="1:6">
      <c r="A858" t="s">
        <v>409</v>
      </c>
      <c r="B858" t="s">
        <v>709</v>
      </c>
      <c r="C858" t="s">
        <v>513</v>
      </c>
      <c r="D858" t="s">
        <v>95</v>
      </c>
      <c r="E858" t="s">
        <v>286</v>
      </c>
      <c r="F858" t="s">
        <v>1</v>
      </c>
    </row>
    <row r="859" spans="1:6">
      <c r="A859" t="s">
        <v>409</v>
      </c>
      <c r="B859" t="s">
        <v>709</v>
      </c>
      <c r="C859" t="s">
        <v>513</v>
      </c>
      <c r="D859" t="s">
        <v>95</v>
      </c>
      <c r="E859" t="s">
        <v>286</v>
      </c>
      <c r="F859" t="s">
        <v>12</v>
      </c>
    </row>
    <row r="860" spans="1:6">
      <c r="A860" t="s">
        <v>409</v>
      </c>
      <c r="B860" t="s">
        <v>709</v>
      </c>
      <c r="C860" t="s">
        <v>513</v>
      </c>
      <c r="D860" t="s">
        <v>95</v>
      </c>
      <c r="E860" t="s">
        <v>286</v>
      </c>
      <c r="F860" t="s">
        <v>22</v>
      </c>
    </row>
    <row r="861" spans="1:6">
      <c r="A861" t="s">
        <v>409</v>
      </c>
      <c r="B861" t="s">
        <v>709</v>
      </c>
      <c r="C861" t="s">
        <v>521</v>
      </c>
      <c r="D861" t="s">
        <v>95</v>
      </c>
      <c r="E861" t="s">
        <v>78</v>
      </c>
      <c r="F861" t="s">
        <v>5</v>
      </c>
    </row>
    <row r="862" spans="1:6">
      <c r="A862" t="s">
        <v>409</v>
      </c>
      <c r="B862" t="s">
        <v>709</v>
      </c>
      <c r="C862" t="s">
        <v>521</v>
      </c>
      <c r="D862" t="s">
        <v>95</v>
      </c>
      <c r="E862" t="s">
        <v>78</v>
      </c>
      <c r="F862" t="s">
        <v>1</v>
      </c>
    </row>
    <row r="863" spans="1:6">
      <c r="A863" t="s">
        <v>409</v>
      </c>
      <c r="B863" t="s">
        <v>709</v>
      </c>
      <c r="C863" t="s">
        <v>521</v>
      </c>
      <c r="D863" t="s">
        <v>95</v>
      </c>
      <c r="E863" t="s">
        <v>78</v>
      </c>
      <c r="F863" t="s">
        <v>12</v>
      </c>
    </row>
    <row r="864" spans="1:6">
      <c r="A864" t="s">
        <v>409</v>
      </c>
      <c r="B864" t="s">
        <v>709</v>
      </c>
      <c r="C864" t="s">
        <v>521</v>
      </c>
      <c r="D864" t="s">
        <v>95</v>
      </c>
      <c r="E864" t="s">
        <v>78</v>
      </c>
      <c r="F864" t="s">
        <v>22</v>
      </c>
    </row>
    <row r="865" spans="1:6">
      <c r="A865" t="s">
        <v>409</v>
      </c>
      <c r="B865" t="s">
        <v>709</v>
      </c>
      <c r="C865" t="s">
        <v>512</v>
      </c>
      <c r="D865" t="s">
        <v>95</v>
      </c>
      <c r="E865" t="s">
        <v>172</v>
      </c>
      <c r="F865" t="s">
        <v>5</v>
      </c>
    </row>
    <row r="866" spans="1:6">
      <c r="A866" t="s">
        <v>409</v>
      </c>
      <c r="B866" t="s">
        <v>709</v>
      </c>
      <c r="C866" t="s">
        <v>512</v>
      </c>
      <c r="D866" t="s">
        <v>95</v>
      </c>
      <c r="E866" t="s">
        <v>172</v>
      </c>
      <c r="F866" t="s">
        <v>1</v>
      </c>
    </row>
    <row r="867" spans="1:6">
      <c r="A867" t="s">
        <v>409</v>
      </c>
      <c r="B867" t="s">
        <v>709</v>
      </c>
      <c r="C867" t="s">
        <v>512</v>
      </c>
      <c r="D867" t="s">
        <v>95</v>
      </c>
      <c r="E867" t="s">
        <v>172</v>
      </c>
      <c r="F867" t="s">
        <v>12</v>
      </c>
    </row>
    <row r="868" spans="1:6">
      <c r="A868" t="s">
        <v>409</v>
      </c>
      <c r="B868" t="s">
        <v>709</v>
      </c>
      <c r="C868" t="s">
        <v>512</v>
      </c>
      <c r="D868" t="s">
        <v>95</v>
      </c>
      <c r="E868" t="s">
        <v>172</v>
      </c>
      <c r="F868" t="s">
        <v>22</v>
      </c>
    </row>
    <row r="869" spans="1:6">
      <c r="A869" t="s">
        <v>409</v>
      </c>
      <c r="B869" t="s">
        <v>709</v>
      </c>
      <c r="C869" t="s">
        <v>522</v>
      </c>
      <c r="D869" t="s">
        <v>95</v>
      </c>
      <c r="E869" t="s">
        <v>294</v>
      </c>
      <c r="F869" t="s">
        <v>5</v>
      </c>
    </row>
    <row r="870" spans="1:6">
      <c r="A870" t="s">
        <v>409</v>
      </c>
      <c r="B870" t="s">
        <v>709</v>
      </c>
      <c r="C870" t="s">
        <v>522</v>
      </c>
      <c r="D870" t="s">
        <v>95</v>
      </c>
      <c r="E870" t="s">
        <v>294</v>
      </c>
      <c r="F870" t="s">
        <v>12</v>
      </c>
    </row>
    <row r="871" spans="1:6">
      <c r="A871" t="s">
        <v>409</v>
      </c>
      <c r="B871" t="s">
        <v>709</v>
      </c>
      <c r="C871" t="s">
        <v>522</v>
      </c>
      <c r="D871" t="s">
        <v>95</v>
      </c>
      <c r="E871" t="s">
        <v>294</v>
      </c>
      <c r="F871" t="s">
        <v>22</v>
      </c>
    </row>
    <row r="872" spans="1:6">
      <c r="A872" t="s">
        <v>409</v>
      </c>
      <c r="B872" t="s">
        <v>709</v>
      </c>
      <c r="C872" t="s">
        <v>520</v>
      </c>
      <c r="D872" t="s">
        <v>95</v>
      </c>
      <c r="E872" t="s">
        <v>293</v>
      </c>
      <c r="F872" t="s">
        <v>5</v>
      </c>
    </row>
    <row r="873" spans="1:6">
      <c r="A873" t="s">
        <v>409</v>
      </c>
      <c r="B873" t="s">
        <v>709</v>
      </c>
      <c r="C873" t="s">
        <v>520</v>
      </c>
      <c r="D873" t="s">
        <v>95</v>
      </c>
      <c r="E873" t="s">
        <v>293</v>
      </c>
      <c r="F873" t="s">
        <v>12</v>
      </c>
    </row>
    <row r="874" spans="1:6">
      <c r="A874" t="s">
        <v>409</v>
      </c>
      <c r="B874" t="s">
        <v>709</v>
      </c>
      <c r="C874" t="s">
        <v>520</v>
      </c>
      <c r="D874" t="s">
        <v>95</v>
      </c>
      <c r="E874" t="s">
        <v>293</v>
      </c>
      <c r="F874" t="s">
        <v>22</v>
      </c>
    </row>
    <row r="875" spans="1:6">
      <c r="A875" t="s">
        <v>409</v>
      </c>
      <c r="B875" t="s">
        <v>710</v>
      </c>
      <c r="C875" t="s">
        <v>519</v>
      </c>
      <c r="D875" t="s">
        <v>96</v>
      </c>
      <c r="E875" t="s">
        <v>292</v>
      </c>
      <c r="F875" t="s">
        <v>5</v>
      </c>
    </row>
    <row r="876" spans="1:6">
      <c r="A876" t="s">
        <v>409</v>
      </c>
      <c r="B876" t="s">
        <v>710</v>
      </c>
      <c r="C876" t="s">
        <v>519</v>
      </c>
      <c r="D876" t="s">
        <v>96</v>
      </c>
      <c r="E876" t="s">
        <v>292</v>
      </c>
      <c r="F876" t="s">
        <v>1</v>
      </c>
    </row>
    <row r="877" spans="1:6">
      <c r="A877" t="s">
        <v>409</v>
      </c>
      <c r="B877" t="s">
        <v>710</v>
      </c>
      <c r="C877" t="s">
        <v>519</v>
      </c>
      <c r="D877" t="s">
        <v>96</v>
      </c>
      <c r="E877" t="s">
        <v>292</v>
      </c>
      <c r="F877" t="s">
        <v>12</v>
      </c>
    </row>
    <row r="878" spans="1:6">
      <c r="A878" t="s">
        <v>409</v>
      </c>
      <c r="B878" t="s">
        <v>710</v>
      </c>
      <c r="C878" t="s">
        <v>519</v>
      </c>
      <c r="D878" t="s">
        <v>96</v>
      </c>
      <c r="E878" t="s">
        <v>292</v>
      </c>
      <c r="F878" t="s">
        <v>22</v>
      </c>
    </row>
    <row r="879" spans="1:6">
      <c r="A879" t="s">
        <v>409</v>
      </c>
      <c r="B879" t="s">
        <v>708</v>
      </c>
      <c r="C879" t="s">
        <v>511</v>
      </c>
      <c r="D879" t="s">
        <v>94</v>
      </c>
      <c r="E879" t="s">
        <v>285</v>
      </c>
      <c r="F879" t="s">
        <v>5</v>
      </c>
    </row>
    <row r="880" spans="1:6">
      <c r="A880" t="s">
        <v>409</v>
      </c>
      <c r="B880" t="s">
        <v>708</v>
      </c>
      <c r="C880" t="s">
        <v>511</v>
      </c>
      <c r="D880" t="s">
        <v>94</v>
      </c>
      <c r="E880" t="s">
        <v>285</v>
      </c>
      <c r="F880" t="s">
        <v>1</v>
      </c>
    </row>
    <row r="881" spans="1:6">
      <c r="A881" t="s">
        <v>409</v>
      </c>
      <c r="B881" t="s">
        <v>708</v>
      </c>
      <c r="C881" t="s">
        <v>511</v>
      </c>
      <c r="D881" t="s">
        <v>94</v>
      </c>
      <c r="E881" t="s">
        <v>285</v>
      </c>
      <c r="F881" t="s">
        <v>12</v>
      </c>
    </row>
    <row r="882" spans="1:6">
      <c r="A882" t="s">
        <v>410</v>
      </c>
      <c r="B882" t="s">
        <v>713</v>
      </c>
      <c r="C882" t="s">
        <v>534</v>
      </c>
      <c r="D882" t="s">
        <v>76</v>
      </c>
      <c r="E882" t="s">
        <v>251</v>
      </c>
      <c r="F882" t="s">
        <v>5</v>
      </c>
    </row>
    <row r="883" spans="1:6">
      <c r="A883" t="s">
        <v>410</v>
      </c>
      <c r="B883" t="s">
        <v>713</v>
      </c>
      <c r="C883" t="s">
        <v>534</v>
      </c>
      <c r="D883" t="s">
        <v>76</v>
      </c>
      <c r="E883" t="s">
        <v>251</v>
      </c>
      <c r="F883" t="s">
        <v>1</v>
      </c>
    </row>
    <row r="884" spans="1:6">
      <c r="A884" t="s">
        <v>410</v>
      </c>
      <c r="B884" t="s">
        <v>713</v>
      </c>
      <c r="C884" t="s">
        <v>534</v>
      </c>
      <c r="D884" t="s">
        <v>76</v>
      </c>
      <c r="E884" t="s">
        <v>251</v>
      </c>
      <c r="F884" t="s">
        <v>12</v>
      </c>
    </row>
    <row r="885" spans="1:6">
      <c r="A885" t="s">
        <v>410</v>
      </c>
      <c r="B885" t="s">
        <v>713</v>
      </c>
      <c r="C885" t="s">
        <v>532</v>
      </c>
      <c r="D885" t="s">
        <v>76</v>
      </c>
      <c r="E885" t="s">
        <v>249</v>
      </c>
      <c r="F885" t="s">
        <v>5</v>
      </c>
    </row>
    <row r="886" spans="1:6">
      <c r="A886" t="s">
        <v>410</v>
      </c>
      <c r="B886" t="s">
        <v>713</v>
      </c>
      <c r="C886" t="s">
        <v>532</v>
      </c>
      <c r="D886" t="s">
        <v>76</v>
      </c>
      <c r="E886" t="s">
        <v>249</v>
      </c>
      <c r="F886" t="s">
        <v>1</v>
      </c>
    </row>
    <row r="887" spans="1:6">
      <c r="A887" t="s">
        <v>410</v>
      </c>
      <c r="B887" t="s">
        <v>713</v>
      </c>
      <c r="C887" t="s">
        <v>532</v>
      </c>
      <c r="D887" t="s">
        <v>76</v>
      </c>
      <c r="E887" t="s">
        <v>249</v>
      </c>
      <c r="F887" t="s">
        <v>12</v>
      </c>
    </row>
    <row r="888" spans="1:6">
      <c r="A888" t="s">
        <v>410</v>
      </c>
      <c r="B888" t="s">
        <v>713</v>
      </c>
      <c r="C888" t="s">
        <v>533</v>
      </c>
      <c r="D888" t="s">
        <v>76</v>
      </c>
      <c r="E888" t="s">
        <v>250</v>
      </c>
      <c r="F888" t="s">
        <v>5</v>
      </c>
    </row>
    <row r="889" spans="1:6">
      <c r="A889" t="s">
        <v>410</v>
      </c>
      <c r="B889" t="s">
        <v>713</v>
      </c>
      <c r="C889" t="s">
        <v>533</v>
      </c>
      <c r="D889" t="s">
        <v>76</v>
      </c>
      <c r="E889" t="s">
        <v>250</v>
      </c>
      <c r="F889" t="s">
        <v>1</v>
      </c>
    </row>
    <row r="890" spans="1:6">
      <c r="A890" t="s">
        <v>410</v>
      </c>
      <c r="B890" t="s">
        <v>713</v>
      </c>
      <c r="C890" t="s">
        <v>533</v>
      </c>
      <c r="D890" t="s">
        <v>76</v>
      </c>
      <c r="E890" t="s">
        <v>250</v>
      </c>
      <c r="F890" t="s">
        <v>12</v>
      </c>
    </row>
    <row r="891" spans="1:6">
      <c r="A891" t="s">
        <v>410</v>
      </c>
      <c r="B891" t="s">
        <v>713</v>
      </c>
      <c r="C891" t="s">
        <v>533</v>
      </c>
      <c r="D891" t="s">
        <v>76</v>
      </c>
      <c r="E891" t="s">
        <v>250</v>
      </c>
      <c r="F891" t="s">
        <v>8</v>
      </c>
    </row>
    <row r="892" spans="1:6">
      <c r="A892" t="s">
        <v>410</v>
      </c>
      <c r="B892" t="s">
        <v>713</v>
      </c>
      <c r="C892" t="s">
        <v>543</v>
      </c>
      <c r="D892" t="s">
        <v>76</v>
      </c>
      <c r="E892" t="s">
        <v>260</v>
      </c>
      <c r="F892" t="s">
        <v>1</v>
      </c>
    </row>
    <row r="893" spans="1:6">
      <c r="A893" t="s">
        <v>410</v>
      </c>
      <c r="B893" t="s">
        <v>696</v>
      </c>
      <c r="C893" t="s">
        <v>529</v>
      </c>
      <c r="D893" t="s">
        <v>73</v>
      </c>
      <c r="E893" t="s">
        <v>246</v>
      </c>
      <c r="F893" t="s">
        <v>5</v>
      </c>
    </row>
    <row r="894" spans="1:6">
      <c r="A894" t="s">
        <v>410</v>
      </c>
      <c r="B894" t="s">
        <v>696</v>
      </c>
      <c r="C894" t="s">
        <v>529</v>
      </c>
      <c r="D894" t="s">
        <v>73</v>
      </c>
      <c r="E894" t="s">
        <v>246</v>
      </c>
      <c r="F894" t="s">
        <v>1</v>
      </c>
    </row>
    <row r="895" spans="1:6">
      <c r="A895" t="s">
        <v>410</v>
      </c>
      <c r="B895" t="s">
        <v>696</v>
      </c>
      <c r="C895" t="s">
        <v>529</v>
      </c>
      <c r="D895" t="s">
        <v>73</v>
      </c>
      <c r="E895" t="s">
        <v>246</v>
      </c>
      <c r="F895" t="s">
        <v>12</v>
      </c>
    </row>
    <row r="896" spans="1:6">
      <c r="A896" t="s">
        <v>410</v>
      </c>
      <c r="B896" t="s">
        <v>696</v>
      </c>
      <c r="C896" t="s">
        <v>529</v>
      </c>
      <c r="D896" t="s">
        <v>73</v>
      </c>
      <c r="E896" t="s">
        <v>246</v>
      </c>
      <c r="F896" t="s">
        <v>8</v>
      </c>
    </row>
    <row r="897" spans="1:6">
      <c r="A897" t="s">
        <v>410</v>
      </c>
      <c r="B897" t="s">
        <v>705</v>
      </c>
      <c r="C897" t="s">
        <v>541</v>
      </c>
      <c r="D897" t="s">
        <v>80</v>
      </c>
      <c r="E897" t="s">
        <v>258</v>
      </c>
      <c r="F897" t="s">
        <v>5</v>
      </c>
    </row>
    <row r="898" spans="1:6">
      <c r="A898" t="s">
        <v>410</v>
      </c>
      <c r="B898" t="s">
        <v>705</v>
      </c>
      <c r="C898" t="s">
        <v>541</v>
      </c>
      <c r="D898" t="s">
        <v>80</v>
      </c>
      <c r="E898" t="s">
        <v>258</v>
      </c>
      <c r="F898" t="s">
        <v>1</v>
      </c>
    </row>
    <row r="899" spans="1:6">
      <c r="A899" t="s">
        <v>410</v>
      </c>
      <c r="B899" t="s">
        <v>705</v>
      </c>
      <c r="C899" t="s">
        <v>541</v>
      </c>
      <c r="D899" t="s">
        <v>80</v>
      </c>
      <c r="E899" t="s">
        <v>258</v>
      </c>
      <c r="F899" t="s">
        <v>12</v>
      </c>
    </row>
    <row r="900" spans="1:6">
      <c r="A900" t="s">
        <v>410</v>
      </c>
      <c r="B900" t="s">
        <v>705</v>
      </c>
      <c r="C900" t="s">
        <v>542</v>
      </c>
      <c r="D900" t="s">
        <v>80</v>
      </c>
      <c r="E900" t="s">
        <v>259</v>
      </c>
      <c r="F900" t="s">
        <v>5</v>
      </c>
    </row>
    <row r="901" spans="1:6">
      <c r="A901" t="s">
        <v>410</v>
      </c>
      <c r="B901" t="s">
        <v>705</v>
      </c>
      <c r="C901" t="s">
        <v>542</v>
      </c>
      <c r="D901" t="s">
        <v>80</v>
      </c>
      <c r="E901" t="s">
        <v>259</v>
      </c>
      <c r="F901" t="s">
        <v>1</v>
      </c>
    </row>
    <row r="902" spans="1:6">
      <c r="A902" t="s">
        <v>410</v>
      </c>
      <c r="B902" t="s">
        <v>705</v>
      </c>
      <c r="C902" t="s">
        <v>542</v>
      </c>
      <c r="D902" t="s">
        <v>80</v>
      </c>
      <c r="E902" t="s">
        <v>259</v>
      </c>
      <c r="F902" t="s">
        <v>12</v>
      </c>
    </row>
    <row r="903" spans="1:6">
      <c r="A903" t="s">
        <v>410</v>
      </c>
      <c r="B903" t="s">
        <v>711</v>
      </c>
      <c r="C903" t="s">
        <v>530</v>
      </c>
      <c r="D903" t="s">
        <v>74</v>
      </c>
      <c r="E903" t="s">
        <v>247</v>
      </c>
      <c r="F903" t="s">
        <v>5</v>
      </c>
    </row>
    <row r="904" spans="1:6">
      <c r="A904" t="s">
        <v>410</v>
      </c>
      <c r="B904" t="s">
        <v>711</v>
      </c>
      <c r="C904" t="s">
        <v>530</v>
      </c>
      <c r="D904" t="s">
        <v>74</v>
      </c>
      <c r="E904" t="s">
        <v>247</v>
      </c>
      <c r="F904" t="s">
        <v>1</v>
      </c>
    </row>
    <row r="905" spans="1:6">
      <c r="A905" t="s">
        <v>410</v>
      </c>
      <c r="B905" t="s">
        <v>711</v>
      </c>
      <c r="C905" t="s">
        <v>530</v>
      </c>
      <c r="D905" t="s">
        <v>74</v>
      </c>
      <c r="E905" t="s">
        <v>247</v>
      </c>
      <c r="F905" t="s">
        <v>12</v>
      </c>
    </row>
    <row r="906" spans="1:6">
      <c r="A906" t="s">
        <v>410</v>
      </c>
      <c r="B906" t="s">
        <v>711</v>
      </c>
      <c r="C906" t="s">
        <v>530</v>
      </c>
      <c r="D906" t="s">
        <v>74</v>
      </c>
      <c r="E906" t="s">
        <v>247</v>
      </c>
      <c r="F906" t="s">
        <v>8</v>
      </c>
    </row>
    <row r="907" spans="1:6">
      <c r="A907" t="s">
        <v>410</v>
      </c>
      <c r="B907" t="s">
        <v>714</v>
      </c>
      <c r="C907" t="s">
        <v>536</v>
      </c>
      <c r="D907" t="s">
        <v>77</v>
      </c>
      <c r="E907" t="s">
        <v>253</v>
      </c>
      <c r="F907" t="s">
        <v>5</v>
      </c>
    </row>
    <row r="908" spans="1:6">
      <c r="A908" t="s">
        <v>410</v>
      </c>
      <c r="B908" t="s">
        <v>714</v>
      </c>
      <c r="C908" t="s">
        <v>536</v>
      </c>
      <c r="D908" t="s">
        <v>77</v>
      </c>
      <c r="E908" t="s">
        <v>253</v>
      </c>
      <c r="F908" t="s">
        <v>1</v>
      </c>
    </row>
    <row r="909" spans="1:6">
      <c r="A909" t="s">
        <v>410</v>
      </c>
      <c r="B909" t="s">
        <v>714</v>
      </c>
      <c r="C909" t="s">
        <v>536</v>
      </c>
      <c r="D909" t="s">
        <v>77</v>
      </c>
      <c r="E909" t="s">
        <v>253</v>
      </c>
      <c r="F909" t="s">
        <v>12</v>
      </c>
    </row>
    <row r="910" spans="1:6">
      <c r="A910" t="s">
        <v>410</v>
      </c>
      <c r="B910" t="s">
        <v>714</v>
      </c>
      <c r="C910" t="s">
        <v>535</v>
      </c>
      <c r="D910" t="s">
        <v>77</v>
      </c>
      <c r="E910" t="s">
        <v>252</v>
      </c>
      <c r="F910" t="s">
        <v>5</v>
      </c>
    </row>
    <row r="911" spans="1:6">
      <c r="A911" t="s">
        <v>410</v>
      </c>
      <c r="B911" t="s">
        <v>714</v>
      </c>
      <c r="C911" t="s">
        <v>535</v>
      </c>
      <c r="D911" t="s">
        <v>77</v>
      </c>
      <c r="E911" t="s">
        <v>252</v>
      </c>
      <c r="F911" t="s">
        <v>1</v>
      </c>
    </row>
    <row r="912" spans="1:6">
      <c r="A912" t="s">
        <v>410</v>
      </c>
      <c r="B912" t="s">
        <v>714</v>
      </c>
      <c r="C912" t="s">
        <v>535</v>
      </c>
      <c r="D912" t="s">
        <v>77</v>
      </c>
      <c r="E912" t="s">
        <v>252</v>
      </c>
      <c r="F912" t="s">
        <v>12</v>
      </c>
    </row>
    <row r="913" spans="1:6">
      <c r="A913" t="s">
        <v>410</v>
      </c>
      <c r="B913" t="s">
        <v>714</v>
      </c>
      <c r="C913" t="s">
        <v>535</v>
      </c>
      <c r="D913" t="s">
        <v>77</v>
      </c>
      <c r="E913" t="s">
        <v>252</v>
      </c>
      <c r="F913" t="s">
        <v>8</v>
      </c>
    </row>
    <row r="914" spans="1:6">
      <c r="A914" t="s">
        <v>410</v>
      </c>
      <c r="B914" t="s">
        <v>716</v>
      </c>
      <c r="C914" t="s">
        <v>544</v>
      </c>
      <c r="D914" t="s">
        <v>81</v>
      </c>
      <c r="E914" t="s">
        <v>261</v>
      </c>
      <c r="F914" t="s">
        <v>12</v>
      </c>
    </row>
    <row r="915" spans="1:6">
      <c r="A915" t="s">
        <v>410</v>
      </c>
      <c r="B915" t="s">
        <v>715</v>
      </c>
      <c r="C915" t="s">
        <v>539</v>
      </c>
      <c r="D915" t="s">
        <v>79</v>
      </c>
      <c r="E915" t="s">
        <v>256</v>
      </c>
      <c r="F915" t="s">
        <v>5</v>
      </c>
    </row>
    <row r="916" spans="1:6">
      <c r="A916" t="s">
        <v>410</v>
      </c>
      <c r="B916" t="s">
        <v>715</v>
      </c>
      <c r="C916" t="s">
        <v>539</v>
      </c>
      <c r="D916" t="s">
        <v>79</v>
      </c>
      <c r="E916" t="s">
        <v>256</v>
      </c>
      <c r="F916" t="s">
        <v>1</v>
      </c>
    </row>
    <row r="917" spans="1:6">
      <c r="A917" t="s">
        <v>410</v>
      </c>
      <c r="B917" t="s">
        <v>715</v>
      </c>
      <c r="C917" t="s">
        <v>539</v>
      </c>
      <c r="D917" t="s">
        <v>79</v>
      </c>
      <c r="E917" t="s">
        <v>256</v>
      </c>
      <c r="F917" t="s">
        <v>12</v>
      </c>
    </row>
    <row r="918" spans="1:6">
      <c r="A918" t="s">
        <v>410</v>
      </c>
      <c r="B918" t="s">
        <v>715</v>
      </c>
      <c r="C918" t="s">
        <v>540</v>
      </c>
      <c r="D918" t="s">
        <v>79</v>
      </c>
      <c r="E918" t="s">
        <v>257</v>
      </c>
      <c r="F918" t="s">
        <v>5</v>
      </c>
    </row>
    <row r="919" spans="1:6">
      <c r="A919" t="s">
        <v>410</v>
      </c>
      <c r="B919" t="s">
        <v>712</v>
      </c>
      <c r="C919" t="s">
        <v>531</v>
      </c>
      <c r="D919" t="s">
        <v>75</v>
      </c>
      <c r="E919" t="s">
        <v>248</v>
      </c>
      <c r="F919" t="s">
        <v>5</v>
      </c>
    </row>
    <row r="920" spans="1:6">
      <c r="A920" t="s">
        <v>410</v>
      </c>
      <c r="B920" t="s">
        <v>712</v>
      </c>
      <c r="C920" t="s">
        <v>531</v>
      </c>
      <c r="D920" t="s">
        <v>75</v>
      </c>
      <c r="E920" t="s">
        <v>248</v>
      </c>
      <c r="F920" t="s">
        <v>1</v>
      </c>
    </row>
    <row r="921" spans="1:6">
      <c r="A921" t="s">
        <v>410</v>
      </c>
      <c r="B921" t="s">
        <v>712</v>
      </c>
      <c r="C921" t="s">
        <v>531</v>
      </c>
      <c r="D921" t="s">
        <v>75</v>
      </c>
      <c r="E921" t="s">
        <v>248</v>
      </c>
      <c r="F921" t="s">
        <v>12</v>
      </c>
    </row>
    <row r="922" spans="1:6">
      <c r="A922" t="s">
        <v>410</v>
      </c>
      <c r="B922" t="s">
        <v>712</v>
      </c>
      <c r="C922" t="s">
        <v>531</v>
      </c>
      <c r="D922" t="s">
        <v>75</v>
      </c>
      <c r="E922" t="s">
        <v>248</v>
      </c>
      <c r="F922" t="s">
        <v>8</v>
      </c>
    </row>
    <row r="923" spans="1:6">
      <c r="A923" t="s">
        <v>410</v>
      </c>
      <c r="B923" t="s">
        <v>521</v>
      </c>
      <c r="C923" t="s">
        <v>537</v>
      </c>
      <c r="D923" t="s">
        <v>78</v>
      </c>
      <c r="E923" t="s">
        <v>254</v>
      </c>
      <c r="F923" t="s">
        <v>5</v>
      </c>
    </row>
    <row r="924" spans="1:6">
      <c r="A924" t="s">
        <v>410</v>
      </c>
      <c r="B924" t="s">
        <v>521</v>
      </c>
      <c r="C924" t="s">
        <v>537</v>
      </c>
      <c r="D924" t="s">
        <v>78</v>
      </c>
      <c r="E924" t="s">
        <v>254</v>
      </c>
      <c r="F924" t="s">
        <v>1</v>
      </c>
    </row>
    <row r="925" spans="1:6">
      <c r="A925" t="s">
        <v>410</v>
      </c>
      <c r="B925" t="s">
        <v>521</v>
      </c>
      <c r="C925" t="s">
        <v>537</v>
      </c>
      <c r="D925" t="s">
        <v>78</v>
      </c>
      <c r="E925" t="s">
        <v>254</v>
      </c>
      <c r="F925" t="s">
        <v>12</v>
      </c>
    </row>
    <row r="926" spans="1:6">
      <c r="A926" t="s">
        <v>410</v>
      </c>
      <c r="B926" t="s">
        <v>521</v>
      </c>
      <c r="C926" t="s">
        <v>538</v>
      </c>
      <c r="D926" t="s">
        <v>78</v>
      </c>
      <c r="E926" t="s">
        <v>255</v>
      </c>
      <c r="F926" t="s">
        <v>5</v>
      </c>
    </row>
    <row r="927" spans="1:6">
      <c r="A927" t="s">
        <v>410</v>
      </c>
      <c r="B927" t="s">
        <v>521</v>
      </c>
      <c r="C927" t="s">
        <v>538</v>
      </c>
      <c r="D927" t="s">
        <v>78</v>
      </c>
      <c r="E927" t="s">
        <v>255</v>
      </c>
      <c r="F927" t="s">
        <v>12</v>
      </c>
    </row>
    <row r="928" spans="1:6">
      <c r="A928" t="s">
        <v>411</v>
      </c>
      <c r="B928" t="s">
        <v>720</v>
      </c>
      <c r="C928" t="s">
        <v>578</v>
      </c>
      <c r="D928" t="s">
        <v>65</v>
      </c>
      <c r="E928" t="s">
        <v>227</v>
      </c>
      <c r="F928" t="s">
        <v>1</v>
      </c>
    </row>
    <row r="929" spans="1:6">
      <c r="A929" t="s">
        <v>411</v>
      </c>
      <c r="B929" t="s">
        <v>720</v>
      </c>
      <c r="C929" t="s">
        <v>578</v>
      </c>
      <c r="D929" t="s">
        <v>65</v>
      </c>
      <c r="E929" t="s">
        <v>227</v>
      </c>
      <c r="F929" t="s">
        <v>19</v>
      </c>
    </row>
    <row r="930" spans="1:6">
      <c r="A930" t="s">
        <v>411</v>
      </c>
      <c r="B930" t="s">
        <v>720</v>
      </c>
      <c r="C930" t="s">
        <v>578</v>
      </c>
      <c r="D930" t="s">
        <v>65</v>
      </c>
      <c r="E930" t="s">
        <v>227</v>
      </c>
      <c r="F930" t="s">
        <v>3</v>
      </c>
    </row>
    <row r="931" spans="1:6">
      <c r="A931" t="s">
        <v>411</v>
      </c>
      <c r="B931" t="s">
        <v>720</v>
      </c>
      <c r="C931" t="s">
        <v>578</v>
      </c>
      <c r="D931" t="s">
        <v>65</v>
      </c>
      <c r="E931" t="s">
        <v>227</v>
      </c>
      <c r="F931" t="s">
        <v>8</v>
      </c>
    </row>
    <row r="932" spans="1:6">
      <c r="A932" t="s">
        <v>411</v>
      </c>
      <c r="B932" t="s">
        <v>720</v>
      </c>
      <c r="C932" t="s">
        <v>578</v>
      </c>
      <c r="D932" t="s">
        <v>65</v>
      </c>
      <c r="E932" t="s">
        <v>227</v>
      </c>
      <c r="F932" t="s">
        <v>2</v>
      </c>
    </row>
    <row r="933" spans="1:6">
      <c r="A933" t="s">
        <v>411</v>
      </c>
      <c r="B933" t="s">
        <v>720</v>
      </c>
      <c r="C933" t="s">
        <v>578</v>
      </c>
      <c r="D933" t="s">
        <v>65</v>
      </c>
      <c r="E933" t="s">
        <v>227</v>
      </c>
      <c r="F933" t="s">
        <v>17</v>
      </c>
    </row>
    <row r="934" spans="1:6">
      <c r="A934" t="s">
        <v>411</v>
      </c>
      <c r="B934" t="s">
        <v>720</v>
      </c>
      <c r="C934" t="s">
        <v>580</v>
      </c>
      <c r="D934" t="s">
        <v>65</v>
      </c>
      <c r="E934" t="s">
        <v>229</v>
      </c>
      <c r="F934" t="s">
        <v>2</v>
      </c>
    </row>
    <row r="935" spans="1:6">
      <c r="A935" t="s">
        <v>411</v>
      </c>
      <c r="B935" t="s">
        <v>720</v>
      </c>
      <c r="C935" t="s">
        <v>581</v>
      </c>
      <c r="D935" t="s">
        <v>65</v>
      </c>
      <c r="E935" t="s">
        <v>230</v>
      </c>
      <c r="F935" t="s">
        <v>2</v>
      </c>
    </row>
    <row r="936" spans="1:6">
      <c r="A936" t="s">
        <v>411</v>
      </c>
      <c r="B936" t="s">
        <v>717</v>
      </c>
      <c r="C936" t="s">
        <v>570</v>
      </c>
      <c r="D936" t="s">
        <v>61</v>
      </c>
      <c r="E936" t="s">
        <v>213</v>
      </c>
      <c r="F936" t="s">
        <v>10</v>
      </c>
    </row>
    <row r="937" spans="1:6">
      <c r="A937" t="s">
        <v>411</v>
      </c>
      <c r="B937" t="s">
        <v>717</v>
      </c>
      <c r="C937" t="s">
        <v>568</v>
      </c>
      <c r="D937" t="s">
        <v>61</v>
      </c>
      <c r="E937" t="s">
        <v>211</v>
      </c>
      <c r="F937" t="s">
        <v>10</v>
      </c>
    </row>
    <row r="938" spans="1:6">
      <c r="A938" t="s">
        <v>411</v>
      </c>
      <c r="B938" t="s">
        <v>717</v>
      </c>
      <c r="C938" t="s">
        <v>568</v>
      </c>
      <c r="D938" t="s">
        <v>61</v>
      </c>
      <c r="E938" t="s">
        <v>211</v>
      </c>
      <c r="F938" t="s">
        <v>1</v>
      </c>
    </row>
    <row r="939" spans="1:6">
      <c r="A939" t="s">
        <v>411</v>
      </c>
      <c r="B939" t="s">
        <v>717</v>
      </c>
      <c r="C939" t="s">
        <v>568</v>
      </c>
      <c r="D939" t="s">
        <v>61</v>
      </c>
      <c r="E939" t="s">
        <v>211</v>
      </c>
      <c r="F939" t="s">
        <v>18</v>
      </c>
    </row>
    <row r="940" spans="1:6">
      <c r="A940" t="s">
        <v>411</v>
      </c>
      <c r="B940" t="s">
        <v>717</v>
      </c>
      <c r="C940" t="s">
        <v>568</v>
      </c>
      <c r="D940" t="s">
        <v>61</v>
      </c>
      <c r="E940" t="s">
        <v>211</v>
      </c>
      <c r="F940" t="s">
        <v>12</v>
      </c>
    </row>
    <row r="941" spans="1:6">
      <c r="A941" t="s">
        <v>411</v>
      </c>
      <c r="B941" t="s">
        <v>717</v>
      </c>
      <c r="C941" t="s">
        <v>568</v>
      </c>
      <c r="D941" t="s">
        <v>61</v>
      </c>
      <c r="E941" t="s">
        <v>211</v>
      </c>
      <c r="F941" t="s">
        <v>2</v>
      </c>
    </row>
    <row r="942" spans="1:6">
      <c r="A942" t="s">
        <v>411</v>
      </c>
      <c r="B942" t="s">
        <v>717</v>
      </c>
      <c r="C942" t="s">
        <v>568</v>
      </c>
      <c r="D942" t="s">
        <v>61</v>
      </c>
      <c r="E942" t="s">
        <v>211</v>
      </c>
      <c r="F942" t="s">
        <v>17</v>
      </c>
    </row>
    <row r="943" spans="1:6">
      <c r="A943" t="s">
        <v>411</v>
      </c>
      <c r="B943" t="s">
        <v>717</v>
      </c>
      <c r="C943" t="s">
        <v>569</v>
      </c>
      <c r="D943" t="s">
        <v>61</v>
      </c>
      <c r="E943" t="s">
        <v>212</v>
      </c>
      <c r="F943" t="s">
        <v>10</v>
      </c>
    </row>
    <row r="944" spans="1:6">
      <c r="A944" t="s">
        <v>411</v>
      </c>
      <c r="B944" t="s">
        <v>717</v>
      </c>
      <c r="C944" t="s">
        <v>569</v>
      </c>
      <c r="D944" t="s">
        <v>61</v>
      </c>
      <c r="E944" t="s">
        <v>212</v>
      </c>
      <c r="F944" t="s">
        <v>1</v>
      </c>
    </row>
    <row r="945" spans="1:6">
      <c r="A945" t="s">
        <v>411</v>
      </c>
      <c r="B945" t="s">
        <v>717</v>
      </c>
      <c r="C945" t="s">
        <v>569</v>
      </c>
      <c r="D945" t="s">
        <v>61</v>
      </c>
      <c r="E945" t="s">
        <v>212</v>
      </c>
      <c r="F945" t="s">
        <v>12</v>
      </c>
    </row>
    <row r="946" spans="1:6">
      <c r="A946" t="s">
        <v>411</v>
      </c>
      <c r="B946" t="s">
        <v>717</v>
      </c>
      <c r="C946" t="s">
        <v>569</v>
      </c>
      <c r="D946" t="s">
        <v>61</v>
      </c>
      <c r="E946" t="s">
        <v>212</v>
      </c>
      <c r="F946" t="s">
        <v>3</v>
      </c>
    </row>
    <row r="947" spans="1:6">
      <c r="A947" t="s">
        <v>411</v>
      </c>
      <c r="B947" t="s">
        <v>717</v>
      </c>
      <c r="C947" t="s">
        <v>569</v>
      </c>
      <c r="D947" t="s">
        <v>61</v>
      </c>
      <c r="E947" t="s">
        <v>212</v>
      </c>
      <c r="F947" t="s">
        <v>8</v>
      </c>
    </row>
    <row r="948" spans="1:6">
      <c r="A948" t="s">
        <v>411</v>
      </c>
      <c r="B948" t="s">
        <v>717</v>
      </c>
      <c r="C948" t="s">
        <v>569</v>
      </c>
      <c r="D948" t="s">
        <v>61</v>
      </c>
      <c r="E948" t="s">
        <v>212</v>
      </c>
      <c r="F948" t="s">
        <v>17</v>
      </c>
    </row>
    <row r="949" spans="1:6">
      <c r="A949" t="s">
        <v>411</v>
      </c>
      <c r="B949" t="s">
        <v>717</v>
      </c>
      <c r="C949" t="s">
        <v>572</v>
      </c>
      <c r="D949" t="s">
        <v>61</v>
      </c>
      <c r="E949" t="s">
        <v>218</v>
      </c>
      <c r="F949" t="s">
        <v>10</v>
      </c>
    </row>
    <row r="950" spans="1:6">
      <c r="A950" t="s">
        <v>411</v>
      </c>
      <c r="B950" t="s">
        <v>717</v>
      </c>
      <c r="C950" t="s">
        <v>572</v>
      </c>
      <c r="D950" t="s">
        <v>61</v>
      </c>
      <c r="E950" t="s">
        <v>218</v>
      </c>
      <c r="F950" t="s">
        <v>18</v>
      </c>
    </row>
    <row r="951" spans="1:6">
      <c r="A951" t="s">
        <v>411</v>
      </c>
      <c r="B951" t="s">
        <v>717</v>
      </c>
      <c r="C951" t="s">
        <v>572</v>
      </c>
      <c r="D951" t="s">
        <v>61</v>
      </c>
      <c r="E951" t="s">
        <v>218</v>
      </c>
      <c r="F951" t="s">
        <v>12</v>
      </c>
    </row>
    <row r="952" spans="1:6">
      <c r="A952" t="s">
        <v>411</v>
      </c>
      <c r="B952" t="s">
        <v>717</v>
      </c>
      <c r="C952" t="s">
        <v>572</v>
      </c>
      <c r="D952" t="s">
        <v>61</v>
      </c>
      <c r="E952" t="s">
        <v>218</v>
      </c>
      <c r="F952" t="s">
        <v>2</v>
      </c>
    </row>
    <row r="953" spans="1:6">
      <c r="A953" t="s">
        <v>411</v>
      </c>
      <c r="B953" t="s">
        <v>717</v>
      </c>
      <c r="C953" t="s">
        <v>572</v>
      </c>
      <c r="D953" t="s">
        <v>61</v>
      </c>
      <c r="E953" t="s">
        <v>218</v>
      </c>
      <c r="F953" t="s">
        <v>17</v>
      </c>
    </row>
    <row r="954" spans="1:6">
      <c r="A954" t="s">
        <v>411</v>
      </c>
      <c r="B954" t="s">
        <v>717</v>
      </c>
      <c r="C954" t="s">
        <v>576</v>
      </c>
      <c r="D954" t="s">
        <v>61</v>
      </c>
      <c r="E954" t="s">
        <v>225</v>
      </c>
      <c r="F954" t="s">
        <v>12</v>
      </c>
    </row>
    <row r="955" spans="1:6">
      <c r="A955" t="s">
        <v>411</v>
      </c>
      <c r="B955" t="s">
        <v>717</v>
      </c>
      <c r="C955" t="s">
        <v>576</v>
      </c>
      <c r="D955" t="s">
        <v>61</v>
      </c>
      <c r="E955" t="s">
        <v>225</v>
      </c>
      <c r="F955" t="s">
        <v>2</v>
      </c>
    </row>
    <row r="956" spans="1:6">
      <c r="A956" t="s">
        <v>411</v>
      </c>
      <c r="B956" t="s">
        <v>717</v>
      </c>
      <c r="C956" t="s">
        <v>584</v>
      </c>
      <c r="D956" t="s">
        <v>61</v>
      </c>
      <c r="E956" t="s">
        <v>232</v>
      </c>
      <c r="F956" t="s">
        <v>18</v>
      </c>
    </row>
    <row r="957" spans="1:6">
      <c r="A957" t="s">
        <v>411</v>
      </c>
      <c r="B957" t="s">
        <v>717</v>
      </c>
      <c r="C957" t="s">
        <v>567</v>
      </c>
      <c r="D957" t="s">
        <v>61</v>
      </c>
      <c r="E957" t="s">
        <v>210</v>
      </c>
      <c r="F957" t="s">
        <v>10</v>
      </c>
    </row>
    <row r="958" spans="1:6">
      <c r="A958" t="s">
        <v>411</v>
      </c>
      <c r="B958" t="s">
        <v>717</v>
      </c>
      <c r="C958" t="s">
        <v>564</v>
      </c>
      <c r="D958" t="s">
        <v>61</v>
      </c>
      <c r="E958" t="s">
        <v>208</v>
      </c>
      <c r="F958" t="s">
        <v>10</v>
      </c>
    </row>
    <row r="959" spans="1:6">
      <c r="A959" t="s">
        <v>411</v>
      </c>
      <c r="B959" t="s">
        <v>717</v>
      </c>
      <c r="C959" t="s">
        <v>566</v>
      </c>
      <c r="D959" t="s">
        <v>61</v>
      </c>
      <c r="E959" t="s">
        <v>209</v>
      </c>
      <c r="F959" t="s">
        <v>10</v>
      </c>
    </row>
    <row r="960" spans="1:6">
      <c r="A960" t="s">
        <v>411</v>
      </c>
      <c r="B960" t="s">
        <v>717</v>
      </c>
      <c r="C960" t="s">
        <v>15</v>
      </c>
      <c r="D960" t="s">
        <v>61</v>
      </c>
      <c r="E960" t="s">
        <v>208</v>
      </c>
      <c r="F960" t="s">
        <v>12</v>
      </c>
    </row>
    <row r="961" spans="1:6">
      <c r="A961" t="s">
        <v>411</v>
      </c>
      <c r="B961" t="s">
        <v>717</v>
      </c>
      <c r="C961" t="s">
        <v>13</v>
      </c>
      <c r="D961" t="s">
        <v>61</v>
      </c>
      <c r="E961" t="s">
        <v>223</v>
      </c>
      <c r="F961" t="s">
        <v>12</v>
      </c>
    </row>
    <row r="962" spans="1:6">
      <c r="A962" t="s">
        <v>411</v>
      </c>
      <c r="B962" t="s">
        <v>717</v>
      </c>
      <c r="C962" t="s">
        <v>13</v>
      </c>
      <c r="D962" t="s">
        <v>61</v>
      </c>
      <c r="E962" t="s">
        <v>223</v>
      </c>
      <c r="F962" t="s">
        <v>17</v>
      </c>
    </row>
    <row r="963" spans="1:6">
      <c r="A963" t="s">
        <v>411</v>
      </c>
      <c r="B963" t="s">
        <v>717</v>
      </c>
      <c r="C963" t="s">
        <v>14</v>
      </c>
      <c r="D963" t="s">
        <v>61</v>
      </c>
      <c r="E963" t="s">
        <v>213</v>
      </c>
      <c r="F963" t="s">
        <v>18</v>
      </c>
    </row>
    <row r="964" spans="1:6">
      <c r="A964" t="s">
        <v>411</v>
      </c>
      <c r="B964" t="s">
        <v>717</v>
      </c>
      <c r="C964" t="s">
        <v>14</v>
      </c>
      <c r="D964" t="s">
        <v>61</v>
      </c>
      <c r="E964" t="s">
        <v>213</v>
      </c>
      <c r="F964" t="s">
        <v>12</v>
      </c>
    </row>
    <row r="965" spans="1:6">
      <c r="A965" t="s">
        <v>411</v>
      </c>
      <c r="B965" t="s">
        <v>717</v>
      </c>
      <c r="C965" t="s">
        <v>14</v>
      </c>
      <c r="D965" t="s">
        <v>61</v>
      </c>
      <c r="E965" t="s">
        <v>231</v>
      </c>
      <c r="F965" t="s">
        <v>17</v>
      </c>
    </row>
    <row r="966" spans="1:6">
      <c r="A966" t="s">
        <v>411</v>
      </c>
      <c r="B966" t="s">
        <v>717</v>
      </c>
      <c r="C966" t="s">
        <v>575</v>
      </c>
      <c r="D966" t="s">
        <v>61</v>
      </c>
      <c r="E966" t="s">
        <v>224</v>
      </c>
      <c r="F966" t="s">
        <v>12</v>
      </c>
    </row>
    <row r="967" spans="1:6">
      <c r="A967" t="s">
        <v>411</v>
      </c>
      <c r="B967" t="s">
        <v>717</v>
      </c>
      <c r="C967" t="s">
        <v>579</v>
      </c>
      <c r="D967" t="s">
        <v>61</v>
      </c>
      <c r="E967" t="s">
        <v>228</v>
      </c>
      <c r="F967" t="s">
        <v>2</v>
      </c>
    </row>
    <row r="968" spans="1:6">
      <c r="A968" t="s">
        <v>411</v>
      </c>
      <c r="B968" t="s">
        <v>717</v>
      </c>
      <c r="C968" t="s">
        <v>579</v>
      </c>
      <c r="D968" t="s">
        <v>61</v>
      </c>
      <c r="E968" t="s">
        <v>228</v>
      </c>
      <c r="F968" t="s">
        <v>17</v>
      </c>
    </row>
    <row r="969" spans="1:6">
      <c r="A969" t="s">
        <v>411</v>
      </c>
      <c r="B969" t="s">
        <v>717</v>
      </c>
      <c r="C969" t="s">
        <v>577</v>
      </c>
      <c r="D969" t="s">
        <v>61</v>
      </c>
      <c r="E969" t="s">
        <v>210</v>
      </c>
      <c r="F969" t="s">
        <v>1</v>
      </c>
    </row>
    <row r="970" spans="1:6">
      <c r="A970" t="s">
        <v>411</v>
      </c>
      <c r="B970" t="s">
        <v>717</v>
      </c>
      <c r="C970" t="s">
        <v>577</v>
      </c>
      <c r="D970" t="s">
        <v>61</v>
      </c>
      <c r="E970" t="s">
        <v>210</v>
      </c>
      <c r="F970" t="s">
        <v>18</v>
      </c>
    </row>
    <row r="971" spans="1:6">
      <c r="A971" t="s">
        <v>411</v>
      </c>
      <c r="B971" t="s">
        <v>717</v>
      </c>
      <c r="C971" t="s">
        <v>577</v>
      </c>
      <c r="D971" t="s">
        <v>61</v>
      </c>
      <c r="E971" t="s">
        <v>210</v>
      </c>
      <c r="F971" t="s">
        <v>12</v>
      </c>
    </row>
    <row r="972" spans="1:6">
      <c r="A972" t="s">
        <v>411</v>
      </c>
      <c r="B972" t="s">
        <v>717</v>
      </c>
      <c r="C972" t="s">
        <v>577</v>
      </c>
      <c r="D972" t="s">
        <v>61</v>
      </c>
      <c r="E972" t="s">
        <v>210</v>
      </c>
      <c r="F972" t="s">
        <v>3</v>
      </c>
    </row>
    <row r="973" spans="1:6">
      <c r="A973" t="s">
        <v>411</v>
      </c>
      <c r="B973" t="s">
        <v>717</v>
      </c>
      <c r="C973" t="s">
        <v>577</v>
      </c>
      <c r="D973" t="s">
        <v>61</v>
      </c>
      <c r="E973" t="s">
        <v>210</v>
      </c>
      <c r="F973" t="s">
        <v>8</v>
      </c>
    </row>
    <row r="974" spans="1:6">
      <c r="A974" t="s">
        <v>411</v>
      </c>
      <c r="B974" t="s">
        <v>717</v>
      </c>
      <c r="C974" t="s">
        <v>577</v>
      </c>
      <c r="D974" t="s">
        <v>61</v>
      </c>
      <c r="E974" t="s">
        <v>210</v>
      </c>
      <c r="F974" t="s">
        <v>2</v>
      </c>
    </row>
    <row r="975" spans="1:6">
      <c r="A975" t="s">
        <v>411</v>
      </c>
      <c r="B975" t="s">
        <v>717</v>
      </c>
      <c r="C975" t="s">
        <v>577</v>
      </c>
      <c r="D975" t="s">
        <v>61</v>
      </c>
      <c r="E975" t="s">
        <v>210</v>
      </c>
      <c r="F975" t="s">
        <v>17</v>
      </c>
    </row>
    <row r="976" spans="1:6">
      <c r="A976" t="s">
        <v>411</v>
      </c>
      <c r="B976" t="s">
        <v>717</v>
      </c>
      <c r="C976" t="s">
        <v>583</v>
      </c>
      <c r="D976" t="s">
        <v>61</v>
      </c>
      <c r="E976" t="s">
        <v>210</v>
      </c>
      <c r="F976" t="s">
        <v>18</v>
      </c>
    </row>
    <row r="977" spans="1:6">
      <c r="A977" t="s">
        <v>411</v>
      </c>
      <c r="B977" t="s">
        <v>717</v>
      </c>
      <c r="C977" t="s">
        <v>563</v>
      </c>
      <c r="D977" t="s">
        <v>61</v>
      </c>
      <c r="E977" t="s">
        <v>208</v>
      </c>
      <c r="F977" t="s">
        <v>10</v>
      </c>
    </row>
    <row r="978" spans="1:6">
      <c r="A978" t="s">
        <v>411</v>
      </c>
      <c r="B978" t="s">
        <v>717</v>
      </c>
      <c r="C978" t="s">
        <v>563</v>
      </c>
      <c r="D978" t="s">
        <v>61</v>
      </c>
      <c r="E978" t="s">
        <v>208</v>
      </c>
      <c r="F978" t="s">
        <v>1</v>
      </c>
    </row>
    <row r="979" spans="1:6">
      <c r="A979" t="s">
        <v>411</v>
      </c>
      <c r="B979" t="s">
        <v>717</v>
      </c>
      <c r="C979" t="s">
        <v>563</v>
      </c>
      <c r="D979" t="s">
        <v>61</v>
      </c>
      <c r="E979" t="s">
        <v>208</v>
      </c>
      <c r="F979" t="s">
        <v>18</v>
      </c>
    </row>
    <row r="980" spans="1:6">
      <c r="A980" t="s">
        <v>411</v>
      </c>
      <c r="B980" t="s">
        <v>717</v>
      </c>
      <c r="C980" t="s">
        <v>563</v>
      </c>
      <c r="D980" t="s">
        <v>61</v>
      </c>
      <c r="E980" t="s">
        <v>208</v>
      </c>
      <c r="F980" t="s">
        <v>3</v>
      </c>
    </row>
    <row r="981" spans="1:6">
      <c r="A981" t="s">
        <v>411</v>
      </c>
      <c r="B981" t="s">
        <v>717</v>
      </c>
      <c r="C981" t="s">
        <v>563</v>
      </c>
      <c r="D981" t="s">
        <v>61</v>
      </c>
      <c r="E981" t="s">
        <v>208</v>
      </c>
      <c r="F981" t="s">
        <v>8</v>
      </c>
    </row>
    <row r="982" spans="1:6">
      <c r="A982" t="s">
        <v>411</v>
      </c>
      <c r="B982" t="s">
        <v>717</v>
      </c>
      <c r="C982" t="s">
        <v>563</v>
      </c>
      <c r="D982" t="s">
        <v>61</v>
      </c>
      <c r="E982" t="s">
        <v>208</v>
      </c>
      <c r="F982" t="s">
        <v>2</v>
      </c>
    </row>
    <row r="983" spans="1:6">
      <c r="A983" t="s">
        <v>411</v>
      </c>
      <c r="B983" t="s">
        <v>717</v>
      </c>
      <c r="C983" t="s">
        <v>563</v>
      </c>
      <c r="D983" t="s">
        <v>61</v>
      </c>
      <c r="E983" t="s">
        <v>208</v>
      </c>
      <c r="F983" t="s">
        <v>17</v>
      </c>
    </row>
    <row r="984" spans="1:6">
      <c r="A984" t="s">
        <v>411</v>
      </c>
      <c r="B984" t="s">
        <v>717</v>
      </c>
      <c r="C984" t="s">
        <v>582</v>
      </c>
      <c r="D984" t="s">
        <v>61</v>
      </c>
      <c r="E984" t="s">
        <v>208</v>
      </c>
      <c r="F984" t="s">
        <v>18</v>
      </c>
    </row>
    <row r="985" spans="1:6">
      <c r="A985" t="s">
        <v>411</v>
      </c>
      <c r="B985" t="s">
        <v>717</v>
      </c>
      <c r="C985" t="s">
        <v>565</v>
      </c>
      <c r="D985" t="s">
        <v>61</v>
      </c>
      <c r="E985" t="s">
        <v>209</v>
      </c>
      <c r="F985" t="s">
        <v>10</v>
      </c>
    </row>
    <row r="986" spans="1:6">
      <c r="A986" t="s">
        <v>411</v>
      </c>
      <c r="B986" t="s">
        <v>717</v>
      </c>
      <c r="C986" t="s">
        <v>565</v>
      </c>
      <c r="D986" t="s">
        <v>61</v>
      </c>
      <c r="E986" t="s">
        <v>209</v>
      </c>
      <c r="F986" t="s">
        <v>1</v>
      </c>
    </row>
    <row r="987" spans="1:6">
      <c r="A987" t="s">
        <v>411</v>
      </c>
      <c r="B987" t="s">
        <v>717</v>
      </c>
      <c r="C987" t="s">
        <v>565</v>
      </c>
      <c r="D987" t="s">
        <v>61</v>
      </c>
      <c r="E987" t="s">
        <v>209</v>
      </c>
      <c r="F987" t="s">
        <v>12</v>
      </c>
    </row>
    <row r="988" spans="1:6">
      <c r="A988" t="s">
        <v>411</v>
      </c>
      <c r="B988" t="s">
        <v>717</v>
      </c>
      <c r="C988" t="s">
        <v>565</v>
      </c>
      <c r="D988" t="s">
        <v>61</v>
      </c>
      <c r="E988" t="s">
        <v>209</v>
      </c>
      <c r="F988" t="s">
        <v>3</v>
      </c>
    </row>
    <row r="989" spans="1:6">
      <c r="A989" t="s">
        <v>411</v>
      </c>
      <c r="B989" t="s">
        <v>717</v>
      </c>
      <c r="C989" t="s">
        <v>565</v>
      </c>
      <c r="D989" t="s">
        <v>61</v>
      </c>
      <c r="E989" t="s">
        <v>209</v>
      </c>
      <c r="F989" t="s">
        <v>2</v>
      </c>
    </row>
    <row r="990" spans="1:6">
      <c r="A990" t="s">
        <v>411</v>
      </c>
      <c r="B990" t="s">
        <v>717</v>
      </c>
      <c r="C990" t="s">
        <v>565</v>
      </c>
      <c r="D990" t="s">
        <v>61</v>
      </c>
      <c r="E990" t="s">
        <v>209</v>
      </c>
      <c r="F990" t="s">
        <v>17</v>
      </c>
    </row>
    <row r="991" spans="1:6">
      <c r="A991" t="s">
        <v>411</v>
      </c>
      <c r="B991" t="s">
        <v>717</v>
      </c>
      <c r="C991" t="s">
        <v>573</v>
      </c>
      <c r="D991" t="s">
        <v>61</v>
      </c>
      <c r="E991" t="s">
        <v>219</v>
      </c>
      <c r="F991" t="s">
        <v>10</v>
      </c>
    </row>
    <row r="992" spans="1:6">
      <c r="A992" t="s">
        <v>411</v>
      </c>
      <c r="B992" t="s">
        <v>717</v>
      </c>
      <c r="C992" t="s">
        <v>573</v>
      </c>
      <c r="D992" t="s">
        <v>61</v>
      </c>
      <c r="E992" t="s">
        <v>219</v>
      </c>
      <c r="F992" t="s">
        <v>18</v>
      </c>
    </row>
    <row r="993" spans="1:6">
      <c r="A993" t="s">
        <v>411</v>
      </c>
      <c r="B993" t="s">
        <v>717</v>
      </c>
      <c r="C993" t="s">
        <v>573</v>
      </c>
      <c r="D993" t="s">
        <v>61</v>
      </c>
      <c r="E993" t="s">
        <v>219</v>
      </c>
      <c r="F993" t="s">
        <v>12</v>
      </c>
    </row>
    <row r="994" spans="1:6">
      <c r="A994" t="s">
        <v>411</v>
      </c>
      <c r="B994" t="s">
        <v>717</v>
      </c>
      <c r="C994" t="s">
        <v>573</v>
      </c>
      <c r="D994" t="s">
        <v>61</v>
      </c>
      <c r="E994" t="s">
        <v>219</v>
      </c>
      <c r="F994" t="s">
        <v>2</v>
      </c>
    </row>
    <row r="995" spans="1:6">
      <c r="A995" t="s">
        <v>411</v>
      </c>
      <c r="B995" t="s">
        <v>717</v>
      </c>
      <c r="C995" t="s">
        <v>11</v>
      </c>
      <c r="D995" t="s">
        <v>61</v>
      </c>
      <c r="E995" t="s">
        <v>214</v>
      </c>
      <c r="F995" t="s">
        <v>10</v>
      </c>
    </row>
    <row r="996" spans="1:6">
      <c r="A996" t="s">
        <v>411</v>
      </c>
      <c r="B996" t="s">
        <v>717</v>
      </c>
      <c r="C996" t="s">
        <v>11</v>
      </c>
      <c r="D996" t="s">
        <v>61</v>
      </c>
      <c r="E996" t="s">
        <v>214</v>
      </c>
      <c r="F996" t="s">
        <v>5</v>
      </c>
    </row>
    <row r="997" spans="1:6">
      <c r="A997" t="s">
        <v>411</v>
      </c>
      <c r="B997" t="s">
        <v>717</v>
      </c>
      <c r="C997" t="s">
        <v>11</v>
      </c>
      <c r="D997" t="s">
        <v>61</v>
      </c>
      <c r="E997" t="s">
        <v>214</v>
      </c>
      <c r="F997" t="s">
        <v>12</v>
      </c>
    </row>
    <row r="998" spans="1:6">
      <c r="A998" t="s">
        <v>411</v>
      </c>
      <c r="B998" t="s">
        <v>717</v>
      </c>
      <c r="C998" t="s">
        <v>11</v>
      </c>
      <c r="D998" t="s">
        <v>61</v>
      </c>
      <c r="E998" t="s">
        <v>214</v>
      </c>
      <c r="F998" t="s">
        <v>8</v>
      </c>
    </row>
    <row r="999" spans="1:6">
      <c r="A999" t="s">
        <v>411</v>
      </c>
      <c r="B999" t="s">
        <v>717</v>
      </c>
      <c r="C999" t="s">
        <v>16</v>
      </c>
      <c r="D999" t="s">
        <v>61</v>
      </c>
      <c r="E999" t="s">
        <v>214</v>
      </c>
      <c r="F999" t="s">
        <v>1</v>
      </c>
    </row>
    <row r="1000" spans="1:6">
      <c r="A1000" t="s">
        <v>411</v>
      </c>
      <c r="B1000" t="s">
        <v>686</v>
      </c>
      <c r="C1000" t="s">
        <v>437</v>
      </c>
      <c r="D1000" t="s">
        <v>64</v>
      </c>
      <c r="E1000" t="s">
        <v>221</v>
      </c>
      <c r="F1000" t="s">
        <v>10</v>
      </c>
    </row>
    <row r="1001" spans="1:6">
      <c r="A1001" t="s">
        <v>411</v>
      </c>
      <c r="B1001" t="s">
        <v>718</v>
      </c>
      <c r="C1001" t="s">
        <v>571</v>
      </c>
      <c r="D1001" t="s">
        <v>62</v>
      </c>
      <c r="E1001" t="s">
        <v>215</v>
      </c>
      <c r="F1001" t="s">
        <v>10</v>
      </c>
    </row>
    <row r="1002" spans="1:6">
      <c r="A1002" t="s">
        <v>411</v>
      </c>
      <c r="B1002" t="s">
        <v>718</v>
      </c>
      <c r="C1002" t="s">
        <v>571</v>
      </c>
      <c r="D1002" t="s">
        <v>188</v>
      </c>
      <c r="E1002" t="s">
        <v>222</v>
      </c>
      <c r="F1002" t="s">
        <v>5</v>
      </c>
    </row>
    <row r="1003" spans="1:6">
      <c r="A1003" t="s">
        <v>411</v>
      </c>
      <c r="B1003" t="s">
        <v>718</v>
      </c>
      <c r="C1003" t="s">
        <v>571</v>
      </c>
      <c r="D1003" t="s">
        <v>62</v>
      </c>
      <c r="E1003" t="s">
        <v>226</v>
      </c>
      <c r="F1003" t="s">
        <v>1</v>
      </c>
    </row>
    <row r="1004" spans="1:6">
      <c r="A1004" t="s">
        <v>411</v>
      </c>
      <c r="B1004" t="s">
        <v>718</v>
      </c>
      <c r="C1004" t="s">
        <v>571</v>
      </c>
      <c r="D1004" t="s">
        <v>62</v>
      </c>
      <c r="E1004" t="s">
        <v>222</v>
      </c>
      <c r="F1004" t="s">
        <v>12</v>
      </c>
    </row>
    <row r="1005" spans="1:6">
      <c r="A1005" t="s">
        <v>411</v>
      </c>
      <c r="B1005" t="s">
        <v>718</v>
      </c>
      <c r="C1005" t="s">
        <v>571</v>
      </c>
      <c r="D1005" t="s">
        <v>62</v>
      </c>
      <c r="E1005" t="s">
        <v>216</v>
      </c>
      <c r="F1005" t="s">
        <v>3</v>
      </c>
    </row>
    <row r="1006" spans="1:6">
      <c r="A1006" t="s">
        <v>411</v>
      </c>
      <c r="B1006" t="s">
        <v>718</v>
      </c>
      <c r="C1006" t="s">
        <v>571</v>
      </c>
      <c r="D1006" t="s">
        <v>62</v>
      </c>
      <c r="E1006" t="s">
        <v>226</v>
      </c>
      <c r="F1006" t="s">
        <v>8</v>
      </c>
    </row>
    <row r="1007" spans="1:6">
      <c r="A1007" t="s">
        <v>411</v>
      </c>
      <c r="B1007" t="s">
        <v>718</v>
      </c>
      <c r="C1007" t="s">
        <v>571</v>
      </c>
      <c r="D1007" t="s">
        <v>62</v>
      </c>
      <c r="E1007" t="s">
        <v>217</v>
      </c>
      <c r="F1007" t="s">
        <v>2</v>
      </c>
    </row>
    <row r="1008" spans="1:6">
      <c r="A1008" t="s">
        <v>411</v>
      </c>
      <c r="B1008" t="s">
        <v>718</v>
      </c>
      <c r="C1008" t="s">
        <v>571</v>
      </c>
      <c r="D1008" t="s">
        <v>62</v>
      </c>
      <c r="E1008" t="s">
        <v>403</v>
      </c>
      <c r="F1008" t="s">
        <v>17</v>
      </c>
    </row>
    <row r="1009" spans="1:6">
      <c r="A1009" t="s">
        <v>411</v>
      </c>
      <c r="B1009" t="s">
        <v>719</v>
      </c>
      <c r="C1009" t="s">
        <v>574</v>
      </c>
      <c r="D1009" t="s">
        <v>63</v>
      </c>
      <c r="E1009" t="s">
        <v>220</v>
      </c>
      <c r="F1009" t="s">
        <v>10</v>
      </c>
    </row>
    <row r="1010" spans="1:6">
      <c r="A1010" t="s">
        <v>411</v>
      </c>
      <c r="B1010" t="s">
        <v>719</v>
      </c>
      <c r="C1010" t="s">
        <v>574</v>
      </c>
      <c r="D1010" t="s">
        <v>63</v>
      </c>
      <c r="E1010" t="s">
        <v>220</v>
      </c>
      <c r="F1010" t="s">
        <v>1</v>
      </c>
    </row>
    <row r="1011" spans="1:6">
      <c r="A1011" t="s">
        <v>411</v>
      </c>
      <c r="B1011" t="s">
        <v>719</v>
      </c>
      <c r="C1011" t="s">
        <v>574</v>
      </c>
      <c r="D1011" t="s">
        <v>63</v>
      </c>
      <c r="E1011" t="s">
        <v>220</v>
      </c>
      <c r="F1011" t="s">
        <v>12</v>
      </c>
    </row>
    <row r="1012" spans="1:6">
      <c r="A1012" t="s">
        <v>411</v>
      </c>
      <c r="B1012" t="s">
        <v>719</v>
      </c>
      <c r="C1012" t="s">
        <v>574</v>
      </c>
      <c r="D1012" t="s">
        <v>63</v>
      </c>
      <c r="E1012" t="s">
        <v>220</v>
      </c>
      <c r="F1012" t="s">
        <v>3</v>
      </c>
    </row>
    <row r="1013" spans="1:6">
      <c r="A1013" t="s">
        <v>411</v>
      </c>
      <c r="B1013" t="s">
        <v>719</v>
      </c>
      <c r="C1013" t="s">
        <v>574</v>
      </c>
      <c r="D1013" t="s">
        <v>63</v>
      </c>
      <c r="E1013" t="s">
        <v>220</v>
      </c>
      <c r="F1013" t="s">
        <v>2</v>
      </c>
    </row>
    <row r="1014" spans="1:6">
      <c r="A1014" t="s">
        <v>411</v>
      </c>
      <c r="B1014" t="s">
        <v>719</v>
      </c>
      <c r="C1014" t="s">
        <v>574</v>
      </c>
      <c r="D1014" t="s">
        <v>63</v>
      </c>
      <c r="E1014" t="s">
        <v>220</v>
      </c>
      <c r="F1014" t="s">
        <v>17</v>
      </c>
    </row>
  </sheetData>
  <phoneticPr fontId="6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2D68-8F7D-41BA-94D8-37613C2445DE}">
  <dimension ref="A1:AC113"/>
  <sheetViews>
    <sheetView zoomScaleNormal="100" workbookViewId="0">
      <pane xSplit="10" ySplit="2" topLeftCell="O3" activePane="bottomRight" state="frozen"/>
      <selection pane="topRight" activeCell="I1" sqref="I1"/>
      <selection pane="bottomLeft" activeCell="A3" sqref="A3"/>
      <selection pane="bottomRight" activeCell="H13" sqref="H13"/>
    </sheetView>
  </sheetViews>
  <sheetFormatPr defaultRowHeight="15"/>
  <cols>
    <col min="1" max="1" width="3.42578125" bestFit="1" customWidth="1"/>
    <col min="2" max="2" width="11.7109375" bestFit="1" customWidth="1"/>
    <col min="3" max="3" width="3.42578125" bestFit="1" customWidth="1"/>
    <col min="4" max="4" width="14.7109375" customWidth="1"/>
    <col min="5" max="5" width="18.28515625" customWidth="1"/>
    <col min="6" max="6" width="14.140625" customWidth="1"/>
    <col min="7" max="7" width="18.140625" customWidth="1"/>
    <col min="8" max="8" width="5.140625" customWidth="1"/>
    <col min="9" max="11" width="4.85546875" customWidth="1"/>
    <col min="13" max="13" width="5.28515625" bestFit="1" customWidth="1"/>
    <col min="14" max="14" width="5" bestFit="1" customWidth="1"/>
    <col min="15" max="15" width="4.28515625" bestFit="1" customWidth="1"/>
    <col min="16" max="16" width="5" bestFit="1" customWidth="1"/>
    <col min="17" max="17" width="3.5703125" bestFit="1" customWidth="1"/>
    <col min="18" max="18" width="7.140625" bestFit="1" customWidth="1"/>
    <col min="19" max="19" width="6" bestFit="1" customWidth="1"/>
    <col min="20" max="20" width="4.7109375" bestFit="1" customWidth="1"/>
    <col min="21" max="21" width="4.28515625" bestFit="1" customWidth="1"/>
    <col min="22" max="22" width="5" bestFit="1" customWidth="1"/>
    <col min="23" max="23" width="5.85546875" bestFit="1" customWidth="1"/>
    <col min="24" max="24" width="4.85546875" bestFit="1" customWidth="1"/>
    <col min="25" max="25" width="4.42578125" bestFit="1" customWidth="1"/>
    <col min="26" max="26" width="4.28515625" bestFit="1" customWidth="1"/>
    <col min="27" max="27" width="4.85546875" bestFit="1" customWidth="1"/>
    <col min="28" max="29" width="4.42578125" bestFit="1" customWidth="1"/>
    <col min="30" max="30" width="5.140625" bestFit="1" customWidth="1"/>
  </cols>
  <sheetData>
    <row r="1" spans="1:29">
      <c r="H1" s="314" t="s">
        <v>752</v>
      </c>
      <c r="I1" s="314"/>
      <c r="J1" s="314" t="s">
        <v>753</v>
      </c>
      <c r="K1" s="314"/>
      <c r="L1">
        <v>90</v>
      </c>
      <c r="M1">
        <v>68</v>
      </c>
      <c r="N1">
        <v>60</v>
      </c>
      <c r="O1">
        <v>56</v>
      </c>
      <c r="P1">
        <v>40</v>
      </c>
      <c r="Q1">
        <v>38</v>
      </c>
      <c r="R1">
        <v>19</v>
      </c>
      <c r="S1">
        <v>18</v>
      </c>
      <c r="T1">
        <v>15</v>
      </c>
      <c r="U1">
        <v>13</v>
      </c>
      <c r="V1">
        <v>10</v>
      </c>
      <c r="W1">
        <v>8</v>
      </c>
      <c r="X1">
        <v>8</v>
      </c>
      <c r="Y1">
        <v>7</v>
      </c>
      <c r="Z1">
        <v>6</v>
      </c>
      <c r="AA1">
        <v>3</v>
      </c>
      <c r="AB1">
        <v>3</v>
      </c>
      <c r="AC1">
        <v>3</v>
      </c>
    </row>
    <row r="2" spans="1:29">
      <c r="A2" t="s">
        <v>747</v>
      </c>
      <c r="B2" t="s">
        <v>396</v>
      </c>
      <c r="C2" t="s">
        <v>748</v>
      </c>
      <c r="D2" t="s">
        <v>49</v>
      </c>
      <c r="E2" t="s">
        <v>52</v>
      </c>
      <c r="F2" t="s">
        <v>50</v>
      </c>
      <c r="G2" t="s">
        <v>51</v>
      </c>
      <c r="H2" t="s">
        <v>750</v>
      </c>
      <c r="I2" t="s">
        <v>754</v>
      </c>
      <c r="J2" t="s">
        <v>751</v>
      </c>
      <c r="K2" t="s">
        <v>1934</v>
      </c>
      <c r="L2" t="s">
        <v>5</v>
      </c>
      <c r="M2" t="s">
        <v>12</v>
      </c>
      <c r="N2" t="s">
        <v>22</v>
      </c>
      <c r="O2" t="s">
        <v>397</v>
      </c>
      <c r="P2" t="s">
        <v>20</v>
      </c>
      <c r="Q2" t="s">
        <v>1</v>
      </c>
      <c r="R2" t="s">
        <v>400</v>
      </c>
      <c r="S2" t="s">
        <v>399</v>
      </c>
      <c r="T2" t="s">
        <v>4</v>
      </c>
      <c r="U2" t="s">
        <v>44</v>
      </c>
      <c r="V2" t="s">
        <v>3</v>
      </c>
      <c r="W2" t="s">
        <v>9</v>
      </c>
      <c r="X2" t="s">
        <v>17</v>
      </c>
      <c r="Y2" t="s">
        <v>10</v>
      </c>
      <c r="Z2" t="s">
        <v>2</v>
      </c>
      <c r="AA2" t="s">
        <v>18</v>
      </c>
      <c r="AB2" t="s">
        <v>398</v>
      </c>
      <c r="AC2" t="s">
        <v>8</v>
      </c>
    </row>
    <row r="3" spans="1:29">
      <c r="A3" s="3">
        <v>1</v>
      </c>
      <c r="B3" t="s">
        <v>413</v>
      </c>
      <c r="C3" s="4">
        <v>1</v>
      </c>
      <c r="D3" t="s">
        <v>722</v>
      </c>
      <c r="E3" t="s">
        <v>593</v>
      </c>
      <c r="F3" t="s">
        <v>68</v>
      </c>
      <c r="G3" t="s">
        <v>236</v>
      </c>
      <c r="H3">
        <v>5</v>
      </c>
      <c r="I3" s="2">
        <v>9</v>
      </c>
      <c r="J3" s="2">
        <v>5</v>
      </c>
      <c r="K3" s="2">
        <v>9</v>
      </c>
      <c r="L3" t="s">
        <v>5</v>
      </c>
      <c r="P3" t="s">
        <v>20</v>
      </c>
      <c r="Q3" t="s">
        <v>1</v>
      </c>
      <c r="T3" t="s">
        <v>4</v>
      </c>
      <c r="Y3" t="s">
        <v>10</v>
      </c>
    </row>
    <row r="4" spans="1:29">
      <c r="A4" s="3">
        <v>1</v>
      </c>
      <c r="B4" t="s">
        <v>413</v>
      </c>
      <c r="C4" s="4">
        <v>2</v>
      </c>
      <c r="D4" t="s">
        <v>689</v>
      </c>
      <c r="E4" t="s">
        <v>591</v>
      </c>
      <c r="F4" t="s">
        <v>55</v>
      </c>
      <c r="G4" t="s">
        <v>233</v>
      </c>
      <c r="H4">
        <v>8</v>
      </c>
      <c r="I4" s="2">
        <v>35</v>
      </c>
      <c r="J4" s="2">
        <v>8</v>
      </c>
      <c r="K4" s="2">
        <v>14</v>
      </c>
      <c r="L4" t="s">
        <v>5</v>
      </c>
      <c r="P4" t="s">
        <v>20</v>
      </c>
      <c r="Q4" t="s">
        <v>1</v>
      </c>
      <c r="T4" t="s">
        <v>4</v>
      </c>
      <c r="V4" t="s">
        <v>3</v>
      </c>
      <c r="Y4" t="s">
        <v>10</v>
      </c>
      <c r="Z4" t="s">
        <v>2</v>
      </c>
      <c r="AC4" t="s">
        <v>8</v>
      </c>
    </row>
    <row r="5" spans="1:29">
      <c r="A5" s="3">
        <v>1</v>
      </c>
      <c r="B5" t="s">
        <v>413</v>
      </c>
      <c r="C5" s="4">
        <v>3</v>
      </c>
      <c r="D5" t="s">
        <v>721</v>
      </c>
      <c r="E5" t="s">
        <v>592</v>
      </c>
      <c r="F5" t="s">
        <v>66</v>
      </c>
      <c r="G5" t="s">
        <v>234</v>
      </c>
      <c r="H5">
        <v>8</v>
      </c>
      <c r="I5" s="2">
        <v>14</v>
      </c>
      <c r="J5" s="2">
        <v>8</v>
      </c>
      <c r="K5" s="2">
        <v>14</v>
      </c>
      <c r="L5" t="s">
        <v>5</v>
      </c>
      <c r="P5" t="s">
        <v>20</v>
      </c>
      <c r="Q5" t="s">
        <v>1</v>
      </c>
      <c r="T5" t="s">
        <v>4</v>
      </c>
      <c r="V5" t="s">
        <v>3</v>
      </c>
      <c r="Y5" t="s">
        <v>10</v>
      </c>
      <c r="Z5" t="s">
        <v>2</v>
      </c>
      <c r="AC5" t="s">
        <v>8</v>
      </c>
    </row>
    <row r="6" spans="1:29">
      <c r="A6" s="3">
        <v>1</v>
      </c>
      <c r="B6" t="s">
        <v>413</v>
      </c>
      <c r="C6" s="4">
        <v>4</v>
      </c>
      <c r="D6" t="s">
        <v>41</v>
      </c>
      <c r="E6" t="s">
        <v>507</v>
      </c>
      <c r="F6" t="s">
        <v>67</v>
      </c>
      <c r="G6" t="s">
        <v>235</v>
      </c>
      <c r="H6">
        <v>7</v>
      </c>
      <c r="I6" s="2">
        <v>30</v>
      </c>
      <c r="J6" s="2">
        <v>7</v>
      </c>
      <c r="K6" s="2">
        <v>13</v>
      </c>
      <c r="L6" t="s">
        <v>5</v>
      </c>
      <c r="P6" t="s">
        <v>20</v>
      </c>
      <c r="Q6" t="s">
        <v>1</v>
      </c>
      <c r="V6" t="s">
        <v>3</v>
      </c>
      <c r="Y6" t="s">
        <v>10</v>
      </c>
      <c r="Z6" t="s">
        <v>2</v>
      </c>
      <c r="AC6" t="s">
        <v>8</v>
      </c>
    </row>
    <row r="7" spans="1:29">
      <c r="A7" s="3">
        <v>1</v>
      </c>
      <c r="B7" t="s">
        <v>413</v>
      </c>
      <c r="C7" s="4">
        <v>5</v>
      </c>
      <c r="D7" t="s">
        <v>26</v>
      </c>
      <c r="E7" t="s">
        <v>594</v>
      </c>
      <c r="F7" t="s">
        <v>70</v>
      </c>
      <c r="G7" t="s">
        <v>237</v>
      </c>
      <c r="H7">
        <v>9</v>
      </c>
      <c r="I7" s="2">
        <v>13</v>
      </c>
      <c r="J7" s="2">
        <v>7</v>
      </c>
      <c r="K7" s="2">
        <v>11</v>
      </c>
      <c r="L7" t="s">
        <v>5</v>
      </c>
      <c r="P7" t="s">
        <v>20</v>
      </c>
      <c r="Q7" t="s">
        <v>1</v>
      </c>
      <c r="T7" t="s">
        <v>4</v>
      </c>
      <c r="V7" t="s">
        <v>3</v>
      </c>
      <c r="Y7" t="s">
        <v>10</v>
      </c>
      <c r="Z7" t="s">
        <v>2</v>
      </c>
    </row>
    <row r="8" spans="1:29">
      <c r="A8" s="3">
        <v>1</v>
      </c>
      <c r="B8" t="s">
        <v>413</v>
      </c>
      <c r="C8" s="4">
        <v>5</v>
      </c>
      <c r="D8" t="s">
        <v>26</v>
      </c>
      <c r="E8" t="s">
        <v>746</v>
      </c>
      <c r="F8" t="s">
        <v>70</v>
      </c>
      <c r="G8" t="s">
        <v>237</v>
      </c>
      <c r="H8">
        <v>9</v>
      </c>
      <c r="I8" s="2">
        <v>13</v>
      </c>
      <c r="J8" s="2">
        <v>2</v>
      </c>
      <c r="K8" s="2">
        <v>2</v>
      </c>
      <c r="M8" t="s">
        <v>12</v>
      </c>
      <c r="N8" t="s">
        <v>22</v>
      </c>
    </row>
    <row r="9" spans="1:29">
      <c r="A9" s="3">
        <v>1</v>
      </c>
      <c r="B9" t="s">
        <v>413</v>
      </c>
      <c r="C9" s="4">
        <v>6</v>
      </c>
      <c r="D9" t="s">
        <v>723</v>
      </c>
      <c r="E9" t="s">
        <v>595</v>
      </c>
      <c r="F9" t="s">
        <v>72</v>
      </c>
      <c r="G9" t="s">
        <v>239</v>
      </c>
      <c r="H9">
        <v>2</v>
      </c>
      <c r="I9" s="2">
        <v>4</v>
      </c>
      <c r="J9" s="2">
        <v>2</v>
      </c>
      <c r="K9" s="2">
        <v>4</v>
      </c>
      <c r="L9" t="s">
        <v>5</v>
      </c>
      <c r="P9" t="s">
        <v>20</v>
      </c>
    </row>
    <row r="10" spans="1:29">
      <c r="A10" s="3">
        <v>2</v>
      </c>
      <c r="B10" t="s">
        <v>405</v>
      </c>
      <c r="C10" s="4">
        <v>1</v>
      </c>
      <c r="D10" t="s">
        <v>25</v>
      </c>
      <c r="E10" t="s">
        <v>25</v>
      </c>
      <c r="F10" t="s">
        <v>69</v>
      </c>
      <c r="G10" t="s">
        <v>69</v>
      </c>
      <c r="H10">
        <v>9</v>
      </c>
      <c r="I10" s="2">
        <v>10</v>
      </c>
      <c r="J10" s="2">
        <v>9</v>
      </c>
      <c r="K10" s="2">
        <v>10</v>
      </c>
      <c r="L10" t="s">
        <v>5</v>
      </c>
      <c r="M10" t="s">
        <v>12</v>
      </c>
      <c r="N10" t="s">
        <v>22</v>
      </c>
      <c r="P10" t="s">
        <v>20</v>
      </c>
      <c r="Q10" t="s">
        <v>1</v>
      </c>
      <c r="T10" t="s">
        <v>4</v>
      </c>
      <c r="V10" t="s">
        <v>3</v>
      </c>
      <c r="Y10" t="s">
        <v>10</v>
      </c>
      <c r="Z10" t="s">
        <v>2</v>
      </c>
    </row>
    <row r="11" spans="1:29">
      <c r="A11" s="3">
        <v>2</v>
      </c>
      <c r="B11" t="s">
        <v>405</v>
      </c>
      <c r="C11" s="4">
        <v>1</v>
      </c>
      <c r="D11" t="s">
        <v>25</v>
      </c>
      <c r="E11" t="s">
        <v>25</v>
      </c>
      <c r="F11" t="s">
        <v>69</v>
      </c>
      <c r="G11" t="s">
        <v>69</v>
      </c>
      <c r="H11">
        <v>9</v>
      </c>
      <c r="I11" s="2">
        <v>10</v>
      </c>
      <c r="J11" s="2">
        <v>9</v>
      </c>
      <c r="K11" s="2">
        <v>10</v>
      </c>
      <c r="L11" t="s">
        <v>5</v>
      </c>
      <c r="M11" t="s">
        <v>12</v>
      </c>
      <c r="N11" t="s">
        <v>22</v>
      </c>
      <c r="P11" t="s">
        <v>20</v>
      </c>
      <c r="Q11" t="s">
        <v>1</v>
      </c>
      <c r="T11" t="s">
        <v>4</v>
      </c>
      <c r="V11" t="s">
        <v>3</v>
      </c>
      <c r="Y11" t="s">
        <v>10</v>
      </c>
      <c r="Z11" t="s">
        <v>2</v>
      </c>
    </row>
    <row r="12" spans="1:29">
      <c r="A12" s="3">
        <v>2</v>
      </c>
      <c r="B12" t="s">
        <v>405</v>
      </c>
      <c r="C12" s="4">
        <v>2</v>
      </c>
      <c r="D12" t="s">
        <v>27</v>
      </c>
      <c r="E12" t="s">
        <v>431</v>
      </c>
      <c r="F12" t="s">
        <v>71</v>
      </c>
      <c r="G12" t="s">
        <v>238</v>
      </c>
      <c r="H12">
        <v>6</v>
      </c>
      <c r="I12" s="2">
        <v>15</v>
      </c>
      <c r="J12" s="2">
        <v>6</v>
      </c>
      <c r="K12" s="2">
        <v>8</v>
      </c>
      <c r="L12" t="s">
        <v>5</v>
      </c>
      <c r="M12" t="s">
        <v>12</v>
      </c>
      <c r="N12" t="s">
        <v>22</v>
      </c>
      <c r="O12" t="s">
        <v>397</v>
      </c>
      <c r="P12" t="s">
        <v>20</v>
      </c>
      <c r="R12" t="s">
        <v>400</v>
      </c>
    </row>
    <row r="13" spans="1:29">
      <c r="A13" s="3">
        <v>2</v>
      </c>
      <c r="B13" t="s">
        <v>405</v>
      </c>
      <c r="C13" s="4">
        <v>2</v>
      </c>
      <c r="D13" t="s">
        <v>27</v>
      </c>
      <c r="E13" t="s">
        <v>430</v>
      </c>
      <c r="F13" t="s">
        <v>71</v>
      </c>
      <c r="G13" t="s">
        <v>306</v>
      </c>
      <c r="H13">
        <v>6</v>
      </c>
      <c r="I13" s="2">
        <v>15</v>
      </c>
      <c r="J13" s="2">
        <v>1</v>
      </c>
      <c r="K13" s="2">
        <v>1</v>
      </c>
      <c r="O13" t="s">
        <v>397</v>
      </c>
    </row>
    <row r="14" spans="1:29">
      <c r="A14" s="3">
        <v>2</v>
      </c>
      <c r="B14" t="s">
        <v>405</v>
      </c>
      <c r="C14" s="4">
        <v>2</v>
      </c>
      <c r="D14" t="s">
        <v>27</v>
      </c>
      <c r="E14" t="s">
        <v>429</v>
      </c>
      <c r="F14" t="s">
        <v>71</v>
      </c>
      <c r="G14" t="s">
        <v>305</v>
      </c>
      <c r="H14">
        <v>6</v>
      </c>
      <c r="I14" s="2">
        <v>15</v>
      </c>
      <c r="J14" s="2">
        <v>3</v>
      </c>
      <c r="K14" s="2">
        <v>6</v>
      </c>
      <c r="L14" t="s">
        <v>5</v>
      </c>
      <c r="O14" t="s">
        <v>397</v>
      </c>
      <c r="R14" t="s">
        <v>400</v>
      </c>
    </row>
    <row r="15" spans="1:29">
      <c r="A15" s="3">
        <v>2</v>
      </c>
      <c r="B15" t="s">
        <v>405</v>
      </c>
      <c r="C15" s="4">
        <v>2</v>
      </c>
      <c r="D15" t="s">
        <v>27</v>
      </c>
      <c r="E15" t="s">
        <v>431</v>
      </c>
      <c r="F15" t="s">
        <v>71</v>
      </c>
      <c r="G15" t="s">
        <v>238</v>
      </c>
      <c r="H15">
        <v>6</v>
      </c>
      <c r="I15" s="2">
        <v>15</v>
      </c>
      <c r="J15" s="2">
        <v>6</v>
      </c>
      <c r="K15" s="2">
        <v>8</v>
      </c>
      <c r="L15" t="s">
        <v>5</v>
      </c>
      <c r="M15" t="s">
        <v>12</v>
      </c>
      <c r="N15" t="s">
        <v>22</v>
      </c>
      <c r="O15" t="s">
        <v>397</v>
      </c>
      <c r="P15" t="s">
        <v>20</v>
      </c>
      <c r="R15" t="s">
        <v>400</v>
      </c>
    </row>
    <row r="16" spans="1:29">
      <c r="A16" s="3">
        <v>2</v>
      </c>
      <c r="B16" t="s">
        <v>405</v>
      </c>
      <c r="C16" s="4">
        <v>3</v>
      </c>
      <c r="D16" t="s">
        <v>23</v>
      </c>
      <c r="E16" t="s">
        <v>425</v>
      </c>
      <c r="F16" t="s">
        <v>97</v>
      </c>
      <c r="G16" t="s">
        <v>301</v>
      </c>
      <c r="H16">
        <v>11</v>
      </c>
      <c r="I16" s="2">
        <v>14</v>
      </c>
      <c r="J16" s="2">
        <v>11</v>
      </c>
      <c r="K16" s="2">
        <v>14</v>
      </c>
      <c r="L16" t="s">
        <v>5</v>
      </c>
      <c r="M16" t="s">
        <v>12</v>
      </c>
      <c r="N16" t="s">
        <v>22</v>
      </c>
      <c r="O16" t="s">
        <v>397</v>
      </c>
      <c r="P16" t="s">
        <v>20</v>
      </c>
      <c r="Q16" t="s">
        <v>1</v>
      </c>
      <c r="R16" t="s">
        <v>400</v>
      </c>
      <c r="T16" t="s">
        <v>4</v>
      </c>
      <c r="U16" t="s">
        <v>44</v>
      </c>
      <c r="V16" t="s">
        <v>3</v>
      </c>
      <c r="AA16" t="s">
        <v>18</v>
      </c>
    </row>
    <row r="17" spans="1:28">
      <c r="A17" s="3">
        <v>2</v>
      </c>
      <c r="B17" t="s">
        <v>405</v>
      </c>
      <c r="C17" s="4">
        <v>4</v>
      </c>
      <c r="D17" t="s">
        <v>24</v>
      </c>
      <c r="E17" t="s">
        <v>426</v>
      </c>
      <c r="F17" t="s">
        <v>98</v>
      </c>
      <c r="G17" t="s">
        <v>302</v>
      </c>
      <c r="H17">
        <v>11</v>
      </c>
      <c r="I17" s="2">
        <v>31</v>
      </c>
      <c r="J17" s="2">
        <v>10</v>
      </c>
      <c r="K17" s="2">
        <v>14</v>
      </c>
      <c r="L17" t="s">
        <v>5</v>
      </c>
      <c r="M17" t="s">
        <v>12</v>
      </c>
      <c r="N17" t="s">
        <v>22</v>
      </c>
      <c r="O17" t="s">
        <v>397</v>
      </c>
      <c r="P17" t="s">
        <v>20</v>
      </c>
      <c r="Q17" t="s">
        <v>1</v>
      </c>
      <c r="T17" t="s">
        <v>4</v>
      </c>
      <c r="U17" t="s">
        <v>44</v>
      </c>
      <c r="V17" t="s">
        <v>3</v>
      </c>
      <c r="AA17" t="s">
        <v>18</v>
      </c>
    </row>
    <row r="18" spans="1:28">
      <c r="A18" s="3">
        <v>2</v>
      </c>
      <c r="B18" t="s">
        <v>405</v>
      </c>
      <c r="C18" s="4">
        <v>4</v>
      </c>
      <c r="D18" t="s">
        <v>24</v>
      </c>
      <c r="E18" t="s">
        <v>428</v>
      </c>
      <c r="F18" t="s">
        <v>98</v>
      </c>
      <c r="G18" t="s">
        <v>304</v>
      </c>
      <c r="H18">
        <v>11</v>
      </c>
      <c r="I18" s="2">
        <v>31</v>
      </c>
      <c r="J18" s="2">
        <v>4</v>
      </c>
      <c r="K18" s="2">
        <v>7</v>
      </c>
      <c r="L18" t="s">
        <v>5</v>
      </c>
      <c r="M18" t="s">
        <v>12</v>
      </c>
      <c r="N18" t="s">
        <v>22</v>
      </c>
      <c r="O18" t="s">
        <v>397</v>
      </c>
    </row>
    <row r="19" spans="1:28">
      <c r="A19" s="3">
        <v>2</v>
      </c>
      <c r="B19" t="s">
        <v>405</v>
      </c>
      <c r="C19" s="4">
        <v>4</v>
      </c>
      <c r="D19" t="s">
        <v>24</v>
      </c>
      <c r="E19" t="s">
        <v>427</v>
      </c>
      <c r="F19" t="s">
        <v>98</v>
      </c>
      <c r="G19" t="s">
        <v>303</v>
      </c>
      <c r="H19">
        <v>11</v>
      </c>
      <c r="I19" s="2">
        <v>31</v>
      </c>
      <c r="J19" s="2">
        <v>7</v>
      </c>
      <c r="K19" s="2">
        <v>10</v>
      </c>
      <c r="L19" t="s">
        <v>5</v>
      </c>
      <c r="M19" t="s">
        <v>12</v>
      </c>
      <c r="N19" t="s">
        <v>22</v>
      </c>
      <c r="O19" t="s">
        <v>397</v>
      </c>
      <c r="P19" t="s">
        <v>20</v>
      </c>
      <c r="R19" t="s">
        <v>400</v>
      </c>
      <c r="AA19" t="s">
        <v>18</v>
      </c>
    </row>
    <row r="20" spans="1:28">
      <c r="A20" s="3">
        <v>2</v>
      </c>
      <c r="B20" t="s">
        <v>405</v>
      </c>
      <c r="C20" s="4">
        <v>5</v>
      </c>
      <c r="D20" t="s">
        <v>687</v>
      </c>
      <c r="E20" t="s">
        <v>438</v>
      </c>
      <c r="F20" t="s">
        <v>102</v>
      </c>
      <c r="G20" t="s">
        <v>311</v>
      </c>
      <c r="H20">
        <v>1</v>
      </c>
      <c r="I20" s="2">
        <v>2</v>
      </c>
      <c r="J20" s="2">
        <v>1</v>
      </c>
      <c r="K20" s="2">
        <v>1</v>
      </c>
      <c r="R20" t="s">
        <v>400</v>
      </c>
    </row>
    <row r="21" spans="1:28">
      <c r="A21" s="3">
        <v>2</v>
      </c>
      <c r="B21" t="s">
        <v>405</v>
      </c>
      <c r="C21" s="4">
        <v>5</v>
      </c>
      <c r="D21" t="s">
        <v>687</v>
      </c>
      <c r="E21" t="s">
        <v>439</v>
      </c>
      <c r="F21" t="s">
        <v>102</v>
      </c>
      <c r="G21" t="s">
        <v>311</v>
      </c>
      <c r="H21">
        <v>1</v>
      </c>
      <c r="I21" s="2">
        <v>2</v>
      </c>
      <c r="J21" s="2">
        <v>1</v>
      </c>
      <c r="K21" s="2">
        <v>1</v>
      </c>
      <c r="R21" t="s">
        <v>400</v>
      </c>
    </row>
    <row r="22" spans="1:28">
      <c r="A22" s="3">
        <v>2</v>
      </c>
      <c r="B22" t="s">
        <v>405</v>
      </c>
      <c r="C22" s="4">
        <v>6</v>
      </c>
      <c r="D22" t="s">
        <v>686</v>
      </c>
      <c r="E22" t="s">
        <v>437</v>
      </c>
      <c r="F22" t="s">
        <v>64</v>
      </c>
      <c r="G22" t="s">
        <v>221</v>
      </c>
      <c r="H22">
        <v>2</v>
      </c>
      <c r="I22" s="2">
        <v>7</v>
      </c>
      <c r="J22" s="2">
        <v>2</v>
      </c>
      <c r="K22" s="2">
        <v>7</v>
      </c>
      <c r="L22" t="s">
        <v>5</v>
      </c>
      <c r="R22" t="s">
        <v>400</v>
      </c>
    </row>
    <row r="23" spans="1:28">
      <c r="A23" s="3">
        <v>2</v>
      </c>
      <c r="B23" t="s">
        <v>405</v>
      </c>
      <c r="C23" s="4">
        <v>7</v>
      </c>
      <c r="D23" t="s">
        <v>35</v>
      </c>
      <c r="E23" t="s">
        <v>745</v>
      </c>
      <c r="F23" t="s">
        <v>106</v>
      </c>
      <c r="G23" t="s">
        <v>329</v>
      </c>
      <c r="H23">
        <v>4</v>
      </c>
      <c r="I23" s="2">
        <v>7</v>
      </c>
      <c r="J23" s="2">
        <v>4</v>
      </c>
      <c r="K23" s="2">
        <v>7</v>
      </c>
      <c r="L23" t="s">
        <v>5</v>
      </c>
      <c r="M23" t="s">
        <v>12</v>
      </c>
      <c r="N23" t="s">
        <v>22</v>
      </c>
      <c r="R23" t="s">
        <v>400</v>
      </c>
    </row>
    <row r="24" spans="1:28">
      <c r="A24" s="3">
        <v>2</v>
      </c>
      <c r="B24" t="s">
        <v>405</v>
      </c>
      <c r="C24" s="4">
        <v>8</v>
      </c>
      <c r="D24" t="s">
        <v>30</v>
      </c>
      <c r="E24" t="s">
        <v>436</v>
      </c>
      <c r="F24" t="s">
        <v>101</v>
      </c>
      <c r="G24" t="s">
        <v>310</v>
      </c>
      <c r="H24">
        <v>2</v>
      </c>
      <c r="I24" s="2">
        <v>3</v>
      </c>
      <c r="J24" s="2">
        <v>2</v>
      </c>
      <c r="K24" s="2">
        <v>2</v>
      </c>
      <c r="L24" t="s">
        <v>5</v>
      </c>
      <c r="R24" t="s">
        <v>400</v>
      </c>
    </row>
    <row r="25" spans="1:28">
      <c r="A25" s="3">
        <v>2</v>
      </c>
      <c r="B25" t="s">
        <v>405</v>
      </c>
      <c r="C25" s="4">
        <v>8</v>
      </c>
      <c r="D25" t="s">
        <v>30</v>
      </c>
      <c r="E25" t="s">
        <v>435</v>
      </c>
      <c r="F25" t="s">
        <v>101</v>
      </c>
      <c r="G25" t="s">
        <v>309</v>
      </c>
      <c r="H25">
        <v>2</v>
      </c>
      <c r="I25" s="2">
        <v>3</v>
      </c>
      <c r="J25" s="2">
        <v>1</v>
      </c>
      <c r="K25" s="2">
        <v>1</v>
      </c>
      <c r="L25" t="s">
        <v>5</v>
      </c>
    </row>
    <row r="26" spans="1:28">
      <c r="A26" s="3">
        <v>2</v>
      </c>
      <c r="B26" t="s">
        <v>405</v>
      </c>
      <c r="C26" s="4">
        <v>9</v>
      </c>
      <c r="D26" t="s">
        <v>29</v>
      </c>
      <c r="E26" t="s">
        <v>434</v>
      </c>
      <c r="F26" t="s">
        <v>100</v>
      </c>
      <c r="G26" t="s">
        <v>308</v>
      </c>
      <c r="H26">
        <v>2</v>
      </c>
      <c r="I26" s="2">
        <v>2</v>
      </c>
      <c r="J26" s="2">
        <v>2</v>
      </c>
      <c r="K26" s="2">
        <v>2</v>
      </c>
      <c r="L26" t="s">
        <v>5</v>
      </c>
      <c r="O26" t="s">
        <v>397</v>
      </c>
    </row>
    <row r="27" spans="1:28">
      <c r="A27" s="3">
        <v>3</v>
      </c>
      <c r="B27" t="s">
        <v>31</v>
      </c>
      <c r="C27" s="4">
        <v>1</v>
      </c>
      <c r="D27" t="s">
        <v>28</v>
      </c>
      <c r="E27" t="s">
        <v>432</v>
      </c>
      <c r="F27" t="s">
        <v>99</v>
      </c>
      <c r="G27" t="s">
        <v>307</v>
      </c>
      <c r="H27">
        <v>6</v>
      </c>
      <c r="I27" s="2">
        <v>30</v>
      </c>
      <c r="J27" s="2">
        <v>2</v>
      </c>
      <c r="K27" s="2">
        <v>2</v>
      </c>
      <c r="P27" t="s">
        <v>20</v>
      </c>
      <c r="R27" t="s">
        <v>400</v>
      </c>
    </row>
    <row r="28" spans="1:28">
      <c r="A28" s="3">
        <v>3</v>
      </c>
      <c r="B28" t="s">
        <v>31</v>
      </c>
      <c r="C28" s="4">
        <v>1</v>
      </c>
      <c r="D28" t="s">
        <v>28</v>
      </c>
      <c r="E28" t="s">
        <v>433</v>
      </c>
      <c r="F28" t="s">
        <v>99</v>
      </c>
      <c r="G28" t="s">
        <v>307</v>
      </c>
      <c r="H28">
        <v>6</v>
      </c>
      <c r="I28" s="2">
        <v>30</v>
      </c>
      <c r="J28" s="2">
        <v>1</v>
      </c>
      <c r="K28" s="2">
        <v>1</v>
      </c>
      <c r="R28" t="s">
        <v>400</v>
      </c>
    </row>
    <row r="29" spans="1:28">
      <c r="A29" s="3">
        <v>3</v>
      </c>
      <c r="B29" t="s">
        <v>31</v>
      </c>
      <c r="C29" s="4">
        <v>1</v>
      </c>
      <c r="D29" t="s">
        <v>28</v>
      </c>
      <c r="E29" t="s">
        <v>548</v>
      </c>
      <c r="F29" t="s">
        <v>99</v>
      </c>
      <c r="G29" t="s">
        <v>315</v>
      </c>
      <c r="H29">
        <v>6</v>
      </c>
      <c r="I29" s="2">
        <v>30</v>
      </c>
      <c r="J29" s="2">
        <v>5</v>
      </c>
      <c r="K29" s="2">
        <v>8</v>
      </c>
      <c r="L29" t="s">
        <v>5</v>
      </c>
      <c r="M29" t="s">
        <v>12</v>
      </c>
      <c r="N29" t="s">
        <v>22</v>
      </c>
      <c r="O29" t="s">
        <v>397</v>
      </c>
      <c r="P29" t="s">
        <v>20</v>
      </c>
    </row>
    <row r="30" spans="1:28">
      <c r="A30" s="3">
        <v>3</v>
      </c>
      <c r="B30" t="s">
        <v>31</v>
      </c>
      <c r="C30" s="4">
        <v>1</v>
      </c>
      <c r="D30" t="s">
        <v>28</v>
      </c>
      <c r="E30" t="s">
        <v>550</v>
      </c>
      <c r="F30" t="s">
        <v>99</v>
      </c>
      <c r="G30" t="s">
        <v>317</v>
      </c>
      <c r="H30">
        <v>6</v>
      </c>
      <c r="I30" s="2">
        <v>30</v>
      </c>
      <c r="J30" s="2">
        <v>5</v>
      </c>
      <c r="K30" s="2">
        <v>10</v>
      </c>
      <c r="L30" t="s">
        <v>5</v>
      </c>
      <c r="M30" t="s">
        <v>12</v>
      </c>
      <c r="N30" t="s">
        <v>22</v>
      </c>
      <c r="O30" t="s">
        <v>397</v>
      </c>
      <c r="P30" t="s">
        <v>20</v>
      </c>
    </row>
    <row r="31" spans="1:28">
      <c r="A31" s="3">
        <v>3</v>
      </c>
      <c r="B31" t="s">
        <v>31</v>
      </c>
      <c r="C31" s="4">
        <v>1</v>
      </c>
      <c r="D31" t="s">
        <v>28</v>
      </c>
      <c r="E31" t="s">
        <v>549</v>
      </c>
      <c r="F31" t="s">
        <v>99</v>
      </c>
      <c r="G31" t="s">
        <v>316</v>
      </c>
      <c r="H31">
        <v>6</v>
      </c>
      <c r="I31" s="2">
        <v>30</v>
      </c>
      <c r="J31" s="2">
        <v>5</v>
      </c>
      <c r="K31" s="2">
        <v>9</v>
      </c>
      <c r="L31" t="s">
        <v>5</v>
      </c>
      <c r="M31" t="s">
        <v>12</v>
      </c>
      <c r="N31" t="s">
        <v>22</v>
      </c>
      <c r="O31" t="s">
        <v>397</v>
      </c>
      <c r="P31" t="s">
        <v>20</v>
      </c>
    </row>
    <row r="32" spans="1:28">
      <c r="A32" s="3">
        <v>3</v>
      </c>
      <c r="B32" t="s">
        <v>31</v>
      </c>
      <c r="C32" s="4">
        <v>2</v>
      </c>
      <c r="D32" t="s">
        <v>31</v>
      </c>
      <c r="E32" t="s">
        <v>546</v>
      </c>
      <c r="F32" t="s">
        <v>36</v>
      </c>
      <c r="G32" t="s">
        <v>313</v>
      </c>
      <c r="H32">
        <v>12</v>
      </c>
      <c r="I32" s="2">
        <v>32</v>
      </c>
      <c r="J32" s="2">
        <v>10</v>
      </c>
      <c r="K32" s="2">
        <v>11</v>
      </c>
      <c r="L32" t="s">
        <v>5</v>
      </c>
      <c r="M32" t="s">
        <v>12</v>
      </c>
      <c r="N32" t="s">
        <v>22</v>
      </c>
      <c r="O32" t="s">
        <v>397</v>
      </c>
      <c r="P32" t="s">
        <v>20</v>
      </c>
      <c r="Q32" t="s">
        <v>1</v>
      </c>
      <c r="S32" t="s">
        <v>399</v>
      </c>
      <c r="U32" t="s">
        <v>44</v>
      </c>
      <c r="W32" t="s">
        <v>9</v>
      </c>
      <c r="AB32" t="s">
        <v>398</v>
      </c>
    </row>
    <row r="33" spans="1:28">
      <c r="A33" s="3">
        <v>3</v>
      </c>
      <c r="B33" t="s">
        <v>31</v>
      </c>
      <c r="C33" s="4">
        <v>2</v>
      </c>
      <c r="D33" t="s">
        <v>31</v>
      </c>
      <c r="E33" t="s">
        <v>545</v>
      </c>
      <c r="F33" t="s">
        <v>36</v>
      </c>
      <c r="G33" t="s">
        <v>312</v>
      </c>
      <c r="H33">
        <v>12</v>
      </c>
      <c r="I33" s="2">
        <v>32</v>
      </c>
      <c r="J33" s="2">
        <v>11</v>
      </c>
      <c r="K33" s="2">
        <v>11</v>
      </c>
      <c r="L33" t="s">
        <v>5</v>
      </c>
      <c r="M33" t="s">
        <v>12</v>
      </c>
      <c r="N33" t="s">
        <v>22</v>
      </c>
      <c r="O33" t="s">
        <v>397</v>
      </c>
      <c r="P33" t="s">
        <v>20</v>
      </c>
      <c r="Q33" t="s">
        <v>1</v>
      </c>
      <c r="T33" t="s">
        <v>4</v>
      </c>
      <c r="U33" t="s">
        <v>44</v>
      </c>
      <c r="W33" t="s">
        <v>9</v>
      </c>
      <c r="X33" t="s">
        <v>17</v>
      </c>
      <c r="AB33" t="s">
        <v>398</v>
      </c>
    </row>
    <row r="34" spans="1:28">
      <c r="A34" s="3">
        <v>3</v>
      </c>
      <c r="B34" t="s">
        <v>31</v>
      </c>
      <c r="C34" s="4">
        <v>2</v>
      </c>
      <c r="D34" t="s">
        <v>31</v>
      </c>
      <c r="E34" t="s">
        <v>562</v>
      </c>
      <c r="F34" t="s">
        <v>36</v>
      </c>
      <c r="G34" t="s">
        <v>328</v>
      </c>
      <c r="H34">
        <v>12</v>
      </c>
      <c r="I34" s="2">
        <v>32</v>
      </c>
      <c r="J34" s="2">
        <v>3</v>
      </c>
      <c r="K34" s="2">
        <v>3</v>
      </c>
      <c r="M34" t="s">
        <v>12</v>
      </c>
      <c r="N34" t="s">
        <v>22</v>
      </c>
      <c r="O34" t="s">
        <v>397</v>
      </c>
    </row>
    <row r="35" spans="1:28">
      <c r="A35" s="3">
        <v>3</v>
      </c>
      <c r="B35" t="s">
        <v>31</v>
      </c>
      <c r="C35" s="4">
        <v>2</v>
      </c>
      <c r="D35" t="s">
        <v>31</v>
      </c>
      <c r="E35" t="s">
        <v>547</v>
      </c>
      <c r="F35" t="s">
        <v>36</v>
      </c>
      <c r="G35" t="s">
        <v>314</v>
      </c>
      <c r="H35">
        <v>12</v>
      </c>
      <c r="I35" s="2">
        <v>32</v>
      </c>
      <c r="J35" s="2">
        <v>7</v>
      </c>
      <c r="K35" s="2">
        <v>7</v>
      </c>
      <c r="L35" t="s">
        <v>5</v>
      </c>
      <c r="M35" t="s">
        <v>12</v>
      </c>
      <c r="N35" t="s">
        <v>22</v>
      </c>
      <c r="O35" t="s">
        <v>397</v>
      </c>
      <c r="Q35" t="s">
        <v>1</v>
      </c>
      <c r="X35" t="s">
        <v>17</v>
      </c>
      <c r="AB35" t="s">
        <v>398</v>
      </c>
    </row>
    <row r="36" spans="1:28">
      <c r="A36" s="3">
        <v>3</v>
      </c>
      <c r="B36" t="s">
        <v>31</v>
      </c>
      <c r="C36" s="4">
        <v>3</v>
      </c>
      <c r="D36" t="s">
        <v>33</v>
      </c>
      <c r="E36" t="s">
        <v>554</v>
      </c>
      <c r="F36" t="s">
        <v>104</v>
      </c>
      <c r="G36" t="s">
        <v>321</v>
      </c>
      <c r="H36">
        <v>6</v>
      </c>
      <c r="I36" s="2">
        <v>19</v>
      </c>
      <c r="J36" s="2">
        <v>1</v>
      </c>
      <c r="K36" s="2">
        <v>1</v>
      </c>
      <c r="L36" t="s">
        <v>5</v>
      </c>
    </row>
    <row r="37" spans="1:28">
      <c r="A37" s="3">
        <v>3</v>
      </c>
      <c r="B37" t="s">
        <v>31</v>
      </c>
      <c r="C37" s="4">
        <v>3</v>
      </c>
      <c r="D37" t="s">
        <v>33</v>
      </c>
      <c r="E37" t="s">
        <v>555</v>
      </c>
      <c r="F37" t="s">
        <v>104</v>
      </c>
      <c r="G37" t="s">
        <v>322</v>
      </c>
      <c r="H37">
        <v>6</v>
      </c>
      <c r="I37" s="2">
        <v>19</v>
      </c>
      <c r="J37" s="2">
        <v>1</v>
      </c>
      <c r="K37" s="2">
        <v>1</v>
      </c>
      <c r="O37" t="s">
        <v>397</v>
      </c>
    </row>
    <row r="38" spans="1:28">
      <c r="A38" s="3">
        <v>3</v>
      </c>
      <c r="B38" t="s">
        <v>31</v>
      </c>
      <c r="C38" s="4">
        <v>3</v>
      </c>
      <c r="D38" t="s">
        <v>33</v>
      </c>
      <c r="E38" t="s">
        <v>559</v>
      </c>
      <c r="F38" t="s">
        <v>104</v>
      </c>
      <c r="G38" t="s">
        <v>326</v>
      </c>
      <c r="H38">
        <v>6</v>
      </c>
      <c r="I38" s="2">
        <v>19</v>
      </c>
      <c r="J38" s="2">
        <v>2</v>
      </c>
      <c r="K38" s="2">
        <v>2</v>
      </c>
      <c r="L38" t="s">
        <v>5</v>
      </c>
      <c r="R38" t="s">
        <v>400</v>
      </c>
    </row>
    <row r="39" spans="1:28">
      <c r="A39" s="3">
        <v>3</v>
      </c>
      <c r="B39" t="s">
        <v>31</v>
      </c>
      <c r="C39" s="4">
        <v>3</v>
      </c>
      <c r="D39" t="s">
        <v>33</v>
      </c>
      <c r="E39" t="s">
        <v>553</v>
      </c>
      <c r="F39" t="s">
        <v>104</v>
      </c>
      <c r="G39" t="s">
        <v>320</v>
      </c>
      <c r="H39">
        <v>6</v>
      </c>
      <c r="I39" s="2">
        <v>19</v>
      </c>
      <c r="J39" s="2">
        <v>2</v>
      </c>
      <c r="K39" s="2">
        <v>2</v>
      </c>
      <c r="L39" t="s">
        <v>5</v>
      </c>
      <c r="R39" t="s">
        <v>400</v>
      </c>
    </row>
    <row r="40" spans="1:28">
      <c r="A40" s="3">
        <v>3</v>
      </c>
      <c r="B40" t="s">
        <v>31</v>
      </c>
      <c r="C40" s="4">
        <v>3</v>
      </c>
      <c r="D40" t="s">
        <v>33</v>
      </c>
      <c r="E40" t="s">
        <v>556</v>
      </c>
      <c r="F40" t="s">
        <v>104</v>
      </c>
      <c r="G40" t="s">
        <v>323</v>
      </c>
      <c r="H40">
        <v>6</v>
      </c>
      <c r="I40" s="2">
        <v>19</v>
      </c>
      <c r="J40" s="2">
        <v>2</v>
      </c>
      <c r="K40" s="2">
        <v>2</v>
      </c>
      <c r="L40" t="s">
        <v>5</v>
      </c>
      <c r="R40" t="s">
        <v>400</v>
      </c>
    </row>
    <row r="41" spans="1:28">
      <c r="A41" s="3">
        <v>3</v>
      </c>
      <c r="B41" t="s">
        <v>31</v>
      </c>
      <c r="C41" s="4">
        <v>3</v>
      </c>
      <c r="D41" t="s">
        <v>33</v>
      </c>
      <c r="E41" t="s">
        <v>552</v>
      </c>
      <c r="F41" t="s">
        <v>104</v>
      </c>
      <c r="G41" t="s">
        <v>319</v>
      </c>
      <c r="H41">
        <v>6</v>
      </c>
      <c r="I41" s="2">
        <v>19</v>
      </c>
      <c r="J41" s="2">
        <v>5</v>
      </c>
      <c r="K41" s="2">
        <v>8</v>
      </c>
      <c r="L41" t="s">
        <v>5</v>
      </c>
      <c r="M41" t="s">
        <v>12</v>
      </c>
      <c r="N41" t="s">
        <v>22</v>
      </c>
      <c r="O41" t="s">
        <v>397</v>
      </c>
      <c r="P41" t="s">
        <v>20</v>
      </c>
    </row>
    <row r="42" spans="1:28">
      <c r="A42" s="3">
        <v>3</v>
      </c>
      <c r="B42" t="s">
        <v>31</v>
      </c>
      <c r="C42" s="4">
        <v>3</v>
      </c>
      <c r="D42" t="s">
        <v>33</v>
      </c>
      <c r="E42" t="s">
        <v>557</v>
      </c>
      <c r="F42" t="s">
        <v>104</v>
      </c>
      <c r="G42" t="s">
        <v>324</v>
      </c>
      <c r="H42">
        <v>6</v>
      </c>
      <c r="I42" s="2">
        <v>19</v>
      </c>
      <c r="J42" s="2">
        <v>2</v>
      </c>
      <c r="K42" s="2">
        <v>2</v>
      </c>
      <c r="L42" t="s">
        <v>5</v>
      </c>
      <c r="R42" t="s">
        <v>400</v>
      </c>
    </row>
    <row r="43" spans="1:28">
      <c r="A43" s="3">
        <v>3</v>
      </c>
      <c r="B43" t="s">
        <v>31</v>
      </c>
      <c r="C43" s="4">
        <v>3</v>
      </c>
      <c r="D43" t="s">
        <v>33</v>
      </c>
      <c r="E43" t="s">
        <v>558</v>
      </c>
      <c r="F43" t="s">
        <v>104</v>
      </c>
      <c r="G43" t="s">
        <v>325</v>
      </c>
      <c r="H43">
        <v>6</v>
      </c>
      <c r="I43" s="2">
        <v>19</v>
      </c>
      <c r="J43" s="2">
        <v>1</v>
      </c>
      <c r="K43" s="2">
        <v>1</v>
      </c>
      <c r="L43" t="s">
        <v>5</v>
      </c>
    </row>
    <row r="44" spans="1:28">
      <c r="A44" s="3">
        <v>3</v>
      </c>
      <c r="B44" t="s">
        <v>31</v>
      </c>
      <c r="C44" s="4">
        <v>4</v>
      </c>
      <c r="D44" t="s">
        <v>34</v>
      </c>
      <c r="E44" t="s">
        <v>561</v>
      </c>
      <c r="F44" t="s">
        <v>105</v>
      </c>
      <c r="G44" t="s">
        <v>327</v>
      </c>
      <c r="H44">
        <v>5</v>
      </c>
      <c r="I44" s="2">
        <v>6</v>
      </c>
      <c r="J44" s="2">
        <v>2</v>
      </c>
      <c r="K44" s="2">
        <v>2</v>
      </c>
      <c r="L44" t="s">
        <v>5</v>
      </c>
      <c r="O44" t="s">
        <v>397</v>
      </c>
    </row>
    <row r="45" spans="1:28">
      <c r="A45" s="3">
        <v>3</v>
      </c>
      <c r="B45" t="s">
        <v>31</v>
      </c>
      <c r="C45" s="4">
        <v>4</v>
      </c>
      <c r="D45" t="s">
        <v>34</v>
      </c>
      <c r="E45" t="s">
        <v>560</v>
      </c>
      <c r="F45" t="s">
        <v>105</v>
      </c>
      <c r="G45" t="s">
        <v>105</v>
      </c>
      <c r="H45">
        <v>5</v>
      </c>
      <c r="I45" s="2">
        <v>6</v>
      </c>
      <c r="J45" s="2">
        <v>4</v>
      </c>
      <c r="K45" s="2">
        <v>4</v>
      </c>
      <c r="L45" t="s">
        <v>5</v>
      </c>
      <c r="M45" t="s">
        <v>12</v>
      </c>
      <c r="N45" t="s">
        <v>22</v>
      </c>
      <c r="P45" t="s">
        <v>20</v>
      </c>
    </row>
    <row r="46" spans="1:28">
      <c r="A46" s="3">
        <v>3</v>
      </c>
      <c r="B46" t="s">
        <v>31</v>
      </c>
      <c r="C46" s="4">
        <v>5</v>
      </c>
      <c r="D46" t="s">
        <v>32</v>
      </c>
      <c r="E46" t="s">
        <v>551</v>
      </c>
      <c r="F46" t="s">
        <v>103</v>
      </c>
      <c r="G46" t="s">
        <v>318</v>
      </c>
      <c r="H46">
        <v>5</v>
      </c>
      <c r="I46" s="2">
        <v>5</v>
      </c>
      <c r="J46" s="2">
        <v>5</v>
      </c>
      <c r="K46" s="2">
        <v>5</v>
      </c>
      <c r="L46" t="s">
        <v>5</v>
      </c>
      <c r="M46" t="s">
        <v>12</v>
      </c>
      <c r="N46" t="s">
        <v>22</v>
      </c>
      <c r="O46" t="s">
        <v>397</v>
      </c>
      <c r="P46" t="s">
        <v>20</v>
      </c>
    </row>
    <row r="47" spans="1:28">
      <c r="A47" s="3">
        <v>4</v>
      </c>
      <c r="B47" t="s">
        <v>414</v>
      </c>
      <c r="C47" s="4">
        <v>1</v>
      </c>
      <c r="D47" t="s">
        <v>742</v>
      </c>
      <c r="E47" t="s">
        <v>631</v>
      </c>
      <c r="F47" t="s">
        <v>125</v>
      </c>
      <c r="G47" t="s">
        <v>363</v>
      </c>
      <c r="H47">
        <v>6</v>
      </c>
      <c r="I47" s="2">
        <v>7</v>
      </c>
      <c r="J47" s="2">
        <v>1</v>
      </c>
      <c r="K47" s="2">
        <v>1</v>
      </c>
      <c r="M47" t="s">
        <v>12</v>
      </c>
    </row>
    <row r="48" spans="1:28">
      <c r="A48" s="3">
        <v>4</v>
      </c>
      <c r="B48" t="s">
        <v>414</v>
      </c>
      <c r="C48" s="4">
        <v>1</v>
      </c>
      <c r="D48" t="s">
        <v>742</v>
      </c>
      <c r="E48" t="s">
        <v>630</v>
      </c>
      <c r="F48" t="s">
        <v>125</v>
      </c>
      <c r="G48" t="s">
        <v>362</v>
      </c>
      <c r="H48">
        <v>6</v>
      </c>
      <c r="I48" s="2">
        <v>7</v>
      </c>
      <c r="J48" s="2">
        <v>6</v>
      </c>
      <c r="K48" s="2">
        <v>6</v>
      </c>
      <c r="L48" t="s">
        <v>5</v>
      </c>
      <c r="M48" t="s">
        <v>12</v>
      </c>
      <c r="N48" t="s">
        <v>22</v>
      </c>
      <c r="O48" t="s">
        <v>397</v>
      </c>
      <c r="P48" t="s">
        <v>20</v>
      </c>
      <c r="Q48" t="s">
        <v>1</v>
      </c>
    </row>
    <row r="49" spans="1:24">
      <c r="A49" s="3">
        <v>4</v>
      </c>
      <c r="B49" t="s">
        <v>414</v>
      </c>
      <c r="C49" s="4">
        <v>2</v>
      </c>
      <c r="D49" t="s">
        <v>731</v>
      </c>
      <c r="E49" t="s">
        <v>613</v>
      </c>
      <c r="F49" t="s">
        <v>115</v>
      </c>
      <c r="G49" t="s">
        <v>345</v>
      </c>
      <c r="H49">
        <v>7</v>
      </c>
      <c r="I49" s="2">
        <v>23</v>
      </c>
      <c r="J49" s="2">
        <v>4</v>
      </c>
      <c r="K49" s="2">
        <v>4</v>
      </c>
      <c r="L49" t="s">
        <v>5</v>
      </c>
      <c r="M49" t="s">
        <v>12</v>
      </c>
      <c r="N49" t="s">
        <v>22</v>
      </c>
      <c r="S49" t="s">
        <v>399</v>
      </c>
    </row>
    <row r="50" spans="1:24">
      <c r="A50" s="3">
        <v>4</v>
      </c>
      <c r="B50" t="s">
        <v>414</v>
      </c>
      <c r="C50" s="4">
        <v>2</v>
      </c>
      <c r="D50" t="s">
        <v>731</v>
      </c>
      <c r="E50" t="s">
        <v>611</v>
      </c>
      <c r="F50" t="s">
        <v>115</v>
      </c>
      <c r="G50" t="s">
        <v>343</v>
      </c>
      <c r="H50">
        <v>7</v>
      </c>
      <c r="I50" s="2">
        <v>23</v>
      </c>
      <c r="J50" s="2">
        <v>6</v>
      </c>
      <c r="K50" s="2">
        <v>6</v>
      </c>
      <c r="L50" t="s">
        <v>5</v>
      </c>
      <c r="M50" t="s">
        <v>12</v>
      </c>
      <c r="N50" t="s">
        <v>22</v>
      </c>
      <c r="O50" t="s">
        <v>397</v>
      </c>
      <c r="P50" t="s">
        <v>20</v>
      </c>
      <c r="S50" t="s">
        <v>399</v>
      </c>
    </row>
    <row r="51" spans="1:24">
      <c r="A51" s="3">
        <v>4</v>
      </c>
      <c r="B51" t="s">
        <v>414</v>
      </c>
      <c r="C51" s="4">
        <v>2</v>
      </c>
      <c r="D51" t="s">
        <v>731</v>
      </c>
      <c r="E51" t="s">
        <v>610</v>
      </c>
      <c r="F51" t="s">
        <v>115</v>
      </c>
      <c r="G51" t="s">
        <v>342</v>
      </c>
      <c r="H51">
        <v>7</v>
      </c>
      <c r="I51" s="2">
        <v>23</v>
      </c>
      <c r="J51" s="2">
        <v>7</v>
      </c>
      <c r="K51" s="2">
        <v>7</v>
      </c>
      <c r="L51" t="s">
        <v>5</v>
      </c>
      <c r="M51" t="s">
        <v>12</v>
      </c>
      <c r="N51" t="s">
        <v>22</v>
      </c>
      <c r="O51" t="s">
        <v>397</v>
      </c>
      <c r="P51" t="s">
        <v>20</v>
      </c>
      <c r="Q51" t="s">
        <v>1</v>
      </c>
      <c r="S51" t="s">
        <v>399</v>
      </c>
    </row>
    <row r="52" spans="1:24">
      <c r="A52" s="3">
        <v>4</v>
      </c>
      <c r="B52" t="s">
        <v>414</v>
      </c>
      <c r="C52" s="4">
        <v>2</v>
      </c>
      <c r="D52" t="s">
        <v>731</v>
      </c>
      <c r="E52" t="s">
        <v>612</v>
      </c>
      <c r="F52" t="s">
        <v>115</v>
      </c>
      <c r="G52" t="s">
        <v>344</v>
      </c>
      <c r="H52">
        <v>7</v>
      </c>
      <c r="I52" s="2">
        <v>23</v>
      </c>
      <c r="J52" s="2">
        <v>5</v>
      </c>
      <c r="K52" s="2">
        <v>5</v>
      </c>
      <c r="L52" t="s">
        <v>5</v>
      </c>
      <c r="M52" t="s">
        <v>12</v>
      </c>
      <c r="N52" t="s">
        <v>22</v>
      </c>
      <c r="O52" t="s">
        <v>397</v>
      </c>
      <c r="S52" t="s">
        <v>399</v>
      </c>
    </row>
    <row r="53" spans="1:24">
      <c r="A53" s="3">
        <v>4</v>
      </c>
      <c r="B53" t="s">
        <v>414</v>
      </c>
      <c r="C53" s="4">
        <v>2</v>
      </c>
      <c r="D53" t="s">
        <v>731</v>
      </c>
      <c r="E53" t="s">
        <v>614</v>
      </c>
      <c r="F53" t="s">
        <v>115</v>
      </c>
      <c r="G53" t="s">
        <v>346</v>
      </c>
      <c r="H53">
        <v>7</v>
      </c>
      <c r="I53" s="2">
        <v>23</v>
      </c>
      <c r="J53" s="2">
        <v>1</v>
      </c>
      <c r="K53" s="2">
        <v>1</v>
      </c>
      <c r="S53" t="s">
        <v>399</v>
      </c>
    </row>
    <row r="54" spans="1:24">
      <c r="A54" s="3">
        <v>4</v>
      </c>
      <c r="B54" t="s">
        <v>414</v>
      </c>
      <c r="C54" s="4">
        <v>3</v>
      </c>
      <c r="D54" t="s">
        <v>740</v>
      </c>
      <c r="E54" t="s">
        <v>625</v>
      </c>
      <c r="F54" t="s">
        <v>114</v>
      </c>
      <c r="G54" t="s">
        <v>357</v>
      </c>
      <c r="H54">
        <v>6</v>
      </c>
      <c r="I54" s="2">
        <v>8</v>
      </c>
      <c r="J54" s="2">
        <v>2</v>
      </c>
      <c r="K54" s="2">
        <v>2</v>
      </c>
      <c r="L54" t="s">
        <v>5</v>
      </c>
      <c r="S54" t="s">
        <v>399</v>
      </c>
    </row>
    <row r="55" spans="1:24">
      <c r="A55" s="3">
        <v>4</v>
      </c>
      <c r="B55" t="s">
        <v>414</v>
      </c>
      <c r="C55" s="4">
        <v>3</v>
      </c>
      <c r="D55" t="s">
        <v>730</v>
      </c>
      <c r="E55" t="s">
        <v>609</v>
      </c>
      <c r="F55" t="s">
        <v>114</v>
      </c>
      <c r="G55" t="s">
        <v>341</v>
      </c>
      <c r="H55">
        <v>6</v>
      </c>
      <c r="I55" s="2">
        <v>5</v>
      </c>
      <c r="J55" s="2">
        <v>5</v>
      </c>
      <c r="K55" s="2">
        <v>5</v>
      </c>
      <c r="L55" t="s">
        <v>5</v>
      </c>
      <c r="M55" t="s">
        <v>12</v>
      </c>
      <c r="N55" t="s">
        <v>22</v>
      </c>
      <c r="P55" t="s">
        <v>20</v>
      </c>
      <c r="S55" t="s">
        <v>399</v>
      </c>
    </row>
    <row r="56" spans="1:24">
      <c r="A56" s="3">
        <v>4</v>
      </c>
      <c r="B56" t="s">
        <v>414</v>
      </c>
      <c r="C56" s="4">
        <v>4</v>
      </c>
      <c r="D56" t="s">
        <v>740</v>
      </c>
      <c r="E56" t="s">
        <v>626</v>
      </c>
      <c r="F56" t="s">
        <v>123</v>
      </c>
      <c r="G56" t="s">
        <v>358</v>
      </c>
      <c r="H56">
        <v>6</v>
      </c>
      <c r="I56" s="2">
        <v>8</v>
      </c>
      <c r="J56" s="2">
        <v>6</v>
      </c>
      <c r="K56" s="2">
        <v>6</v>
      </c>
      <c r="L56" t="s">
        <v>5</v>
      </c>
      <c r="M56" t="s">
        <v>12</v>
      </c>
      <c r="N56" t="s">
        <v>22</v>
      </c>
      <c r="P56" t="s">
        <v>20</v>
      </c>
      <c r="Q56" t="s">
        <v>1</v>
      </c>
      <c r="S56" t="s">
        <v>399</v>
      </c>
    </row>
    <row r="57" spans="1:24">
      <c r="A57" s="3">
        <v>4</v>
      </c>
      <c r="B57" t="s">
        <v>414</v>
      </c>
      <c r="C57" s="4">
        <v>5</v>
      </c>
      <c r="D57" t="s">
        <v>729</v>
      </c>
      <c r="E57" t="s">
        <v>607</v>
      </c>
      <c r="F57" t="s">
        <v>113</v>
      </c>
      <c r="G57" t="s">
        <v>339</v>
      </c>
      <c r="H57">
        <v>6</v>
      </c>
      <c r="I57" s="2">
        <v>7</v>
      </c>
      <c r="J57" s="2">
        <v>6</v>
      </c>
      <c r="K57" s="2">
        <v>6</v>
      </c>
      <c r="L57" t="s">
        <v>5</v>
      </c>
      <c r="M57" t="s">
        <v>12</v>
      </c>
      <c r="N57" t="s">
        <v>22</v>
      </c>
      <c r="O57" t="s">
        <v>397</v>
      </c>
      <c r="P57" t="s">
        <v>20</v>
      </c>
      <c r="S57" t="s">
        <v>399</v>
      </c>
    </row>
    <row r="58" spans="1:24">
      <c r="A58" s="3">
        <v>4</v>
      </c>
      <c r="B58" t="s">
        <v>414</v>
      </c>
      <c r="C58" s="4">
        <v>5</v>
      </c>
      <c r="D58" t="s">
        <v>729</v>
      </c>
      <c r="E58" t="s">
        <v>608</v>
      </c>
      <c r="F58" t="s">
        <v>113</v>
      </c>
      <c r="G58" t="s">
        <v>340</v>
      </c>
      <c r="H58">
        <v>6</v>
      </c>
      <c r="I58" s="2">
        <v>7</v>
      </c>
      <c r="J58" s="2">
        <v>1</v>
      </c>
      <c r="K58" s="2">
        <v>1</v>
      </c>
      <c r="L58" t="s">
        <v>5</v>
      </c>
    </row>
    <row r="59" spans="1:24">
      <c r="A59" s="3">
        <v>4</v>
      </c>
      <c r="B59" t="s">
        <v>414</v>
      </c>
      <c r="C59" s="4">
        <v>6</v>
      </c>
      <c r="D59" t="s">
        <v>744</v>
      </c>
      <c r="E59" t="s">
        <v>634</v>
      </c>
      <c r="F59" t="s">
        <v>127</v>
      </c>
      <c r="G59" t="s">
        <v>364</v>
      </c>
      <c r="H59">
        <v>2</v>
      </c>
      <c r="I59" s="2">
        <v>2</v>
      </c>
      <c r="J59" s="2">
        <v>2</v>
      </c>
      <c r="K59" s="2">
        <v>2</v>
      </c>
      <c r="L59" t="s">
        <v>5</v>
      </c>
      <c r="S59" t="s">
        <v>399</v>
      </c>
    </row>
    <row r="60" spans="1:24">
      <c r="A60" s="3">
        <v>4</v>
      </c>
      <c r="B60" t="s">
        <v>414</v>
      </c>
      <c r="C60" s="4">
        <v>7</v>
      </c>
      <c r="D60" t="s">
        <v>732</v>
      </c>
      <c r="E60" t="s">
        <v>615</v>
      </c>
      <c r="F60" t="s">
        <v>112</v>
      </c>
      <c r="G60" t="s">
        <v>347</v>
      </c>
      <c r="H60">
        <v>5</v>
      </c>
      <c r="I60" s="2">
        <v>6</v>
      </c>
      <c r="J60" s="2">
        <v>5</v>
      </c>
      <c r="K60" s="2">
        <v>6</v>
      </c>
      <c r="L60" t="s">
        <v>5</v>
      </c>
      <c r="M60" t="s">
        <v>12</v>
      </c>
      <c r="N60" t="s">
        <v>22</v>
      </c>
      <c r="P60" t="s">
        <v>20</v>
      </c>
      <c r="S60" t="s">
        <v>399</v>
      </c>
    </row>
    <row r="61" spans="1:24">
      <c r="A61" s="3">
        <v>4</v>
      </c>
      <c r="B61" t="s">
        <v>414</v>
      </c>
      <c r="C61" s="4">
        <v>7</v>
      </c>
      <c r="D61" t="s">
        <v>728</v>
      </c>
      <c r="E61" t="s">
        <v>606</v>
      </c>
      <c r="F61" t="s">
        <v>112</v>
      </c>
      <c r="G61" t="s">
        <v>338</v>
      </c>
      <c r="H61">
        <v>5</v>
      </c>
      <c r="I61" s="2">
        <v>12</v>
      </c>
      <c r="J61" s="2">
        <v>4</v>
      </c>
      <c r="K61" s="2">
        <v>5</v>
      </c>
      <c r="L61" t="s">
        <v>5</v>
      </c>
      <c r="M61" t="s">
        <v>12</v>
      </c>
      <c r="N61" t="s">
        <v>22</v>
      </c>
      <c r="S61" t="s">
        <v>399</v>
      </c>
    </row>
    <row r="62" spans="1:24">
      <c r="A62" s="3">
        <v>4</v>
      </c>
      <c r="B62" t="s">
        <v>414</v>
      </c>
      <c r="C62" s="4">
        <v>8</v>
      </c>
      <c r="D62" t="s">
        <v>737</v>
      </c>
      <c r="E62" t="s">
        <v>620</v>
      </c>
      <c r="F62" t="s">
        <v>120</v>
      </c>
      <c r="G62" t="s">
        <v>352</v>
      </c>
      <c r="H62">
        <v>7</v>
      </c>
      <c r="I62" s="2">
        <v>10</v>
      </c>
      <c r="J62" s="2">
        <v>7</v>
      </c>
      <c r="K62" s="2">
        <v>8</v>
      </c>
      <c r="L62" t="s">
        <v>5</v>
      </c>
      <c r="M62" t="s">
        <v>12</v>
      </c>
      <c r="N62" t="s">
        <v>22</v>
      </c>
      <c r="O62" t="s">
        <v>397</v>
      </c>
      <c r="P62" t="s">
        <v>20</v>
      </c>
      <c r="Q62" t="s">
        <v>1</v>
      </c>
      <c r="S62" t="s">
        <v>399</v>
      </c>
    </row>
    <row r="63" spans="1:24">
      <c r="A63" s="3">
        <v>4</v>
      </c>
      <c r="B63" t="s">
        <v>414</v>
      </c>
      <c r="C63" s="4">
        <v>8</v>
      </c>
      <c r="D63" t="s">
        <v>737</v>
      </c>
      <c r="E63" t="s">
        <v>621</v>
      </c>
      <c r="F63" t="s">
        <v>120</v>
      </c>
      <c r="G63" t="s">
        <v>353</v>
      </c>
      <c r="H63">
        <v>7</v>
      </c>
      <c r="I63" s="2">
        <v>10</v>
      </c>
      <c r="J63" s="2">
        <v>2</v>
      </c>
      <c r="K63" s="2">
        <v>2</v>
      </c>
      <c r="L63" t="s">
        <v>5</v>
      </c>
      <c r="S63" t="s">
        <v>399</v>
      </c>
    </row>
    <row r="64" spans="1:24">
      <c r="A64" s="3">
        <v>4</v>
      </c>
      <c r="B64" t="s">
        <v>414</v>
      </c>
      <c r="C64" s="4">
        <v>9</v>
      </c>
      <c r="D64" t="s">
        <v>727</v>
      </c>
      <c r="E64" t="s">
        <v>600</v>
      </c>
      <c r="F64" t="s">
        <v>110</v>
      </c>
      <c r="G64" t="s">
        <v>334</v>
      </c>
      <c r="H64">
        <v>9</v>
      </c>
      <c r="I64" s="2">
        <v>26</v>
      </c>
      <c r="J64" s="2">
        <v>9</v>
      </c>
      <c r="K64" s="2">
        <v>9</v>
      </c>
      <c r="L64" t="s">
        <v>5</v>
      </c>
      <c r="M64" t="s">
        <v>12</v>
      </c>
      <c r="N64" t="s">
        <v>22</v>
      </c>
      <c r="O64" t="s">
        <v>397</v>
      </c>
      <c r="P64" t="s">
        <v>20</v>
      </c>
      <c r="Q64" t="s">
        <v>1</v>
      </c>
      <c r="T64" t="s">
        <v>4</v>
      </c>
      <c r="W64" t="s">
        <v>9</v>
      </c>
      <c r="X64" t="s">
        <v>17</v>
      </c>
    </row>
    <row r="65" spans="1:24">
      <c r="A65" s="3">
        <v>4</v>
      </c>
      <c r="B65" t="s">
        <v>414</v>
      </c>
      <c r="C65" s="4">
        <v>9</v>
      </c>
      <c r="D65" t="s">
        <v>727</v>
      </c>
      <c r="E65" t="s">
        <v>603</v>
      </c>
      <c r="F65" t="s">
        <v>110</v>
      </c>
      <c r="G65" t="s">
        <v>336</v>
      </c>
      <c r="H65">
        <v>9</v>
      </c>
      <c r="I65" s="2">
        <v>26</v>
      </c>
      <c r="J65" s="2">
        <v>5</v>
      </c>
      <c r="K65" s="2">
        <v>5</v>
      </c>
      <c r="L65" t="s">
        <v>5</v>
      </c>
      <c r="M65" t="s">
        <v>12</v>
      </c>
      <c r="N65" t="s">
        <v>22</v>
      </c>
      <c r="P65" t="s">
        <v>20</v>
      </c>
      <c r="Q65" t="s">
        <v>1</v>
      </c>
    </row>
    <row r="66" spans="1:24">
      <c r="A66" s="3">
        <v>4</v>
      </c>
      <c r="B66" t="s">
        <v>414</v>
      </c>
      <c r="C66" s="4">
        <v>9</v>
      </c>
      <c r="D66" t="s">
        <v>727</v>
      </c>
      <c r="E66" t="s">
        <v>604</v>
      </c>
      <c r="F66" t="s">
        <v>110</v>
      </c>
      <c r="G66" t="s">
        <v>336</v>
      </c>
      <c r="H66">
        <v>9</v>
      </c>
      <c r="I66" s="2">
        <v>26</v>
      </c>
      <c r="J66" s="2">
        <v>1</v>
      </c>
      <c r="K66" s="2">
        <v>1</v>
      </c>
      <c r="O66" t="s">
        <v>397</v>
      </c>
    </row>
    <row r="67" spans="1:24">
      <c r="A67" s="3">
        <v>4</v>
      </c>
      <c r="B67" t="s">
        <v>414</v>
      </c>
      <c r="C67" s="4">
        <v>9</v>
      </c>
      <c r="D67" t="s">
        <v>727</v>
      </c>
      <c r="E67" t="s">
        <v>601</v>
      </c>
      <c r="F67" t="s">
        <v>110</v>
      </c>
      <c r="G67" t="s">
        <v>335</v>
      </c>
      <c r="H67">
        <v>9</v>
      </c>
      <c r="I67" s="2">
        <v>26</v>
      </c>
      <c r="J67" s="2">
        <v>9</v>
      </c>
      <c r="K67" s="2">
        <v>10</v>
      </c>
      <c r="L67" t="s">
        <v>5</v>
      </c>
      <c r="M67" t="s">
        <v>12</v>
      </c>
      <c r="N67" t="s">
        <v>22</v>
      </c>
      <c r="O67" t="s">
        <v>397</v>
      </c>
      <c r="P67" t="s">
        <v>20</v>
      </c>
      <c r="Q67" t="s">
        <v>1</v>
      </c>
      <c r="T67" t="s">
        <v>4</v>
      </c>
      <c r="W67" t="s">
        <v>9</v>
      </c>
      <c r="X67" t="s">
        <v>17</v>
      </c>
    </row>
    <row r="68" spans="1:24">
      <c r="A68" s="3">
        <v>4</v>
      </c>
      <c r="B68" t="s">
        <v>414</v>
      </c>
      <c r="C68" s="4">
        <v>9</v>
      </c>
      <c r="D68" t="s">
        <v>727</v>
      </c>
      <c r="E68" t="s">
        <v>602</v>
      </c>
      <c r="F68" t="s">
        <v>110</v>
      </c>
      <c r="G68" t="s">
        <v>335</v>
      </c>
      <c r="H68">
        <v>9</v>
      </c>
      <c r="I68" s="2">
        <v>26</v>
      </c>
      <c r="J68" s="2">
        <v>1</v>
      </c>
      <c r="K68" s="2">
        <v>1</v>
      </c>
      <c r="Q68" t="s">
        <v>1</v>
      </c>
    </row>
    <row r="69" spans="1:24">
      <c r="A69" s="3">
        <v>4</v>
      </c>
      <c r="B69" t="s">
        <v>414</v>
      </c>
      <c r="C69" s="4">
        <v>10</v>
      </c>
      <c r="D69" t="s">
        <v>733</v>
      </c>
      <c r="E69" t="s">
        <v>616</v>
      </c>
      <c r="F69" t="s">
        <v>116</v>
      </c>
      <c r="G69" t="s">
        <v>348</v>
      </c>
      <c r="H69">
        <v>9</v>
      </c>
      <c r="I69" s="2">
        <v>9</v>
      </c>
      <c r="J69" s="2">
        <v>9</v>
      </c>
      <c r="K69" s="2">
        <v>9</v>
      </c>
      <c r="L69" t="s">
        <v>5</v>
      </c>
      <c r="M69" t="s">
        <v>12</v>
      </c>
      <c r="N69" t="s">
        <v>22</v>
      </c>
      <c r="O69" t="s">
        <v>397</v>
      </c>
      <c r="P69" t="s">
        <v>20</v>
      </c>
      <c r="Q69" t="s">
        <v>1</v>
      </c>
      <c r="T69" t="s">
        <v>4</v>
      </c>
      <c r="W69" t="s">
        <v>9</v>
      </c>
      <c r="X69" t="s">
        <v>17</v>
      </c>
    </row>
    <row r="70" spans="1:24">
      <c r="A70" s="3">
        <v>4</v>
      </c>
      <c r="B70" t="s">
        <v>414</v>
      </c>
      <c r="C70" s="4">
        <v>11</v>
      </c>
      <c r="D70" t="s">
        <v>724</v>
      </c>
      <c r="E70" t="s">
        <v>596</v>
      </c>
      <c r="F70" t="s">
        <v>107</v>
      </c>
      <c r="G70" t="s">
        <v>330</v>
      </c>
      <c r="H70">
        <v>7</v>
      </c>
      <c r="I70" s="2">
        <v>7</v>
      </c>
      <c r="J70" s="2">
        <v>7</v>
      </c>
      <c r="K70" s="2">
        <v>7</v>
      </c>
      <c r="L70" t="s">
        <v>5</v>
      </c>
      <c r="M70" t="s">
        <v>12</v>
      </c>
      <c r="N70" t="s">
        <v>22</v>
      </c>
      <c r="O70" t="s">
        <v>397</v>
      </c>
      <c r="P70" t="s">
        <v>20</v>
      </c>
      <c r="Q70" t="s">
        <v>1</v>
      </c>
      <c r="X70" t="s">
        <v>17</v>
      </c>
    </row>
    <row r="71" spans="1:24">
      <c r="A71" s="3">
        <v>4</v>
      </c>
      <c r="B71" t="s">
        <v>414</v>
      </c>
      <c r="C71" s="4">
        <v>12</v>
      </c>
      <c r="D71" t="s">
        <v>725</v>
      </c>
      <c r="E71" t="s">
        <v>598</v>
      </c>
      <c r="F71" t="s">
        <v>108</v>
      </c>
      <c r="G71" t="s">
        <v>332</v>
      </c>
      <c r="H71">
        <v>10</v>
      </c>
      <c r="I71" s="2">
        <v>18</v>
      </c>
      <c r="J71" s="2">
        <v>4</v>
      </c>
      <c r="K71" s="2">
        <v>4</v>
      </c>
      <c r="L71" t="s">
        <v>5</v>
      </c>
      <c r="M71" t="s">
        <v>12</v>
      </c>
      <c r="N71" t="s">
        <v>22</v>
      </c>
      <c r="O71" t="s">
        <v>397</v>
      </c>
    </row>
    <row r="72" spans="1:24">
      <c r="A72" s="3">
        <v>4</v>
      </c>
      <c r="B72" t="s">
        <v>414</v>
      </c>
      <c r="C72" s="4">
        <v>12</v>
      </c>
      <c r="D72" t="s">
        <v>725</v>
      </c>
      <c r="E72" t="s">
        <v>597</v>
      </c>
      <c r="F72" t="s">
        <v>108</v>
      </c>
      <c r="G72" t="s">
        <v>331</v>
      </c>
      <c r="H72">
        <v>10</v>
      </c>
      <c r="I72" s="2">
        <v>18</v>
      </c>
      <c r="J72" s="2">
        <v>10</v>
      </c>
      <c r="K72" s="2">
        <v>14</v>
      </c>
      <c r="L72" t="s">
        <v>5</v>
      </c>
      <c r="M72" t="s">
        <v>12</v>
      </c>
      <c r="N72" t="s">
        <v>22</v>
      </c>
      <c r="O72" t="s">
        <v>397</v>
      </c>
      <c r="P72" t="s">
        <v>20</v>
      </c>
      <c r="Q72" t="s">
        <v>1</v>
      </c>
      <c r="S72" t="s">
        <v>399</v>
      </c>
      <c r="T72" t="s">
        <v>4</v>
      </c>
      <c r="W72" t="s">
        <v>9</v>
      </c>
      <c r="X72" t="s">
        <v>17</v>
      </c>
    </row>
    <row r="73" spans="1:24">
      <c r="A73" s="3">
        <v>4</v>
      </c>
      <c r="B73" t="s">
        <v>414</v>
      </c>
      <c r="C73" s="4">
        <v>13</v>
      </c>
      <c r="D73" t="s">
        <v>726</v>
      </c>
      <c r="E73" t="s">
        <v>599</v>
      </c>
      <c r="F73" t="s">
        <v>109</v>
      </c>
      <c r="G73" t="s">
        <v>333</v>
      </c>
      <c r="H73">
        <v>10</v>
      </c>
      <c r="I73" s="2">
        <v>13</v>
      </c>
      <c r="J73" s="2">
        <v>10</v>
      </c>
      <c r="K73" s="2">
        <v>10</v>
      </c>
      <c r="L73" t="s">
        <v>5</v>
      </c>
      <c r="M73" t="s">
        <v>12</v>
      </c>
      <c r="N73" t="s">
        <v>22</v>
      </c>
      <c r="O73" t="s">
        <v>397</v>
      </c>
      <c r="P73" t="s">
        <v>20</v>
      </c>
      <c r="Q73" t="s">
        <v>1</v>
      </c>
      <c r="S73" t="s">
        <v>399</v>
      </c>
      <c r="T73" t="s">
        <v>4</v>
      </c>
      <c r="W73" t="s">
        <v>9</v>
      </c>
      <c r="X73" t="s">
        <v>17</v>
      </c>
    </row>
    <row r="74" spans="1:24">
      <c r="A74" s="3">
        <v>4</v>
      </c>
      <c r="B74" t="s">
        <v>414</v>
      </c>
      <c r="C74" s="4">
        <v>13</v>
      </c>
      <c r="D74" t="s">
        <v>726</v>
      </c>
      <c r="E74" t="s">
        <v>629</v>
      </c>
      <c r="F74" t="s">
        <v>109</v>
      </c>
      <c r="G74" t="s">
        <v>361</v>
      </c>
      <c r="H74">
        <v>10</v>
      </c>
      <c r="I74" s="2">
        <v>13</v>
      </c>
      <c r="J74" s="2">
        <v>3</v>
      </c>
      <c r="K74" s="2">
        <v>3</v>
      </c>
      <c r="M74" t="s">
        <v>12</v>
      </c>
      <c r="N74" t="s">
        <v>22</v>
      </c>
      <c r="O74" t="s">
        <v>397</v>
      </c>
    </row>
    <row r="75" spans="1:24">
      <c r="A75" s="3">
        <v>4</v>
      </c>
      <c r="B75" t="s">
        <v>414</v>
      </c>
      <c r="C75" s="4">
        <v>14</v>
      </c>
      <c r="D75" t="s">
        <v>735</v>
      </c>
      <c r="E75" t="s">
        <v>618</v>
      </c>
      <c r="F75" t="s">
        <v>118</v>
      </c>
      <c r="G75" t="s">
        <v>350</v>
      </c>
      <c r="H75">
        <v>6</v>
      </c>
      <c r="I75" s="2">
        <v>7</v>
      </c>
      <c r="J75" s="2">
        <v>6</v>
      </c>
      <c r="K75" s="2">
        <v>7</v>
      </c>
      <c r="L75" t="s">
        <v>5</v>
      </c>
      <c r="M75" t="s">
        <v>12</v>
      </c>
      <c r="N75" t="s">
        <v>22</v>
      </c>
      <c r="O75" t="s">
        <v>397</v>
      </c>
      <c r="P75" t="s">
        <v>20</v>
      </c>
      <c r="Q75" t="s">
        <v>1</v>
      </c>
    </row>
    <row r="76" spans="1:24">
      <c r="A76" s="3">
        <v>4</v>
      </c>
      <c r="B76" t="s">
        <v>414</v>
      </c>
      <c r="C76" s="4">
        <v>15</v>
      </c>
      <c r="D76" t="s">
        <v>738</v>
      </c>
      <c r="E76" t="s">
        <v>622</v>
      </c>
      <c r="F76" t="s">
        <v>121</v>
      </c>
      <c r="G76" t="s">
        <v>354</v>
      </c>
      <c r="H76">
        <v>6</v>
      </c>
      <c r="I76" s="2">
        <v>7</v>
      </c>
      <c r="J76" s="2">
        <v>6</v>
      </c>
      <c r="K76" s="2">
        <v>7</v>
      </c>
      <c r="L76" t="s">
        <v>5</v>
      </c>
      <c r="M76" t="s">
        <v>12</v>
      </c>
      <c r="N76" t="s">
        <v>22</v>
      </c>
      <c r="O76" t="s">
        <v>397</v>
      </c>
      <c r="P76" t="s">
        <v>20</v>
      </c>
      <c r="Q76" t="s">
        <v>1</v>
      </c>
    </row>
    <row r="77" spans="1:24">
      <c r="A77" s="3">
        <v>4</v>
      </c>
      <c r="B77" t="s">
        <v>414</v>
      </c>
      <c r="C77" s="4">
        <v>16</v>
      </c>
      <c r="D77" t="s">
        <v>728</v>
      </c>
      <c r="E77" t="s">
        <v>605</v>
      </c>
      <c r="F77" t="s">
        <v>111</v>
      </c>
      <c r="G77" t="s">
        <v>337</v>
      </c>
      <c r="H77">
        <v>7</v>
      </c>
      <c r="I77" s="2">
        <v>12</v>
      </c>
      <c r="J77" s="2">
        <v>6</v>
      </c>
      <c r="K77" s="2">
        <v>7</v>
      </c>
      <c r="L77" t="s">
        <v>5</v>
      </c>
      <c r="M77" t="s">
        <v>12</v>
      </c>
      <c r="N77" t="s">
        <v>22</v>
      </c>
      <c r="O77" t="s">
        <v>397</v>
      </c>
      <c r="P77" t="s">
        <v>20</v>
      </c>
      <c r="Q77" t="s">
        <v>1</v>
      </c>
    </row>
    <row r="78" spans="1:24">
      <c r="A78" s="3">
        <v>4</v>
      </c>
      <c r="B78" t="s">
        <v>414</v>
      </c>
      <c r="C78" s="4">
        <v>17</v>
      </c>
      <c r="D78" t="s">
        <v>736</v>
      </c>
      <c r="E78" t="s">
        <v>619</v>
      </c>
      <c r="F78" t="s">
        <v>119</v>
      </c>
      <c r="G78" t="s">
        <v>351</v>
      </c>
      <c r="H78">
        <v>4</v>
      </c>
      <c r="I78" s="2">
        <v>5</v>
      </c>
      <c r="J78" s="2">
        <v>4</v>
      </c>
      <c r="K78" s="2">
        <v>5</v>
      </c>
      <c r="M78" t="s">
        <v>12</v>
      </c>
      <c r="N78" t="s">
        <v>22</v>
      </c>
      <c r="O78" t="s">
        <v>397</v>
      </c>
      <c r="R78" t="s">
        <v>400</v>
      </c>
    </row>
    <row r="79" spans="1:24">
      <c r="A79" s="3">
        <v>4</v>
      </c>
      <c r="B79" t="s">
        <v>414</v>
      </c>
      <c r="C79" s="4">
        <v>18</v>
      </c>
      <c r="D79" t="s">
        <v>734</v>
      </c>
      <c r="E79" t="s">
        <v>617</v>
      </c>
      <c r="F79" t="s">
        <v>117</v>
      </c>
      <c r="G79" t="s">
        <v>349</v>
      </c>
      <c r="H79">
        <v>4</v>
      </c>
      <c r="I79" s="2">
        <v>4</v>
      </c>
      <c r="J79" s="2">
        <v>4</v>
      </c>
      <c r="K79" s="2">
        <v>4</v>
      </c>
      <c r="L79" t="s">
        <v>5</v>
      </c>
      <c r="M79" t="s">
        <v>12</v>
      </c>
      <c r="N79" t="s">
        <v>22</v>
      </c>
      <c r="O79" t="s">
        <v>397</v>
      </c>
    </row>
    <row r="80" spans="1:24">
      <c r="A80" s="3">
        <v>4</v>
      </c>
      <c r="B80" t="s">
        <v>414</v>
      </c>
      <c r="C80" s="4">
        <v>19</v>
      </c>
      <c r="D80" t="s">
        <v>743</v>
      </c>
      <c r="E80" t="s">
        <v>632</v>
      </c>
      <c r="F80" t="s">
        <v>126</v>
      </c>
      <c r="G80" t="s">
        <v>229</v>
      </c>
      <c r="H80">
        <v>7</v>
      </c>
      <c r="I80" s="2">
        <v>8</v>
      </c>
      <c r="J80" s="2">
        <v>7</v>
      </c>
      <c r="K80" s="2">
        <v>8</v>
      </c>
      <c r="L80" t="s">
        <v>5</v>
      </c>
      <c r="M80" t="s">
        <v>12</v>
      </c>
      <c r="N80" t="s">
        <v>22</v>
      </c>
      <c r="O80" t="s">
        <v>397</v>
      </c>
      <c r="Q80" t="s">
        <v>1</v>
      </c>
      <c r="T80" t="s">
        <v>4</v>
      </c>
      <c r="W80" t="s">
        <v>9</v>
      </c>
    </row>
    <row r="81" spans="1:22">
      <c r="A81" s="3">
        <v>4</v>
      </c>
      <c r="B81" t="s">
        <v>414</v>
      </c>
      <c r="C81" s="4">
        <v>20</v>
      </c>
      <c r="D81" t="s">
        <v>741</v>
      </c>
      <c r="E81" t="s">
        <v>628</v>
      </c>
      <c r="F81" t="s">
        <v>124</v>
      </c>
      <c r="G81" t="s">
        <v>360</v>
      </c>
      <c r="H81">
        <v>5</v>
      </c>
      <c r="I81" s="2">
        <v>13</v>
      </c>
      <c r="J81" s="2">
        <v>5</v>
      </c>
      <c r="K81" s="2">
        <v>6</v>
      </c>
      <c r="L81" t="s">
        <v>5</v>
      </c>
      <c r="M81" t="s">
        <v>12</v>
      </c>
      <c r="N81" t="s">
        <v>22</v>
      </c>
      <c r="O81" t="s">
        <v>397</v>
      </c>
      <c r="R81" t="s">
        <v>400</v>
      </c>
    </row>
    <row r="82" spans="1:22">
      <c r="A82" s="3">
        <v>4</v>
      </c>
      <c r="B82" t="s">
        <v>414</v>
      </c>
      <c r="C82" s="4">
        <v>20</v>
      </c>
      <c r="D82" t="s">
        <v>741</v>
      </c>
      <c r="E82" t="s">
        <v>627</v>
      </c>
      <c r="F82" t="s">
        <v>124</v>
      </c>
      <c r="G82" t="s">
        <v>359</v>
      </c>
      <c r="H82">
        <v>5</v>
      </c>
      <c r="I82" s="2">
        <v>13</v>
      </c>
      <c r="J82" s="2">
        <v>5</v>
      </c>
      <c r="K82" s="2">
        <v>7</v>
      </c>
      <c r="L82" t="s">
        <v>5</v>
      </c>
      <c r="M82" t="s">
        <v>12</v>
      </c>
      <c r="N82" t="s">
        <v>22</v>
      </c>
      <c r="O82" t="s">
        <v>397</v>
      </c>
      <c r="R82" t="s">
        <v>400</v>
      </c>
    </row>
    <row r="83" spans="1:22">
      <c r="A83" s="3">
        <v>4</v>
      </c>
      <c r="B83" t="s">
        <v>414</v>
      </c>
      <c r="C83" s="4">
        <v>21</v>
      </c>
      <c r="D83" t="s">
        <v>739</v>
      </c>
      <c r="E83" t="s">
        <v>633</v>
      </c>
      <c r="F83" t="s">
        <v>122</v>
      </c>
      <c r="G83" t="s">
        <v>356</v>
      </c>
      <c r="H83">
        <v>5</v>
      </c>
      <c r="I83" s="2">
        <v>9</v>
      </c>
      <c r="J83" s="2">
        <v>1</v>
      </c>
      <c r="K83" s="2" t="e">
        <v>#N/A</v>
      </c>
      <c r="S83" t="s">
        <v>399</v>
      </c>
    </row>
    <row r="84" spans="1:22">
      <c r="A84" s="3">
        <v>4</v>
      </c>
      <c r="B84" t="s">
        <v>414</v>
      </c>
      <c r="C84" s="4">
        <v>21</v>
      </c>
      <c r="D84" t="s">
        <v>739</v>
      </c>
      <c r="E84" t="s">
        <v>623</v>
      </c>
      <c r="F84" t="s">
        <v>122</v>
      </c>
      <c r="G84" t="s">
        <v>355</v>
      </c>
      <c r="H84">
        <v>5</v>
      </c>
      <c r="I84" s="2">
        <v>9</v>
      </c>
      <c r="J84" s="2">
        <v>4</v>
      </c>
      <c r="K84" s="2">
        <v>4</v>
      </c>
      <c r="L84" t="s">
        <v>5</v>
      </c>
      <c r="M84" t="s">
        <v>12</v>
      </c>
      <c r="N84" t="s">
        <v>22</v>
      </c>
      <c r="O84" t="s">
        <v>397</v>
      </c>
    </row>
    <row r="85" spans="1:22">
      <c r="A85" s="3">
        <v>4</v>
      </c>
      <c r="B85" t="s">
        <v>414</v>
      </c>
      <c r="C85" s="4">
        <v>21</v>
      </c>
      <c r="D85" t="s">
        <v>739</v>
      </c>
      <c r="E85" t="s">
        <v>624</v>
      </c>
      <c r="F85" t="s">
        <v>122</v>
      </c>
      <c r="G85" t="s">
        <v>356</v>
      </c>
      <c r="H85">
        <v>5</v>
      </c>
      <c r="I85" s="2">
        <v>9</v>
      </c>
      <c r="J85" s="2">
        <v>4</v>
      </c>
      <c r="K85" s="2">
        <v>5</v>
      </c>
      <c r="L85" t="s">
        <v>5</v>
      </c>
      <c r="M85" t="s">
        <v>12</v>
      </c>
      <c r="N85" t="s">
        <v>22</v>
      </c>
      <c r="O85" t="s">
        <v>397</v>
      </c>
    </row>
    <row r="86" spans="1:22">
      <c r="A86" s="3">
        <v>5</v>
      </c>
      <c r="B86" t="s">
        <v>408</v>
      </c>
      <c r="C86" s="4">
        <v>1</v>
      </c>
      <c r="D86" t="s">
        <v>37</v>
      </c>
      <c r="E86" t="s">
        <v>483</v>
      </c>
      <c r="F86" t="s">
        <v>128</v>
      </c>
      <c r="G86" t="s">
        <v>365</v>
      </c>
      <c r="H86">
        <v>7</v>
      </c>
      <c r="I86" s="2">
        <v>21</v>
      </c>
      <c r="J86" s="2">
        <v>4</v>
      </c>
      <c r="K86" s="2">
        <v>5</v>
      </c>
      <c r="L86" t="s">
        <v>5</v>
      </c>
      <c r="M86" t="s">
        <v>12</v>
      </c>
      <c r="N86" t="s">
        <v>22</v>
      </c>
      <c r="O86" t="s">
        <v>397</v>
      </c>
    </row>
    <row r="87" spans="1:22">
      <c r="A87" s="3">
        <v>5</v>
      </c>
      <c r="B87" t="s">
        <v>408</v>
      </c>
      <c r="C87" s="4">
        <v>1</v>
      </c>
      <c r="D87" t="s">
        <v>37</v>
      </c>
      <c r="E87" t="s">
        <v>484</v>
      </c>
      <c r="F87" t="s">
        <v>128</v>
      </c>
      <c r="G87" t="s">
        <v>366</v>
      </c>
      <c r="H87">
        <v>7</v>
      </c>
      <c r="I87" s="2">
        <v>21</v>
      </c>
      <c r="J87" s="2">
        <v>7</v>
      </c>
      <c r="K87" s="2">
        <v>11</v>
      </c>
      <c r="L87" t="s">
        <v>5</v>
      </c>
      <c r="M87" t="s">
        <v>12</v>
      </c>
      <c r="N87" t="s">
        <v>22</v>
      </c>
      <c r="O87" t="s">
        <v>397</v>
      </c>
      <c r="Q87" t="s">
        <v>1</v>
      </c>
      <c r="U87" t="s">
        <v>44</v>
      </c>
      <c r="V87" t="s">
        <v>3</v>
      </c>
    </row>
    <row r="88" spans="1:22">
      <c r="A88" s="3">
        <v>5</v>
      </c>
      <c r="B88" t="s">
        <v>408</v>
      </c>
      <c r="C88" s="4">
        <v>1</v>
      </c>
      <c r="D88" t="s">
        <v>37</v>
      </c>
      <c r="E88" t="s">
        <v>485</v>
      </c>
      <c r="F88" t="s">
        <v>128</v>
      </c>
      <c r="G88" t="s">
        <v>367</v>
      </c>
      <c r="H88">
        <v>7</v>
      </c>
      <c r="I88" s="2">
        <v>21</v>
      </c>
      <c r="J88" s="2">
        <v>4</v>
      </c>
      <c r="K88" s="2">
        <v>5</v>
      </c>
      <c r="L88" t="s">
        <v>5</v>
      </c>
      <c r="M88" t="s">
        <v>12</v>
      </c>
      <c r="N88" t="s">
        <v>22</v>
      </c>
      <c r="V88" t="s">
        <v>3</v>
      </c>
    </row>
    <row r="89" spans="1:22">
      <c r="A89" s="3">
        <v>5</v>
      </c>
      <c r="B89" t="s">
        <v>408</v>
      </c>
      <c r="C89" s="4">
        <v>2</v>
      </c>
      <c r="D89" t="s">
        <v>38</v>
      </c>
      <c r="E89" t="s">
        <v>486</v>
      </c>
      <c r="F89" t="s">
        <v>129</v>
      </c>
      <c r="G89" t="s">
        <v>368</v>
      </c>
      <c r="H89">
        <v>5</v>
      </c>
      <c r="I89" s="2">
        <v>24</v>
      </c>
      <c r="J89" s="2">
        <v>5</v>
      </c>
      <c r="K89" s="2">
        <v>7</v>
      </c>
      <c r="L89" t="s">
        <v>5</v>
      </c>
      <c r="M89" t="s">
        <v>12</v>
      </c>
      <c r="O89" t="s">
        <v>397</v>
      </c>
      <c r="Q89" t="s">
        <v>1</v>
      </c>
      <c r="U89" t="s">
        <v>44</v>
      </c>
    </row>
    <row r="90" spans="1:22">
      <c r="A90" s="3">
        <v>5</v>
      </c>
      <c r="B90" t="s">
        <v>408</v>
      </c>
      <c r="C90" s="4">
        <v>2</v>
      </c>
      <c r="D90" t="s">
        <v>38</v>
      </c>
      <c r="E90" t="s">
        <v>489</v>
      </c>
      <c r="F90" t="s">
        <v>129</v>
      </c>
      <c r="G90" t="s">
        <v>371</v>
      </c>
      <c r="H90">
        <v>5</v>
      </c>
      <c r="I90" s="2">
        <v>24</v>
      </c>
      <c r="J90" s="2">
        <v>4</v>
      </c>
      <c r="K90" s="2">
        <v>4</v>
      </c>
      <c r="L90" t="s">
        <v>5</v>
      </c>
      <c r="M90" t="s">
        <v>12</v>
      </c>
      <c r="O90" t="s">
        <v>397</v>
      </c>
      <c r="Q90" t="s">
        <v>1</v>
      </c>
    </row>
    <row r="91" spans="1:22">
      <c r="A91" s="3">
        <v>5</v>
      </c>
      <c r="B91" t="s">
        <v>408</v>
      </c>
      <c r="C91" s="4">
        <v>2</v>
      </c>
      <c r="D91" t="s">
        <v>38</v>
      </c>
      <c r="E91" t="s">
        <v>490</v>
      </c>
      <c r="F91" t="s">
        <v>129</v>
      </c>
      <c r="G91" t="s">
        <v>372</v>
      </c>
      <c r="H91">
        <v>5</v>
      </c>
      <c r="I91" s="2">
        <v>24</v>
      </c>
      <c r="J91" s="2">
        <v>3</v>
      </c>
      <c r="K91" s="2">
        <v>3</v>
      </c>
      <c r="L91" t="s">
        <v>5</v>
      </c>
      <c r="M91" t="s">
        <v>12</v>
      </c>
      <c r="O91" t="s">
        <v>397</v>
      </c>
    </row>
    <row r="92" spans="1:22">
      <c r="A92" s="3">
        <v>5</v>
      </c>
      <c r="B92" t="s">
        <v>408</v>
      </c>
      <c r="C92" s="4">
        <v>2</v>
      </c>
      <c r="D92" t="s">
        <v>38</v>
      </c>
      <c r="E92" t="s">
        <v>492</v>
      </c>
      <c r="F92" t="s">
        <v>129</v>
      </c>
      <c r="G92" t="s">
        <v>374</v>
      </c>
      <c r="H92">
        <v>5</v>
      </c>
      <c r="I92" s="2">
        <v>24</v>
      </c>
      <c r="J92" s="2">
        <v>1</v>
      </c>
      <c r="K92" s="2">
        <v>1</v>
      </c>
      <c r="L92" t="s">
        <v>5</v>
      </c>
    </row>
    <row r="93" spans="1:22">
      <c r="A93" s="3">
        <v>5</v>
      </c>
      <c r="B93" t="s">
        <v>408</v>
      </c>
      <c r="C93" s="4">
        <v>2</v>
      </c>
      <c r="D93" t="s">
        <v>38</v>
      </c>
      <c r="E93" t="s">
        <v>491</v>
      </c>
      <c r="F93" t="s">
        <v>129</v>
      </c>
      <c r="G93" t="s">
        <v>373</v>
      </c>
      <c r="H93">
        <v>5</v>
      </c>
      <c r="I93" s="2">
        <v>24</v>
      </c>
      <c r="J93" s="2">
        <v>1</v>
      </c>
      <c r="K93" s="2">
        <v>1</v>
      </c>
      <c r="L93" t="s">
        <v>5</v>
      </c>
    </row>
    <row r="94" spans="1:22">
      <c r="A94" s="3">
        <v>5</v>
      </c>
      <c r="B94" t="s">
        <v>408</v>
      </c>
      <c r="C94" s="4">
        <v>2</v>
      </c>
      <c r="D94" t="s">
        <v>38</v>
      </c>
      <c r="E94" t="s">
        <v>488</v>
      </c>
      <c r="F94" t="s">
        <v>129</v>
      </c>
      <c r="G94" t="s">
        <v>370</v>
      </c>
      <c r="H94">
        <v>5</v>
      </c>
      <c r="I94" s="2">
        <v>24</v>
      </c>
      <c r="J94" s="2">
        <v>4</v>
      </c>
      <c r="K94" s="2">
        <v>4</v>
      </c>
      <c r="L94" t="s">
        <v>5</v>
      </c>
      <c r="M94" t="s">
        <v>12</v>
      </c>
      <c r="O94" t="s">
        <v>397</v>
      </c>
      <c r="Q94" t="s">
        <v>1</v>
      </c>
    </row>
    <row r="95" spans="1:22">
      <c r="A95" s="3">
        <v>5</v>
      </c>
      <c r="B95" t="s">
        <v>408</v>
      </c>
      <c r="C95" s="4">
        <v>2</v>
      </c>
      <c r="D95" t="s">
        <v>38</v>
      </c>
      <c r="E95" t="s">
        <v>487</v>
      </c>
      <c r="F95" t="s">
        <v>129</v>
      </c>
      <c r="G95" t="s">
        <v>369</v>
      </c>
      <c r="H95">
        <v>5</v>
      </c>
      <c r="I95" s="2">
        <v>24</v>
      </c>
      <c r="J95" s="2">
        <v>4</v>
      </c>
      <c r="K95" s="2">
        <v>4</v>
      </c>
      <c r="L95" t="s">
        <v>5</v>
      </c>
      <c r="M95" t="s">
        <v>12</v>
      </c>
      <c r="O95" t="s">
        <v>397</v>
      </c>
      <c r="Q95" t="s">
        <v>1</v>
      </c>
    </row>
    <row r="96" spans="1:22">
      <c r="A96" s="3">
        <v>5</v>
      </c>
      <c r="B96" t="s">
        <v>408</v>
      </c>
      <c r="C96" s="4">
        <v>3</v>
      </c>
      <c r="D96" t="s">
        <v>39</v>
      </c>
      <c r="E96" t="s">
        <v>493</v>
      </c>
      <c r="F96" t="s">
        <v>130</v>
      </c>
      <c r="G96" t="s">
        <v>375</v>
      </c>
      <c r="H96">
        <v>4</v>
      </c>
      <c r="I96" s="2">
        <v>13</v>
      </c>
      <c r="J96" s="2">
        <v>2</v>
      </c>
      <c r="K96" s="2">
        <v>4</v>
      </c>
      <c r="L96" t="s">
        <v>5</v>
      </c>
      <c r="U96" t="s">
        <v>44</v>
      </c>
    </row>
    <row r="97" spans="1:21">
      <c r="A97" s="3">
        <v>5</v>
      </c>
      <c r="B97" t="s">
        <v>408</v>
      </c>
      <c r="C97" s="4">
        <v>3</v>
      </c>
      <c r="D97" t="s">
        <v>39</v>
      </c>
      <c r="E97" t="s">
        <v>496</v>
      </c>
      <c r="F97" t="s">
        <v>130</v>
      </c>
      <c r="G97" t="s">
        <v>377</v>
      </c>
      <c r="H97">
        <v>4</v>
      </c>
      <c r="I97" s="2">
        <v>13</v>
      </c>
      <c r="J97" s="2">
        <v>2</v>
      </c>
      <c r="K97" s="2">
        <v>2</v>
      </c>
      <c r="L97" t="s">
        <v>5</v>
      </c>
      <c r="M97" t="s">
        <v>12</v>
      </c>
    </row>
    <row r="98" spans="1:21">
      <c r="A98" s="3">
        <v>5</v>
      </c>
      <c r="B98" t="s">
        <v>408</v>
      </c>
      <c r="C98" s="4">
        <v>3</v>
      </c>
      <c r="D98" t="s">
        <v>39</v>
      </c>
      <c r="E98" t="s">
        <v>494</v>
      </c>
      <c r="F98" t="s">
        <v>130</v>
      </c>
      <c r="G98" t="s">
        <v>376</v>
      </c>
      <c r="H98">
        <v>4</v>
      </c>
      <c r="I98" s="2">
        <v>13</v>
      </c>
      <c r="J98" s="2">
        <v>1</v>
      </c>
      <c r="K98" s="2">
        <v>1</v>
      </c>
      <c r="L98" t="s">
        <v>5</v>
      </c>
    </row>
    <row r="99" spans="1:21">
      <c r="A99" s="3">
        <v>5</v>
      </c>
      <c r="B99" t="s">
        <v>408</v>
      </c>
      <c r="C99" s="4">
        <v>3</v>
      </c>
      <c r="D99" t="s">
        <v>39</v>
      </c>
      <c r="E99" t="s">
        <v>495</v>
      </c>
      <c r="F99" t="s">
        <v>130</v>
      </c>
      <c r="G99" t="s">
        <v>130</v>
      </c>
      <c r="H99">
        <v>4</v>
      </c>
      <c r="I99" s="2">
        <v>13</v>
      </c>
      <c r="J99" s="2">
        <v>4</v>
      </c>
      <c r="K99" s="2">
        <v>6</v>
      </c>
      <c r="L99" t="s">
        <v>5</v>
      </c>
      <c r="M99" t="s">
        <v>12</v>
      </c>
      <c r="O99" t="s">
        <v>397</v>
      </c>
      <c r="U99" t="s">
        <v>44</v>
      </c>
    </row>
    <row r="100" spans="1:21">
      <c r="A100" s="3">
        <v>5</v>
      </c>
      <c r="B100" t="s">
        <v>408</v>
      </c>
      <c r="C100" s="4">
        <v>4</v>
      </c>
      <c r="D100" t="s">
        <v>40</v>
      </c>
      <c r="E100" t="s">
        <v>499</v>
      </c>
      <c r="F100" t="s">
        <v>131</v>
      </c>
      <c r="G100" t="s">
        <v>380</v>
      </c>
      <c r="H100">
        <v>5</v>
      </c>
      <c r="I100" s="2">
        <v>15</v>
      </c>
      <c r="J100" s="2">
        <v>1</v>
      </c>
      <c r="K100" s="2">
        <v>1</v>
      </c>
      <c r="L100" t="s">
        <v>5</v>
      </c>
    </row>
    <row r="101" spans="1:21">
      <c r="A101" s="3">
        <v>5</v>
      </c>
      <c r="B101" t="s">
        <v>408</v>
      </c>
      <c r="C101" s="4">
        <v>4</v>
      </c>
      <c r="D101" t="s">
        <v>40</v>
      </c>
      <c r="E101" t="s">
        <v>497</v>
      </c>
      <c r="F101" t="s">
        <v>131</v>
      </c>
      <c r="G101" t="s">
        <v>378</v>
      </c>
      <c r="H101">
        <v>5</v>
      </c>
      <c r="I101" s="2">
        <v>15</v>
      </c>
      <c r="J101" s="2">
        <v>4</v>
      </c>
      <c r="K101" s="2">
        <v>4</v>
      </c>
      <c r="L101" t="s">
        <v>5</v>
      </c>
      <c r="M101" t="s">
        <v>12</v>
      </c>
      <c r="O101" t="s">
        <v>397</v>
      </c>
      <c r="Q101" t="s">
        <v>1</v>
      </c>
    </row>
    <row r="102" spans="1:21">
      <c r="A102" s="3">
        <v>5</v>
      </c>
      <c r="B102" t="s">
        <v>408</v>
      </c>
      <c r="C102" s="4">
        <v>4</v>
      </c>
      <c r="D102" t="s">
        <v>40</v>
      </c>
      <c r="E102" t="s">
        <v>498</v>
      </c>
      <c r="F102" t="s">
        <v>131</v>
      </c>
      <c r="G102" t="s">
        <v>379</v>
      </c>
      <c r="H102">
        <v>5</v>
      </c>
      <c r="I102" s="2">
        <v>15</v>
      </c>
      <c r="J102" s="2">
        <v>5</v>
      </c>
      <c r="K102" s="2">
        <v>7</v>
      </c>
      <c r="L102" t="s">
        <v>5</v>
      </c>
      <c r="M102" t="s">
        <v>12</v>
      </c>
      <c r="O102" t="s">
        <v>397</v>
      </c>
      <c r="Q102" t="s">
        <v>1</v>
      </c>
      <c r="U102" t="s">
        <v>44</v>
      </c>
    </row>
    <row r="103" spans="1:21">
      <c r="A103" s="3">
        <v>5</v>
      </c>
      <c r="B103" t="s">
        <v>408</v>
      </c>
      <c r="C103" s="4">
        <v>4</v>
      </c>
      <c r="D103" t="s">
        <v>40</v>
      </c>
      <c r="E103" t="s">
        <v>500</v>
      </c>
      <c r="F103" t="s">
        <v>131</v>
      </c>
      <c r="G103" t="s">
        <v>381</v>
      </c>
      <c r="H103">
        <v>5</v>
      </c>
      <c r="I103" s="2">
        <v>15</v>
      </c>
      <c r="J103" s="2">
        <v>3</v>
      </c>
      <c r="K103" s="2">
        <v>3</v>
      </c>
      <c r="L103" t="s">
        <v>5</v>
      </c>
      <c r="O103" t="s">
        <v>397</v>
      </c>
      <c r="Q103" t="s">
        <v>1</v>
      </c>
    </row>
    <row r="104" spans="1:21">
      <c r="A104" s="3">
        <v>5</v>
      </c>
      <c r="B104" t="s">
        <v>408</v>
      </c>
      <c r="C104" s="4">
        <v>5</v>
      </c>
      <c r="D104" t="s">
        <v>41</v>
      </c>
      <c r="E104" t="s">
        <v>503</v>
      </c>
      <c r="F104" t="s">
        <v>67</v>
      </c>
      <c r="G104" t="s">
        <v>382</v>
      </c>
      <c r="H104">
        <v>4</v>
      </c>
      <c r="I104" s="2">
        <v>30</v>
      </c>
      <c r="J104" s="2">
        <v>3</v>
      </c>
      <c r="K104" s="2">
        <v>3</v>
      </c>
      <c r="M104" t="s">
        <v>12</v>
      </c>
      <c r="N104" t="s">
        <v>22</v>
      </c>
      <c r="U104" t="s">
        <v>44</v>
      </c>
    </row>
    <row r="105" spans="1:21">
      <c r="A105" s="3">
        <v>5</v>
      </c>
      <c r="B105" t="s">
        <v>408</v>
      </c>
      <c r="C105" s="4">
        <v>5</v>
      </c>
      <c r="D105" t="s">
        <v>41</v>
      </c>
      <c r="E105" t="s">
        <v>502</v>
      </c>
      <c r="F105" t="s">
        <v>67</v>
      </c>
      <c r="G105" t="s">
        <v>383</v>
      </c>
      <c r="H105">
        <v>4</v>
      </c>
      <c r="I105" s="2">
        <v>30</v>
      </c>
      <c r="J105" s="2">
        <v>2</v>
      </c>
      <c r="K105" s="2">
        <v>2</v>
      </c>
      <c r="M105" t="s">
        <v>12</v>
      </c>
      <c r="N105" t="s">
        <v>22</v>
      </c>
    </row>
    <row r="106" spans="1:21">
      <c r="A106" s="3">
        <v>5</v>
      </c>
      <c r="B106" t="s">
        <v>408</v>
      </c>
      <c r="C106" s="4">
        <v>5</v>
      </c>
      <c r="D106" t="s">
        <v>41</v>
      </c>
      <c r="E106" t="s">
        <v>501</v>
      </c>
      <c r="F106" t="s">
        <v>67</v>
      </c>
      <c r="G106" t="s">
        <v>382</v>
      </c>
      <c r="H106">
        <v>4</v>
      </c>
      <c r="I106" s="2">
        <v>30</v>
      </c>
      <c r="J106" s="2">
        <v>1</v>
      </c>
      <c r="K106" s="2">
        <v>1</v>
      </c>
      <c r="L106" t="s">
        <v>5</v>
      </c>
    </row>
    <row r="107" spans="1:21">
      <c r="A107" s="3">
        <v>5</v>
      </c>
      <c r="B107" t="s">
        <v>408</v>
      </c>
      <c r="C107" s="4">
        <v>5</v>
      </c>
      <c r="D107" t="s">
        <v>41</v>
      </c>
      <c r="E107" t="s">
        <v>504</v>
      </c>
      <c r="F107" t="s">
        <v>67</v>
      </c>
      <c r="G107" t="s">
        <v>384</v>
      </c>
      <c r="H107">
        <v>4</v>
      </c>
      <c r="I107" s="2">
        <v>30</v>
      </c>
      <c r="J107" s="2">
        <v>3</v>
      </c>
      <c r="K107" s="2">
        <v>3</v>
      </c>
      <c r="L107" t="s">
        <v>5</v>
      </c>
      <c r="M107" t="s">
        <v>12</v>
      </c>
      <c r="N107" t="s">
        <v>22</v>
      </c>
    </row>
    <row r="108" spans="1:21">
      <c r="A108" s="3">
        <v>5</v>
      </c>
      <c r="B108" t="s">
        <v>408</v>
      </c>
      <c r="C108" s="4">
        <v>5</v>
      </c>
      <c r="D108" t="s">
        <v>41</v>
      </c>
      <c r="E108" t="s">
        <v>505</v>
      </c>
      <c r="F108" t="s">
        <v>67</v>
      </c>
      <c r="G108" t="s">
        <v>385</v>
      </c>
      <c r="H108">
        <v>4</v>
      </c>
      <c r="I108" s="2">
        <v>30</v>
      </c>
      <c r="J108" s="2">
        <v>4</v>
      </c>
      <c r="K108" s="2">
        <v>4</v>
      </c>
      <c r="L108" t="s">
        <v>5</v>
      </c>
      <c r="M108" t="s">
        <v>12</v>
      </c>
      <c r="N108" t="s">
        <v>22</v>
      </c>
      <c r="U108" t="s">
        <v>44</v>
      </c>
    </row>
    <row r="109" spans="1:21">
      <c r="A109" s="3">
        <v>5</v>
      </c>
      <c r="B109" t="s">
        <v>408</v>
      </c>
      <c r="C109" s="4">
        <v>5</v>
      </c>
      <c r="D109" t="s">
        <v>41</v>
      </c>
      <c r="E109" t="s">
        <v>506</v>
      </c>
      <c r="F109" t="s">
        <v>67</v>
      </c>
      <c r="G109" t="s">
        <v>386</v>
      </c>
      <c r="H109">
        <v>4</v>
      </c>
      <c r="I109" s="2">
        <v>30</v>
      </c>
      <c r="J109" s="2">
        <v>4</v>
      </c>
      <c r="K109" s="2">
        <v>4</v>
      </c>
      <c r="L109" t="s">
        <v>5</v>
      </c>
      <c r="M109" t="s">
        <v>12</v>
      </c>
      <c r="N109" t="s">
        <v>22</v>
      </c>
      <c r="U109" t="s">
        <v>44</v>
      </c>
    </row>
    <row r="110" spans="1:21">
      <c r="A110" s="3">
        <v>5</v>
      </c>
      <c r="B110" t="s">
        <v>408</v>
      </c>
      <c r="C110" s="4">
        <v>5</v>
      </c>
      <c r="D110" t="s">
        <v>41</v>
      </c>
      <c r="E110" t="s">
        <v>507</v>
      </c>
      <c r="F110" t="s">
        <v>67</v>
      </c>
      <c r="G110" t="s">
        <v>235</v>
      </c>
      <c r="H110">
        <v>4</v>
      </c>
      <c r="I110" s="2">
        <v>30</v>
      </c>
      <c r="J110" s="2">
        <v>1</v>
      </c>
      <c r="K110" s="2">
        <v>13</v>
      </c>
      <c r="N110" t="s">
        <v>22</v>
      </c>
    </row>
    <row r="111" spans="1:21">
      <c r="A111" s="3">
        <v>5</v>
      </c>
      <c r="B111" t="s">
        <v>408</v>
      </c>
      <c r="C111" s="4">
        <v>6</v>
      </c>
      <c r="D111" t="s">
        <v>42</v>
      </c>
      <c r="E111" t="s">
        <v>508</v>
      </c>
      <c r="F111" t="s">
        <v>132</v>
      </c>
      <c r="G111" t="s">
        <v>387</v>
      </c>
      <c r="H111">
        <v>2</v>
      </c>
      <c r="I111" s="2">
        <v>2</v>
      </c>
      <c r="J111" s="2">
        <v>2</v>
      </c>
      <c r="K111" s="2">
        <v>2</v>
      </c>
      <c r="Q111" t="s">
        <v>1</v>
      </c>
      <c r="U111" t="s">
        <v>44</v>
      </c>
    </row>
    <row r="112" spans="1:21">
      <c r="A112" s="3">
        <v>5</v>
      </c>
      <c r="B112" t="s">
        <v>408</v>
      </c>
      <c r="C112" s="4">
        <v>7</v>
      </c>
      <c r="D112" t="s">
        <v>43</v>
      </c>
      <c r="E112" t="s">
        <v>509</v>
      </c>
      <c r="F112" t="s">
        <v>133</v>
      </c>
      <c r="G112" t="s">
        <v>388</v>
      </c>
      <c r="H112">
        <v>2</v>
      </c>
      <c r="I112" s="2">
        <v>2</v>
      </c>
      <c r="J112" s="2">
        <v>2</v>
      </c>
      <c r="K112" s="2">
        <v>2</v>
      </c>
      <c r="N112" t="s">
        <v>22</v>
      </c>
      <c r="Q112" t="s">
        <v>1</v>
      </c>
    </row>
    <row r="113" spans="1:29">
      <c r="A113" s="6" t="s">
        <v>749</v>
      </c>
      <c r="C113" s="5"/>
      <c r="L113">
        <f>SUBTOTAL(103,Table3[CMA])</f>
        <v>90</v>
      </c>
      <c r="M113">
        <f>SUBTOTAL(103,Table3[MSK])</f>
        <v>68</v>
      </c>
      <c r="N113">
        <f>SUBTOTAL(103,Table3[SAF])</f>
        <v>60</v>
      </c>
      <c r="O113">
        <f>SUBTOTAL(103,Table3[MSC])</f>
        <v>56</v>
      </c>
      <c r="P113">
        <f>SUBTOTAL(103,Table3[PIL])</f>
        <v>40</v>
      </c>
      <c r="Q113">
        <f>SUBTOTAL(103,Table3[COSCO])</f>
        <v>38</v>
      </c>
      <c r="R113">
        <f>SUBTOTAL(103,Table3[BLINE])</f>
        <v>19</v>
      </c>
      <c r="S113">
        <f>SUBTOTAL(103,Table3[NDS])</f>
        <v>18</v>
      </c>
      <c r="T113">
        <f>SUBTOTAL(103,Table3[HPL])</f>
        <v>15</v>
      </c>
      <c r="U113">
        <f>SUBTOTAL(103,Table3[EMC])</f>
        <v>13</v>
      </c>
      <c r="V113">
        <f>SUBTOTAL(103,Table3[OOCL])</f>
        <v>10</v>
      </c>
      <c r="W113">
        <f>SUBTOTAL(103,Table3[ONE])</f>
        <v>8</v>
      </c>
      <c r="X113">
        <f>SUBTOTAL(103,Table3[ZIM])</f>
        <v>8</v>
      </c>
      <c r="Y113">
        <f>SUBTOTAL(103,Table3[APL])</f>
        <v>7</v>
      </c>
      <c r="Z113">
        <f>SUBTOTAL(103,Table3[YML])</f>
        <v>6</v>
      </c>
      <c r="AA113">
        <f>SUBTOTAL(103,Table3[EMI])</f>
        <v>3</v>
      </c>
      <c r="AB113">
        <f>SUBTOTAL(103,Table3[HBS])</f>
        <v>3</v>
      </c>
      <c r="AC113">
        <f>SUBTOTAL(103,Table3[WHL])</f>
        <v>3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A82D-9141-415F-9C78-D2A7D9D21445}">
  <dimension ref="A1:BD275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56" sqref="M56"/>
    </sheetView>
  </sheetViews>
  <sheetFormatPr defaultColWidth="9" defaultRowHeight="15"/>
  <cols>
    <col min="1" max="1" width="4" style="296" bestFit="1" customWidth="1"/>
    <col min="2" max="2" width="3.42578125" style="296" bestFit="1" customWidth="1"/>
    <col min="3" max="3" width="11.140625" customWidth="1"/>
    <col min="4" max="4" width="3.42578125" bestFit="1" customWidth="1"/>
    <col min="5" max="5" width="12.7109375" style="296" customWidth="1"/>
    <col min="6" max="6" width="13.28515625" style="296" customWidth="1"/>
    <col min="7" max="8" width="14.42578125" style="296" customWidth="1"/>
    <col min="9" max="9" width="5.5703125" style="296" bestFit="1" customWidth="1"/>
    <col min="10" max="10" width="5.28515625" style="296" bestFit="1" customWidth="1"/>
    <col min="11" max="11" width="5" style="296" bestFit="1" customWidth="1"/>
    <col min="12" max="12" width="7.140625" bestFit="1" customWidth="1"/>
    <col min="13" max="13" width="5.140625" style="296" bestFit="1" customWidth="1"/>
    <col min="14" max="14" width="4.85546875" style="296" bestFit="1" customWidth="1"/>
    <col min="15" max="15" width="4.28515625" bestFit="1" customWidth="1"/>
    <col min="16" max="16" width="5" bestFit="1" customWidth="1"/>
    <col min="17" max="17" width="5" style="296" bestFit="1" customWidth="1"/>
    <col min="18" max="18" width="5.140625" style="296" bestFit="1" customWidth="1"/>
    <col min="19" max="19" width="3.5703125" bestFit="1" customWidth="1"/>
    <col min="20" max="20" width="5.85546875" bestFit="1" customWidth="1"/>
    <col min="21" max="21" width="6" bestFit="1" customWidth="1"/>
    <col min="22" max="22" width="4.28515625" style="296" bestFit="1" customWidth="1"/>
    <col min="23" max="23" width="4.140625" bestFit="1" customWidth="1"/>
    <col min="24" max="24" width="4.28515625" bestFit="1" customWidth="1"/>
    <col min="25" max="25" width="4.42578125" style="296" bestFit="1" customWidth="1"/>
    <col min="26" max="26" width="6" bestFit="1" customWidth="1"/>
    <col min="27" max="27" width="6.140625" bestFit="1" customWidth="1"/>
    <col min="28" max="28" width="4.7109375" bestFit="1" customWidth="1"/>
    <col min="29" max="29" width="4.85546875" bestFit="1" customWidth="1"/>
    <col min="30" max="30" width="4.42578125" style="296" bestFit="1" customWidth="1"/>
    <col min="31" max="32" width="4.42578125" bestFit="1" customWidth="1"/>
    <col min="33" max="35" width="4.42578125" style="296" bestFit="1" customWidth="1"/>
    <col min="36" max="36" width="4.7109375" bestFit="1" customWidth="1"/>
    <col min="37" max="37" width="4.85546875" bestFit="1" customWidth="1"/>
    <col min="38" max="39" width="4.42578125" style="296" bestFit="1" customWidth="1"/>
    <col min="42" max="42" width="5.85546875" bestFit="1" customWidth="1"/>
    <col min="43" max="43" width="3.5703125" style="296" bestFit="1" customWidth="1"/>
    <col min="44" max="44" width="4.140625" style="296" bestFit="1" customWidth="1"/>
    <col min="45" max="45" width="6" bestFit="1" customWidth="1"/>
    <col min="46" max="46" width="3.5703125" style="296" bestFit="1" customWidth="1"/>
    <col min="48" max="48" width="4.28515625" style="296" bestFit="1" customWidth="1"/>
    <col min="49" max="49" width="6" style="296" bestFit="1" customWidth="1"/>
    <col min="51" max="51" width="4.85546875" style="296" bestFit="1" customWidth="1"/>
    <col min="52" max="52" width="4.28515625" style="296" bestFit="1" customWidth="1"/>
    <col min="53" max="53" width="6" style="296" bestFit="1" customWidth="1"/>
    <col min="54" max="54" width="5.140625" style="296" bestFit="1" customWidth="1"/>
    <col min="55" max="55" width="4.85546875" style="296" bestFit="1" customWidth="1"/>
    <col min="57" max="57" width="4.42578125" style="296" bestFit="1" customWidth="1"/>
    <col min="58" max="16384" width="9" style="296"/>
  </cols>
  <sheetData>
    <row r="1" spans="1:56">
      <c r="C1" s="296"/>
      <c r="D1" s="296"/>
      <c r="J1" s="296" t="s">
        <v>5</v>
      </c>
      <c r="K1" s="296" t="s">
        <v>12</v>
      </c>
      <c r="L1" s="296" t="s">
        <v>1</v>
      </c>
      <c r="M1" s="296" t="s">
        <v>8</v>
      </c>
      <c r="N1" s="296" t="s">
        <v>2</v>
      </c>
      <c r="O1" s="296" t="s">
        <v>22</v>
      </c>
      <c r="P1" s="296" t="s">
        <v>44</v>
      </c>
      <c r="Q1" s="296" t="s">
        <v>397</v>
      </c>
      <c r="R1" s="296" t="s">
        <v>19</v>
      </c>
      <c r="S1" s="296" t="s">
        <v>20</v>
      </c>
      <c r="T1" s="296" t="s">
        <v>3</v>
      </c>
      <c r="U1" s="296" t="s">
        <v>46</v>
      </c>
      <c r="V1" s="296" t="s">
        <v>4</v>
      </c>
      <c r="W1" s="296" t="s">
        <v>45</v>
      </c>
      <c r="X1" s="296" t="s">
        <v>10</v>
      </c>
      <c r="Y1" s="296" t="s">
        <v>17</v>
      </c>
      <c r="Z1" s="296" t="s">
        <v>400</v>
      </c>
      <c r="AA1" s="296" t="s">
        <v>47</v>
      </c>
      <c r="AB1" s="296" t="s">
        <v>399</v>
      </c>
      <c r="AC1" s="296" t="s">
        <v>9</v>
      </c>
      <c r="AD1" s="296" t="s">
        <v>18</v>
      </c>
      <c r="AE1" s="296" t="s">
        <v>398</v>
      </c>
      <c r="AF1" s="296"/>
      <c r="AJ1" s="296"/>
      <c r="AK1" s="296"/>
      <c r="AN1" s="296"/>
      <c r="AO1" s="296"/>
      <c r="AP1" s="296"/>
      <c r="AS1" s="296"/>
      <c r="AU1" s="296"/>
      <c r="AX1" s="296"/>
      <c r="BD1" s="296"/>
    </row>
    <row r="2" spans="1:56" s="303" customFormat="1">
      <c r="A2" s="304" t="s">
        <v>747</v>
      </c>
      <c r="B2" s="304" t="s">
        <v>748</v>
      </c>
      <c r="C2" s="303" t="s">
        <v>1027</v>
      </c>
      <c r="D2" s="304" t="s">
        <v>1935</v>
      </c>
      <c r="E2" s="303" t="s">
        <v>1028</v>
      </c>
      <c r="F2" s="303" t="s">
        <v>1029</v>
      </c>
      <c r="G2" s="303" t="s">
        <v>1030</v>
      </c>
      <c r="H2" s="303" t="s">
        <v>1031</v>
      </c>
      <c r="I2" s="310" t="s">
        <v>2019</v>
      </c>
      <c r="J2" s="304" t="s">
        <v>5</v>
      </c>
      <c r="K2" s="304" t="s">
        <v>12</v>
      </c>
      <c r="L2" s="304" t="s">
        <v>1</v>
      </c>
      <c r="M2" s="304" t="s">
        <v>8</v>
      </c>
      <c r="N2" s="304" t="s">
        <v>2</v>
      </c>
      <c r="O2" s="304" t="s">
        <v>22</v>
      </c>
      <c r="P2" s="304" t="s">
        <v>44</v>
      </c>
      <c r="Q2" s="304" t="s">
        <v>397</v>
      </c>
      <c r="R2" s="304" t="s">
        <v>19</v>
      </c>
      <c r="S2" s="304" t="s">
        <v>20</v>
      </c>
      <c r="T2" s="304" t="s">
        <v>3</v>
      </c>
      <c r="U2" s="304" t="s">
        <v>46</v>
      </c>
      <c r="V2" s="304" t="s">
        <v>4</v>
      </c>
      <c r="W2" s="304" t="s">
        <v>45</v>
      </c>
      <c r="X2" s="304" t="s">
        <v>10</v>
      </c>
      <c r="Y2" s="304" t="s">
        <v>17</v>
      </c>
      <c r="Z2" s="304" t="s">
        <v>400</v>
      </c>
      <c r="AA2" s="304" t="s">
        <v>47</v>
      </c>
      <c r="AB2" s="304" t="s">
        <v>399</v>
      </c>
      <c r="AC2" s="304" t="s">
        <v>9</v>
      </c>
      <c r="AD2" s="304" t="s">
        <v>18</v>
      </c>
      <c r="AE2" s="304" t="s">
        <v>398</v>
      </c>
    </row>
    <row r="3" spans="1:56" hidden="1">
      <c r="A3" s="296">
        <v>131</v>
      </c>
      <c r="B3" s="306">
        <v>1</v>
      </c>
      <c r="C3" s="300" t="s">
        <v>413</v>
      </c>
      <c r="D3" s="306">
        <v>1</v>
      </c>
      <c r="E3" s="299" t="s">
        <v>722</v>
      </c>
      <c r="F3" s="246" t="s">
        <v>593</v>
      </c>
      <c r="G3" s="298" t="s">
        <v>68</v>
      </c>
      <c r="H3" s="297" t="s">
        <v>236</v>
      </c>
      <c r="I3" s="297">
        <v>9</v>
      </c>
      <c r="J3" s="305">
        <v>24</v>
      </c>
      <c r="K3" s="305"/>
      <c r="L3" s="305">
        <v>24</v>
      </c>
      <c r="M3" s="305"/>
      <c r="N3" s="305"/>
      <c r="O3" s="305"/>
      <c r="P3" s="305"/>
      <c r="Q3" s="305"/>
      <c r="R3" s="305"/>
      <c r="S3" s="305">
        <v>24</v>
      </c>
      <c r="T3" s="305"/>
      <c r="U3" s="305"/>
      <c r="V3" s="305">
        <v>12</v>
      </c>
      <c r="W3" s="305"/>
      <c r="X3" s="305">
        <v>2</v>
      </c>
      <c r="Y3" s="305"/>
      <c r="Z3" s="305"/>
      <c r="AA3" s="305"/>
      <c r="AB3" s="305"/>
      <c r="AC3" s="305"/>
      <c r="AD3" s="305"/>
      <c r="AE3" s="305"/>
      <c r="AF3" s="296"/>
      <c r="AJ3" s="296"/>
      <c r="AK3" s="296"/>
      <c r="AN3" s="296"/>
      <c r="AO3" s="296"/>
      <c r="AP3" s="296"/>
      <c r="AS3" s="296"/>
      <c r="AU3" s="296"/>
      <c r="AX3" s="296"/>
      <c r="BD3" s="296"/>
    </row>
    <row r="4" spans="1:56" hidden="1">
      <c r="A4" s="296">
        <v>128</v>
      </c>
      <c r="B4" s="306">
        <v>1</v>
      </c>
      <c r="C4" s="300" t="s">
        <v>413</v>
      </c>
      <c r="D4" s="306">
        <v>2</v>
      </c>
      <c r="E4" s="299" t="s">
        <v>689</v>
      </c>
      <c r="F4" s="246" t="s">
        <v>591</v>
      </c>
      <c r="G4" s="298" t="s">
        <v>55</v>
      </c>
      <c r="H4" s="297" t="s">
        <v>233</v>
      </c>
      <c r="I4" s="297">
        <v>14</v>
      </c>
      <c r="J4" s="305">
        <v>24</v>
      </c>
      <c r="K4" s="305"/>
      <c r="L4" s="305">
        <v>24</v>
      </c>
      <c r="M4" s="305">
        <v>1</v>
      </c>
      <c r="N4" s="305">
        <v>1</v>
      </c>
      <c r="O4" s="305"/>
      <c r="P4" s="305"/>
      <c r="Q4" s="305"/>
      <c r="R4" s="305"/>
      <c r="S4" s="305">
        <v>24</v>
      </c>
      <c r="T4" s="305">
        <v>24</v>
      </c>
      <c r="U4" s="305"/>
      <c r="V4" s="305">
        <v>12</v>
      </c>
      <c r="W4" s="305"/>
      <c r="X4" s="305">
        <v>24</v>
      </c>
      <c r="Y4" s="305"/>
      <c r="Z4" s="305"/>
      <c r="AA4" s="305"/>
      <c r="AB4" s="305"/>
      <c r="AC4" s="305"/>
      <c r="AD4" s="305"/>
      <c r="AE4" s="305"/>
      <c r="AF4" s="296"/>
      <c r="AJ4" s="296"/>
      <c r="AK4" s="296"/>
      <c r="AN4" s="296"/>
      <c r="AO4" s="296"/>
      <c r="AP4" s="296"/>
      <c r="AS4" s="296"/>
      <c r="AU4" s="296"/>
      <c r="AX4" s="296"/>
      <c r="BD4" s="296"/>
    </row>
    <row r="5" spans="1:56" hidden="1">
      <c r="A5" s="296">
        <v>127</v>
      </c>
      <c r="B5" s="306">
        <v>1</v>
      </c>
      <c r="C5" s="300" t="s">
        <v>413</v>
      </c>
      <c r="D5" s="306">
        <v>3</v>
      </c>
      <c r="E5" s="299" t="s">
        <v>721</v>
      </c>
      <c r="F5" s="246" t="s">
        <v>592</v>
      </c>
      <c r="G5" s="298" t="s">
        <v>66</v>
      </c>
      <c r="H5" s="297" t="s">
        <v>234</v>
      </c>
      <c r="I5" s="297">
        <v>14</v>
      </c>
      <c r="J5" s="305">
        <v>24</v>
      </c>
      <c r="K5" s="305"/>
      <c r="L5" s="305">
        <v>24</v>
      </c>
      <c r="M5" s="305">
        <v>1</v>
      </c>
      <c r="N5" s="305">
        <v>1</v>
      </c>
      <c r="O5" s="305"/>
      <c r="P5" s="305"/>
      <c r="Q5" s="305"/>
      <c r="R5" s="305"/>
      <c r="S5" s="305">
        <v>24</v>
      </c>
      <c r="T5" s="305">
        <v>24</v>
      </c>
      <c r="U5" s="305"/>
      <c r="V5" s="305">
        <v>12</v>
      </c>
      <c r="W5" s="305"/>
      <c r="X5" s="305">
        <v>24</v>
      </c>
      <c r="Y5" s="305"/>
      <c r="Z5" s="305"/>
      <c r="AA5" s="305"/>
      <c r="AB5" s="305"/>
      <c r="AC5" s="305"/>
      <c r="AD5" s="305"/>
      <c r="AE5" s="305"/>
      <c r="AF5" s="296"/>
      <c r="AJ5" s="296"/>
      <c r="AK5" s="296"/>
      <c r="AN5" s="296"/>
      <c r="AO5" s="296"/>
      <c r="AP5" s="296"/>
      <c r="AS5" s="296"/>
      <c r="AU5" s="296"/>
      <c r="AX5" s="296"/>
      <c r="BD5" s="296"/>
    </row>
    <row r="6" spans="1:56" hidden="1">
      <c r="A6" s="296">
        <v>125</v>
      </c>
      <c r="B6" s="306">
        <v>1</v>
      </c>
      <c r="C6" s="300" t="s">
        <v>413</v>
      </c>
      <c r="D6" s="306">
        <v>4</v>
      </c>
      <c r="E6" s="299" t="s">
        <v>41</v>
      </c>
      <c r="F6" s="246" t="s">
        <v>507</v>
      </c>
      <c r="G6" s="298" t="s">
        <v>67</v>
      </c>
      <c r="H6" s="297" t="s">
        <v>235</v>
      </c>
      <c r="I6" s="297">
        <v>13</v>
      </c>
      <c r="J6" s="305">
        <v>24</v>
      </c>
      <c r="K6" s="305"/>
      <c r="L6" s="305">
        <v>24</v>
      </c>
      <c r="M6" s="305">
        <v>1</v>
      </c>
      <c r="N6" s="305">
        <v>1</v>
      </c>
      <c r="O6" s="305">
        <v>4</v>
      </c>
      <c r="P6" s="305"/>
      <c r="Q6" s="305"/>
      <c r="R6" s="305"/>
      <c r="S6" s="305">
        <v>24</v>
      </c>
      <c r="T6" s="305">
        <v>24</v>
      </c>
      <c r="U6" s="305"/>
      <c r="V6" s="305"/>
      <c r="W6" s="305"/>
      <c r="X6" s="305">
        <v>24</v>
      </c>
      <c r="Y6" s="305"/>
      <c r="Z6" s="305"/>
      <c r="AA6" s="305"/>
      <c r="AB6" s="305"/>
      <c r="AC6" s="305"/>
      <c r="AD6" s="305"/>
      <c r="AE6" s="305"/>
      <c r="AF6" s="296"/>
      <c r="AJ6" s="296"/>
      <c r="AK6" s="296"/>
      <c r="AN6" s="296"/>
      <c r="AO6" s="296"/>
      <c r="AP6" s="296"/>
      <c r="AS6" s="296"/>
      <c r="AU6" s="296"/>
      <c r="AX6" s="296"/>
      <c r="BD6" s="296"/>
    </row>
    <row r="7" spans="1:56" hidden="1">
      <c r="A7" s="296">
        <v>130</v>
      </c>
      <c r="B7" s="306">
        <v>1</v>
      </c>
      <c r="C7" s="300" t="s">
        <v>413</v>
      </c>
      <c r="D7" s="306">
        <v>5</v>
      </c>
      <c r="E7" s="299" t="s">
        <v>26</v>
      </c>
      <c r="F7" s="246" t="s">
        <v>594</v>
      </c>
      <c r="G7" s="298" t="s">
        <v>70</v>
      </c>
      <c r="H7" s="297" t="s">
        <v>237</v>
      </c>
      <c r="I7" s="297">
        <v>11</v>
      </c>
      <c r="J7" s="305">
        <v>24</v>
      </c>
      <c r="K7" s="305"/>
      <c r="L7" s="305">
        <v>24</v>
      </c>
      <c r="M7" s="305"/>
      <c r="N7" s="305">
        <v>1</v>
      </c>
      <c r="O7" s="305"/>
      <c r="P7" s="305"/>
      <c r="Q7" s="305"/>
      <c r="R7" s="305"/>
      <c r="S7" s="305">
        <v>24</v>
      </c>
      <c r="T7" s="305">
        <v>4</v>
      </c>
      <c r="U7" s="305"/>
      <c r="V7" s="305">
        <v>12</v>
      </c>
      <c r="W7" s="305"/>
      <c r="X7" s="305">
        <v>4</v>
      </c>
      <c r="Y7" s="305"/>
      <c r="Z7" s="305"/>
      <c r="AA7" s="305"/>
      <c r="AB7" s="305"/>
      <c r="AC7" s="305"/>
      <c r="AD7" s="305"/>
      <c r="AE7" s="305"/>
      <c r="AF7" s="296"/>
      <c r="AJ7" s="296"/>
      <c r="AK7" s="296"/>
      <c r="AN7" s="296"/>
      <c r="AO7" s="296"/>
      <c r="AP7" s="296"/>
      <c r="AS7" s="296"/>
      <c r="AU7" s="296"/>
      <c r="AX7" s="296"/>
      <c r="BD7" s="296"/>
    </row>
    <row r="8" spans="1:56" hidden="1">
      <c r="A8" s="296">
        <v>37</v>
      </c>
      <c r="B8" s="306">
        <v>1</v>
      </c>
      <c r="C8" s="300" t="s">
        <v>413</v>
      </c>
      <c r="D8" s="306">
        <v>5</v>
      </c>
      <c r="E8" s="299" t="s">
        <v>26</v>
      </c>
      <c r="F8" s="246" t="s">
        <v>746</v>
      </c>
      <c r="G8" s="298" t="s">
        <v>70</v>
      </c>
      <c r="H8" s="297" t="s">
        <v>237</v>
      </c>
      <c r="I8" s="297">
        <v>2</v>
      </c>
      <c r="J8" s="305"/>
      <c r="K8" s="305">
        <v>7</v>
      </c>
      <c r="L8" s="305"/>
      <c r="M8" s="305"/>
      <c r="N8" s="305"/>
      <c r="O8" s="305">
        <v>2</v>
      </c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296"/>
      <c r="AJ8" s="296"/>
      <c r="AK8" s="296"/>
      <c r="AN8" s="296"/>
      <c r="AO8" s="296"/>
      <c r="AP8" s="296"/>
      <c r="AS8" s="296"/>
      <c r="AU8" s="296"/>
      <c r="AX8" s="296"/>
      <c r="BD8" s="296"/>
    </row>
    <row r="9" spans="1:56" hidden="1">
      <c r="A9" s="296">
        <v>126</v>
      </c>
      <c r="B9" s="306">
        <v>1</v>
      </c>
      <c r="C9" s="300" t="s">
        <v>413</v>
      </c>
      <c r="D9" s="306">
        <v>6</v>
      </c>
      <c r="E9" s="299" t="s">
        <v>723</v>
      </c>
      <c r="F9" s="246" t="s">
        <v>595</v>
      </c>
      <c r="G9" s="298" t="s">
        <v>72</v>
      </c>
      <c r="H9" s="297" t="s">
        <v>239</v>
      </c>
      <c r="I9" s="297">
        <v>4</v>
      </c>
      <c r="J9" s="305">
        <v>24</v>
      </c>
      <c r="K9" s="305"/>
      <c r="L9" s="305"/>
      <c r="M9" s="305"/>
      <c r="N9" s="305"/>
      <c r="O9" s="305"/>
      <c r="P9" s="305"/>
      <c r="Q9" s="305"/>
      <c r="R9" s="305"/>
      <c r="S9" s="305">
        <v>24</v>
      </c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296"/>
      <c r="AJ9" s="296"/>
      <c r="AK9" s="296"/>
      <c r="AN9" s="296"/>
      <c r="AO9" s="296"/>
      <c r="AP9" s="296"/>
      <c r="AS9" s="296"/>
      <c r="AU9" s="296"/>
      <c r="AX9" s="296"/>
      <c r="BD9" s="296"/>
    </row>
    <row r="10" spans="1:56" hidden="1">
      <c r="A10" s="296">
        <v>26</v>
      </c>
      <c r="B10" s="306">
        <v>2</v>
      </c>
      <c r="C10" s="300" t="s">
        <v>405</v>
      </c>
      <c r="D10" s="306">
        <v>1</v>
      </c>
      <c r="E10" s="299" t="s">
        <v>25</v>
      </c>
      <c r="F10" s="246" t="s">
        <v>25</v>
      </c>
      <c r="G10" s="298" t="s">
        <v>69</v>
      </c>
      <c r="H10" s="297" t="s">
        <v>69</v>
      </c>
      <c r="I10" s="297">
        <v>10</v>
      </c>
      <c r="J10" s="305">
        <v>4</v>
      </c>
      <c r="K10" s="305">
        <v>7</v>
      </c>
      <c r="L10" s="305">
        <v>4</v>
      </c>
      <c r="M10" s="305"/>
      <c r="N10" s="305">
        <v>1</v>
      </c>
      <c r="O10" s="305">
        <v>2</v>
      </c>
      <c r="P10" s="305"/>
      <c r="Q10" s="305"/>
      <c r="R10" s="305"/>
      <c r="S10" s="305">
        <v>4</v>
      </c>
      <c r="T10" s="305">
        <v>4</v>
      </c>
      <c r="U10" s="305"/>
      <c r="V10" s="305">
        <v>12</v>
      </c>
      <c r="W10" s="305"/>
      <c r="X10" s="305">
        <v>4</v>
      </c>
      <c r="Y10" s="305"/>
      <c r="Z10" s="305"/>
      <c r="AA10" s="305"/>
      <c r="AB10" s="305"/>
      <c r="AC10" s="305"/>
      <c r="AD10" s="305"/>
      <c r="AE10" s="305"/>
      <c r="AF10" s="296"/>
      <c r="AJ10" s="296"/>
      <c r="AK10" s="296"/>
      <c r="AN10" s="296"/>
      <c r="AO10" s="296"/>
      <c r="AP10" s="296"/>
      <c r="AS10" s="296"/>
      <c r="AU10" s="296"/>
      <c r="AX10" s="296"/>
      <c r="BD10" s="296"/>
    </row>
    <row r="11" spans="1:56" hidden="1">
      <c r="A11" s="296">
        <v>34</v>
      </c>
      <c r="B11" s="306">
        <v>2</v>
      </c>
      <c r="C11" s="300" t="s">
        <v>405</v>
      </c>
      <c r="D11" s="306">
        <v>2</v>
      </c>
      <c r="E11" s="299" t="s">
        <v>27</v>
      </c>
      <c r="F11" s="246" t="s">
        <v>1936</v>
      </c>
      <c r="G11" s="298" t="s">
        <v>71</v>
      </c>
      <c r="H11" s="297" t="s">
        <v>238</v>
      </c>
      <c r="I11" s="297">
        <v>8</v>
      </c>
      <c r="J11" s="305">
        <v>24</v>
      </c>
      <c r="K11" s="305">
        <v>7</v>
      </c>
      <c r="L11" s="305"/>
      <c r="M11" s="305"/>
      <c r="N11" s="305"/>
      <c r="O11" s="305">
        <v>7</v>
      </c>
      <c r="P11" s="305"/>
      <c r="Q11" s="305">
        <v>5</v>
      </c>
      <c r="R11" s="305"/>
      <c r="S11" s="305">
        <v>24</v>
      </c>
      <c r="T11" s="305"/>
      <c r="U11" s="305"/>
      <c r="V11" s="305"/>
      <c r="W11" s="305"/>
      <c r="X11" s="305"/>
      <c r="Y11" s="305"/>
      <c r="Z11" s="305">
        <v>5</v>
      </c>
      <c r="AA11" s="305"/>
      <c r="AB11" s="305"/>
      <c r="AC11" s="305"/>
      <c r="AD11" s="305"/>
      <c r="AE11" s="305"/>
      <c r="AF11" s="296"/>
      <c r="AJ11" s="296"/>
      <c r="AK11" s="296"/>
      <c r="AN11" s="296"/>
      <c r="AO11" s="296"/>
      <c r="AP11" s="296"/>
      <c r="AS11" s="296"/>
      <c r="AU11" s="296"/>
      <c r="AX11" s="296"/>
      <c r="BD11" s="296"/>
    </row>
    <row r="12" spans="1:56" hidden="1">
      <c r="A12" s="296">
        <v>36</v>
      </c>
      <c r="B12" s="306">
        <v>2</v>
      </c>
      <c r="C12" s="300" t="s">
        <v>405</v>
      </c>
      <c r="D12" s="306">
        <v>2</v>
      </c>
      <c r="E12" s="299" t="s">
        <v>27</v>
      </c>
      <c r="F12" s="246" t="s">
        <v>1937</v>
      </c>
      <c r="G12" s="298" t="s">
        <v>71</v>
      </c>
      <c r="H12" s="297" t="s">
        <v>305</v>
      </c>
      <c r="I12" s="297">
        <v>6</v>
      </c>
      <c r="J12" s="305">
        <v>3457</v>
      </c>
      <c r="K12" s="305"/>
      <c r="L12" s="305"/>
      <c r="M12" s="305"/>
      <c r="N12" s="305"/>
      <c r="O12" s="305"/>
      <c r="P12" s="305"/>
      <c r="Q12" s="305">
        <v>5</v>
      </c>
      <c r="R12" s="305"/>
      <c r="S12" s="305"/>
      <c r="T12" s="305"/>
      <c r="U12" s="305"/>
      <c r="V12" s="305"/>
      <c r="W12" s="305"/>
      <c r="X12" s="305"/>
      <c r="Y12" s="305"/>
      <c r="Z12" s="305">
        <v>5</v>
      </c>
      <c r="AA12" s="305"/>
      <c r="AB12" s="305"/>
      <c r="AC12" s="305"/>
      <c r="AD12" s="305"/>
      <c r="AE12" s="305"/>
      <c r="AF12" s="296"/>
      <c r="AJ12" s="296"/>
      <c r="AK12" s="296"/>
      <c r="AN12" s="296"/>
      <c r="AO12" s="296"/>
      <c r="AP12" s="296"/>
      <c r="AS12" s="296"/>
      <c r="AU12" s="296"/>
      <c r="AX12" s="296"/>
      <c r="BD12" s="296"/>
    </row>
    <row r="13" spans="1:56" hidden="1">
      <c r="A13" s="296">
        <v>35</v>
      </c>
      <c r="B13" s="306">
        <v>2</v>
      </c>
      <c r="C13" s="300" t="s">
        <v>405</v>
      </c>
      <c r="D13" s="306">
        <v>2</v>
      </c>
      <c r="E13" s="299" t="s">
        <v>27</v>
      </c>
      <c r="F13" s="246" t="s">
        <v>1938</v>
      </c>
      <c r="G13" s="298" t="s">
        <v>71</v>
      </c>
      <c r="H13" s="297" t="s">
        <v>306</v>
      </c>
      <c r="I13" s="297">
        <v>1</v>
      </c>
      <c r="J13" s="305"/>
      <c r="K13" s="305"/>
      <c r="L13" s="305"/>
      <c r="M13" s="305"/>
      <c r="N13" s="305"/>
      <c r="O13" s="305"/>
      <c r="P13" s="305"/>
      <c r="Q13" s="305">
        <v>5</v>
      </c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296"/>
      <c r="AJ13" s="296"/>
      <c r="AK13" s="296"/>
      <c r="AN13" s="296"/>
      <c r="AO13" s="296"/>
      <c r="AP13" s="296"/>
      <c r="AS13" s="296"/>
      <c r="AU13" s="296"/>
      <c r="AX13" s="296"/>
      <c r="BD13" s="296"/>
    </row>
    <row r="14" spans="1:56" hidden="1">
      <c r="A14" s="296">
        <v>27</v>
      </c>
      <c r="B14" s="306">
        <v>2</v>
      </c>
      <c r="C14" s="300" t="s">
        <v>405</v>
      </c>
      <c r="D14" s="306">
        <v>3</v>
      </c>
      <c r="E14" s="299" t="s">
        <v>23</v>
      </c>
      <c r="F14" s="246" t="s">
        <v>425</v>
      </c>
      <c r="G14" s="298" t="s">
        <v>97</v>
      </c>
      <c r="H14" s="297" t="s">
        <v>301</v>
      </c>
      <c r="I14" s="297">
        <v>14</v>
      </c>
      <c r="J14" s="305">
        <v>3457</v>
      </c>
      <c r="K14" s="305">
        <v>5</v>
      </c>
      <c r="L14" s="305">
        <v>3</v>
      </c>
      <c r="M14" s="305"/>
      <c r="N14" s="305"/>
      <c r="O14" s="305">
        <v>4</v>
      </c>
      <c r="P14" s="305">
        <v>4</v>
      </c>
      <c r="Q14" s="305">
        <v>5</v>
      </c>
      <c r="R14" s="305"/>
      <c r="S14" s="305">
        <v>3</v>
      </c>
      <c r="T14" s="305">
        <v>2</v>
      </c>
      <c r="U14" s="305"/>
      <c r="V14" s="305">
        <v>1</v>
      </c>
      <c r="W14" s="305"/>
      <c r="X14" s="305"/>
      <c r="Y14" s="305"/>
      <c r="Z14" s="305">
        <v>4</v>
      </c>
      <c r="AA14" s="305"/>
      <c r="AB14" s="305"/>
      <c r="AC14" s="305"/>
      <c r="AD14" s="305">
        <v>4</v>
      </c>
      <c r="AE14" s="305"/>
      <c r="AF14" s="296"/>
      <c r="AJ14" s="296"/>
      <c r="AK14" s="296"/>
      <c r="AN14" s="296"/>
      <c r="AO14" s="296"/>
      <c r="AP14" s="296"/>
      <c r="AS14" s="296"/>
      <c r="AU14" s="296"/>
      <c r="AX14" s="296"/>
      <c r="BD14" s="296"/>
    </row>
    <row r="15" spans="1:56" hidden="1">
      <c r="A15" s="296">
        <v>39</v>
      </c>
      <c r="B15" s="306">
        <v>2</v>
      </c>
      <c r="C15" s="300" t="s">
        <v>405</v>
      </c>
      <c r="D15" s="306">
        <v>4</v>
      </c>
      <c r="E15" s="299" t="s">
        <v>24</v>
      </c>
      <c r="F15" s="246" t="s">
        <v>1939</v>
      </c>
      <c r="G15" s="298" t="s">
        <v>98</v>
      </c>
      <c r="H15" s="297" t="s">
        <v>304</v>
      </c>
      <c r="I15" s="297">
        <v>7</v>
      </c>
      <c r="J15" s="305">
        <v>3457</v>
      </c>
      <c r="K15" s="305">
        <v>5</v>
      </c>
      <c r="L15" s="305"/>
      <c r="M15" s="305"/>
      <c r="N15" s="305"/>
      <c r="O15" s="305">
        <v>4</v>
      </c>
      <c r="P15" s="305"/>
      <c r="Q15" s="305">
        <v>5</v>
      </c>
      <c r="R15" s="305"/>
      <c r="S15" s="305"/>
      <c r="T15" s="305"/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296"/>
      <c r="AJ15" s="296"/>
      <c r="AK15" s="296"/>
      <c r="AN15" s="296"/>
      <c r="AO15" s="296"/>
      <c r="AP15" s="296"/>
      <c r="AS15" s="296"/>
      <c r="AU15" s="296"/>
      <c r="AX15" s="296"/>
      <c r="BD15" s="296"/>
    </row>
    <row r="16" spans="1:56" hidden="1">
      <c r="A16" s="296">
        <v>40</v>
      </c>
      <c r="B16" s="306">
        <v>2</v>
      </c>
      <c r="C16" s="300" t="s">
        <v>405</v>
      </c>
      <c r="D16" s="306">
        <v>4</v>
      </c>
      <c r="E16" s="299" t="s">
        <v>24</v>
      </c>
      <c r="F16" s="246" t="s">
        <v>1940</v>
      </c>
      <c r="G16" s="298" t="s">
        <v>98</v>
      </c>
      <c r="H16" s="297" t="s">
        <v>303</v>
      </c>
      <c r="I16" s="297">
        <v>10</v>
      </c>
      <c r="J16" s="305">
        <v>3457</v>
      </c>
      <c r="K16" s="305">
        <v>5</v>
      </c>
      <c r="L16" s="305"/>
      <c r="M16" s="305"/>
      <c r="N16" s="305"/>
      <c r="O16" s="305">
        <v>4</v>
      </c>
      <c r="P16" s="305"/>
      <c r="Q16" s="305">
        <v>5</v>
      </c>
      <c r="R16" s="305"/>
      <c r="S16" s="305">
        <v>3</v>
      </c>
      <c r="T16" s="305"/>
      <c r="U16" s="305"/>
      <c r="V16" s="305"/>
      <c r="W16" s="305"/>
      <c r="X16" s="305"/>
      <c r="Y16" s="305"/>
      <c r="Z16" s="305">
        <v>5</v>
      </c>
      <c r="AA16" s="305"/>
      <c r="AB16" s="305"/>
      <c r="AC16" s="305"/>
      <c r="AD16" s="305">
        <v>3</v>
      </c>
      <c r="AE16" s="305"/>
      <c r="AF16" s="296"/>
      <c r="AJ16" s="296"/>
      <c r="AK16" s="296"/>
      <c r="AN16" s="296"/>
      <c r="AO16" s="296"/>
      <c r="AP16" s="296"/>
      <c r="AS16" s="296"/>
      <c r="AU16" s="296"/>
      <c r="AX16" s="296"/>
      <c r="BD16" s="296"/>
    </row>
    <row r="17" spans="1:56" hidden="1">
      <c r="A17" s="296">
        <v>38</v>
      </c>
      <c r="B17" s="306">
        <v>2</v>
      </c>
      <c r="C17" s="300" t="s">
        <v>405</v>
      </c>
      <c r="D17" s="306">
        <v>4</v>
      </c>
      <c r="E17" s="299" t="s">
        <v>24</v>
      </c>
      <c r="F17" s="246" t="s">
        <v>1941</v>
      </c>
      <c r="G17" s="298" t="s">
        <v>98</v>
      </c>
      <c r="H17" s="297" t="s">
        <v>302</v>
      </c>
      <c r="I17" s="297">
        <v>14</v>
      </c>
      <c r="J17" s="305">
        <v>3457</v>
      </c>
      <c r="K17" s="305">
        <v>5</v>
      </c>
      <c r="L17" s="305">
        <v>36</v>
      </c>
      <c r="M17" s="305"/>
      <c r="N17" s="305"/>
      <c r="O17" s="305">
        <v>4</v>
      </c>
      <c r="P17" s="305">
        <v>4</v>
      </c>
      <c r="Q17" s="305">
        <v>5</v>
      </c>
      <c r="R17" s="305"/>
      <c r="S17" s="305">
        <v>3</v>
      </c>
      <c r="T17" s="305">
        <v>2</v>
      </c>
      <c r="U17" s="305"/>
      <c r="V17" s="305">
        <v>1</v>
      </c>
      <c r="W17" s="305"/>
      <c r="X17" s="305"/>
      <c r="Y17" s="305"/>
      <c r="Z17" s="305"/>
      <c r="AA17" s="305"/>
      <c r="AB17" s="305"/>
      <c r="AC17" s="305"/>
      <c r="AD17" s="305">
        <v>4</v>
      </c>
      <c r="AE17" s="305"/>
      <c r="AF17" s="296"/>
      <c r="AJ17" s="296"/>
      <c r="AK17" s="296"/>
      <c r="AN17" s="296"/>
      <c r="AO17" s="296"/>
      <c r="AP17" s="296"/>
      <c r="AS17" s="296"/>
      <c r="AU17" s="296"/>
      <c r="AX17" s="296"/>
      <c r="BD17" s="296"/>
    </row>
    <row r="18" spans="1:56" hidden="1">
      <c r="A18" s="296">
        <v>29</v>
      </c>
      <c r="B18" s="306">
        <v>2</v>
      </c>
      <c r="C18" s="300" t="s">
        <v>405</v>
      </c>
      <c r="D18" s="306">
        <v>5</v>
      </c>
      <c r="E18" s="299" t="s">
        <v>687</v>
      </c>
      <c r="F18" s="246" t="s">
        <v>1942</v>
      </c>
      <c r="G18" s="298" t="s">
        <v>102</v>
      </c>
      <c r="H18" s="297" t="s">
        <v>1944</v>
      </c>
      <c r="I18" s="297">
        <v>1</v>
      </c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>
        <v>5</v>
      </c>
      <c r="AA18" s="305"/>
      <c r="AB18" s="305"/>
      <c r="AC18" s="305"/>
      <c r="AD18" s="305"/>
      <c r="AE18" s="305"/>
      <c r="AF18" s="296"/>
      <c r="AJ18" s="296"/>
      <c r="AK18" s="296"/>
      <c r="AN18" s="296"/>
      <c r="AO18" s="296"/>
      <c r="AP18" s="296"/>
      <c r="AS18" s="296"/>
      <c r="AU18" s="296"/>
      <c r="AX18" s="296"/>
      <c r="BD18" s="296"/>
    </row>
    <row r="19" spans="1:56" hidden="1">
      <c r="A19" s="296">
        <v>28</v>
      </c>
      <c r="B19" s="306">
        <v>2</v>
      </c>
      <c r="C19" s="300" t="s">
        <v>405</v>
      </c>
      <c r="D19" s="306">
        <v>5</v>
      </c>
      <c r="E19" s="299" t="s">
        <v>687</v>
      </c>
      <c r="F19" s="246" t="s">
        <v>1943</v>
      </c>
      <c r="G19" s="298" t="s">
        <v>102</v>
      </c>
      <c r="H19" s="297" t="s">
        <v>311</v>
      </c>
      <c r="I19" s="297">
        <v>1</v>
      </c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>
        <v>5</v>
      </c>
      <c r="AA19" s="305"/>
      <c r="AB19" s="305"/>
      <c r="AC19" s="305"/>
      <c r="AD19" s="305"/>
      <c r="AE19" s="305"/>
      <c r="AF19" s="296"/>
      <c r="AJ19" s="296"/>
      <c r="AK19" s="296"/>
      <c r="AN19" s="296"/>
      <c r="AO19" s="296"/>
      <c r="AP19" s="296"/>
      <c r="AS19" s="296"/>
      <c r="AU19" s="296"/>
      <c r="AX19" s="296"/>
      <c r="BD19" s="296"/>
    </row>
    <row r="20" spans="1:56" hidden="1">
      <c r="A20" s="296">
        <v>30</v>
      </c>
      <c r="B20" s="306">
        <v>2</v>
      </c>
      <c r="C20" s="300" t="s">
        <v>405</v>
      </c>
      <c r="D20" s="306">
        <v>6</v>
      </c>
      <c r="E20" s="299" t="s">
        <v>686</v>
      </c>
      <c r="F20" s="246" t="s">
        <v>437</v>
      </c>
      <c r="G20" s="298" t="s">
        <v>64</v>
      </c>
      <c r="H20" s="297" t="s">
        <v>221</v>
      </c>
      <c r="I20" s="297">
        <v>5</v>
      </c>
      <c r="J20" s="305">
        <v>3457</v>
      </c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>
        <v>3</v>
      </c>
      <c r="AA20" s="305"/>
      <c r="AB20" s="305"/>
      <c r="AC20" s="305"/>
      <c r="AD20" s="305"/>
      <c r="AE20" s="305"/>
      <c r="AF20" s="296"/>
      <c r="AJ20" s="296"/>
      <c r="AK20" s="296"/>
      <c r="AN20" s="296"/>
      <c r="AO20" s="296"/>
      <c r="AP20" s="296"/>
      <c r="AS20" s="296"/>
      <c r="AU20" s="296"/>
      <c r="AX20" s="296"/>
      <c r="BD20" s="296"/>
    </row>
    <row r="21" spans="1:56" hidden="1">
      <c r="A21" s="296">
        <v>146</v>
      </c>
      <c r="B21" s="306">
        <v>2</v>
      </c>
      <c r="C21" s="300" t="s">
        <v>405</v>
      </c>
      <c r="D21" s="306">
        <v>7</v>
      </c>
      <c r="E21" s="299" t="s">
        <v>35</v>
      </c>
      <c r="F21" s="246" t="s">
        <v>745</v>
      </c>
      <c r="G21" s="298" t="s">
        <v>106</v>
      </c>
      <c r="H21" s="297" t="s">
        <v>329</v>
      </c>
      <c r="I21" s="297">
        <v>7</v>
      </c>
      <c r="J21" s="305">
        <v>3457</v>
      </c>
      <c r="K21" s="305">
        <v>3</v>
      </c>
      <c r="L21" s="305"/>
      <c r="M21" s="305"/>
      <c r="N21" s="305"/>
      <c r="O21" s="305">
        <v>3</v>
      </c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>
        <v>5</v>
      </c>
      <c r="AA21" s="305"/>
      <c r="AB21" s="305"/>
      <c r="AC21" s="305"/>
      <c r="AD21" s="305"/>
      <c r="AE21" s="305"/>
      <c r="AF21" s="296"/>
      <c r="AJ21" s="296"/>
      <c r="AK21" s="296"/>
      <c r="AN21" s="296"/>
      <c r="AO21" s="296"/>
      <c r="AP21" s="296"/>
      <c r="AS21" s="296"/>
      <c r="AU21" s="296"/>
      <c r="AX21" s="296"/>
      <c r="BD21" s="296"/>
    </row>
    <row r="22" spans="1:56" hidden="1">
      <c r="A22" s="296">
        <v>24</v>
      </c>
      <c r="B22" s="306">
        <v>2</v>
      </c>
      <c r="C22" s="300" t="s">
        <v>405</v>
      </c>
      <c r="D22" s="306">
        <v>8</v>
      </c>
      <c r="E22" s="299" t="s">
        <v>30</v>
      </c>
      <c r="F22" s="246" t="s">
        <v>1945</v>
      </c>
      <c r="G22" s="298" t="s">
        <v>101</v>
      </c>
      <c r="H22" s="297" t="s">
        <v>310</v>
      </c>
      <c r="I22" s="297">
        <v>2</v>
      </c>
      <c r="J22" s="305">
        <v>2</v>
      </c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>
        <v>5</v>
      </c>
      <c r="AA22" s="305"/>
      <c r="AB22" s="305"/>
      <c r="AC22" s="305"/>
      <c r="AD22" s="305"/>
      <c r="AE22" s="305"/>
      <c r="AF22" s="296"/>
      <c r="AJ22" s="296"/>
      <c r="AK22" s="296"/>
      <c r="AN22" s="296"/>
      <c r="AO22" s="296"/>
      <c r="AP22" s="296"/>
      <c r="AS22" s="296"/>
      <c r="AU22" s="296"/>
      <c r="AX22" s="296"/>
      <c r="BD22" s="296"/>
    </row>
    <row r="23" spans="1:56" hidden="1">
      <c r="A23" s="296">
        <v>25</v>
      </c>
      <c r="B23" s="306">
        <v>2</v>
      </c>
      <c r="C23" s="300" t="s">
        <v>405</v>
      </c>
      <c r="D23" s="306">
        <v>8</v>
      </c>
      <c r="E23" s="299" t="s">
        <v>30</v>
      </c>
      <c r="F23" s="246" t="s">
        <v>1946</v>
      </c>
      <c r="G23" s="298" t="s">
        <v>101</v>
      </c>
      <c r="H23" s="297" t="s">
        <v>309</v>
      </c>
      <c r="I23" s="297">
        <v>1</v>
      </c>
      <c r="J23" s="305">
        <v>2</v>
      </c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296"/>
      <c r="AJ23" s="296"/>
      <c r="AK23" s="296"/>
      <c r="AN23" s="296"/>
      <c r="AO23" s="296"/>
      <c r="AP23" s="296"/>
      <c r="AS23" s="296"/>
      <c r="AU23" s="296"/>
      <c r="AX23" s="296"/>
      <c r="BD23" s="296"/>
    </row>
    <row r="24" spans="1:56" hidden="1">
      <c r="A24" s="296">
        <v>31</v>
      </c>
      <c r="B24" s="306">
        <v>2</v>
      </c>
      <c r="C24" s="300" t="s">
        <v>405</v>
      </c>
      <c r="D24" s="306">
        <v>9</v>
      </c>
      <c r="E24" s="299" t="s">
        <v>29</v>
      </c>
      <c r="F24" s="246" t="s">
        <v>434</v>
      </c>
      <c r="G24" s="298" t="s">
        <v>100</v>
      </c>
      <c r="H24" s="297" t="s">
        <v>308</v>
      </c>
      <c r="I24" s="297">
        <v>2</v>
      </c>
      <c r="J24" s="305">
        <v>2</v>
      </c>
      <c r="K24" s="305"/>
      <c r="L24" s="305"/>
      <c r="M24" s="305"/>
      <c r="N24" s="305"/>
      <c r="O24" s="305"/>
      <c r="P24" s="305"/>
      <c r="Q24" s="305">
        <v>5</v>
      </c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296"/>
      <c r="AJ24" s="296"/>
      <c r="AK24" s="296"/>
      <c r="AN24" s="296"/>
      <c r="AO24" s="296"/>
      <c r="AP24" s="296"/>
      <c r="AS24" s="296"/>
      <c r="AU24" s="296"/>
      <c r="AX24" s="296"/>
      <c r="BD24" s="296"/>
    </row>
    <row r="25" spans="1:56" hidden="1">
      <c r="A25" s="296">
        <v>32</v>
      </c>
      <c r="B25" s="306">
        <v>3</v>
      </c>
      <c r="C25" s="300" t="s">
        <v>31</v>
      </c>
      <c r="D25" s="306">
        <v>1</v>
      </c>
      <c r="E25" s="299" t="s">
        <v>28</v>
      </c>
      <c r="F25" s="246" t="s">
        <v>1947</v>
      </c>
      <c r="G25" s="298" t="s">
        <v>99</v>
      </c>
      <c r="H25" s="297" t="s">
        <v>307</v>
      </c>
      <c r="I25" s="297">
        <v>2</v>
      </c>
      <c r="J25" s="305"/>
      <c r="K25" s="305"/>
      <c r="L25" s="305"/>
      <c r="M25" s="305"/>
      <c r="N25" s="305"/>
      <c r="O25" s="305"/>
      <c r="P25" s="305"/>
      <c r="Q25" s="305"/>
      <c r="R25" s="305"/>
      <c r="S25" s="305">
        <v>3</v>
      </c>
      <c r="T25" s="305"/>
      <c r="U25" s="305"/>
      <c r="V25" s="305"/>
      <c r="W25" s="305"/>
      <c r="X25" s="305"/>
      <c r="Y25" s="305"/>
      <c r="Z25" s="305">
        <v>5</v>
      </c>
      <c r="AA25" s="305"/>
      <c r="AB25" s="305"/>
      <c r="AC25" s="305"/>
      <c r="AD25" s="305"/>
      <c r="AE25" s="305"/>
      <c r="AF25" s="296"/>
      <c r="AJ25" s="296"/>
      <c r="AK25" s="296"/>
      <c r="AN25" s="296"/>
      <c r="AO25" s="296"/>
      <c r="AP25" s="296"/>
      <c r="AS25" s="296"/>
      <c r="AU25" s="296"/>
      <c r="AX25" s="296"/>
      <c r="BD25" s="296"/>
    </row>
    <row r="26" spans="1:56" hidden="1">
      <c r="A26" s="296">
        <v>143</v>
      </c>
      <c r="B26" s="306">
        <v>3</v>
      </c>
      <c r="C26" s="300" t="s">
        <v>31</v>
      </c>
      <c r="D26" s="306">
        <v>1</v>
      </c>
      <c r="E26" s="299" t="s">
        <v>28</v>
      </c>
      <c r="F26" s="246" t="s">
        <v>1948</v>
      </c>
      <c r="G26" s="298" t="s">
        <v>99</v>
      </c>
      <c r="H26" s="297" t="s">
        <v>316</v>
      </c>
      <c r="I26" s="297">
        <v>9</v>
      </c>
      <c r="J26" s="305">
        <v>3457</v>
      </c>
      <c r="K26" s="305">
        <v>1</v>
      </c>
      <c r="L26" s="305"/>
      <c r="M26" s="305"/>
      <c r="N26" s="305"/>
      <c r="O26" s="305">
        <v>13</v>
      </c>
      <c r="P26" s="305"/>
      <c r="Q26" s="305">
        <v>5</v>
      </c>
      <c r="R26" s="305"/>
      <c r="S26" s="305">
        <v>3</v>
      </c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296"/>
      <c r="AJ26" s="296"/>
      <c r="AK26" s="296"/>
      <c r="AN26" s="296"/>
      <c r="AO26" s="296"/>
      <c r="AP26" s="296"/>
      <c r="AS26" s="296"/>
      <c r="AU26" s="296"/>
      <c r="AX26" s="296"/>
      <c r="BD26" s="296"/>
    </row>
    <row r="27" spans="1:56" hidden="1">
      <c r="A27" s="296">
        <v>33</v>
      </c>
      <c r="B27" s="306">
        <v>3</v>
      </c>
      <c r="C27" s="300" t="s">
        <v>31</v>
      </c>
      <c r="D27" s="306">
        <v>1</v>
      </c>
      <c r="E27" s="299" t="s">
        <v>28</v>
      </c>
      <c r="F27" s="246" t="s">
        <v>1949</v>
      </c>
      <c r="G27" s="298" t="s">
        <v>99</v>
      </c>
      <c r="H27" s="297" t="s">
        <v>1326</v>
      </c>
      <c r="I27" s="297">
        <v>1</v>
      </c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>
        <v>5</v>
      </c>
      <c r="AA27" s="305"/>
      <c r="AB27" s="305"/>
      <c r="AC27" s="305"/>
      <c r="AD27" s="305"/>
      <c r="AE27" s="305"/>
      <c r="AF27" s="296"/>
      <c r="AJ27" s="296"/>
      <c r="AK27" s="296"/>
      <c r="AN27" s="296"/>
      <c r="AO27" s="296"/>
      <c r="AP27" s="296"/>
      <c r="AS27" s="296"/>
      <c r="AU27" s="296"/>
      <c r="AX27" s="296"/>
      <c r="BD27" s="296"/>
    </row>
    <row r="28" spans="1:56" hidden="1">
      <c r="A28" s="296">
        <v>141</v>
      </c>
      <c r="B28" s="306">
        <v>3</v>
      </c>
      <c r="C28" s="300" t="s">
        <v>31</v>
      </c>
      <c r="D28" s="306">
        <v>1</v>
      </c>
      <c r="E28" s="299" t="s">
        <v>28</v>
      </c>
      <c r="F28" s="246" t="s">
        <v>1950</v>
      </c>
      <c r="G28" s="298" t="s">
        <v>99</v>
      </c>
      <c r="H28" s="297" t="s">
        <v>315</v>
      </c>
      <c r="I28" s="297">
        <v>8</v>
      </c>
      <c r="J28" s="305">
        <v>3457</v>
      </c>
      <c r="K28" s="305">
        <v>2</v>
      </c>
      <c r="L28" s="305"/>
      <c r="M28" s="305"/>
      <c r="N28" s="305"/>
      <c r="O28" s="305">
        <v>2</v>
      </c>
      <c r="P28" s="305"/>
      <c r="Q28" s="305">
        <v>5</v>
      </c>
      <c r="R28" s="305"/>
      <c r="S28" s="305">
        <v>3</v>
      </c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296"/>
      <c r="AJ28" s="296"/>
      <c r="AK28" s="296"/>
      <c r="AN28" s="296"/>
      <c r="AO28" s="296"/>
      <c r="AP28" s="296"/>
      <c r="AS28" s="296"/>
      <c r="AU28" s="296"/>
      <c r="AX28" s="296"/>
      <c r="BD28" s="296"/>
    </row>
    <row r="29" spans="1:56" hidden="1">
      <c r="A29" s="296">
        <v>142</v>
      </c>
      <c r="B29" s="306">
        <v>3</v>
      </c>
      <c r="C29" s="300" t="s">
        <v>31</v>
      </c>
      <c r="D29" s="306">
        <v>1</v>
      </c>
      <c r="E29" s="299" t="s">
        <v>28</v>
      </c>
      <c r="F29" s="246" t="s">
        <v>1951</v>
      </c>
      <c r="G29" s="298" t="s">
        <v>99</v>
      </c>
      <c r="H29" s="297" t="s">
        <v>317</v>
      </c>
      <c r="I29" s="297">
        <v>10</v>
      </c>
      <c r="J29" s="305">
        <v>3457</v>
      </c>
      <c r="K29" s="305">
        <v>2</v>
      </c>
      <c r="L29" s="305"/>
      <c r="M29" s="305"/>
      <c r="N29" s="305"/>
      <c r="O29" s="305">
        <v>137</v>
      </c>
      <c r="P29" s="305"/>
      <c r="Q29" s="305">
        <v>5</v>
      </c>
      <c r="R29" s="305"/>
      <c r="S29" s="305">
        <v>3</v>
      </c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296"/>
      <c r="AJ29" s="296"/>
      <c r="AK29" s="296"/>
      <c r="AN29" s="296"/>
      <c r="AO29" s="296"/>
      <c r="AP29" s="296"/>
      <c r="AS29" s="296"/>
      <c r="AU29" s="296"/>
      <c r="AX29" s="296"/>
      <c r="BD29" s="296"/>
    </row>
    <row r="30" spans="1:56" hidden="1">
      <c r="A30" s="296">
        <v>148</v>
      </c>
      <c r="B30" s="306">
        <v>3</v>
      </c>
      <c r="C30" s="300" t="s">
        <v>31</v>
      </c>
      <c r="D30" s="306">
        <v>2</v>
      </c>
      <c r="E30" s="299" t="s">
        <v>31</v>
      </c>
      <c r="F30" s="246" t="s">
        <v>1952</v>
      </c>
      <c r="G30" s="298" t="s">
        <v>36</v>
      </c>
      <c r="H30" s="297" t="s">
        <v>312</v>
      </c>
      <c r="I30" s="297">
        <v>11</v>
      </c>
      <c r="J30" s="305">
        <v>3</v>
      </c>
      <c r="K30" s="305">
        <v>3</v>
      </c>
      <c r="L30" s="305">
        <v>6</v>
      </c>
      <c r="M30" s="305"/>
      <c r="N30" s="305"/>
      <c r="O30" s="305">
        <v>3</v>
      </c>
      <c r="P30" s="305">
        <v>4</v>
      </c>
      <c r="Q30" s="305">
        <v>5</v>
      </c>
      <c r="R30" s="305"/>
      <c r="S30" s="305">
        <v>4</v>
      </c>
      <c r="T30" s="305"/>
      <c r="U30" s="305"/>
      <c r="V30" s="305">
        <v>4</v>
      </c>
      <c r="W30" s="305"/>
      <c r="X30" s="305"/>
      <c r="Y30" s="305">
        <v>6</v>
      </c>
      <c r="Z30" s="305"/>
      <c r="AA30" s="305"/>
      <c r="AB30" s="305"/>
      <c r="AC30" s="305">
        <v>4</v>
      </c>
      <c r="AD30" s="305"/>
      <c r="AE30" s="305">
        <v>3</v>
      </c>
      <c r="AF30" s="296"/>
      <c r="AJ30" s="296"/>
      <c r="AK30" s="296"/>
      <c r="AN30" s="296"/>
      <c r="AO30" s="296"/>
      <c r="AP30" s="296"/>
      <c r="AS30" s="296"/>
      <c r="AU30" s="296"/>
      <c r="AX30" s="296"/>
      <c r="BD30" s="296"/>
    </row>
    <row r="31" spans="1:56" hidden="1">
      <c r="A31" s="296">
        <v>149</v>
      </c>
      <c r="B31" s="306">
        <v>3</v>
      </c>
      <c r="C31" s="300" t="s">
        <v>31</v>
      </c>
      <c r="D31" s="306">
        <v>2</v>
      </c>
      <c r="E31" s="299" t="s">
        <v>31</v>
      </c>
      <c r="F31" s="246" t="s">
        <v>1953</v>
      </c>
      <c r="G31" s="298" t="s">
        <v>36</v>
      </c>
      <c r="H31" s="297" t="s">
        <v>328</v>
      </c>
      <c r="I31" s="297">
        <v>3</v>
      </c>
      <c r="J31" s="305"/>
      <c r="K31" s="305">
        <v>3</v>
      </c>
      <c r="L31" s="305"/>
      <c r="M31" s="305"/>
      <c r="N31" s="305"/>
      <c r="O31" s="305">
        <v>3</v>
      </c>
      <c r="P31" s="305"/>
      <c r="Q31" s="305">
        <v>5</v>
      </c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296"/>
      <c r="AJ31" s="296"/>
      <c r="AK31" s="296"/>
      <c r="AN31" s="296"/>
      <c r="AO31" s="296"/>
      <c r="AP31" s="296"/>
      <c r="AS31" s="296"/>
      <c r="AU31" s="296"/>
      <c r="AX31" s="296"/>
      <c r="BD31" s="296"/>
    </row>
    <row r="32" spans="1:56" hidden="1">
      <c r="A32" s="296">
        <v>150</v>
      </c>
      <c r="B32" s="306">
        <v>3</v>
      </c>
      <c r="C32" s="300" t="s">
        <v>31</v>
      </c>
      <c r="D32" s="306">
        <v>2</v>
      </c>
      <c r="E32" s="299" t="s">
        <v>31</v>
      </c>
      <c r="F32" s="246" t="s">
        <v>1954</v>
      </c>
      <c r="G32" s="298" t="s">
        <v>36</v>
      </c>
      <c r="H32" s="297" t="s">
        <v>314</v>
      </c>
      <c r="I32" s="297">
        <v>7</v>
      </c>
      <c r="J32" s="305">
        <v>3</v>
      </c>
      <c r="K32" s="305">
        <v>3</v>
      </c>
      <c r="L32" s="305">
        <v>6</v>
      </c>
      <c r="M32" s="305"/>
      <c r="N32" s="305"/>
      <c r="O32" s="305">
        <v>3</v>
      </c>
      <c r="P32" s="305"/>
      <c r="Q32" s="305">
        <v>5</v>
      </c>
      <c r="R32" s="305"/>
      <c r="S32" s="305"/>
      <c r="T32" s="305"/>
      <c r="U32" s="305"/>
      <c r="V32" s="305"/>
      <c r="W32" s="305"/>
      <c r="X32" s="305"/>
      <c r="Y32" s="305">
        <v>6</v>
      </c>
      <c r="Z32" s="305"/>
      <c r="AA32" s="305"/>
      <c r="AB32" s="305"/>
      <c r="AC32" s="305"/>
      <c r="AD32" s="305"/>
      <c r="AE32" s="305">
        <v>3</v>
      </c>
      <c r="AF32" s="296"/>
      <c r="AJ32" s="296"/>
      <c r="AK32" s="296"/>
      <c r="AN32" s="296"/>
      <c r="AO32" s="296"/>
      <c r="AP32" s="296"/>
      <c r="AS32" s="296"/>
      <c r="AU32" s="296"/>
      <c r="AX32" s="296"/>
      <c r="BD32" s="296"/>
    </row>
    <row r="33" spans="1:56" hidden="1">
      <c r="A33" s="296">
        <v>147</v>
      </c>
      <c r="B33" s="306">
        <v>3</v>
      </c>
      <c r="C33" s="300" t="s">
        <v>31</v>
      </c>
      <c r="D33" s="306">
        <v>2</v>
      </c>
      <c r="E33" s="299" t="s">
        <v>31</v>
      </c>
      <c r="F33" s="246" t="s">
        <v>1955</v>
      </c>
      <c r="G33" s="298" t="s">
        <v>36</v>
      </c>
      <c r="H33" s="297" t="s">
        <v>313</v>
      </c>
      <c r="I33" s="297">
        <v>11</v>
      </c>
      <c r="J33" s="305">
        <v>2</v>
      </c>
      <c r="K33" s="305">
        <v>2</v>
      </c>
      <c r="L33" s="305">
        <v>2</v>
      </c>
      <c r="M33" s="305"/>
      <c r="N33" s="305"/>
      <c r="O33" s="305">
        <v>2</v>
      </c>
      <c r="P33" s="305">
        <v>46</v>
      </c>
      <c r="Q33" s="305">
        <v>5</v>
      </c>
      <c r="R33" s="305"/>
      <c r="S33" s="305">
        <v>6</v>
      </c>
      <c r="T33" s="305"/>
      <c r="U33" s="305"/>
      <c r="V33" s="305"/>
      <c r="W33" s="305"/>
      <c r="X33" s="305"/>
      <c r="Y33" s="305"/>
      <c r="Z33" s="305"/>
      <c r="AA33" s="305"/>
      <c r="AB33" s="305">
        <v>1</v>
      </c>
      <c r="AC33" s="305">
        <v>4</v>
      </c>
      <c r="AD33" s="305"/>
      <c r="AE33" s="305">
        <v>2</v>
      </c>
      <c r="AF33" s="296"/>
      <c r="AJ33" s="296"/>
      <c r="AK33" s="296"/>
      <c r="AN33" s="296"/>
      <c r="AO33" s="296"/>
      <c r="AP33" s="296"/>
      <c r="AS33" s="296"/>
      <c r="AU33" s="296"/>
      <c r="AX33" s="296"/>
      <c r="BD33" s="296"/>
    </row>
    <row r="34" spans="1:56" hidden="1">
      <c r="A34" s="296">
        <v>132</v>
      </c>
      <c r="B34" s="306">
        <v>3</v>
      </c>
      <c r="C34" s="300" t="s">
        <v>31</v>
      </c>
      <c r="D34" s="306">
        <v>3</v>
      </c>
      <c r="E34" s="299" t="s">
        <v>33</v>
      </c>
      <c r="F34" s="246" t="s">
        <v>1956</v>
      </c>
      <c r="G34" s="298" t="s">
        <v>104</v>
      </c>
      <c r="H34" s="297" t="s">
        <v>321</v>
      </c>
      <c r="I34" s="297">
        <v>1</v>
      </c>
      <c r="J34" s="305">
        <v>2</v>
      </c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296"/>
      <c r="AJ34" s="296"/>
      <c r="AK34" s="296"/>
      <c r="AN34" s="296"/>
      <c r="AO34" s="296"/>
      <c r="AP34" s="296"/>
      <c r="AS34" s="296"/>
      <c r="AU34" s="296"/>
      <c r="AX34" s="296"/>
      <c r="BD34" s="296"/>
    </row>
    <row r="35" spans="1:56" hidden="1">
      <c r="A35" s="296">
        <v>133</v>
      </c>
      <c r="B35" s="306">
        <v>3</v>
      </c>
      <c r="C35" s="300" t="s">
        <v>31</v>
      </c>
      <c r="D35" s="306">
        <v>3</v>
      </c>
      <c r="E35" s="299" t="s">
        <v>33</v>
      </c>
      <c r="F35" s="246" t="s">
        <v>1957</v>
      </c>
      <c r="G35" s="298" t="s">
        <v>104</v>
      </c>
      <c r="H35" s="297" t="s">
        <v>322</v>
      </c>
      <c r="I35" s="297">
        <v>1</v>
      </c>
      <c r="J35" s="305"/>
      <c r="K35" s="305"/>
      <c r="L35" s="305"/>
      <c r="M35" s="305"/>
      <c r="N35" s="305"/>
      <c r="O35" s="305"/>
      <c r="P35" s="305"/>
      <c r="Q35" s="305">
        <v>5</v>
      </c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296"/>
      <c r="AJ35" s="296"/>
      <c r="AK35" s="296"/>
      <c r="AN35" s="296"/>
      <c r="AO35" s="296"/>
      <c r="AP35" s="296"/>
      <c r="AS35" s="296"/>
      <c r="AU35" s="296"/>
      <c r="AX35" s="296"/>
      <c r="BD35" s="296"/>
    </row>
    <row r="36" spans="1:56" hidden="1">
      <c r="A36" s="296">
        <v>139</v>
      </c>
      <c r="B36" s="306">
        <v>3</v>
      </c>
      <c r="C36" s="300" t="s">
        <v>31</v>
      </c>
      <c r="D36" s="306">
        <v>3</v>
      </c>
      <c r="E36" s="299" t="s">
        <v>33</v>
      </c>
      <c r="F36" s="246" t="s">
        <v>1960</v>
      </c>
      <c r="G36" s="298" t="s">
        <v>104</v>
      </c>
      <c r="H36" s="297" t="s">
        <v>1959</v>
      </c>
      <c r="I36" s="297">
        <v>1</v>
      </c>
      <c r="J36" s="305">
        <v>2</v>
      </c>
      <c r="K36" s="305"/>
      <c r="L36" s="305"/>
      <c r="M36" s="305"/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296"/>
      <c r="AJ36" s="296"/>
      <c r="AK36" s="296"/>
      <c r="AN36" s="296"/>
      <c r="AO36" s="296"/>
      <c r="AP36" s="296"/>
      <c r="AS36" s="296"/>
      <c r="AU36" s="296"/>
      <c r="AX36" s="296"/>
      <c r="BD36" s="296"/>
    </row>
    <row r="37" spans="1:56" hidden="1">
      <c r="A37" s="296">
        <v>137</v>
      </c>
      <c r="B37" s="306">
        <v>3</v>
      </c>
      <c r="C37" s="300" t="s">
        <v>31</v>
      </c>
      <c r="D37" s="306">
        <v>3</v>
      </c>
      <c r="E37" s="299" t="s">
        <v>33</v>
      </c>
      <c r="F37" s="246" t="s">
        <v>1961</v>
      </c>
      <c r="G37" s="298" t="s">
        <v>104</v>
      </c>
      <c r="H37" s="297" t="s">
        <v>319</v>
      </c>
      <c r="I37" s="297">
        <v>8</v>
      </c>
      <c r="J37" s="305">
        <v>3457</v>
      </c>
      <c r="K37" s="305">
        <v>2</v>
      </c>
      <c r="L37" s="305"/>
      <c r="M37" s="305"/>
      <c r="N37" s="305"/>
      <c r="O37" s="305">
        <v>2</v>
      </c>
      <c r="P37" s="305"/>
      <c r="Q37" s="305">
        <v>5</v>
      </c>
      <c r="R37" s="305"/>
      <c r="S37" s="305">
        <v>3</v>
      </c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296"/>
      <c r="AJ37" s="296"/>
      <c r="AK37" s="296"/>
      <c r="AN37" s="296"/>
      <c r="AO37" s="296"/>
      <c r="AP37" s="296"/>
      <c r="AS37" s="296"/>
      <c r="AU37" s="296"/>
      <c r="AX37" s="296"/>
      <c r="BD37" s="296"/>
    </row>
    <row r="38" spans="1:56" hidden="1">
      <c r="A38" s="296">
        <v>134</v>
      </c>
      <c r="B38" s="306">
        <v>3</v>
      </c>
      <c r="C38" s="300" t="s">
        <v>31</v>
      </c>
      <c r="D38" s="306">
        <v>3</v>
      </c>
      <c r="E38" s="299" t="s">
        <v>33</v>
      </c>
      <c r="F38" s="246" t="s">
        <v>1962</v>
      </c>
      <c r="G38" s="298" t="s">
        <v>104</v>
      </c>
      <c r="H38" s="297" t="s">
        <v>326</v>
      </c>
      <c r="I38" s="297">
        <v>2</v>
      </c>
      <c r="J38" s="305">
        <v>2</v>
      </c>
      <c r="K38" s="305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>
        <v>5</v>
      </c>
      <c r="AA38" s="305"/>
      <c r="AB38" s="305"/>
      <c r="AC38" s="305"/>
      <c r="AD38" s="305"/>
      <c r="AE38" s="305"/>
      <c r="AF38" s="296"/>
      <c r="AJ38" s="296"/>
      <c r="AK38" s="296"/>
      <c r="AN38" s="296"/>
      <c r="AO38" s="296"/>
      <c r="AP38" s="296"/>
      <c r="AS38" s="296"/>
      <c r="AU38" s="296"/>
      <c r="AX38" s="296"/>
      <c r="BD38" s="296"/>
    </row>
    <row r="39" spans="1:56" hidden="1">
      <c r="A39" s="296">
        <v>138</v>
      </c>
      <c r="B39" s="306">
        <v>3</v>
      </c>
      <c r="C39" s="300" t="s">
        <v>31</v>
      </c>
      <c r="D39" s="306">
        <v>3</v>
      </c>
      <c r="E39" s="299" t="s">
        <v>33</v>
      </c>
      <c r="F39" s="246" t="s">
        <v>1963</v>
      </c>
      <c r="G39" s="298" t="s">
        <v>104</v>
      </c>
      <c r="H39" s="297" t="s">
        <v>324</v>
      </c>
      <c r="I39" s="297">
        <v>2</v>
      </c>
      <c r="J39" s="305">
        <v>2</v>
      </c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>
        <v>5</v>
      </c>
      <c r="AA39" s="305"/>
      <c r="AB39" s="305"/>
      <c r="AC39" s="305"/>
      <c r="AD39" s="305"/>
      <c r="AE39" s="305"/>
      <c r="AF39" s="296"/>
      <c r="AJ39" s="296"/>
      <c r="AK39" s="296"/>
      <c r="AN39" s="296"/>
      <c r="AO39" s="296"/>
      <c r="AP39" s="296"/>
      <c r="AS39" s="296"/>
      <c r="AU39" s="296"/>
      <c r="AX39" s="296"/>
      <c r="BD39" s="296"/>
    </row>
    <row r="40" spans="1:56" hidden="1">
      <c r="A40" s="296">
        <v>135</v>
      </c>
      <c r="B40" s="306">
        <v>3</v>
      </c>
      <c r="C40" s="300" t="s">
        <v>31</v>
      </c>
      <c r="D40" s="306">
        <v>3</v>
      </c>
      <c r="E40" s="299" t="s">
        <v>33</v>
      </c>
      <c r="F40" s="246" t="s">
        <v>1964</v>
      </c>
      <c r="G40" s="298" t="s">
        <v>104</v>
      </c>
      <c r="H40" s="297" t="s">
        <v>1958</v>
      </c>
      <c r="I40" s="297">
        <v>2</v>
      </c>
      <c r="J40" s="305">
        <v>2</v>
      </c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>
        <v>5</v>
      </c>
      <c r="AA40" s="305"/>
      <c r="AB40" s="305"/>
      <c r="AC40" s="305"/>
      <c r="AD40" s="305"/>
      <c r="AE40" s="305"/>
      <c r="AF40" s="296"/>
      <c r="AJ40" s="296"/>
      <c r="AK40" s="296"/>
      <c r="AN40" s="296"/>
      <c r="AO40" s="296"/>
      <c r="AP40" s="296"/>
      <c r="AS40" s="296"/>
      <c r="AU40" s="296"/>
      <c r="AX40" s="296"/>
      <c r="BD40" s="296"/>
    </row>
    <row r="41" spans="1:56" hidden="1">
      <c r="A41" s="296">
        <v>136</v>
      </c>
      <c r="B41" s="306">
        <v>3</v>
      </c>
      <c r="C41" s="300" t="s">
        <v>31</v>
      </c>
      <c r="D41" s="306">
        <v>3</v>
      </c>
      <c r="E41" s="299" t="s">
        <v>33</v>
      </c>
      <c r="F41" s="246" t="s">
        <v>1965</v>
      </c>
      <c r="G41" s="298" t="s">
        <v>104</v>
      </c>
      <c r="H41" s="297" t="s">
        <v>323</v>
      </c>
      <c r="I41" s="297">
        <v>2</v>
      </c>
      <c r="J41" s="305">
        <v>2</v>
      </c>
      <c r="K41" s="305"/>
      <c r="L41" s="305"/>
      <c r="M41" s="305"/>
      <c r="N41" s="305"/>
      <c r="O41" s="305"/>
      <c r="P41" s="305"/>
      <c r="Q41" s="305"/>
      <c r="R41" s="305"/>
      <c r="S41" s="305"/>
      <c r="T41" s="305"/>
      <c r="U41" s="305"/>
      <c r="V41" s="305"/>
      <c r="W41" s="305"/>
      <c r="X41" s="305"/>
      <c r="Y41" s="305"/>
      <c r="Z41" s="305">
        <v>5</v>
      </c>
      <c r="AA41" s="305"/>
      <c r="AB41" s="305"/>
      <c r="AC41" s="305"/>
      <c r="AD41" s="305"/>
      <c r="AE41" s="305"/>
      <c r="AF41" s="296"/>
      <c r="AJ41" s="296"/>
      <c r="AK41" s="296"/>
      <c r="AN41" s="296"/>
      <c r="AO41" s="296"/>
      <c r="AP41" s="296"/>
      <c r="AS41" s="296"/>
      <c r="AU41" s="296"/>
      <c r="AX41" s="296"/>
      <c r="BD41" s="296"/>
    </row>
    <row r="42" spans="1:56" hidden="1">
      <c r="A42" s="296">
        <v>144</v>
      </c>
      <c r="B42" s="306">
        <v>3</v>
      </c>
      <c r="C42" s="300" t="s">
        <v>31</v>
      </c>
      <c r="D42" s="306">
        <v>4</v>
      </c>
      <c r="E42" s="299" t="s">
        <v>34</v>
      </c>
      <c r="F42" s="246" t="s">
        <v>561</v>
      </c>
      <c r="G42" s="298" t="s">
        <v>105</v>
      </c>
      <c r="H42" s="297" t="s">
        <v>327</v>
      </c>
      <c r="I42" s="297">
        <v>2</v>
      </c>
      <c r="J42" s="305">
        <v>2</v>
      </c>
      <c r="K42" s="305"/>
      <c r="L42" s="305"/>
      <c r="M42" s="305"/>
      <c r="N42" s="305"/>
      <c r="O42" s="305"/>
      <c r="P42" s="305"/>
      <c r="Q42" s="305">
        <v>5</v>
      </c>
      <c r="R42" s="305"/>
      <c r="S42" s="305"/>
      <c r="T42" s="305"/>
      <c r="U42" s="305"/>
      <c r="V42" s="305"/>
      <c r="W42" s="305"/>
      <c r="X42" s="305"/>
      <c r="Y42" s="305"/>
      <c r="Z42" s="305"/>
      <c r="AA42" s="305"/>
      <c r="AB42" s="305"/>
      <c r="AC42" s="305"/>
      <c r="AD42" s="305"/>
      <c r="AE42" s="305"/>
      <c r="AF42" s="296"/>
      <c r="AJ42" s="296"/>
      <c r="AK42" s="296"/>
      <c r="AN42" s="296"/>
      <c r="AO42" s="296"/>
      <c r="AP42" s="296"/>
      <c r="AS42" s="296"/>
      <c r="AU42" s="296"/>
      <c r="AX42" s="296"/>
      <c r="BD42" s="296"/>
    </row>
    <row r="43" spans="1:56" hidden="1">
      <c r="A43" s="296">
        <v>145</v>
      </c>
      <c r="B43" s="306">
        <v>3</v>
      </c>
      <c r="C43" s="300" t="s">
        <v>31</v>
      </c>
      <c r="D43" s="306">
        <v>4</v>
      </c>
      <c r="E43" s="299" t="s">
        <v>34</v>
      </c>
      <c r="F43" s="246" t="s">
        <v>560</v>
      </c>
      <c r="G43" s="298" t="s">
        <v>105</v>
      </c>
      <c r="H43" s="297" t="s">
        <v>105</v>
      </c>
      <c r="I43" s="297">
        <v>4</v>
      </c>
      <c r="J43" s="305">
        <v>2</v>
      </c>
      <c r="K43" s="305">
        <v>2</v>
      </c>
      <c r="L43" s="305"/>
      <c r="M43" s="305"/>
      <c r="N43" s="305"/>
      <c r="O43" s="305">
        <v>2</v>
      </c>
      <c r="P43" s="305"/>
      <c r="Q43" s="305"/>
      <c r="R43" s="305"/>
      <c r="S43" s="305">
        <v>3</v>
      </c>
      <c r="T43" s="305"/>
      <c r="U43" s="305"/>
      <c r="V43" s="305"/>
      <c r="W43" s="305"/>
      <c r="X43" s="305"/>
      <c r="Y43" s="305"/>
      <c r="Z43" s="305"/>
      <c r="AA43" s="305"/>
      <c r="AB43" s="305"/>
      <c r="AC43" s="305"/>
      <c r="AD43" s="305"/>
      <c r="AE43" s="305"/>
      <c r="AF43" s="296"/>
      <c r="AJ43" s="296"/>
      <c r="AK43" s="296"/>
      <c r="AN43" s="296"/>
      <c r="AO43" s="296"/>
      <c r="AP43" s="296"/>
      <c r="AS43" s="296"/>
      <c r="AU43" s="296"/>
      <c r="AX43" s="296"/>
      <c r="BD43" s="296"/>
    </row>
    <row r="44" spans="1:56" hidden="1">
      <c r="A44" s="296">
        <v>140</v>
      </c>
      <c r="B44" s="306">
        <v>3</v>
      </c>
      <c r="C44" s="300" t="s">
        <v>31</v>
      </c>
      <c r="D44" s="306">
        <v>5</v>
      </c>
      <c r="E44" s="299" t="s">
        <v>32</v>
      </c>
      <c r="F44" s="246" t="s">
        <v>551</v>
      </c>
      <c r="G44" s="298" t="s">
        <v>103</v>
      </c>
      <c r="H44" s="297" t="s">
        <v>318</v>
      </c>
      <c r="I44" s="297">
        <v>5</v>
      </c>
      <c r="J44" s="305">
        <v>3</v>
      </c>
      <c r="K44" s="305">
        <v>3</v>
      </c>
      <c r="L44" s="305"/>
      <c r="M44" s="305"/>
      <c r="N44" s="305"/>
      <c r="O44" s="305">
        <v>3</v>
      </c>
      <c r="P44" s="305"/>
      <c r="Q44" s="305">
        <v>5</v>
      </c>
      <c r="R44" s="305"/>
      <c r="S44" s="305">
        <v>3</v>
      </c>
      <c r="T44" s="305"/>
      <c r="U44" s="305"/>
      <c r="V44" s="305"/>
      <c r="W44" s="305"/>
      <c r="X44" s="305"/>
      <c r="Y44" s="305"/>
      <c r="Z44" s="305"/>
      <c r="AA44" s="305"/>
      <c r="AB44" s="305"/>
      <c r="AC44" s="305"/>
      <c r="AD44" s="305"/>
      <c r="AE44" s="305"/>
      <c r="AF44" s="296"/>
      <c r="AJ44" s="296"/>
      <c r="AK44" s="296"/>
      <c r="AN44" s="296"/>
      <c r="AO44" s="296"/>
      <c r="AP44" s="296"/>
      <c r="AS44" s="296"/>
      <c r="AU44" s="296"/>
      <c r="AX44" s="296"/>
      <c r="BD44" s="296"/>
    </row>
    <row r="45" spans="1:56">
      <c r="A45" s="296">
        <v>230</v>
      </c>
      <c r="B45" s="306">
        <v>4</v>
      </c>
      <c r="C45" s="300" t="s">
        <v>414</v>
      </c>
      <c r="D45" s="306">
        <v>1</v>
      </c>
      <c r="E45" s="299" t="s">
        <v>742</v>
      </c>
      <c r="F45" s="246" t="s">
        <v>1967</v>
      </c>
      <c r="G45" s="298" t="s">
        <v>125</v>
      </c>
      <c r="H45" s="297" t="s">
        <v>1966</v>
      </c>
      <c r="I45" s="297">
        <v>1</v>
      </c>
      <c r="J45" s="305"/>
      <c r="K45" s="305">
        <v>2</v>
      </c>
      <c r="L45" s="305"/>
      <c r="M45" s="305"/>
      <c r="N45" s="305"/>
      <c r="O45" s="305"/>
      <c r="P45" s="305"/>
      <c r="Q45" s="305"/>
      <c r="R45" s="305"/>
      <c r="S45" s="305"/>
      <c r="T45" s="305"/>
      <c r="U45" s="305"/>
      <c r="V45" s="305"/>
      <c r="W45" s="305"/>
      <c r="X45" s="305"/>
      <c r="Y45" s="305"/>
      <c r="Z45" s="305"/>
      <c r="AA45" s="305"/>
      <c r="AB45" s="305"/>
      <c r="AC45" s="305"/>
      <c r="AD45" s="305"/>
      <c r="AE45" s="305"/>
      <c r="AF45" s="296"/>
      <c r="AJ45" s="296"/>
      <c r="AK45" s="296"/>
      <c r="AN45" s="296"/>
      <c r="AO45" s="296"/>
      <c r="AP45" s="296"/>
      <c r="AS45" s="296"/>
      <c r="AU45" s="296"/>
      <c r="AX45" s="296"/>
      <c r="BD45" s="296"/>
    </row>
    <row r="46" spans="1:56">
      <c r="A46" s="296">
        <v>231</v>
      </c>
      <c r="B46" s="306">
        <v>4</v>
      </c>
      <c r="C46" s="300" t="s">
        <v>414</v>
      </c>
      <c r="D46" s="306">
        <v>1</v>
      </c>
      <c r="E46" s="299" t="s">
        <v>742</v>
      </c>
      <c r="F46" s="246" t="s">
        <v>1968</v>
      </c>
      <c r="G46" s="298" t="s">
        <v>125</v>
      </c>
      <c r="H46" s="297" t="s">
        <v>362</v>
      </c>
      <c r="I46" s="297">
        <v>6</v>
      </c>
      <c r="J46" s="305">
        <v>4</v>
      </c>
      <c r="K46" s="305">
        <v>4</v>
      </c>
      <c r="L46" s="305">
        <v>3</v>
      </c>
      <c r="M46" s="305"/>
      <c r="N46" s="305"/>
      <c r="O46" s="305">
        <v>4</v>
      </c>
      <c r="P46" s="305"/>
      <c r="Q46" s="305">
        <v>5</v>
      </c>
      <c r="R46" s="305"/>
      <c r="S46" s="305">
        <v>3</v>
      </c>
      <c r="T46" s="305"/>
      <c r="U46" s="305"/>
      <c r="V46" s="305"/>
      <c r="W46" s="305"/>
      <c r="X46" s="305"/>
      <c r="Y46" s="305"/>
      <c r="Z46" s="305"/>
      <c r="AA46" s="305"/>
      <c r="AB46" s="305"/>
      <c r="AC46" s="305"/>
      <c r="AD46" s="305"/>
      <c r="AE46" s="305"/>
      <c r="AF46" s="296"/>
      <c r="AJ46" s="296"/>
      <c r="AK46" s="296"/>
      <c r="AN46" s="296"/>
      <c r="AO46" s="296"/>
      <c r="AP46" s="296"/>
      <c r="AS46" s="296"/>
      <c r="AU46" s="296"/>
      <c r="AX46" s="296"/>
      <c r="BD46" s="296"/>
    </row>
    <row r="47" spans="1:56">
      <c r="A47" s="296">
        <v>206</v>
      </c>
      <c r="B47" s="306">
        <v>4</v>
      </c>
      <c r="C47" s="300" t="s">
        <v>414</v>
      </c>
      <c r="D47" s="306">
        <v>2</v>
      </c>
      <c r="E47" s="299" t="s">
        <v>731</v>
      </c>
      <c r="F47" s="246" t="s">
        <v>1969</v>
      </c>
      <c r="G47" s="298" t="s">
        <v>115</v>
      </c>
      <c r="H47" s="297" t="s">
        <v>344</v>
      </c>
      <c r="I47" s="297">
        <v>5</v>
      </c>
      <c r="J47" s="305">
        <v>2</v>
      </c>
      <c r="K47" s="305">
        <v>4</v>
      </c>
      <c r="L47" s="305"/>
      <c r="M47" s="305"/>
      <c r="N47" s="305"/>
      <c r="O47" s="305">
        <v>4</v>
      </c>
      <c r="P47" s="305"/>
      <c r="Q47" s="305">
        <v>5</v>
      </c>
      <c r="R47" s="305"/>
      <c r="S47" s="305"/>
      <c r="T47" s="305"/>
      <c r="U47" s="305"/>
      <c r="V47" s="305"/>
      <c r="W47" s="305"/>
      <c r="X47" s="305"/>
      <c r="Y47" s="305"/>
      <c r="Z47" s="305"/>
      <c r="AA47" s="305"/>
      <c r="AB47" s="305">
        <v>1</v>
      </c>
      <c r="AC47" s="305"/>
      <c r="AD47" s="305"/>
      <c r="AE47" s="305"/>
      <c r="AF47" s="296"/>
      <c r="AJ47" s="296"/>
      <c r="AK47" s="296"/>
      <c r="AN47" s="296"/>
      <c r="AO47" s="296"/>
      <c r="AP47" s="296"/>
      <c r="AS47" s="296"/>
      <c r="AU47" s="296"/>
      <c r="AX47" s="296"/>
      <c r="BD47" s="296"/>
    </row>
    <row r="48" spans="1:56">
      <c r="A48" s="296">
        <v>204</v>
      </c>
      <c r="B48" s="306">
        <v>4</v>
      </c>
      <c r="C48" s="300" t="s">
        <v>414</v>
      </c>
      <c r="D48" s="306">
        <v>2</v>
      </c>
      <c r="E48" s="299" t="s">
        <v>731</v>
      </c>
      <c r="F48" s="246" t="s">
        <v>1970</v>
      </c>
      <c r="G48" s="298" t="s">
        <v>115</v>
      </c>
      <c r="H48" s="297" t="s">
        <v>343</v>
      </c>
      <c r="I48" s="297">
        <v>6</v>
      </c>
      <c r="J48" s="305">
        <v>2</v>
      </c>
      <c r="K48" s="305">
        <v>4</v>
      </c>
      <c r="L48" s="305"/>
      <c r="M48" s="305"/>
      <c r="N48" s="305"/>
      <c r="O48" s="305">
        <v>4</v>
      </c>
      <c r="P48" s="305"/>
      <c r="Q48" s="305">
        <v>5</v>
      </c>
      <c r="R48" s="305"/>
      <c r="S48" s="305">
        <v>1</v>
      </c>
      <c r="T48" s="305"/>
      <c r="U48" s="305"/>
      <c r="V48" s="305"/>
      <c r="W48" s="305"/>
      <c r="X48" s="305"/>
      <c r="Y48" s="305"/>
      <c r="Z48" s="305"/>
      <c r="AA48" s="305"/>
      <c r="AB48" s="305">
        <v>1</v>
      </c>
      <c r="AC48" s="305"/>
      <c r="AD48" s="305"/>
      <c r="AE48" s="305"/>
      <c r="AF48" s="296"/>
      <c r="AJ48" s="296"/>
      <c r="AK48" s="296"/>
      <c r="AN48" s="296"/>
      <c r="AO48" s="296"/>
      <c r="AP48" s="296"/>
      <c r="AS48" s="296"/>
      <c r="AU48" s="296"/>
      <c r="AX48" s="296"/>
      <c r="BD48" s="296"/>
    </row>
    <row r="49" spans="1:56">
      <c r="A49" s="296">
        <v>205</v>
      </c>
      <c r="B49" s="306">
        <v>4</v>
      </c>
      <c r="C49" s="300" t="s">
        <v>414</v>
      </c>
      <c r="D49" s="306">
        <v>2</v>
      </c>
      <c r="E49" s="299" t="s">
        <v>731</v>
      </c>
      <c r="F49" s="246" t="s">
        <v>1971</v>
      </c>
      <c r="G49" s="298" t="s">
        <v>115</v>
      </c>
      <c r="H49" s="297" t="s">
        <v>342</v>
      </c>
      <c r="I49" s="297">
        <v>7</v>
      </c>
      <c r="J49" s="305">
        <v>2</v>
      </c>
      <c r="K49" s="305">
        <v>2</v>
      </c>
      <c r="L49" s="305">
        <v>2</v>
      </c>
      <c r="M49" s="305"/>
      <c r="N49" s="305"/>
      <c r="O49" s="305">
        <v>2</v>
      </c>
      <c r="P49" s="305"/>
      <c r="Q49" s="305">
        <v>5</v>
      </c>
      <c r="R49" s="305"/>
      <c r="S49" s="305">
        <v>1</v>
      </c>
      <c r="T49" s="305"/>
      <c r="U49" s="305"/>
      <c r="V49" s="305"/>
      <c r="W49" s="305"/>
      <c r="X49" s="305"/>
      <c r="Y49" s="305"/>
      <c r="Z49" s="305"/>
      <c r="AA49" s="305"/>
      <c r="AB49" s="305">
        <v>1</v>
      </c>
      <c r="AC49" s="305"/>
      <c r="AD49" s="305"/>
      <c r="AE49" s="305"/>
      <c r="AF49" s="296"/>
      <c r="AJ49" s="296"/>
      <c r="AK49" s="296"/>
      <c r="AN49" s="296"/>
      <c r="AO49" s="296"/>
      <c r="AP49" s="296"/>
      <c r="AS49" s="296"/>
      <c r="AU49" s="296"/>
      <c r="AX49" s="296"/>
      <c r="BD49" s="296"/>
    </row>
    <row r="50" spans="1:56">
      <c r="A50" s="296">
        <v>207</v>
      </c>
      <c r="B50" s="306">
        <v>4</v>
      </c>
      <c r="C50" s="300" t="s">
        <v>414</v>
      </c>
      <c r="D50" s="306">
        <v>2</v>
      </c>
      <c r="E50" s="299" t="s">
        <v>731</v>
      </c>
      <c r="F50" s="246" t="s">
        <v>1972</v>
      </c>
      <c r="G50" s="298" t="s">
        <v>115</v>
      </c>
      <c r="H50" s="297" t="s">
        <v>346</v>
      </c>
      <c r="I50" s="297">
        <v>1</v>
      </c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305"/>
      <c r="AB50" s="305">
        <v>1</v>
      </c>
      <c r="AC50" s="305"/>
      <c r="AD50" s="305"/>
      <c r="AE50" s="305"/>
      <c r="AF50" s="296"/>
      <c r="AJ50" s="296"/>
      <c r="AK50" s="296"/>
      <c r="AN50" s="296"/>
      <c r="AO50" s="296"/>
      <c r="AP50" s="296"/>
      <c r="AS50" s="296"/>
      <c r="AU50" s="296"/>
      <c r="AX50" s="296"/>
      <c r="BD50" s="296"/>
    </row>
    <row r="51" spans="1:56">
      <c r="A51" s="296">
        <v>203</v>
      </c>
      <c r="B51" s="306">
        <v>4</v>
      </c>
      <c r="C51" s="300" t="s">
        <v>414</v>
      </c>
      <c r="D51" s="306">
        <v>2</v>
      </c>
      <c r="E51" s="299" t="s">
        <v>731</v>
      </c>
      <c r="F51" s="246" t="s">
        <v>1973</v>
      </c>
      <c r="G51" s="298" t="s">
        <v>115</v>
      </c>
      <c r="H51" s="297" t="s">
        <v>345</v>
      </c>
      <c r="I51" s="297">
        <v>4</v>
      </c>
      <c r="J51" s="305">
        <v>2</v>
      </c>
      <c r="K51" s="305">
        <v>2</v>
      </c>
      <c r="L51" s="305"/>
      <c r="M51" s="305"/>
      <c r="N51" s="305"/>
      <c r="O51" s="305">
        <v>2</v>
      </c>
      <c r="P51" s="305"/>
      <c r="Q51" s="305"/>
      <c r="R51" s="305"/>
      <c r="S51" s="305"/>
      <c r="T51" s="305"/>
      <c r="U51" s="305"/>
      <c r="V51" s="305"/>
      <c r="W51" s="305"/>
      <c r="X51" s="305"/>
      <c r="Y51" s="305"/>
      <c r="Z51" s="305"/>
      <c r="AA51" s="305"/>
      <c r="AB51" s="305">
        <v>1</v>
      </c>
      <c r="AC51" s="305"/>
      <c r="AD51" s="305"/>
      <c r="AE51" s="305"/>
      <c r="AF51" s="296"/>
      <c r="AJ51" s="296"/>
      <c r="AK51" s="296"/>
      <c r="AN51" s="296"/>
      <c r="AO51" s="296"/>
      <c r="AP51" s="296"/>
      <c r="AS51" s="296"/>
      <c r="AU51" s="296"/>
      <c r="AX51" s="296"/>
      <c r="BD51" s="296"/>
    </row>
    <row r="52" spans="1:56">
      <c r="A52" s="296">
        <v>215</v>
      </c>
      <c r="B52" s="306">
        <v>4</v>
      </c>
      <c r="C52" s="300" t="s">
        <v>414</v>
      </c>
      <c r="D52" s="306">
        <v>3</v>
      </c>
      <c r="E52" s="299" t="s">
        <v>730</v>
      </c>
      <c r="F52" s="246" t="s">
        <v>1974</v>
      </c>
      <c r="G52" s="298" t="s">
        <v>114</v>
      </c>
      <c r="H52" s="297" t="s">
        <v>341</v>
      </c>
      <c r="I52" s="297">
        <v>5</v>
      </c>
      <c r="J52" s="305">
        <v>2</v>
      </c>
      <c r="K52" s="305">
        <v>2</v>
      </c>
      <c r="L52" s="305"/>
      <c r="M52" s="305"/>
      <c r="N52" s="305"/>
      <c r="O52" s="305">
        <v>2</v>
      </c>
      <c r="P52" s="305"/>
      <c r="Q52" s="305"/>
      <c r="R52" s="305"/>
      <c r="S52" s="305">
        <v>1</v>
      </c>
      <c r="T52" s="305"/>
      <c r="U52" s="305"/>
      <c r="V52" s="305"/>
      <c r="W52" s="305"/>
      <c r="X52" s="305"/>
      <c r="Y52" s="305"/>
      <c r="Z52" s="305"/>
      <c r="AA52" s="305"/>
      <c r="AB52" s="305">
        <v>1</v>
      </c>
      <c r="AC52" s="305"/>
      <c r="AD52" s="305"/>
      <c r="AE52" s="305"/>
      <c r="AF52" s="296"/>
      <c r="AJ52" s="296"/>
      <c r="AK52" s="296"/>
      <c r="AN52" s="296"/>
      <c r="AO52" s="296"/>
      <c r="AP52" s="296"/>
      <c r="AS52" s="296"/>
      <c r="AU52" s="296"/>
      <c r="AX52" s="296"/>
      <c r="BD52" s="296"/>
    </row>
    <row r="53" spans="1:56">
      <c r="A53" s="296">
        <v>213</v>
      </c>
      <c r="B53" s="306">
        <v>4</v>
      </c>
      <c r="C53" s="300" t="s">
        <v>414</v>
      </c>
      <c r="D53" s="306">
        <v>3</v>
      </c>
      <c r="E53" s="299" t="s">
        <v>740</v>
      </c>
      <c r="F53" s="246" t="s">
        <v>1975</v>
      </c>
      <c r="G53" s="298" t="s">
        <v>114</v>
      </c>
      <c r="H53" s="297" t="s">
        <v>357</v>
      </c>
      <c r="I53" s="297">
        <v>2</v>
      </c>
      <c r="J53" s="305">
        <v>2</v>
      </c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305"/>
      <c r="AB53" s="305">
        <v>1</v>
      </c>
      <c r="AC53" s="305"/>
      <c r="AD53" s="305"/>
      <c r="AE53" s="305"/>
      <c r="AF53" s="296"/>
      <c r="AJ53" s="296"/>
      <c r="AK53" s="296"/>
      <c r="AN53" s="296"/>
      <c r="AO53" s="296"/>
      <c r="AP53" s="296"/>
      <c r="AS53" s="296"/>
      <c r="AU53" s="296"/>
      <c r="AX53" s="296"/>
      <c r="BD53" s="296"/>
    </row>
    <row r="54" spans="1:56">
      <c r="A54" s="296">
        <v>214</v>
      </c>
      <c r="B54" s="306">
        <v>4</v>
      </c>
      <c r="C54" s="300" t="s">
        <v>414</v>
      </c>
      <c r="D54" s="306">
        <v>4</v>
      </c>
      <c r="E54" s="299" t="s">
        <v>740</v>
      </c>
      <c r="F54" s="246" t="s">
        <v>626</v>
      </c>
      <c r="G54" s="298" t="s">
        <v>123</v>
      </c>
      <c r="H54" s="297" t="s">
        <v>358</v>
      </c>
      <c r="I54" s="297">
        <v>6</v>
      </c>
      <c r="J54" s="305">
        <v>2</v>
      </c>
      <c r="K54" s="305">
        <v>2</v>
      </c>
      <c r="L54" s="305">
        <v>2</v>
      </c>
      <c r="M54" s="305"/>
      <c r="N54" s="305"/>
      <c r="O54" s="305">
        <v>2</v>
      </c>
      <c r="P54" s="305"/>
      <c r="Q54" s="305"/>
      <c r="R54" s="305"/>
      <c r="S54" s="305">
        <v>1</v>
      </c>
      <c r="T54" s="305"/>
      <c r="U54" s="305"/>
      <c r="V54" s="305"/>
      <c r="W54" s="305"/>
      <c r="X54" s="305"/>
      <c r="Y54" s="305"/>
      <c r="Z54" s="305"/>
      <c r="AA54" s="305"/>
      <c r="AB54" s="305">
        <v>1</v>
      </c>
      <c r="AC54" s="305"/>
      <c r="AD54" s="305"/>
      <c r="AE54" s="305"/>
      <c r="AF54" s="296"/>
      <c r="AJ54" s="296"/>
      <c r="AK54" s="296"/>
      <c r="AN54" s="296"/>
      <c r="AO54" s="296"/>
      <c r="AP54" s="296"/>
      <c r="AS54" s="296"/>
      <c r="AU54" s="296"/>
      <c r="AX54" s="296"/>
      <c r="BD54" s="296"/>
    </row>
    <row r="55" spans="1:56">
      <c r="A55" s="296">
        <v>218</v>
      </c>
      <c r="B55" s="306">
        <v>4</v>
      </c>
      <c r="C55" s="300" t="s">
        <v>414</v>
      </c>
      <c r="D55" s="306">
        <v>5</v>
      </c>
      <c r="E55" s="299" t="s">
        <v>729</v>
      </c>
      <c r="F55" s="246" t="s">
        <v>1976</v>
      </c>
      <c r="G55" s="298" t="s">
        <v>113</v>
      </c>
      <c r="H55" s="297" t="s">
        <v>340</v>
      </c>
      <c r="I55" s="297">
        <v>1</v>
      </c>
      <c r="J55" s="305">
        <v>5</v>
      </c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  <c r="Y55" s="305"/>
      <c r="Z55" s="305"/>
      <c r="AA55" s="305"/>
      <c r="AB55" s="305"/>
      <c r="AC55" s="305"/>
      <c r="AD55" s="305"/>
      <c r="AE55" s="305"/>
      <c r="AF55" s="296"/>
      <c r="AJ55" s="296"/>
      <c r="AK55" s="296"/>
      <c r="AN55" s="296"/>
      <c r="AO55" s="296"/>
      <c r="AP55" s="296"/>
      <c r="AS55" s="296"/>
      <c r="AU55" s="296"/>
      <c r="AX55" s="296"/>
      <c r="BD55" s="296"/>
    </row>
    <row r="56" spans="1:56">
      <c r="A56" s="296">
        <v>217</v>
      </c>
      <c r="B56" s="306">
        <v>4</v>
      </c>
      <c r="C56" s="300" t="s">
        <v>414</v>
      </c>
      <c r="D56" s="306">
        <v>5</v>
      </c>
      <c r="E56" s="299" t="s">
        <v>729</v>
      </c>
      <c r="F56" s="246" t="s">
        <v>1977</v>
      </c>
      <c r="G56" s="298" t="s">
        <v>113</v>
      </c>
      <c r="H56" s="297" t="s">
        <v>339</v>
      </c>
      <c r="I56" s="297">
        <v>6</v>
      </c>
      <c r="J56" s="305">
        <v>2</v>
      </c>
      <c r="K56" s="305">
        <v>2</v>
      </c>
      <c r="L56" s="305"/>
      <c r="M56" s="305"/>
      <c r="N56" s="305"/>
      <c r="O56" s="305">
        <v>2</v>
      </c>
      <c r="P56" s="305"/>
      <c r="Q56" s="305">
        <v>5</v>
      </c>
      <c r="R56" s="305"/>
      <c r="S56" s="305">
        <v>1</v>
      </c>
      <c r="T56" s="305"/>
      <c r="U56" s="305"/>
      <c r="V56" s="305"/>
      <c r="W56" s="305"/>
      <c r="X56" s="305"/>
      <c r="Y56" s="305"/>
      <c r="Z56" s="305"/>
      <c r="AA56" s="305"/>
      <c r="AB56" s="305">
        <v>1</v>
      </c>
      <c r="AC56" s="305"/>
      <c r="AD56" s="305"/>
      <c r="AE56" s="305"/>
      <c r="AF56" s="296"/>
      <c r="AJ56" s="296"/>
      <c r="AK56" s="296"/>
      <c r="AN56" s="296"/>
      <c r="AO56" s="296"/>
      <c r="AP56" s="296"/>
      <c r="AS56" s="296"/>
      <c r="AU56" s="296"/>
      <c r="AX56" s="296"/>
      <c r="BD56" s="296"/>
    </row>
    <row r="57" spans="1:56">
      <c r="A57" s="296">
        <v>237</v>
      </c>
      <c r="B57" s="306">
        <v>4</v>
      </c>
      <c r="C57" s="300" t="s">
        <v>414</v>
      </c>
      <c r="D57" s="306">
        <v>6</v>
      </c>
      <c r="E57" s="299" t="s">
        <v>744</v>
      </c>
      <c r="F57" s="246" t="s">
        <v>634</v>
      </c>
      <c r="G57" s="298" t="s">
        <v>127</v>
      </c>
      <c r="H57" s="297" t="s">
        <v>364</v>
      </c>
      <c r="I57" s="297">
        <v>2</v>
      </c>
      <c r="J57" s="305">
        <v>7</v>
      </c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305"/>
      <c r="AB57" s="305">
        <v>1</v>
      </c>
      <c r="AC57" s="305"/>
      <c r="AD57" s="305"/>
      <c r="AE57" s="305"/>
      <c r="AF57" s="296"/>
      <c r="AJ57" s="296"/>
      <c r="AK57" s="296"/>
      <c r="AN57" s="296"/>
      <c r="AO57" s="296"/>
      <c r="AP57" s="296"/>
      <c r="AS57" s="296"/>
      <c r="AU57" s="296"/>
      <c r="AX57" s="296"/>
      <c r="BD57" s="296"/>
    </row>
    <row r="58" spans="1:56">
      <c r="A58" s="296">
        <v>216</v>
      </c>
      <c r="B58" s="306">
        <v>4</v>
      </c>
      <c r="C58" s="300" t="s">
        <v>414</v>
      </c>
      <c r="D58" s="306">
        <v>7</v>
      </c>
      <c r="E58" s="299" t="s">
        <v>732</v>
      </c>
      <c r="F58" s="246" t="s">
        <v>1978</v>
      </c>
      <c r="G58" s="298" t="s">
        <v>112</v>
      </c>
      <c r="H58" s="297" t="s">
        <v>347</v>
      </c>
      <c r="I58" s="297">
        <v>6</v>
      </c>
      <c r="J58" s="305">
        <v>5</v>
      </c>
      <c r="K58" s="305">
        <v>2</v>
      </c>
      <c r="L58" s="305"/>
      <c r="M58" s="305"/>
      <c r="N58" s="305"/>
      <c r="O58" s="305">
        <v>25</v>
      </c>
      <c r="P58" s="305"/>
      <c r="Q58" s="305"/>
      <c r="R58" s="305"/>
      <c r="S58" s="305">
        <v>1</v>
      </c>
      <c r="T58" s="305"/>
      <c r="U58" s="305"/>
      <c r="V58" s="305"/>
      <c r="W58" s="305"/>
      <c r="X58" s="305"/>
      <c r="Y58" s="305"/>
      <c r="Z58" s="305"/>
      <c r="AA58" s="305"/>
      <c r="AB58" s="305">
        <v>1</v>
      </c>
      <c r="AC58" s="305"/>
      <c r="AD58" s="305"/>
      <c r="AE58" s="305"/>
      <c r="AF58" s="296"/>
      <c r="AJ58" s="296"/>
      <c r="AK58" s="296"/>
      <c r="AN58" s="296"/>
      <c r="AO58" s="296"/>
      <c r="AP58" s="296"/>
      <c r="AS58" s="296"/>
      <c r="AU58" s="296"/>
      <c r="AX58" s="296"/>
      <c r="BD58" s="296"/>
    </row>
    <row r="59" spans="1:56">
      <c r="A59" s="296">
        <v>223</v>
      </c>
      <c r="B59" s="306">
        <v>4</v>
      </c>
      <c r="C59" s="300" t="s">
        <v>414</v>
      </c>
      <c r="D59" s="306">
        <v>7</v>
      </c>
      <c r="E59" s="299" t="s">
        <v>732</v>
      </c>
      <c r="F59" s="246" t="s">
        <v>1979</v>
      </c>
      <c r="G59" s="298" t="s">
        <v>112</v>
      </c>
      <c r="H59" s="297" t="s">
        <v>338</v>
      </c>
      <c r="I59" s="297">
        <v>5</v>
      </c>
      <c r="J59" s="305">
        <v>5</v>
      </c>
      <c r="K59" s="305">
        <v>2</v>
      </c>
      <c r="L59" s="305"/>
      <c r="M59" s="305"/>
      <c r="N59" s="305"/>
      <c r="O59" s="305">
        <v>25</v>
      </c>
      <c r="P59" s="305"/>
      <c r="Q59" s="305"/>
      <c r="R59" s="305"/>
      <c r="S59" s="305"/>
      <c r="T59" s="305"/>
      <c r="U59" s="305"/>
      <c r="V59" s="305"/>
      <c r="W59" s="305"/>
      <c r="X59" s="305"/>
      <c r="Y59" s="305"/>
      <c r="Z59" s="305"/>
      <c r="AA59" s="305"/>
      <c r="AB59" s="305">
        <v>1</v>
      </c>
      <c r="AC59" s="305"/>
      <c r="AD59" s="305"/>
      <c r="AE59" s="305"/>
      <c r="AF59" s="296"/>
      <c r="AJ59" s="296"/>
      <c r="AK59" s="296"/>
      <c r="AN59" s="296"/>
      <c r="AO59" s="296"/>
      <c r="AP59" s="296"/>
      <c r="AS59" s="296"/>
      <c r="AU59" s="296"/>
      <c r="AX59" s="296"/>
      <c r="BD59" s="296"/>
    </row>
    <row r="60" spans="1:56">
      <c r="A60" s="296">
        <v>210</v>
      </c>
      <c r="B60" s="306">
        <v>4</v>
      </c>
      <c r="C60" s="300" t="s">
        <v>414</v>
      </c>
      <c r="D60" s="306">
        <v>8</v>
      </c>
      <c r="E60" s="299" t="s">
        <v>737</v>
      </c>
      <c r="F60" s="246" t="s">
        <v>1980</v>
      </c>
      <c r="G60" s="298" t="s">
        <v>120</v>
      </c>
      <c r="H60" s="297" t="s">
        <v>1982</v>
      </c>
      <c r="I60" s="297">
        <v>2</v>
      </c>
      <c r="J60" s="305">
        <v>2</v>
      </c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  <c r="AA60" s="305"/>
      <c r="AB60" s="305">
        <v>1</v>
      </c>
      <c r="AC60" s="305"/>
      <c r="AD60" s="305"/>
      <c r="AE60" s="305"/>
      <c r="AF60" s="296"/>
      <c r="AJ60" s="296"/>
      <c r="AK60" s="296"/>
      <c r="AN60" s="296"/>
      <c r="AO60" s="296"/>
      <c r="AP60" s="296"/>
      <c r="AS60" s="296"/>
      <c r="AU60" s="296"/>
      <c r="AX60" s="296"/>
      <c r="BD60" s="296"/>
    </row>
    <row r="61" spans="1:56">
      <c r="A61" s="296">
        <v>209</v>
      </c>
      <c r="B61" s="306">
        <v>4</v>
      </c>
      <c r="C61" s="300" t="s">
        <v>414</v>
      </c>
      <c r="D61" s="306">
        <v>8</v>
      </c>
      <c r="E61" s="299" t="s">
        <v>737</v>
      </c>
      <c r="F61" s="246" t="s">
        <v>1981</v>
      </c>
      <c r="G61" s="298" t="s">
        <v>120</v>
      </c>
      <c r="H61" s="297" t="s">
        <v>352</v>
      </c>
      <c r="I61" s="297">
        <v>8</v>
      </c>
      <c r="J61" s="305">
        <v>2</v>
      </c>
      <c r="K61" s="305">
        <v>2</v>
      </c>
      <c r="L61" s="305">
        <v>3</v>
      </c>
      <c r="M61" s="305"/>
      <c r="N61" s="305"/>
      <c r="O61" s="305">
        <v>25</v>
      </c>
      <c r="P61" s="305"/>
      <c r="Q61" s="305">
        <v>5</v>
      </c>
      <c r="R61" s="305"/>
      <c r="S61" s="305">
        <v>2</v>
      </c>
      <c r="T61" s="305"/>
      <c r="U61" s="305"/>
      <c r="V61" s="305"/>
      <c r="W61" s="305"/>
      <c r="X61" s="305"/>
      <c r="Y61" s="305"/>
      <c r="Z61" s="305"/>
      <c r="AA61" s="305"/>
      <c r="AB61" s="305">
        <v>1</v>
      </c>
      <c r="AC61" s="305"/>
      <c r="AD61" s="305"/>
      <c r="AE61" s="305"/>
      <c r="AF61" s="296"/>
      <c r="AJ61" s="296"/>
      <c r="AK61" s="296"/>
      <c r="AN61" s="296"/>
      <c r="AO61" s="296"/>
      <c r="AP61" s="296"/>
      <c r="AS61" s="296"/>
      <c r="AU61" s="296"/>
      <c r="AX61" s="296"/>
      <c r="BD61" s="296"/>
    </row>
    <row r="62" spans="1:56">
      <c r="A62" s="296">
        <v>233</v>
      </c>
      <c r="B62" s="306">
        <v>4</v>
      </c>
      <c r="C62" s="300" t="s">
        <v>414</v>
      </c>
      <c r="D62" s="306">
        <v>9</v>
      </c>
      <c r="E62" s="299" t="s">
        <v>727</v>
      </c>
      <c r="F62" s="246" t="s">
        <v>1985</v>
      </c>
      <c r="G62" s="298" t="s">
        <v>110</v>
      </c>
      <c r="H62" s="297" t="s">
        <v>336</v>
      </c>
      <c r="I62" s="297">
        <v>5</v>
      </c>
      <c r="J62" s="305">
        <v>4</v>
      </c>
      <c r="K62" s="305">
        <v>4</v>
      </c>
      <c r="L62" s="305">
        <v>2</v>
      </c>
      <c r="M62" s="305"/>
      <c r="N62" s="305"/>
      <c r="O62" s="305">
        <v>4</v>
      </c>
      <c r="P62" s="305"/>
      <c r="Q62" s="305"/>
      <c r="R62" s="305"/>
      <c r="S62" s="305">
        <v>3</v>
      </c>
      <c r="T62" s="305"/>
      <c r="U62" s="305"/>
      <c r="V62" s="305"/>
      <c r="W62" s="305"/>
      <c r="X62" s="305"/>
      <c r="Y62" s="305"/>
      <c r="Z62" s="305"/>
      <c r="AA62" s="305"/>
      <c r="AB62" s="305"/>
      <c r="AC62" s="305"/>
      <c r="AD62" s="305"/>
      <c r="AE62" s="305"/>
      <c r="AF62" s="296"/>
      <c r="AJ62" s="296"/>
      <c r="AK62" s="296"/>
      <c r="AN62" s="296"/>
      <c r="AO62" s="296"/>
      <c r="AP62" s="296"/>
      <c r="AS62" s="296"/>
      <c r="AU62" s="296"/>
      <c r="AX62" s="296"/>
      <c r="BD62" s="296"/>
    </row>
    <row r="63" spans="1:56">
      <c r="A63" s="296">
        <v>234</v>
      </c>
      <c r="B63" s="306">
        <v>4</v>
      </c>
      <c r="C63" s="300" t="s">
        <v>414</v>
      </c>
      <c r="D63" s="306">
        <v>9</v>
      </c>
      <c r="E63" s="299" t="s">
        <v>727</v>
      </c>
      <c r="F63" s="246" t="s">
        <v>1986</v>
      </c>
      <c r="G63" s="298" t="s">
        <v>110</v>
      </c>
      <c r="H63" s="297" t="s">
        <v>336</v>
      </c>
      <c r="I63" s="297">
        <v>1</v>
      </c>
      <c r="J63" s="305"/>
      <c r="K63" s="305"/>
      <c r="L63" s="305"/>
      <c r="M63" s="305"/>
      <c r="N63" s="305"/>
      <c r="O63" s="305"/>
      <c r="P63" s="305"/>
      <c r="Q63" s="305">
        <v>5</v>
      </c>
      <c r="R63" s="305"/>
      <c r="S63" s="305"/>
      <c r="T63" s="305"/>
      <c r="U63" s="305"/>
      <c r="V63" s="305"/>
      <c r="W63" s="305"/>
      <c r="X63" s="305"/>
      <c r="Y63" s="305"/>
      <c r="Z63" s="305"/>
      <c r="AA63" s="305"/>
      <c r="AB63" s="305"/>
      <c r="AC63" s="305"/>
      <c r="AD63" s="305"/>
      <c r="AE63" s="305"/>
      <c r="AF63" s="296"/>
      <c r="AJ63" s="296"/>
      <c r="AK63" s="296"/>
      <c r="AN63" s="296"/>
      <c r="AO63" s="296"/>
      <c r="AP63" s="296"/>
      <c r="AS63" s="296"/>
      <c r="AU63" s="296"/>
      <c r="AX63" s="296"/>
      <c r="BD63" s="296"/>
    </row>
    <row r="64" spans="1:56">
      <c r="A64" s="296">
        <v>232</v>
      </c>
      <c r="B64" s="306">
        <v>4</v>
      </c>
      <c r="C64" s="300" t="s">
        <v>414</v>
      </c>
      <c r="D64" s="306">
        <v>9</v>
      </c>
      <c r="E64" s="299" t="s">
        <v>727</v>
      </c>
      <c r="F64" s="246" t="s">
        <v>1987</v>
      </c>
      <c r="G64" s="298" t="s">
        <v>110</v>
      </c>
      <c r="H64" s="297" t="s">
        <v>334</v>
      </c>
      <c r="I64" s="297">
        <v>9</v>
      </c>
      <c r="J64" s="305">
        <v>4</v>
      </c>
      <c r="K64" s="305">
        <v>4</v>
      </c>
      <c r="L64" s="305">
        <v>2</v>
      </c>
      <c r="M64" s="305"/>
      <c r="N64" s="305"/>
      <c r="O64" s="305">
        <v>4</v>
      </c>
      <c r="P64" s="305"/>
      <c r="Q64" s="305">
        <v>5</v>
      </c>
      <c r="R64" s="305"/>
      <c r="S64" s="305">
        <v>1</v>
      </c>
      <c r="T64" s="305"/>
      <c r="U64" s="305"/>
      <c r="V64" s="305">
        <v>6</v>
      </c>
      <c r="W64" s="305"/>
      <c r="X64" s="305"/>
      <c r="Y64" s="305">
        <v>1</v>
      </c>
      <c r="Z64" s="305"/>
      <c r="AA64" s="305"/>
      <c r="AB64" s="305"/>
      <c r="AC64" s="305">
        <v>2</v>
      </c>
      <c r="AD64" s="305"/>
      <c r="AE64" s="305"/>
      <c r="AF64" s="296"/>
      <c r="AJ64" s="296"/>
      <c r="AK64" s="296"/>
      <c r="AN64" s="296"/>
      <c r="AO64" s="296"/>
      <c r="AP64" s="296"/>
      <c r="AS64" s="296"/>
      <c r="AU64" s="296"/>
      <c r="AX64" s="296"/>
      <c r="BD64" s="296"/>
    </row>
    <row r="65" spans="1:56">
      <c r="A65" s="296">
        <v>235</v>
      </c>
      <c r="B65" s="306">
        <v>4</v>
      </c>
      <c r="C65" s="300" t="s">
        <v>414</v>
      </c>
      <c r="D65" s="306">
        <v>9</v>
      </c>
      <c r="E65" s="299" t="s">
        <v>727</v>
      </c>
      <c r="F65" s="246" t="s">
        <v>1983</v>
      </c>
      <c r="G65" s="298" t="s">
        <v>110</v>
      </c>
      <c r="H65" s="297" t="s">
        <v>335</v>
      </c>
      <c r="I65" s="297">
        <v>10</v>
      </c>
      <c r="J65" s="305">
        <v>4</v>
      </c>
      <c r="K65" s="305">
        <v>4</v>
      </c>
      <c r="L65" s="305">
        <v>13</v>
      </c>
      <c r="M65" s="305"/>
      <c r="N65" s="305"/>
      <c r="O65" s="305">
        <v>4</v>
      </c>
      <c r="P65" s="305"/>
      <c r="Q65" s="305">
        <v>5</v>
      </c>
      <c r="R65" s="305"/>
      <c r="S65" s="305">
        <v>1</v>
      </c>
      <c r="T65" s="305"/>
      <c r="U65" s="305"/>
      <c r="V65" s="305">
        <v>6</v>
      </c>
      <c r="W65" s="305"/>
      <c r="X65" s="305"/>
      <c r="Y65" s="305">
        <v>1</v>
      </c>
      <c r="Z65" s="305"/>
      <c r="AA65" s="305"/>
      <c r="AB65" s="305"/>
      <c r="AC65" s="305">
        <v>2</v>
      </c>
      <c r="AD65" s="305"/>
      <c r="AE65" s="305"/>
      <c r="AF65" s="296"/>
      <c r="AJ65" s="296"/>
      <c r="AK65" s="296"/>
      <c r="AN65" s="296"/>
      <c r="AO65" s="296"/>
      <c r="AP65" s="296"/>
      <c r="AS65" s="296"/>
      <c r="AU65" s="296"/>
      <c r="AX65" s="296"/>
      <c r="BD65" s="296"/>
    </row>
    <row r="66" spans="1:56">
      <c r="A66" s="296">
        <v>236</v>
      </c>
      <c r="B66" s="306">
        <v>4</v>
      </c>
      <c r="C66" s="300" t="s">
        <v>414</v>
      </c>
      <c r="D66" s="306">
        <v>9</v>
      </c>
      <c r="E66" s="299" t="s">
        <v>727</v>
      </c>
      <c r="F66" s="246" t="s">
        <v>1984</v>
      </c>
      <c r="G66" s="298" t="s">
        <v>110</v>
      </c>
      <c r="H66" s="297" t="s">
        <v>335</v>
      </c>
      <c r="I66" s="297">
        <v>1</v>
      </c>
      <c r="J66" s="305"/>
      <c r="K66" s="305"/>
      <c r="L66" s="305">
        <v>3</v>
      </c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296"/>
      <c r="AJ66" s="296"/>
      <c r="AK66" s="296"/>
      <c r="AN66" s="296"/>
      <c r="AO66" s="296"/>
      <c r="AP66" s="296"/>
      <c r="AS66" s="296"/>
      <c r="AU66" s="296"/>
      <c r="AX66" s="296"/>
      <c r="BD66" s="296"/>
    </row>
    <row r="67" spans="1:56">
      <c r="A67" s="296">
        <v>208</v>
      </c>
      <c r="B67" s="306">
        <v>4</v>
      </c>
      <c r="C67" s="300" t="s">
        <v>414</v>
      </c>
      <c r="D67" s="306">
        <v>10</v>
      </c>
      <c r="E67" s="299" t="s">
        <v>733</v>
      </c>
      <c r="F67" s="246" t="s">
        <v>616</v>
      </c>
      <c r="G67" s="298" t="s">
        <v>116</v>
      </c>
      <c r="H67" s="297" t="s">
        <v>348</v>
      </c>
      <c r="I67" s="297">
        <v>9</v>
      </c>
      <c r="J67" s="305">
        <v>5</v>
      </c>
      <c r="K67" s="305">
        <v>5</v>
      </c>
      <c r="L67" s="305">
        <v>2</v>
      </c>
      <c r="M67" s="305"/>
      <c r="N67" s="305"/>
      <c r="O67" s="305">
        <v>5</v>
      </c>
      <c r="P67" s="305"/>
      <c r="Q67" s="305">
        <v>5</v>
      </c>
      <c r="R67" s="305"/>
      <c r="S67" s="305">
        <v>3</v>
      </c>
      <c r="T67" s="305"/>
      <c r="U67" s="305"/>
      <c r="V67" s="305">
        <v>6</v>
      </c>
      <c r="W67" s="305"/>
      <c r="X67" s="305"/>
      <c r="Y67" s="305">
        <v>3</v>
      </c>
      <c r="Z67" s="305"/>
      <c r="AA67" s="305"/>
      <c r="AB67" s="305"/>
      <c r="AC67" s="305">
        <v>3</v>
      </c>
      <c r="AD67" s="305"/>
      <c r="AE67" s="305"/>
      <c r="AF67" s="296"/>
      <c r="AJ67" s="296"/>
      <c r="AK67" s="296"/>
      <c r="AN67" s="296"/>
      <c r="AO67" s="296"/>
      <c r="AP67" s="296"/>
      <c r="AS67" s="296"/>
      <c r="AU67" s="296"/>
      <c r="AX67" s="296"/>
      <c r="BD67" s="296"/>
    </row>
    <row r="68" spans="1:56">
      <c r="A68" s="296">
        <v>240</v>
      </c>
      <c r="B68" s="306">
        <v>4</v>
      </c>
      <c r="C68" s="300" t="s">
        <v>414</v>
      </c>
      <c r="D68" s="306">
        <v>11</v>
      </c>
      <c r="E68" s="299" t="s">
        <v>724</v>
      </c>
      <c r="F68" s="246" t="s">
        <v>596</v>
      </c>
      <c r="G68" s="298" t="s">
        <v>107</v>
      </c>
      <c r="H68" s="297" t="s">
        <v>330</v>
      </c>
      <c r="I68" s="297">
        <v>7</v>
      </c>
      <c r="J68" s="305">
        <v>5</v>
      </c>
      <c r="K68" s="305">
        <v>5</v>
      </c>
      <c r="L68" s="305">
        <v>3</v>
      </c>
      <c r="M68" s="305"/>
      <c r="N68" s="305"/>
      <c r="O68" s="305">
        <v>5</v>
      </c>
      <c r="P68" s="305"/>
      <c r="Q68" s="305">
        <v>5</v>
      </c>
      <c r="R68" s="305"/>
      <c r="S68" s="305">
        <v>3</v>
      </c>
      <c r="T68" s="305"/>
      <c r="U68" s="305"/>
      <c r="V68" s="305"/>
      <c r="W68" s="305"/>
      <c r="X68" s="305"/>
      <c r="Y68" s="305">
        <v>3</v>
      </c>
      <c r="Z68" s="305"/>
      <c r="AA68" s="305"/>
      <c r="AB68" s="305"/>
      <c r="AC68" s="305"/>
      <c r="AD68" s="305"/>
      <c r="AE68" s="305"/>
      <c r="AF68" s="296"/>
      <c r="AJ68" s="296"/>
      <c r="AK68" s="296"/>
      <c r="AN68" s="296"/>
      <c r="AO68" s="296"/>
      <c r="AP68" s="296"/>
      <c r="AS68" s="296"/>
      <c r="AU68" s="296"/>
      <c r="AX68" s="296"/>
      <c r="BD68" s="296"/>
    </row>
    <row r="69" spans="1:56">
      <c r="A69" s="296">
        <v>221</v>
      </c>
      <c r="B69" s="306">
        <v>4</v>
      </c>
      <c r="C69" s="300" t="s">
        <v>414</v>
      </c>
      <c r="D69" s="306">
        <v>12</v>
      </c>
      <c r="E69" s="299" t="s">
        <v>725</v>
      </c>
      <c r="F69" s="246" t="s">
        <v>1988</v>
      </c>
      <c r="G69" s="298" t="s">
        <v>108</v>
      </c>
      <c r="H69" s="297" t="s">
        <v>331</v>
      </c>
      <c r="I69" s="297">
        <v>14</v>
      </c>
      <c r="J69" s="305">
        <v>5</v>
      </c>
      <c r="K69" s="305">
        <v>5</v>
      </c>
      <c r="L69" s="305">
        <v>13</v>
      </c>
      <c r="M69" s="305"/>
      <c r="N69" s="305"/>
      <c r="O69" s="305">
        <v>5</v>
      </c>
      <c r="P69" s="305"/>
      <c r="Q69" s="305">
        <v>5</v>
      </c>
      <c r="R69" s="305"/>
      <c r="S69" s="305">
        <v>13</v>
      </c>
      <c r="T69" s="305"/>
      <c r="U69" s="305"/>
      <c r="V69" s="305">
        <v>6</v>
      </c>
      <c r="W69" s="305"/>
      <c r="X69" s="305"/>
      <c r="Y69" s="305">
        <v>13</v>
      </c>
      <c r="Z69" s="305"/>
      <c r="AA69" s="305"/>
      <c r="AB69" s="305">
        <v>1</v>
      </c>
      <c r="AC69" s="305">
        <v>23</v>
      </c>
      <c r="AD69" s="305"/>
      <c r="AE69" s="305"/>
      <c r="AF69" s="296"/>
      <c r="AJ69" s="296"/>
      <c r="AK69" s="296"/>
      <c r="AN69" s="296"/>
      <c r="AO69" s="296"/>
      <c r="AP69" s="296"/>
      <c r="AS69" s="296"/>
      <c r="AU69" s="296"/>
      <c r="AX69" s="296"/>
      <c r="BD69" s="296"/>
    </row>
    <row r="70" spans="1:56">
      <c r="A70" s="296">
        <v>220</v>
      </c>
      <c r="B70" s="306">
        <v>4</v>
      </c>
      <c r="C70" s="300" t="s">
        <v>414</v>
      </c>
      <c r="D70" s="306">
        <v>12</v>
      </c>
      <c r="E70" s="299" t="s">
        <v>725</v>
      </c>
      <c r="F70" s="246" t="s">
        <v>1989</v>
      </c>
      <c r="G70" s="298" t="s">
        <v>108</v>
      </c>
      <c r="H70" s="297" t="s">
        <v>332</v>
      </c>
      <c r="I70" s="297">
        <v>4</v>
      </c>
      <c r="J70" s="305">
        <v>7</v>
      </c>
      <c r="K70" s="305">
        <v>3</v>
      </c>
      <c r="L70" s="305"/>
      <c r="M70" s="305"/>
      <c r="N70" s="305"/>
      <c r="O70" s="305">
        <v>5</v>
      </c>
      <c r="P70" s="305"/>
      <c r="Q70" s="305">
        <v>5</v>
      </c>
      <c r="R70" s="305"/>
      <c r="S70" s="305"/>
      <c r="T70" s="305"/>
      <c r="U70" s="305"/>
      <c r="V70" s="305"/>
      <c r="W70" s="305"/>
      <c r="X70" s="305"/>
      <c r="Y70" s="305"/>
      <c r="Z70" s="305"/>
      <c r="AA70" s="305"/>
      <c r="AB70" s="305"/>
      <c r="AC70" s="305"/>
      <c r="AD70" s="305"/>
      <c r="AE70" s="305"/>
      <c r="AF70" s="296"/>
      <c r="AJ70" s="296"/>
      <c r="AK70" s="296"/>
      <c r="AN70" s="296"/>
      <c r="AO70" s="296"/>
      <c r="AP70" s="296"/>
      <c r="AS70" s="296"/>
      <c r="AU70" s="296"/>
      <c r="AX70" s="296"/>
      <c r="BD70" s="296"/>
    </row>
    <row r="71" spans="1:56">
      <c r="A71" s="296">
        <v>225</v>
      </c>
      <c r="B71" s="306">
        <v>4</v>
      </c>
      <c r="C71" s="300" t="s">
        <v>414</v>
      </c>
      <c r="D71" s="306">
        <v>13</v>
      </c>
      <c r="E71" s="299" t="s">
        <v>726</v>
      </c>
      <c r="F71" s="246" t="s">
        <v>1990</v>
      </c>
      <c r="G71" s="298" t="s">
        <v>109</v>
      </c>
      <c r="H71" s="297" t="s">
        <v>333</v>
      </c>
      <c r="I71" s="297">
        <v>10</v>
      </c>
      <c r="J71" s="305">
        <v>4</v>
      </c>
      <c r="K71" s="305">
        <v>5</v>
      </c>
      <c r="L71" s="305">
        <v>3</v>
      </c>
      <c r="M71" s="305"/>
      <c r="N71" s="305"/>
      <c r="O71" s="305">
        <v>5</v>
      </c>
      <c r="P71" s="305"/>
      <c r="Q71" s="305">
        <v>5</v>
      </c>
      <c r="R71" s="305"/>
      <c r="S71" s="305">
        <v>3</v>
      </c>
      <c r="T71" s="305"/>
      <c r="U71" s="305"/>
      <c r="V71" s="305">
        <v>6</v>
      </c>
      <c r="W71" s="305"/>
      <c r="X71" s="305"/>
      <c r="Y71" s="305">
        <v>3</v>
      </c>
      <c r="Z71" s="305"/>
      <c r="AA71" s="305"/>
      <c r="AB71" s="305">
        <v>1</v>
      </c>
      <c r="AC71" s="305">
        <v>3</v>
      </c>
      <c r="AD71" s="305"/>
      <c r="AE71" s="305"/>
      <c r="AF71" s="296"/>
      <c r="AJ71" s="296"/>
      <c r="AK71" s="296"/>
      <c r="AN71" s="296"/>
      <c r="AO71" s="296"/>
      <c r="AP71" s="296"/>
      <c r="AS71" s="296"/>
      <c r="AU71" s="296"/>
      <c r="AX71" s="296"/>
      <c r="BD71" s="296"/>
    </row>
    <row r="72" spans="1:56">
      <c r="A72" s="296">
        <v>226</v>
      </c>
      <c r="B72" s="306">
        <v>4</v>
      </c>
      <c r="C72" s="300" t="s">
        <v>414</v>
      </c>
      <c r="D72" s="306">
        <v>13</v>
      </c>
      <c r="E72" s="299" t="s">
        <v>726</v>
      </c>
      <c r="F72" s="246" t="s">
        <v>1991</v>
      </c>
      <c r="G72" s="298" t="s">
        <v>109</v>
      </c>
      <c r="H72" s="297" t="s">
        <v>361</v>
      </c>
      <c r="I72" s="297">
        <v>3</v>
      </c>
      <c r="J72" s="305"/>
      <c r="K72" s="305">
        <v>3</v>
      </c>
      <c r="L72" s="305"/>
      <c r="M72" s="305"/>
      <c r="N72" s="305"/>
      <c r="O72" s="305">
        <v>3</v>
      </c>
      <c r="P72" s="305"/>
      <c r="Q72" s="305">
        <v>5</v>
      </c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  <c r="AE72" s="305"/>
      <c r="AF72" s="296"/>
      <c r="AJ72" s="296"/>
      <c r="AK72" s="296"/>
      <c r="AN72" s="296"/>
      <c r="AO72" s="296"/>
      <c r="AP72" s="296"/>
      <c r="AS72" s="296"/>
      <c r="AU72" s="296"/>
      <c r="AX72" s="296"/>
      <c r="BD72" s="296"/>
    </row>
    <row r="73" spans="1:56">
      <c r="A73" s="296">
        <v>227</v>
      </c>
      <c r="B73" s="306">
        <v>4</v>
      </c>
      <c r="C73" s="300" t="s">
        <v>414</v>
      </c>
      <c r="D73" s="306">
        <v>14</v>
      </c>
      <c r="E73" s="299" t="s">
        <v>735</v>
      </c>
      <c r="F73" s="246" t="s">
        <v>618</v>
      </c>
      <c r="G73" s="298" t="s">
        <v>118</v>
      </c>
      <c r="H73" s="297" t="s">
        <v>350</v>
      </c>
      <c r="I73" s="297">
        <v>7</v>
      </c>
      <c r="J73" s="305">
        <v>7</v>
      </c>
      <c r="K73" s="305">
        <v>3</v>
      </c>
      <c r="L73" s="305">
        <v>3</v>
      </c>
      <c r="M73" s="305"/>
      <c r="N73" s="305"/>
      <c r="O73" s="305">
        <v>15</v>
      </c>
      <c r="P73" s="305"/>
      <c r="Q73" s="305">
        <v>5</v>
      </c>
      <c r="R73" s="305"/>
      <c r="S73" s="305">
        <v>3</v>
      </c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  <c r="AE73" s="305"/>
      <c r="AF73" s="296"/>
      <c r="AJ73" s="296"/>
      <c r="AK73" s="296"/>
      <c r="AN73" s="296"/>
      <c r="AO73" s="296"/>
      <c r="AP73" s="296"/>
      <c r="AS73" s="296"/>
      <c r="AU73" s="296"/>
      <c r="AX73" s="296"/>
      <c r="BD73" s="296"/>
    </row>
    <row r="74" spans="1:56">
      <c r="A74" s="296">
        <v>239</v>
      </c>
      <c r="B74" s="306">
        <v>4</v>
      </c>
      <c r="C74" s="300" t="s">
        <v>414</v>
      </c>
      <c r="D74" s="306">
        <v>15</v>
      </c>
      <c r="E74" s="299" t="s">
        <v>738</v>
      </c>
      <c r="F74" s="246" t="s">
        <v>622</v>
      </c>
      <c r="G74" s="298" t="s">
        <v>121</v>
      </c>
      <c r="H74" s="297" t="s">
        <v>354</v>
      </c>
      <c r="I74" s="297">
        <v>7</v>
      </c>
      <c r="J74" s="305">
        <v>7</v>
      </c>
      <c r="K74" s="305">
        <v>1</v>
      </c>
      <c r="L74" s="305">
        <v>3</v>
      </c>
      <c r="M74" s="305"/>
      <c r="N74" s="305"/>
      <c r="O74" s="305">
        <v>15</v>
      </c>
      <c r="P74" s="305"/>
      <c r="Q74" s="305">
        <v>5</v>
      </c>
      <c r="R74" s="305"/>
      <c r="S74" s="305">
        <v>3</v>
      </c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296"/>
      <c r="AJ74" s="296"/>
      <c r="AK74" s="296"/>
      <c r="AN74" s="296"/>
      <c r="AO74" s="296"/>
      <c r="AP74" s="296"/>
      <c r="AS74" s="296"/>
      <c r="AU74" s="296"/>
      <c r="AX74" s="296"/>
      <c r="BD74" s="296"/>
    </row>
    <row r="75" spans="1:56">
      <c r="A75" s="296">
        <v>222</v>
      </c>
      <c r="B75" s="306">
        <v>4</v>
      </c>
      <c r="C75" s="300" t="s">
        <v>414</v>
      </c>
      <c r="D75" s="306">
        <v>16</v>
      </c>
      <c r="E75" s="299" t="s">
        <v>728</v>
      </c>
      <c r="F75" s="246" t="s">
        <v>605</v>
      </c>
      <c r="G75" s="298" t="s">
        <v>111</v>
      </c>
      <c r="H75" s="297" t="s">
        <v>337</v>
      </c>
      <c r="I75" s="297">
        <v>7</v>
      </c>
      <c r="J75" s="305">
        <v>7</v>
      </c>
      <c r="K75" s="305">
        <v>1</v>
      </c>
      <c r="L75" s="305">
        <v>3</v>
      </c>
      <c r="M75" s="305"/>
      <c r="N75" s="305"/>
      <c r="O75" s="305">
        <v>15</v>
      </c>
      <c r="P75" s="305"/>
      <c r="Q75" s="305">
        <v>5</v>
      </c>
      <c r="R75" s="305"/>
      <c r="S75" s="305">
        <v>3</v>
      </c>
      <c r="T75" s="305"/>
      <c r="U75" s="305"/>
      <c r="V75" s="305"/>
      <c r="W75" s="305"/>
      <c r="X75" s="305"/>
      <c r="Y75" s="305"/>
      <c r="Z75" s="305"/>
      <c r="AA75" s="305"/>
      <c r="AB75" s="305"/>
      <c r="AC75" s="305"/>
      <c r="AD75" s="305"/>
      <c r="AE75" s="305"/>
      <c r="AF75" s="296"/>
      <c r="AJ75" s="296"/>
      <c r="AK75" s="296"/>
      <c r="AN75" s="296"/>
      <c r="AO75" s="296"/>
      <c r="AP75" s="296"/>
      <c r="AS75" s="296"/>
      <c r="AU75" s="296"/>
      <c r="AX75" s="296"/>
      <c r="BD75" s="296"/>
    </row>
    <row r="76" spans="1:56">
      <c r="A76" s="296">
        <v>224</v>
      </c>
      <c r="B76" s="306">
        <v>4</v>
      </c>
      <c r="C76" s="300" t="s">
        <v>414</v>
      </c>
      <c r="D76" s="306">
        <v>17</v>
      </c>
      <c r="E76" s="299" t="s">
        <v>736</v>
      </c>
      <c r="F76" s="246" t="s">
        <v>619</v>
      </c>
      <c r="G76" s="298" t="s">
        <v>119</v>
      </c>
      <c r="H76" s="297" t="s">
        <v>351</v>
      </c>
      <c r="I76" s="297">
        <v>5</v>
      </c>
      <c r="J76" s="305"/>
      <c r="K76" s="305">
        <v>5</v>
      </c>
      <c r="L76" s="305"/>
      <c r="M76" s="305"/>
      <c r="N76" s="305"/>
      <c r="O76" s="305">
        <v>5</v>
      </c>
      <c r="P76" s="305"/>
      <c r="Q76" s="305">
        <v>5</v>
      </c>
      <c r="R76" s="305"/>
      <c r="S76" s="305"/>
      <c r="T76" s="305"/>
      <c r="U76" s="305"/>
      <c r="V76" s="305"/>
      <c r="W76" s="305"/>
      <c r="X76" s="305"/>
      <c r="Y76" s="305"/>
      <c r="Z76" s="305">
        <v>24</v>
      </c>
      <c r="AA76" s="305"/>
      <c r="AB76" s="305"/>
      <c r="AC76" s="305"/>
      <c r="AD76" s="305"/>
      <c r="AE76" s="305"/>
      <c r="AF76" s="296"/>
      <c r="AJ76" s="296"/>
      <c r="AK76" s="296"/>
      <c r="AN76" s="296"/>
      <c r="AO76" s="296"/>
      <c r="AP76" s="296"/>
      <c r="AS76" s="296"/>
      <c r="AU76" s="296"/>
      <c r="AX76" s="296"/>
      <c r="BD76" s="296"/>
    </row>
    <row r="77" spans="1:56">
      <c r="A77" s="296">
        <v>219</v>
      </c>
      <c r="B77" s="306">
        <v>4</v>
      </c>
      <c r="C77" s="300" t="s">
        <v>414</v>
      </c>
      <c r="D77" s="306">
        <v>18</v>
      </c>
      <c r="E77" s="299" t="s">
        <v>734</v>
      </c>
      <c r="F77" s="246" t="s">
        <v>617</v>
      </c>
      <c r="G77" s="298" t="s">
        <v>117</v>
      </c>
      <c r="H77" s="297" t="s">
        <v>349</v>
      </c>
      <c r="I77" s="297">
        <v>4</v>
      </c>
      <c r="J77" s="305">
        <v>7</v>
      </c>
      <c r="K77" s="305">
        <v>5</v>
      </c>
      <c r="L77" s="305"/>
      <c r="M77" s="305"/>
      <c r="N77" s="305"/>
      <c r="O77" s="305">
        <v>5</v>
      </c>
      <c r="P77" s="305"/>
      <c r="Q77" s="305">
        <v>5</v>
      </c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296"/>
      <c r="AJ77" s="296"/>
      <c r="AK77" s="296"/>
      <c r="AN77" s="296"/>
      <c r="AO77" s="296"/>
      <c r="AP77" s="296"/>
      <c r="AS77" s="296"/>
      <c r="AU77" s="296"/>
      <c r="AX77" s="296"/>
      <c r="BD77" s="296"/>
    </row>
    <row r="78" spans="1:56">
      <c r="A78" s="296">
        <v>238</v>
      </c>
      <c r="B78" s="306">
        <v>4</v>
      </c>
      <c r="C78" s="300" t="s">
        <v>414</v>
      </c>
      <c r="D78" s="306">
        <v>19</v>
      </c>
      <c r="E78" s="299" t="s">
        <v>743</v>
      </c>
      <c r="F78" s="246" t="s">
        <v>632</v>
      </c>
      <c r="G78" s="298" t="s">
        <v>126</v>
      </c>
      <c r="H78" s="297" t="s">
        <v>229</v>
      </c>
      <c r="I78" s="297">
        <v>8</v>
      </c>
      <c r="J78" s="305">
        <v>7</v>
      </c>
      <c r="K78" s="305">
        <v>1</v>
      </c>
      <c r="L78" s="305">
        <v>7</v>
      </c>
      <c r="M78" s="305"/>
      <c r="N78" s="305"/>
      <c r="O78" s="305">
        <v>15</v>
      </c>
      <c r="P78" s="305"/>
      <c r="Q78" s="305">
        <v>5</v>
      </c>
      <c r="R78" s="305"/>
      <c r="S78" s="305"/>
      <c r="T78" s="305"/>
      <c r="U78" s="305"/>
      <c r="V78" s="305">
        <v>6</v>
      </c>
      <c r="W78" s="305"/>
      <c r="X78" s="305"/>
      <c r="Y78" s="305"/>
      <c r="Z78" s="305"/>
      <c r="AA78" s="305"/>
      <c r="AB78" s="305"/>
      <c r="AC78" s="305">
        <v>6</v>
      </c>
      <c r="AD78" s="305"/>
      <c r="AE78" s="305"/>
      <c r="AF78" s="296"/>
      <c r="AJ78" s="296"/>
      <c r="AK78" s="296"/>
      <c r="AN78" s="296"/>
      <c r="AO78" s="296"/>
      <c r="AP78" s="296"/>
      <c r="AS78" s="296"/>
      <c r="AU78" s="296"/>
      <c r="AX78" s="296"/>
      <c r="BD78" s="296"/>
    </row>
    <row r="79" spans="1:56">
      <c r="A79" s="296">
        <v>211</v>
      </c>
      <c r="B79" s="306">
        <v>4</v>
      </c>
      <c r="C79" s="300" t="s">
        <v>414</v>
      </c>
      <c r="D79" s="306">
        <v>20</v>
      </c>
      <c r="E79" s="299" t="s">
        <v>741</v>
      </c>
      <c r="F79" s="246" t="s">
        <v>628</v>
      </c>
      <c r="G79" s="298" t="s">
        <v>124</v>
      </c>
      <c r="H79" s="297" t="s">
        <v>360</v>
      </c>
      <c r="I79" s="297">
        <v>6</v>
      </c>
      <c r="J79" s="305">
        <v>7</v>
      </c>
      <c r="K79" s="305">
        <v>5</v>
      </c>
      <c r="L79" s="305"/>
      <c r="M79" s="305"/>
      <c r="N79" s="305"/>
      <c r="O79" s="305">
        <v>2</v>
      </c>
      <c r="P79" s="305"/>
      <c r="Q79" s="305">
        <v>5</v>
      </c>
      <c r="R79" s="305"/>
      <c r="S79" s="305"/>
      <c r="T79" s="305"/>
      <c r="U79" s="305"/>
      <c r="V79" s="305"/>
      <c r="W79" s="305"/>
      <c r="X79" s="305"/>
      <c r="Y79" s="305"/>
      <c r="Z79" s="305">
        <v>24</v>
      </c>
      <c r="AA79" s="305"/>
      <c r="AB79" s="305"/>
      <c r="AC79" s="305"/>
      <c r="AD79" s="305"/>
      <c r="AE79" s="305"/>
      <c r="AF79" s="296"/>
      <c r="AJ79" s="296"/>
      <c r="AK79" s="296"/>
      <c r="AN79" s="296"/>
      <c r="AO79" s="296"/>
      <c r="AP79" s="296"/>
      <c r="AS79" s="296"/>
      <c r="AU79" s="296"/>
      <c r="AX79" s="296"/>
      <c r="BD79" s="296"/>
    </row>
    <row r="80" spans="1:56">
      <c r="A80" s="296">
        <v>212</v>
      </c>
      <c r="B80" s="306">
        <v>4</v>
      </c>
      <c r="C80" s="300" t="s">
        <v>414</v>
      </c>
      <c r="D80" s="306">
        <v>20</v>
      </c>
      <c r="E80" s="299" t="s">
        <v>741</v>
      </c>
      <c r="F80" s="246" t="s">
        <v>627</v>
      </c>
      <c r="G80" s="298" t="s">
        <v>124</v>
      </c>
      <c r="H80" s="297" t="s">
        <v>359</v>
      </c>
      <c r="I80" s="297">
        <v>7</v>
      </c>
      <c r="J80" s="305">
        <v>7</v>
      </c>
      <c r="K80" s="305">
        <v>1</v>
      </c>
      <c r="L80" s="305"/>
      <c r="M80" s="305"/>
      <c r="N80" s="305"/>
      <c r="O80" s="305">
        <v>15</v>
      </c>
      <c r="P80" s="305"/>
      <c r="Q80" s="305">
        <v>5</v>
      </c>
      <c r="R80" s="305"/>
      <c r="S80" s="305"/>
      <c r="T80" s="305"/>
      <c r="U80" s="305"/>
      <c r="V80" s="305"/>
      <c r="W80" s="305"/>
      <c r="X80" s="305"/>
      <c r="Y80" s="305"/>
      <c r="Z80" s="305">
        <v>24</v>
      </c>
      <c r="AA80" s="305"/>
      <c r="AB80" s="305"/>
      <c r="AC80" s="305"/>
      <c r="AD80" s="305"/>
      <c r="AE80" s="305"/>
      <c r="AF80" s="296"/>
      <c r="AJ80" s="296"/>
      <c r="AK80" s="296"/>
      <c r="AN80" s="296"/>
      <c r="AO80" s="296"/>
      <c r="AP80" s="296"/>
      <c r="AS80" s="296"/>
      <c r="AU80" s="296"/>
      <c r="AX80" s="296"/>
      <c r="BD80" s="296"/>
    </row>
    <row r="81" spans="1:56">
      <c r="A81" s="296">
        <v>228</v>
      </c>
      <c r="B81" s="306">
        <v>4</v>
      </c>
      <c r="C81" s="300" t="s">
        <v>414</v>
      </c>
      <c r="D81" s="306">
        <v>21</v>
      </c>
      <c r="E81" s="299" t="s">
        <v>739</v>
      </c>
      <c r="F81" s="246" t="s">
        <v>1992</v>
      </c>
      <c r="G81" s="298" t="s">
        <v>122</v>
      </c>
      <c r="H81" s="297" t="s">
        <v>356</v>
      </c>
      <c r="I81" s="297">
        <v>5</v>
      </c>
      <c r="J81" s="305">
        <v>7</v>
      </c>
      <c r="K81" s="305">
        <v>1</v>
      </c>
      <c r="L81" s="305"/>
      <c r="M81" s="305"/>
      <c r="N81" s="305"/>
      <c r="O81" s="305">
        <v>5</v>
      </c>
      <c r="P81" s="305"/>
      <c r="Q81" s="305">
        <v>5</v>
      </c>
      <c r="R81" s="305"/>
      <c r="S81" s="305"/>
      <c r="T81" s="305"/>
      <c r="U81" s="305"/>
      <c r="V81" s="305"/>
      <c r="W81" s="305"/>
      <c r="X81" s="305"/>
      <c r="Y81" s="305"/>
      <c r="Z81" s="305"/>
      <c r="AA81" s="305"/>
      <c r="AB81" s="305">
        <v>1</v>
      </c>
      <c r="AC81" s="305"/>
      <c r="AD81" s="305"/>
      <c r="AE81" s="305"/>
      <c r="AF81" s="296"/>
      <c r="AJ81" s="296"/>
      <c r="AK81" s="296"/>
      <c r="AN81" s="296"/>
      <c r="AO81" s="296"/>
      <c r="AP81" s="296"/>
      <c r="AS81" s="296"/>
      <c r="AU81" s="296"/>
      <c r="AX81" s="296"/>
      <c r="BD81" s="296"/>
    </row>
    <row r="82" spans="1:56">
      <c r="A82" s="296">
        <v>229</v>
      </c>
      <c r="B82" s="306">
        <v>4</v>
      </c>
      <c r="C82" s="300" t="s">
        <v>414</v>
      </c>
      <c r="D82" s="306">
        <v>21</v>
      </c>
      <c r="E82" s="299" t="s">
        <v>739</v>
      </c>
      <c r="F82" s="246" t="s">
        <v>1993</v>
      </c>
      <c r="G82" s="298" t="s">
        <v>122</v>
      </c>
      <c r="H82" s="297" t="s">
        <v>355</v>
      </c>
      <c r="I82" s="297">
        <v>4</v>
      </c>
      <c r="J82" s="305">
        <v>7</v>
      </c>
      <c r="K82" s="305">
        <v>5</v>
      </c>
      <c r="L82" s="305"/>
      <c r="M82" s="305"/>
      <c r="N82" s="305"/>
      <c r="O82" s="305">
        <v>5</v>
      </c>
      <c r="P82" s="305"/>
      <c r="Q82" s="305">
        <v>5</v>
      </c>
      <c r="R82" s="305"/>
      <c r="S82" s="305"/>
      <c r="T82" s="305"/>
      <c r="U82" s="305"/>
      <c r="V82" s="305"/>
      <c r="W82" s="305"/>
      <c r="X82" s="305"/>
      <c r="Y82" s="305"/>
      <c r="Z82" s="305"/>
      <c r="AA82" s="305"/>
      <c r="AB82" s="305"/>
      <c r="AC82" s="305"/>
      <c r="AD82" s="305"/>
      <c r="AE82" s="305"/>
      <c r="AF82" s="296"/>
      <c r="AJ82" s="296"/>
      <c r="AK82" s="296"/>
      <c r="AN82" s="296"/>
      <c r="AO82" s="296"/>
      <c r="AP82" s="296"/>
      <c r="AS82" s="296"/>
      <c r="AU82" s="296"/>
      <c r="AX82" s="296"/>
      <c r="BD82" s="296"/>
    </row>
    <row r="83" spans="1:56" hidden="1">
      <c r="A83" s="296">
        <v>117</v>
      </c>
      <c r="B83" s="306">
        <v>5</v>
      </c>
      <c r="C83" s="300" t="s">
        <v>408</v>
      </c>
      <c r="D83" s="306">
        <v>1</v>
      </c>
      <c r="E83" s="299" t="s">
        <v>37</v>
      </c>
      <c r="F83" s="246" t="s">
        <v>1994</v>
      </c>
      <c r="G83" s="298" t="s">
        <v>128</v>
      </c>
      <c r="H83" s="297" t="s">
        <v>365</v>
      </c>
      <c r="I83" s="297">
        <v>5</v>
      </c>
      <c r="J83" s="305">
        <v>6</v>
      </c>
      <c r="K83" s="305">
        <v>37</v>
      </c>
      <c r="L83" s="305"/>
      <c r="M83" s="305"/>
      <c r="N83" s="305"/>
      <c r="O83" s="305">
        <v>5</v>
      </c>
      <c r="P83" s="305"/>
      <c r="Q83" s="305">
        <v>7</v>
      </c>
      <c r="R83" s="305"/>
      <c r="S83" s="305"/>
      <c r="T83" s="305"/>
      <c r="U83" s="305"/>
      <c r="V83" s="305"/>
      <c r="W83" s="305"/>
      <c r="X83" s="305"/>
      <c r="Y83" s="305"/>
      <c r="Z83" s="305"/>
      <c r="AA83" s="305"/>
      <c r="AB83" s="305"/>
      <c r="AC83" s="305"/>
      <c r="AD83" s="305"/>
      <c r="AE83" s="305"/>
      <c r="AF83" s="296"/>
      <c r="AJ83" s="296"/>
      <c r="AK83" s="296"/>
      <c r="AN83" s="296"/>
      <c r="AO83" s="296"/>
      <c r="AP83" s="296"/>
      <c r="AS83" s="296"/>
      <c r="AU83" s="296"/>
      <c r="AX83" s="296"/>
      <c r="BD83" s="296"/>
    </row>
    <row r="84" spans="1:56" hidden="1">
      <c r="A84" s="296">
        <v>118</v>
      </c>
      <c r="B84" s="306">
        <v>5</v>
      </c>
      <c r="C84" s="300" t="s">
        <v>408</v>
      </c>
      <c r="D84" s="306">
        <v>1</v>
      </c>
      <c r="E84" s="299" t="s">
        <v>37</v>
      </c>
      <c r="F84" s="246" t="s">
        <v>1995</v>
      </c>
      <c r="G84" s="298" t="s">
        <v>128</v>
      </c>
      <c r="H84" s="297" t="s">
        <v>366</v>
      </c>
      <c r="I84" s="297">
        <v>11</v>
      </c>
      <c r="J84" s="305">
        <v>1</v>
      </c>
      <c r="K84" s="305">
        <v>37</v>
      </c>
      <c r="L84" s="305">
        <v>146</v>
      </c>
      <c r="M84" s="305"/>
      <c r="N84" s="305"/>
      <c r="O84" s="305">
        <v>3</v>
      </c>
      <c r="P84" s="305">
        <v>14</v>
      </c>
      <c r="Q84" s="305">
        <v>7</v>
      </c>
      <c r="R84" s="305"/>
      <c r="S84" s="305"/>
      <c r="T84" s="305">
        <v>1</v>
      </c>
      <c r="U84" s="305"/>
      <c r="V84" s="305"/>
      <c r="W84" s="305"/>
      <c r="X84" s="305"/>
      <c r="Y84" s="305"/>
      <c r="Z84" s="305"/>
      <c r="AA84" s="305"/>
      <c r="AB84" s="305"/>
      <c r="AC84" s="305"/>
      <c r="AD84" s="305"/>
      <c r="AE84" s="305"/>
      <c r="AF84" s="296"/>
      <c r="AJ84" s="296"/>
      <c r="AK84" s="296"/>
      <c r="AN84" s="296"/>
      <c r="AO84" s="296"/>
      <c r="AP84" s="296"/>
      <c r="AS84" s="296"/>
      <c r="AU84" s="296"/>
      <c r="AX84" s="296"/>
      <c r="BD84" s="296"/>
    </row>
    <row r="85" spans="1:56" hidden="1">
      <c r="A85" s="296">
        <v>119</v>
      </c>
      <c r="B85" s="306">
        <v>5</v>
      </c>
      <c r="C85" s="300" t="s">
        <v>408</v>
      </c>
      <c r="D85" s="306">
        <v>1</v>
      </c>
      <c r="E85" s="299" t="s">
        <v>37</v>
      </c>
      <c r="F85" s="246" t="s">
        <v>1996</v>
      </c>
      <c r="G85" s="298" t="s">
        <v>128</v>
      </c>
      <c r="H85" s="297" t="s">
        <v>367</v>
      </c>
      <c r="I85" s="297">
        <v>5</v>
      </c>
      <c r="J85" s="305">
        <v>7</v>
      </c>
      <c r="K85" s="305">
        <v>37</v>
      </c>
      <c r="L85" s="305"/>
      <c r="M85" s="305"/>
      <c r="N85" s="305"/>
      <c r="O85" s="305">
        <v>5</v>
      </c>
      <c r="P85" s="305"/>
      <c r="Q85" s="305"/>
      <c r="R85" s="305"/>
      <c r="S85" s="305"/>
      <c r="T85" s="305">
        <v>1</v>
      </c>
      <c r="U85" s="305"/>
      <c r="V85" s="305"/>
      <c r="W85" s="305"/>
      <c r="X85" s="305"/>
      <c r="Y85" s="305"/>
      <c r="Z85" s="305"/>
      <c r="AA85" s="305"/>
      <c r="AB85" s="305"/>
      <c r="AC85" s="305"/>
      <c r="AD85" s="305"/>
      <c r="AE85" s="305"/>
      <c r="AF85" s="296"/>
      <c r="AJ85" s="296"/>
      <c r="AK85" s="296"/>
      <c r="AN85" s="296"/>
      <c r="AO85" s="296"/>
      <c r="AP85" s="296"/>
      <c r="AS85" s="296"/>
      <c r="AU85" s="296"/>
      <c r="AX85" s="296"/>
      <c r="BD85" s="296"/>
    </row>
    <row r="86" spans="1:56" hidden="1">
      <c r="A86" s="296">
        <v>101</v>
      </c>
      <c r="B86" s="306">
        <v>5</v>
      </c>
      <c r="C86" s="300" t="s">
        <v>408</v>
      </c>
      <c r="D86" s="306">
        <v>2</v>
      </c>
      <c r="E86" s="299" t="s">
        <v>38</v>
      </c>
      <c r="F86" s="246" t="s">
        <v>1997</v>
      </c>
      <c r="G86" s="298" t="s">
        <v>129</v>
      </c>
      <c r="H86" s="297" t="s">
        <v>373</v>
      </c>
      <c r="I86" s="297">
        <v>1</v>
      </c>
      <c r="J86" s="305">
        <v>1</v>
      </c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  <c r="AC86" s="305"/>
      <c r="AD86" s="305"/>
      <c r="AE86" s="305"/>
      <c r="AF86" s="296"/>
      <c r="AJ86" s="296"/>
      <c r="AK86" s="296"/>
      <c r="AN86" s="296"/>
      <c r="AO86" s="296"/>
      <c r="AP86" s="296"/>
      <c r="AS86" s="296"/>
      <c r="AU86" s="296"/>
      <c r="AX86" s="296"/>
      <c r="BD86" s="296"/>
    </row>
    <row r="87" spans="1:56" hidden="1">
      <c r="A87" s="296">
        <v>102</v>
      </c>
      <c r="B87" s="306">
        <v>5</v>
      </c>
      <c r="C87" s="300" t="s">
        <v>408</v>
      </c>
      <c r="D87" s="306">
        <v>2</v>
      </c>
      <c r="E87" s="299" t="s">
        <v>38</v>
      </c>
      <c r="F87" s="246" t="s">
        <v>1998</v>
      </c>
      <c r="G87" s="298" t="s">
        <v>129</v>
      </c>
      <c r="H87" s="297" t="s">
        <v>370</v>
      </c>
      <c r="I87" s="297">
        <v>4</v>
      </c>
      <c r="J87" s="305">
        <v>1</v>
      </c>
      <c r="K87" s="305">
        <v>7</v>
      </c>
      <c r="L87" s="305">
        <v>1</v>
      </c>
      <c r="M87" s="305"/>
      <c r="N87" s="305"/>
      <c r="O87" s="305"/>
      <c r="P87" s="305"/>
      <c r="Q87" s="305">
        <v>7</v>
      </c>
      <c r="R87" s="305"/>
      <c r="S87" s="305"/>
      <c r="T87" s="305"/>
      <c r="U87" s="305"/>
      <c r="V87" s="305"/>
      <c r="W87" s="305"/>
      <c r="X87" s="305"/>
      <c r="Y87" s="305"/>
      <c r="Z87" s="305"/>
      <c r="AA87" s="305"/>
      <c r="AB87" s="305"/>
      <c r="AC87" s="305"/>
      <c r="AD87" s="305"/>
      <c r="AE87" s="305"/>
      <c r="AF87" s="296"/>
      <c r="AJ87" s="296"/>
      <c r="AK87" s="296"/>
      <c r="AN87" s="296"/>
      <c r="AO87" s="296"/>
      <c r="AP87" s="296"/>
      <c r="AS87" s="296"/>
      <c r="AU87" s="296"/>
      <c r="AX87" s="296"/>
      <c r="BD87" s="296"/>
    </row>
    <row r="88" spans="1:56" hidden="1">
      <c r="A88" s="296">
        <v>97</v>
      </c>
      <c r="B88" s="306">
        <v>5</v>
      </c>
      <c r="C88" s="300" t="s">
        <v>408</v>
      </c>
      <c r="D88" s="306">
        <v>2</v>
      </c>
      <c r="E88" s="299" t="s">
        <v>38</v>
      </c>
      <c r="F88" s="246" t="s">
        <v>1999</v>
      </c>
      <c r="G88" s="298" t="s">
        <v>129</v>
      </c>
      <c r="H88" s="297" t="s">
        <v>368</v>
      </c>
      <c r="I88" s="297">
        <v>7</v>
      </c>
      <c r="J88" s="305">
        <v>1</v>
      </c>
      <c r="K88" s="305">
        <v>7</v>
      </c>
      <c r="L88" s="305">
        <v>7</v>
      </c>
      <c r="M88" s="305"/>
      <c r="N88" s="305"/>
      <c r="O88" s="305"/>
      <c r="P88" s="305">
        <v>147</v>
      </c>
      <c r="Q88" s="305">
        <v>7</v>
      </c>
      <c r="R88" s="305"/>
      <c r="S88" s="305"/>
      <c r="T88" s="305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  <c r="AE88" s="305"/>
      <c r="AF88" s="296"/>
      <c r="AJ88" s="296"/>
      <c r="AK88" s="296"/>
      <c r="AN88" s="296"/>
      <c r="AO88" s="296"/>
      <c r="AP88" s="296"/>
      <c r="AS88" s="296"/>
      <c r="AU88" s="296"/>
      <c r="AX88" s="296"/>
      <c r="BD88" s="296"/>
    </row>
    <row r="89" spans="1:56" hidden="1">
      <c r="A89" s="296">
        <v>99</v>
      </c>
      <c r="B89" s="306">
        <v>5</v>
      </c>
      <c r="C89" s="300" t="s">
        <v>408</v>
      </c>
      <c r="D89" s="306">
        <v>2</v>
      </c>
      <c r="E89" s="299" t="s">
        <v>38</v>
      </c>
      <c r="F89" s="246" t="s">
        <v>2000</v>
      </c>
      <c r="G89" s="298" t="s">
        <v>129</v>
      </c>
      <c r="H89" s="297" t="s">
        <v>372</v>
      </c>
      <c r="I89" s="297">
        <v>3</v>
      </c>
      <c r="J89" s="305">
        <v>1</v>
      </c>
      <c r="K89" s="305">
        <v>7</v>
      </c>
      <c r="L89" s="305"/>
      <c r="M89" s="305"/>
      <c r="N89" s="305"/>
      <c r="O89" s="305"/>
      <c r="P89" s="305"/>
      <c r="Q89" s="305">
        <v>7</v>
      </c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296"/>
      <c r="AJ89" s="296"/>
      <c r="AK89" s="296"/>
      <c r="AN89" s="296"/>
      <c r="AO89" s="296"/>
      <c r="AP89" s="296"/>
      <c r="AS89" s="296"/>
      <c r="AU89" s="296"/>
      <c r="AX89" s="296"/>
      <c r="BD89" s="296"/>
    </row>
    <row r="90" spans="1:56" hidden="1">
      <c r="A90" s="296">
        <v>100</v>
      </c>
      <c r="B90" s="306">
        <v>5</v>
      </c>
      <c r="C90" s="300" t="s">
        <v>408</v>
      </c>
      <c r="D90" s="306">
        <v>2</v>
      </c>
      <c r="E90" s="299" t="s">
        <v>38</v>
      </c>
      <c r="F90" s="246" t="s">
        <v>2001</v>
      </c>
      <c r="G90" s="298" t="s">
        <v>129</v>
      </c>
      <c r="H90" s="297" t="s">
        <v>374</v>
      </c>
      <c r="I90" s="297">
        <v>1</v>
      </c>
      <c r="J90" s="305">
        <v>1</v>
      </c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296"/>
      <c r="AJ90" s="296"/>
      <c r="AK90" s="296"/>
      <c r="AN90" s="296"/>
      <c r="AO90" s="296"/>
      <c r="AP90" s="296"/>
      <c r="AS90" s="296"/>
      <c r="AU90" s="296"/>
      <c r="AX90" s="296"/>
      <c r="BD90" s="296"/>
    </row>
    <row r="91" spans="1:56" hidden="1">
      <c r="A91" s="296">
        <v>103</v>
      </c>
      <c r="B91" s="306">
        <v>5</v>
      </c>
      <c r="C91" s="300" t="s">
        <v>408</v>
      </c>
      <c r="D91" s="306">
        <v>2</v>
      </c>
      <c r="E91" s="299" t="s">
        <v>38</v>
      </c>
      <c r="F91" s="246" t="s">
        <v>2002</v>
      </c>
      <c r="G91" s="298" t="s">
        <v>129</v>
      </c>
      <c r="H91" s="297" t="s">
        <v>369</v>
      </c>
      <c r="I91" s="297">
        <v>4</v>
      </c>
      <c r="J91" s="305">
        <v>1</v>
      </c>
      <c r="K91" s="305">
        <v>7</v>
      </c>
      <c r="L91" s="305">
        <v>1</v>
      </c>
      <c r="M91" s="305"/>
      <c r="N91" s="305"/>
      <c r="O91" s="305"/>
      <c r="P91" s="305"/>
      <c r="Q91" s="305">
        <v>7</v>
      </c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296"/>
      <c r="AJ91" s="296"/>
      <c r="AK91" s="296"/>
      <c r="AN91" s="296"/>
      <c r="AO91" s="296"/>
      <c r="AP91" s="296"/>
      <c r="AS91" s="296"/>
      <c r="AU91" s="296"/>
      <c r="AX91" s="296"/>
      <c r="BD91" s="296"/>
    </row>
    <row r="92" spans="1:56" hidden="1">
      <c r="A92" s="296">
        <v>98</v>
      </c>
      <c r="B92" s="306">
        <v>5</v>
      </c>
      <c r="C92" s="300" t="s">
        <v>408</v>
      </c>
      <c r="D92" s="306">
        <v>2</v>
      </c>
      <c r="E92" s="299" t="s">
        <v>38</v>
      </c>
      <c r="F92" s="246" t="s">
        <v>2003</v>
      </c>
      <c r="G92" s="298" t="s">
        <v>129</v>
      </c>
      <c r="H92" s="297" t="s">
        <v>371</v>
      </c>
      <c r="I92" s="297">
        <v>4</v>
      </c>
      <c r="J92" s="305">
        <v>1</v>
      </c>
      <c r="K92" s="305">
        <v>7</v>
      </c>
      <c r="L92" s="305">
        <v>1</v>
      </c>
      <c r="M92" s="305"/>
      <c r="N92" s="305"/>
      <c r="O92" s="305"/>
      <c r="P92" s="305"/>
      <c r="Q92" s="305">
        <v>7</v>
      </c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  <c r="AE92" s="305"/>
      <c r="AF92" s="296"/>
      <c r="AJ92" s="296"/>
      <c r="AK92" s="296"/>
      <c r="AN92" s="296"/>
      <c r="AO92" s="296"/>
      <c r="AP92" s="296"/>
      <c r="AS92" s="296"/>
      <c r="AU92" s="296"/>
      <c r="AX92" s="296"/>
      <c r="BD92" s="296"/>
    </row>
    <row r="93" spans="1:56" hidden="1">
      <c r="A93" s="296">
        <v>120</v>
      </c>
      <c r="B93" s="306">
        <v>5</v>
      </c>
      <c r="C93" s="300" t="s">
        <v>408</v>
      </c>
      <c r="D93" s="306">
        <v>3</v>
      </c>
      <c r="E93" s="299" t="s">
        <v>39</v>
      </c>
      <c r="F93" s="246" t="s">
        <v>2004</v>
      </c>
      <c r="G93" s="298" t="s">
        <v>130</v>
      </c>
      <c r="H93" s="297" t="s">
        <v>375</v>
      </c>
      <c r="I93" s="297">
        <v>4</v>
      </c>
      <c r="J93" s="305">
        <v>1</v>
      </c>
      <c r="K93" s="305"/>
      <c r="L93" s="305"/>
      <c r="M93" s="305"/>
      <c r="N93" s="305"/>
      <c r="O93" s="305"/>
      <c r="P93" s="305">
        <v>147</v>
      </c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296"/>
      <c r="AJ93" s="296"/>
      <c r="AK93" s="296"/>
      <c r="AN93" s="296"/>
      <c r="AO93" s="296"/>
      <c r="AP93" s="296"/>
      <c r="AS93" s="296"/>
      <c r="AU93" s="296"/>
      <c r="AX93" s="296"/>
      <c r="BD93" s="296"/>
    </row>
    <row r="94" spans="1:56" hidden="1">
      <c r="A94" s="296">
        <v>123</v>
      </c>
      <c r="B94" s="306">
        <v>5</v>
      </c>
      <c r="C94" s="300" t="s">
        <v>408</v>
      </c>
      <c r="D94" s="306">
        <v>3</v>
      </c>
      <c r="E94" s="299" t="s">
        <v>39</v>
      </c>
      <c r="F94" s="246" t="s">
        <v>2005</v>
      </c>
      <c r="G94" s="298" t="s">
        <v>130</v>
      </c>
      <c r="H94" s="297" t="s">
        <v>130</v>
      </c>
      <c r="I94" s="297">
        <v>6</v>
      </c>
      <c r="J94" s="305">
        <v>1</v>
      </c>
      <c r="K94" s="305">
        <v>7</v>
      </c>
      <c r="L94" s="305"/>
      <c r="M94" s="305"/>
      <c r="N94" s="305"/>
      <c r="O94" s="305"/>
      <c r="P94" s="305">
        <v>147</v>
      </c>
      <c r="Q94" s="305">
        <v>7</v>
      </c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  <c r="AE94" s="305"/>
      <c r="AF94" s="296"/>
      <c r="AJ94" s="296"/>
      <c r="AK94" s="296"/>
      <c r="AN94" s="296"/>
      <c r="AO94" s="296"/>
      <c r="AP94" s="296"/>
      <c r="AS94" s="296"/>
      <c r="AU94" s="296"/>
      <c r="AX94" s="296"/>
      <c r="BD94" s="296"/>
    </row>
    <row r="95" spans="1:56" hidden="1">
      <c r="A95" s="296">
        <v>122</v>
      </c>
      <c r="B95" s="306">
        <v>5</v>
      </c>
      <c r="C95" s="300" t="s">
        <v>408</v>
      </c>
      <c r="D95" s="306">
        <v>3</v>
      </c>
      <c r="E95" s="299" t="s">
        <v>39</v>
      </c>
      <c r="F95" s="246" t="s">
        <v>2006</v>
      </c>
      <c r="G95" s="298" t="s">
        <v>130</v>
      </c>
      <c r="H95" s="297" t="s">
        <v>376</v>
      </c>
      <c r="I95" s="297">
        <v>1</v>
      </c>
      <c r="J95" s="305">
        <v>1</v>
      </c>
      <c r="K95" s="305"/>
      <c r="L95" s="305"/>
      <c r="M95" s="305"/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  <c r="AE95" s="305"/>
      <c r="AF95" s="296"/>
      <c r="AJ95" s="296"/>
      <c r="AK95" s="296"/>
      <c r="AN95" s="296"/>
      <c r="AO95" s="296"/>
      <c r="AP95" s="296"/>
      <c r="AS95" s="296"/>
      <c r="AU95" s="296"/>
      <c r="AX95" s="296"/>
      <c r="BD95" s="296"/>
    </row>
    <row r="96" spans="1:56" hidden="1">
      <c r="A96" s="296">
        <v>121</v>
      </c>
      <c r="B96" s="306">
        <v>5</v>
      </c>
      <c r="C96" s="300" t="s">
        <v>408</v>
      </c>
      <c r="D96" s="306">
        <v>3</v>
      </c>
      <c r="E96" s="299" t="s">
        <v>39</v>
      </c>
      <c r="F96" s="246" t="s">
        <v>2007</v>
      </c>
      <c r="G96" s="298" t="s">
        <v>130</v>
      </c>
      <c r="H96" s="297" t="s">
        <v>377</v>
      </c>
      <c r="I96" s="297">
        <v>2</v>
      </c>
      <c r="J96" s="305">
        <v>1</v>
      </c>
      <c r="K96" s="305">
        <v>7</v>
      </c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  <c r="AE96" s="305"/>
      <c r="AF96" s="296"/>
      <c r="AJ96" s="296"/>
      <c r="AK96" s="296"/>
      <c r="AN96" s="296"/>
      <c r="AO96" s="296"/>
      <c r="AP96" s="296"/>
      <c r="AS96" s="296"/>
      <c r="AU96" s="296"/>
      <c r="AX96" s="296"/>
      <c r="BD96" s="296"/>
    </row>
    <row r="97" spans="1:56" hidden="1">
      <c r="A97" s="296">
        <v>114</v>
      </c>
      <c r="B97" s="306">
        <v>5</v>
      </c>
      <c r="C97" s="300" t="s">
        <v>408</v>
      </c>
      <c r="D97" s="306">
        <v>4</v>
      </c>
      <c r="E97" s="299" t="s">
        <v>40</v>
      </c>
      <c r="F97" s="246" t="s">
        <v>2011</v>
      </c>
      <c r="G97" s="298" t="s">
        <v>131</v>
      </c>
      <c r="H97" s="297" t="s">
        <v>378</v>
      </c>
      <c r="I97" s="297">
        <v>4</v>
      </c>
      <c r="J97" s="305">
        <v>1</v>
      </c>
      <c r="K97" s="305">
        <v>7</v>
      </c>
      <c r="L97" s="305">
        <v>3</v>
      </c>
      <c r="M97" s="305"/>
      <c r="N97" s="305"/>
      <c r="O97" s="305"/>
      <c r="P97" s="305"/>
      <c r="Q97" s="305">
        <v>7</v>
      </c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  <c r="AE97" s="305"/>
      <c r="AF97" s="296"/>
      <c r="AJ97" s="296"/>
      <c r="AK97" s="296"/>
      <c r="AN97" s="296"/>
      <c r="AO97" s="296"/>
      <c r="AP97" s="296"/>
      <c r="AS97" s="296"/>
      <c r="AU97" s="296"/>
      <c r="AX97" s="296"/>
      <c r="BD97" s="296"/>
    </row>
    <row r="98" spans="1:56" hidden="1">
      <c r="A98" s="296">
        <v>116</v>
      </c>
      <c r="B98" s="306">
        <v>5</v>
      </c>
      <c r="C98" s="300" t="s">
        <v>408</v>
      </c>
      <c r="D98" s="306">
        <v>4</v>
      </c>
      <c r="E98" s="299" t="s">
        <v>40</v>
      </c>
      <c r="F98" s="246" t="s">
        <v>2008</v>
      </c>
      <c r="G98" s="298" t="s">
        <v>131</v>
      </c>
      <c r="H98" s="297" t="s">
        <v>381</v>
      </c>
      <c r="I98" s="297">
        <v>3</v>
      </c>
      <c r="J98" s="305">
        <v>1</v>
      </c>
      <c r="K98" s="305"/>
      <c r="L98" s="305">
        <v>3</v>
      </c>
      <c r="M98" s="305"/>
      <c r="N98" s="305"/>
      <c r="O98" s="305"/>
      <c r="P98" s="305"/>
      <c r="Q98" s="305">
        <v>7</v>
      </c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  <c r="AE98" s="305"/>
      <c r="AF98" s="296"/>
      <c r="AJ98" s="296"/>
      <c r="AK98" s="296"/>
      <c r="AN98" s="296"/>
      <c r="AO98" s="296"/>
      <c r="AP98" s="296"/>
      <c r="AS98" s="296"/>
      <c r="AU98" s="296"/>
      <c r="AX98" s="296"/>
      <c r="BD98" s="296"/>
    </row>
    <row r="99" spans="1:56" hidden="1">
      <c r="A99" s="296">
        <v>115</v>
      </c>
      <c r="B99" s="306">
        <v>5</v>
      </c>
      <c r="C99" s="300" t="s">
        <v>408</v>
      </c>
      <c r="D99" s="306">
        <v>4</v>
      </c>
      <c r="E99" s="299" t="s">
        <v>40</v>
      </c>
      <c r="F99" s="246" t="s">
        <v>2009</v>
      </c>
      <c r="G99" s="298" t="s">
        <v>131</v>
      </c>
      <c r="H99" s="297" t="s">
        <v>379</v>
      </c>
      <c r="I99" s="297">
        <v>7</v>
      </c>
      <c r="J99" s="305">
        <v>1</v>
      </c>
      <c r="K99" s="305">
        <v>7</v>
      </c>
      <c r="L99" s="305">
        <v>3</v>
      </c>
      <c r="M99" s="305"/>
      <c r="N99" s="305"/>
      <c r="O99" s="305"/>
      <c r="P99" s="305">
        <v>147</v>
      </c>
      <c r="Q99" s="305">
        <v>7</v>
      </c>
      <c r="R99" s="305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  <c r="AE99" s="305"/>
      <c r="AF99" s="296"/>
      <c r="AJ99" s="296"/>
      <c r="AK99" s="296"/>
      <c r="AN99" s="296"/>
      <c r="AO99" s="296"/>
      <c r="AP99" s="296"/>
      <c r="AS99" s="296"/>
      <c r="AU99" s="296"/>
      <c r="AX99" s="296"/>
      <c r="BD99" s="296"/>
    </row>
    <row r="100" spans="1:56" hidden="1">
      <c r="A100" s="296">
        <v>113</v>
      </c>
      <c r="B100" s="306">
        <v>5</v>
      </c>
      <c r="C100" s="300" t="s">
        <v>408</v>
      </c>
      <c r="D100" s="306">
        <v>4</v>
      </c>
      <c r="E100" s="299" t="s">
        <v>40</v>
      </c>
      <c r="F100" s="246" t="s">
        <v>2010</v>
      </c>
      <c r="G100" s="298" t="s">
        <v>131</v>
      </c>
      <c r="H100" s="297" t="s">
        <v>380</v>
      </c>
      <c r="I100" s="297">
        <v>1</v>
      </c>
      <c r="J100" s="305">
        <v>1</v>
      </c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296"/>
      <c r="AJ100" s="296"/>
      <c r="AK100" s="296"/>
      <c r="AN100" s="296"/>
      <c r="AO100" s="296"/>
      <c r="AP100" s="296"/>
      <c r="AS100" s="296"/>
      <c r="AU100" s="296"/>
      <c r="AX100" s="296"/>
      <c r="BD100" s="296"/>
    </row>
    <row r="101" spans="1:56" hidden="1">
      <c r="A101" s="296">
        <v>104</v>
      </c>
      <c r="B101" s="306">
        <v>5</v>
      </c>
      <c r="C101" s="300" t="s">
        <v>408</v>
      </c>
      <c r="D101" s="306">
        <v>5</v>
      </c>
      <c r="E101" s="299" t="s">
        <v>41</v>
      </c>
      <c r="F101" s="246" t="s">
        <v>2012</v>
      </c>
      <c r="G101" s="298" t="s">
        <v>67</v>
      </c>
      <c r="H101" s="297" t="s">
        <v>382</v>
      </c>
      <c r="I101" s="297">
        <v>3</v>
      </c>
      <c r="J101" s="305"/>
      <c r="K101" s="305">
        <v>3</v>
      </c>
      <c r="L101" s="305"/>
      <c r="M101" s="305"/>
      <c r="N101" s="305"/>
      <c r="O101" s="305">
        <v>4</v>
      </c>
      <c r="P101" s="305">
        <v>7</v>
      </c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5"/>
      <c r="AC101" s="305"/>
      <c r="AD101" s="305"/>
      <c r="AE101" s="305"/>
      <c r="AF101" s="296"/>
      <c r="AJ101" s="296"/>
      <c r="AK101" s="296"/>
      <c r="AN101" s="296"/>
      <c r="AO101" s="296"/>
      <c r="AP101" s="296"/>
      <c r="AS101" s="296"/>
      <c r="AU101" s="296"/>
      <c r="AX101" s="296"/>
      <c r="BD101" s="296"/>
    </row>
    <row r="102" spans="1:56" hidden="1">
      <c r="A102" s="296">
        <v>106</v>
      </c>
      <c r="B102" s="306">
        <v>5</v>
      </c>
      <c r="C102" s="300" t="s">
        <v>408</v>
      </c>
      <c r="D102" s="306">
        <v>5</v>
      </c>
      <c r="E102" s="299" t="s">
        <v>41</v>
      </c>
      <c r="F102" s="246" t="s">
        <v>2014</v>
      </c>
      <c r="G102" s="298" t="s">
        <v>67</v>
      </c>
      <c r="H102" s="297" t="s">
        <v>382</v>
      </c>
      <c r="I102" s="297">
        <v>1</v>
      </c>
      <c r="J102" s="305">
        <v>3</v>
      </c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  <c r="AA102" s="305"/>
      <c r="AB102" s="305"/>
      <c r="AC102" s="305"/>
      <c r="AD102" s="305"/>
      <c r="AE102" s="305"/>
      <c r="AF102" s="296"/>
      <c r="AJ102" s="296"/>
      <c r="AK102" s="296"/>
      <c r="AN102" s="296"/>
      <c r="AO102" s="296"/>
      <c r="AP102" s="296"/>
      <c r="AS102" s="296"/>
      <c r="AU102" s="296"/>
      <c r="AX102" s="296"/>
      <c r="BD102" s="296"/>
    </row>
    <row r="103" spans="1:56" hidden="1">
      <c r="A103" s="296">
        <v>105</v>
      </c>
      <c r="B103" s="306">
        <v>5</v>
      </c>
      <c r="C103" s="300" t="s">
        <v>408</v>
      </c>
      <c r="D103" s="306">
        <v>5</v>
      </c>
      <c r="E103" s="299" t="s">
        <v>41</v>
      </c>
      <c r="F103" s="246" t="s">
        <v>2013</v>
      </c>
      <c r="G103" s="298" t="s">
        <v>67</v>
      </c>
      <c r="H103" s="297" t="s">
        <v>383</v>
      </c>
      <c r="I103" s="297">
        <v>2</v>
      </c>
      <c r="J103" s="305"/>
      <c r="K103" s="305">
        <v>3</v>
      </c>
      <c r="L103" s="305"/>
      <c r="M103" s="305"/>
      <c r="N103" s="305"/>
      <c r="O103" s="305">
        <v>4</v>
      </c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  <c r="AA103" s="305"/>
      <c r="AB103" s="305"/>
      <c r="AC103" s="305"/>
      <c r="AD103" s="305"/>
      <c r="AE103" s="305"/>
      <c r="AF103" s="296"/>
      <c r="AJ103" s="296"/>
      <c r="AK103" s="296"/>
      <c r="AN103" s="296"/>
      <c r="AO103" s="296"/>
      <c r="AP103" s="296"/>
      <c r="AS103" s="296"/>
      <c r="AU103" s="296"/>
      <c r="AX103" s="296"/>
      <c r="BD103" s="296"/>
    </row>
    <row r="104" spans="1:56" hidden="1">
      <c r="A104" s="296">
        <v>107</v>
      </c>
      <c r="B104" s="306">
        <v>5</v>
      </c>
      <c r="C104" s="300" t="s">
        <v>408</v>
      </c>
      <c r="D104" s="306">
        <v>5</v>
      </c>
      <c r="E104" s="299" t="s">
        <v>41</v>
      </c>
      <c r="F104" s="246" t="s">
        <v>2015</v>
      </c>
      <c r="G104" s="298" t="s">
        <v>67</v>
      </c>
      <c r="H104" s="297" t="s">
        <v>384</v>
      </c>
      <c r="I104" s="297">
        <v>3</v>
      </c>
      <c r="J104" s="305">
        <v>1</v>
      </c>
      <c r="K104" s="305">
        <v>4</v>
      </c>
      <c r="L104" s="305"/>
      <c r="M104" s="305"/>
      <c r="N104" s="305"/>
      <c r="O104" s="305">
        <v>4</v>
      </c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  <c r="AA104" s="305"/>
      <c r="AB104" s="305"/>
      <c r="AC104" s="305"/>
      <c r="AD104" s="305"/>
      <c r="AE104" s="305"/>
      <c r="AF104" s="296"/>
      <c r="AJ104" s="296"/>
      <c r="AK104" s="296"/>
      <c r="AN104" s="296"/>
      <c r="AO104" s="296"/>
      <c r="AP104" s="296"/>
      <c r="AS104" s="296"/>
      <c r="AU104" s="296"/>
      <c r="AX104" s="296"/>
      <c r="BD104" s="296"/>
    </row>
    <row r="105" spans="1:56" hidden="1">
      <c r="A105" s="296">
        <v>109</v>
      </c>
      <c r="B105" s="306">
        <v>5</v>
      </c>
      <c r="C105" s="300" t="s">
        <v>408</v>
      </c>
      <c r="D105" s="306">
        <v>5</v>
      </c>
      <c r="E105" s="299" t="s">
        <v>41</v>
      </c>
      <c r="F105" s="246" t="s">
        <v>2016</v>
      </c>
      <c r="G105" s="298" t="s">
        <v>67</v>
      </c>
      <c r="H105" s="297" t="s">
        <v>386</v>
      </c>
      <c r="I105" s="297">
        <v>4</v>
      </c>
      <c r="J105" s="305">
        <v>3</v>
      </c>
      <c r="K105" s="305">
        <v>4</v>
      </c>
      <c r="L105" s="305"/>
      <c r="M105" s="305"/>
      <c r="N105" s="305"/>
      <c r="O105" s="305">
        <v>4</v>
      </c>
      <c r="P105" s="305">
        <v>7</v>
      </c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305"/>
      <c r="AB105" s="305"/>
      <c r="AC105" s="305"/>
      <c r="AD105" s="305"/>
      <c r="AE105" s="305"/>
      <c r="AF105" s="296"/>
      <c r="AJ105" s="296"/>
      <c r="AK105" s="296"/>
      <c r="AN105" s="296"/>
      <c r="AO105" s="296"/>
      <c r="AP105" s="296"/>
      <c r="AS105" s="296"/>
      <c r="AU105" s="296"/>
      <c r="AX105" s="296"/>
      <c r="BD105" s="296"/>
    </row>
    <row r="106" spans="1:56" hidden="1">
      <c r="A106" s="296">
        <v>108</v>
      </c>
      <c r="B106" s="306">
        <v>5</v>
      </c>
      <c r="C106" s="300" t="s">
        <v>408</v>
      </c>
      <c r="D106" s="306">
        <v>5</v>
      </c>
      <c r="E106" s="299" t="s">
        <v>41</v>
      </c>
      <c r="F106" s="246" t="s">
        <v>2017</v>
      </c>
      <c r="G106" s="298" t="s">
        <v>67</v>
      </c>
      <c r="H106" s="297" t="s">
        <v>385</v>
      </c>
      <c r="I106" s="297">
        <v>4</v>
      </c>
      <c r="J106" s="305">
        <v>3</v>
      </c>
      <c r="K106" s="305">
        <v>4</v>
      </c>
      <c r="L106" s="305"/>
      <c r="M106" s="305"/>
      <c r="N106" s="305"/>
      <c r="O106" s="305">
        <v>4</v>
      </c>
      <c r="P106" s="305">
        <v>6</v>
      </c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5"/>
      <c r="AB106" s="305"/>
      <c r="AC106" s="305"/>
      <c r="AD106" s="305"/>
      <c r="AE106" s="305"/>
      <c r="AF106" s="296"/>
      <c r="AJ106" s="296"/>
      <c r="AK106" s="296"/>
      <c r="AN106" s="296"/>
      <c r="AO106" s="296"/>
      <c r="AP106" s="296"/>
      <c r="AS106" s="296"/>
      <c r="AU106" s="296"/>
      <c r="AX106" s="296"/>
      <c r="BD106" s="296"/>
    </row>
    <row r="107" spans="1:56" hidden="1">
      <c r="A107" s="296">
        <v>111</v>
      </c>
      <c r="B107" s="306">
        <v>5</v>
      </c>
      <c r="C107" s="300" t="s">
        <v>408</v>
      </c>
      <c r="D107" s="306">
        <v>6</v>
      </c>
      <c r="E107" s="299" t="s">
        <v>42</v>
      </c>
      <c r="F107" s="246" t="s">
        <v>508</v>
      </c>
      <c r="G107" s="298" t="s">
        <v>132</v>
      </c>
      <c r="H107" s="297" t="s">
        <v>387</v>
      </c>
      <c r="I107" s="297">
        <v>2</v>
      </c>
      <c r="J107" s="305"/>
      <c r="K107" s="305"/>
      <c r="L107" s="305">
        <v>7</v>
      </c>
      <c r="M107" s="305"/>
      <c r="N107" s="305"/>
      <c r="O107" s="305"/>
      <c r="P107" s="305">
        <v>7</v>
      </c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  <c r="AA107" s="305"/>
      <c r="AB107" s="305"/>
      <c r="AC107" s="305"/>
      <c r="AD107" s="305"/>
      <c r="AE107" s="305"/>
      <c r="AF107" s="296"/>
      <c r="AJ107" s="296"/>
      <c r="AK107" s="296"/>
      <c r="AN107" s="296"/>
      <c r="AO107" s="296"/>
      <c r="AP107" s="296"/>
      <c r="AS107" s="296"/>
      <c r="AU107" s="296"/>
      <c r="AX107" s="296"/>
      <c r="BD107" s="296"/>
    </row>
    <row r="108" spans="1:56" hidden="1">
      <c r="A108" s="296">
        <v>112</v>
      </c>
      <c r="B108" s="306">
        <v>5</v>
      </c>
      <c r="C108" s="300" t="s">
        <v>408</v>
      </c>
      <c r="D108" s="306">
        <v>7</v>
      </c>
      <c r="E108" s="299" t="s">
        <v>43</v>
      </c>
      <c r="F108" s="246" t="s">
        <v>509</v>
      </c>
      <c r="G108" s="298" t="s">
        <v>133</v>
      </c>
      <c r="H108" s="297" t="s">
        <v>388</v>
      </c>
      <c r="I108" s="297">
        <v>2</v>
      </c>
      <c r="J108" s="305"/>
      <c r="K108" s="305"/>
      <c r="L108" s="305">
        <v>3</v>
      </c>
      <c r="M108" s="305"/>
      <c r="N108" s="305"/>
      <c r="O108" s="305">
        <v>4</v>
      </c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  <c r="AA108" s="305"/>
      <c r="AB108" s="305"/>
      <c r="AC108" s="305"/>
      <c r="AD108" s="305"/>
      <c r="AE108" s="305"/>
      <c r="AF108" s="296"/>
      <c r="AJ108" s="296"/>
      <c r="AK108" s="296"/>
      <c r="AN108" s="296"/>
      <c r="AO108" s="296"/>
      <c r="AP108" s="296"/>
      <c r="AS108" s="296"/>
      <c r="AU108" s="296"/>
      <c r="AX108" s="296"/>
      <c r="BD108" s="296"/>
    </row>
    <row r="109" spans="1:56" hidden="1">
      <c r="A109" s="296">
        <v>93</v>
      </c>
      <c r="B109" s="306"/>
      <c r="C109" s="300" t="s">
        <v>406</v>
      </c>
      <c r="D109" s="306"/>
      <c r="E109" s="299" t="s">
        <v>0</v>
      </c>
      <c r="F109" s="246" t="s">
        <v>445</v>
      </c>
      <c r="G109" s="298" t="s">
        <v>54</v>
      </c>
      <c r="H109" s="297" t="s">
        <v>194</v>
      </c>
      <c r="I109" s="297">
        <v>8</v>
      </c>
      <c r="J109" s="305">
        <v>1</v>
      </c>
      <c r="K109" s="305">
        <v>6</v>
      </c>
      <c r="L109" s="305"/>
      <c r="M109" s="305">
        <v>36</v>
      </c>
      <c r="N109" s="305">
        <v>7</v>
      </c>
      <c r="O109" s="305"/>
      <c r="P109" s="305"/>
      <c r="Q109" s="305"/>
      <c r="R109" s="305"/>
      <c r="S109" s="305"/>
      <c r="T109" s="305">
        <v>6</v>
      </c>
      <c r="U109" s="305"/>
      <c r="V109" s="305">
        <v>7</v>
      </c>
      <c r="W109" s="305"/>
      <c r="X109" s="305"/>
      <c r="Y109" s="305"/>
      <c r="Z109" s="305"/>
      <c r="AA109" s="305"/>
      <c r="AB109" s="305"/>
      <c r="AC109" s="305">
        <v>7</v>
      </c>
      <c r="AD109" s="305"/>
      <c r="AE109" s="305"/>
      <c r="AF109" s="296"/>
      <c r="AJ109" s="296"/>
      <c r="AK109" s="296"/>
      <c r="AN109" s="296"/>
      <c r="AO109" s="296"/>
      <c r="AP109" s="296"/>
      <c r="AS109" s="296"/>
      <c r="AU109" s="296"/>
      <c r="AX109" s="296"/>
      <c r="BD109" s="296"/>
    </row>
    <row r="110" spans="1:56" hidden="1">
      <c r="A110" s="296">
        <v>274</v>
      </c>
      <c r="B110" s="306"/>
      <c r="C110" s="300" t="s">
        <v>410</v>
      </c>
      <c r="D110" s="306"/>
      <c r="E110" s="299" t="s">
        <v>521</v>
      </c>
      <c r="F110" s="246" t="s">
        <v>537</v>
      </c>
      <c r="G110" s="298" t="s">
        <v>78</v>
      </c>
      <c r="H110" s="297" t="s">
        <v>254</v>
      </c>
      <c r="I110" s="297">
        <v>4</v>
      </c>
      <c r="J110" s="305">
        <v>26</v>
      </c>
      <c r="K110" s="305">
        <v>3</v>
      </c>
      <c r="L110" s="305">
        <v>5</v>
      </c>
      <c r="M110" s="305"/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  <c r="AA110" s="305"/>
      <c r="AB110" s="305"/>
      <c r="AC110" s="305"/>
      <c r="AD110" s="305"/>
      <c r="AE110" s="305"/>
      <c r="AF110" s="296"/>
      <c r="AJ110" s="296"/>
      <c r="AK110" s="296"/>
      <c r="AN110" s="296"/>
      <c r="AO110" s="296"/>
      <c r="AP110" s="296"/>
      <c r="AS110" s="296"/>
      <c r="AU110" s="296"/>
      <c r="AX110" s="296"/>
      <c r="BD110" s="296"/>
    </row>
    <row r="111" spans="1:56" hidden="1">
      <c r="A111" s="296">
        <v>94</v>
      </c>
      <c r="B111" s="306"/>
      <c r="C111" s="300" t="s">
        <v>406</v>
      </c>
      <c r="D111" s="306"/>
      <c r="E111" s="299" t="s">
        <v>0</v>
      </c>
      <c r="F111" s="246" t="s">
        <v>444</v>
      </c>
      <c r="G111" s="298" t="s">
        <v>54</v>
      </c>
      <c r="H111" s="297" t="s">
        <v>193</v>
      </c>
      <c r="I111" s="297">
        <v>6</v>
      </c>
      <c r="J111" s="305"/>
      <c r="K111" s="305">
        <v>156</v>
      </c>
      <c r="L111" s="305"/>
      <c r="M111" s="305">
        <v>36</v>
      </c>
      <c r="N111" s="305"/>
      <c r="O111" s="305"/>
      <c r="P111" s="305"/>
      <c r="Q111" s="305"/>
      <c r="R111" s="305"/>
      <c r="S111" s="305"/>
      <c r="T111" s="305"/>
      <c r="U111" s="305"/>
      <c r="V111" s="305">
        <v>7</v>
      </c>
      <c r="W111" s="305"/>
      <c r="X111" s="305"/>
      <c r="Y111" s="305"/>
      <c r="Z111" s="305"/>
      <c r="AA111" s="305"/>
      <c r="AB111" s="305"/>
      <c r="AC111" s="305"/>
      <c r="AD111" s="305"/>
      <c r="AE111" s="305"/>
      <c r="AF111" s="296"/>
      <c r="AJ111" s="296"/>
      <c r="AK111" s="296"/>
      <c r="AN111" s="296"/>
      <c r="AO111" s="296"/>
      <c r="AP111" s="296"/>
      <c r="AS111" s="296"/>
      <c r="AU111" s="296"/>
      <c r="AX111" s="296"/>
      <c r="BD111" s="296"/>
    </row>
    <row r="112" spans="1:56" hidden="1">
      <c r="A112" s="296">
        <v>260</v>
      </c>
      <c r="B112" s="306"/>
      <c r="C112" s="300" t="s">
        <v>410</v>
      </c>
      <c r="D112" s="306"/>
      <c r="E112" s="299" t="s">
        <v>713</v>
      </c>
      <c r="F112" s="246" t="s">
        <v>534</v>
      </c>
      <c r="G112" s="298" t="s">
        <v>76</v>
      </c>
      <c r="H112" s="297" t="s">
        <v>251</v>
      </c>
      <c r="I112" s="297">
        <v>3</v>
      </c>
      <c r="J112" s="305">
        <v>2</v>
      </c>
      <c r="K112" s="305">
        <v>3</v>
      </c>
      <c r="L112" s="305">
        <v>6</v>
      </c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305"/>
      <c r="AB112" s="305"/>
      <c r="AC112" s="305"/>
      <c r="AD112" s="305"/>
      <c r="AE112" s="305"/>
      <c r="AF112" s="296"/>
      <c r="AJ112" s="296"/>
      <c r="AK112" s="296"/>
      <c r="AN112" s="296"/>
      <c r="AO112" s="296"/>
      <c r="AP112" s="296"/>
      <c r="AS112" s="296"/>
      <c r="AU112" s="296"/>
      <c r="AX112" s="296"/>
      <c r="BD112" s="296"/>
    </row>
    <row r="113" spans="1:56" hidden="1">
      <c r="A113" s="296">
        <v>258</v>
      </c>
      <c r="B113" s="306"/>
      <c r="C113" s="300" t="s">
        <v>409</v>
      </c>
      <c r="D113" s="306"/>
      <c r="E113" s="299" t="s">
        <v>710</v>
      </c>
      <c r="F113" s="246" t="s">
        <v>519</v>
      </c>
      <c r="G113" s="298" t="s">
        <v>96</v>
      </c>
      <c r="H113" s="297" t="s">
        <v>292</v>
      </c>
      <c r="I113" s="297">
        <v>4</v>
      </c>
      <c r="J113" s="305">
        <v>6</v>
      </c>
      <c r="K113" s="305">
        <v>2</v>
      </c>
      <c r="L113" s="305">
        <v>7</v>
      </c>
      <c r="M113" s="305"/>
      <c r="N113" s="305"/>
      <c r="O113" s="305">
        <v>2</v>
      </c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  <c r="AA113" s="305"/>
      <c r="AB113" s="305"/>
      <c r="AC113" s="305"/>
      <c r="AD113" s="305"/>
      <c r="AE113" s="305"/>
      <c r="AF113" s="296"/>
      <c r="AJ113" s="296"/>
      <c r="AK113" s="296"/>
      <c r="AN113" s="296"/>
      <c r="AO113" s="296"/>
      <c r="AP113" s="296"/>
      <c r="AS113" s="296"/>
      <c r="AU113" s="296"/>
      <c r="AX113" s="296"/>
      <c r="BD113" s="296"/>
    </row>
    <row r="114" spans="1:56" hidden="1">
      <c r="A114" s="296">
        <v>75</v>
      </c>
      <c r="B114" s="306"/>
      <c r="C114" s="300" t="s">
        <v>406</v>
      </c>
      <c r="D114" s="306"/>
      <c r="E114" s="299" t="s">
        <v>450</v>
      </c>
      <c r="F114" s="246" t="s">
        <v>450</v>
      </c>
      <c r="G114" s="298" t="s">
        <v>56</v>
      </c>
      <c r="H114" s="297" t="s">
        <v>56</v>
      </c>
      <c r="I114" s="297">
        <v>13</v>
      </c>
      <c r="J114" s="305">
        <v>5</v>
      </c>
      <c r="K114" s="305">
        <v>156</v>
      </c>
      <c r="L114" s="305">
        <v>1456</v>
      </c>
      <c r="M114" s="305">
        <v>36</v>
      </c>
      <c r="N114" s="305">
        <v>57</v>
      </c>
      <c r="O114" s="305"/>
      <c r="P114" s="305"/>
      <c r="Q114" s="305"/>
      <c r="R114" s="305"/>
      <c r="S114" s="305"/>
      <c r="T114" s="305"/>
      <c r="U114" s="305"/>
      <c r="V114" s="305">
        <v>7</v>
      </c>
      <c r="W114" s="305"/>
      <c r="X114" s="305"/>
      <c r="Y114" s="305"/>
      <c r="Z114" s="305"/>
      <c r="AA114" s="305"/>
      <c r="AB114" s="305"/>
      <c r="AC114" s="305"/>
      <c r="AD114" s="305"/>
      <c r="AE114" s="305"/>
      <c r="AF114" s="296"/>
      <c r="AJ114" s="296"/>
      <c r="AK114" s="296"/>
      <c r="AN114" s="296"/>
      <c r="AO114" s="296"/>
      <c r="AP114" s="296"/>
      <c r="AS114" s="296"/>
      <c r="AU114" s="296"/>
      <c r="AX114" s="296"/>
      <c r="BD114" s="296"/>
    </row>
    <row r="115" spans="1:56" hidden="1">
      <c r="A115" s="296">
        <v>13</v>
      </c>
      <c r="B115" s="306"/>
      <c r="C115" s="300" t="s">
        <v>407</v>
      </c>
      <c r="D115" s="306"/>
      <c r="E115" s="299" t="s">
        <v>694</v>
      </c>
      <c r="F115" s="246" t="s">
        <v>472</v>
      </c>
      <c r="G115" s="298" t="s">
        <v>82</v>
      </c>
      <c r="H115" s="297" t="s">
        <v>273</v>
      </c>
      <c r="I115" s="297">
        <v>1</v>
      </c>
      <c r="J115" s="305"/>
      <c r="K115" s="305">
        <v>3</v>
      </c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  <c r="AA115" s="305"/>
      <c r="AB115" s="305"/>
      <c r="AC115" s="305"/>
      <c r="AD115" s="305"/>
      <c r="AE115" s="305"/>
      <c r="AF115" s="296"/>
      <c r="AJ115" s="296"/>
      <c r="AK115" s="296"/>
      <c r="AN115" s="296"/>
      <c r="AO115" s="296"/>
      <c r="AP115" s="296"/>
      <c r="AS115" s="296"/>
      <c r="AU115" s="296"/>
      <c r="AX115" s="296"/>
      <c r="BD115" s="296"/>
    </row>
    <row r="116" spans="1:56" hidden="1">
      <c r="A116" s="296">
        <v>76</v>
      </c>
      <c r="B116" s="306"/>
      <c r="C116" s="300" t="s">
        <v>406</v>
      </c>
      <c r="D116" s="306"/>
      <c r="E116" s="299" t="s">
        <v>688</v>
      </c>
      <c r="F116" s="246" t="s">
        <v>440</v>
      </c>
      <c r="G116" s="298" t="s">
        <v>53</v>
      </c>
      <c r="H116" s="297" t="s">
        <v>189</v>
      </c>
      <c r="I116" s="297">
        <v>9</v>
      </c>
      <c r="J116" s="305">
        <v>1</v>
      </c>
      <c r="K116" s="305">
        <v>1</v>
      </c>
      <c r="L116" s="305">
        <v>14</v>
      </c>
      <c r="M116" s="305">
        <v>3</v>
      </c>
      <c r="N116" s="305">
        <v>57</v>
      </c>
      <c r="O116" s="305"/>
      <c r="P116" s="305"/>
      <c r="Q116" s="305"/>
      <c r="R116" s="305"/>
      <c r="S116" s="305"/>
      <c r="T116" s="305">
        <v>1</v>
      </c>
      <c r="U116" s="305"/>
      <c r="V116" s="305">
        <v>4</v>
      </c>
      <c r="W116" s="305"/>
      <c r="X116" s="305"/>
      <c r="Y116" s="305"/>
      <c r="Z116" s="305"/>
      <c r="AA116" s="305"/>
      <c r="AB116" s="305"/>
      <c r="AC116" s="305"/>
      <c r="AD116" s="305"/>
      <c r="AE116" s="305"/>
      <c r="AF116" s="296"/>
      <c r="AJ116" s="296"/>
      <c r="AK116" s="296"/>
      <c r="AN116" s="296"/>
      <c r="AO116" s="296"/>
      <c r="AP116" s="296"/>
      <c r="AS116" s="296"/>
      <c r="AU116" s="296"/>
      <c r="AX116" s="296"/>
      <c r="BD116" s="296"/>
    </row>
    <row r="117" spans="1:56" hidden="1">
      <c r="A117" s="296">
        <v>77</v>
      </c>
      <c r="B117" s="306"/>
      <c r="C117" s="300" t="s">
        <v>406</v>
      </c>
      <c r="D117" s="306"/>
      <c r="E117" s="299" t="s">
        <v>688</v>
      </c>
      <c r="F117" s="246" t="s">
        <v>6</v>
      </c>
      <c r="G117" s="298" t="s">
        <v>53</v>
      </c>
      <c r="H117" s="297" t="s">
        <v>206</v>
      </c>
      <c r="I117" s="297">
        <v>3</v>
      </c>
      <c r="J117" s="305">
        <v>156</v>
      </c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  <c r="AA117" s="305"/>
      <c r="AB117" s="305"/>
      <c r="AC117" s="305"/>
      <c r="AD117" s="305"/>
      <c r="AE117" s="305"/>
      <c r="AF117" s="296"/>
      <c r="AJ117" s="296"/>
      <c r="AK117" s="296"/>
      <c r="AN117" s="296"/>
      <c r="AO117" s="296"/>
      <c r="AP117" s="296"/>
      <c r="AS117" s="296"/>
      <c r="AU117" s="296"/>
      <c r="AX117" s="296"/>
      <c r="BD117" s="296"/>
    </row>
    <row r="118" spans="1:56" hidden="1">
      <c r="A118" s="296">
        <v>44</v>
      </c>
      <c r="B118" s="306"/>
      <c r="C118" s="300" t="s">
        <v>1877</v>
      </c>
      <c r="D118" s="306"/>
      <c r="E118" s="299" t="s">
        <v>717</v>
      </c>
      <c r="F118" s="246" t="s">
        <v>570</v>
      </c>
      <c r="G118" s="298" t="s">
        <v>61</v>
      </c>
      <c r="H118" s="297" t="s">
        <v>213</v>
      </c>
      <c r="I118" s="297">
        <v>1</v>
      </c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>
        <v>2</v>
      </c>
      <c r="Y118" s="305"/>
      <c r="Z118" s="305"/>
      <c r="AA118" s="305"/>
      <c r="AB118" s="305"/>
      <c r="AC118" s="305"/>
      <c r="AD118" s="305"/>
      <c r="AE118" s="305"/>
      <c r="AF118" s="296"/>
      <c r="AJ118" s="296"/>
      <c r="AK118" s="296"/>
      <c r="AN118" s="296"/>
      <c r="AO118" s="296"/>
      <c r="AP118" s="296"/>
      <c r="AS118" s="296"/>
      <c r="AU118" s="296"/>
      <c r="AX118" s="296"/>
      <c r="BD118" s="296"/>
    </row>
    <row r="119" spans="1:56" hidden="1">
      <c r="A119" s="296">
        <v>192</v>
      </c>
      <c r="B119" s="306"/>
      <c r="C119" s="300" t="s">
        <v>404</v>
      </c>
      <c r="D119" s="306"/>
      <c r="E119" s="299" t="s">
        <v>423</v>
      </c>
      <c r="F119" s="301" t="s">
        <v>675</v>
      </c>
      <c r="G119" s="297" t="s">
        <v>394</v>
      </c>
      <c r="H119" s="297" t="s">
        <v>177</v>
      </c>
      <c r="I119" s="297">
        <v>7</v>
      </c>
      <c r="J119" s="305">
        <v>3</v>
      </c>
      <c r="K119" s="305"/>
      <c r="L119" s="305"/>
      <c r="M119" s="305">
        <v>7</v>
      </c>
      <c r="N119" s="305">
        <v>2</v>
      </c>
      <c r="O119" s="305"/>
      <c r="P119" s="305">
        <v>3</v>
      </c>
      <c r="Q119" s="305"/>
      <c r="R119" s="305"/>
      <c r="S119" s="305"/>
      <c r="T119" s="305"/>
      <c r="U119" s="305">
        <v>3</v>
      </c>
      <c r="V119" s="305"/>
      <c r="W119" s="305">
        <v>7</v>
      </c>
      <c r="X119" s="305"/>
      <c r="Y119" s="305"/>
      <c r="Z119" s="305"/>
      <c r="AA119" s="305">
        <v>3</v>
      </c>
      <c r="AB119" s="305"/>
      <c r="AC119" s="305"/>
      <c r="AD119" s="305"/>
      <c r="AE119" s="305"/>
      <c r="AF119" s="296"/>
      <c r="AJ119" s="296"/>
      <c r="AK119" s="296"/>
      <c r="AN119" s="296"/>
      <c r="AO119" s="296"/>
      <c r="AP119" s="296"/>
      <c r="AS119" s="296"/>
      <c r="AU119" s="296"/>
      <c r="AX119" s="296"/>
      <c r="BD119" s="296"/>
    </row>
    <row r="120" spans="1:56" hidden="1">
      <c r="A120" s="296">
        <v>2</v>
      </c>
      <c r="B120" s="306"/>
      <c r="C120" s="300" t="s">
        <v>407</v>
      </c>
      <c r="D120" s="306"/>
      <c r="E120" s="299" t="s">
        <v>696</v>
      </c>
      <c r="F120" s="246" t="s">
        <v>466</v>
      </c>
      <c r="G120" s="298" t="s">
        <v>73</v>
      </c>
      <c r="H120" s="297" t="s">
        <v>267</v>
      </c>
      <c r="I120" s="297">
        <v>3</v>
      </c>
      <c r="J120" s="305">
        <v>7</v>
      </c>
      <c r="K120" s="305">
        <v>3</v>
      </c>
      <c r="L120" s="305">
        <v>7</v>
      </c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  <c r="AA120" s="305"/>
      <c r="AB120" s="305"/>
      <c r="AC120" s="305"/>
      <c r="AD120" s="305"/>
      <c r="AE120" s="305"/>
      <c r="AF120" s="296"/>
      <c r="AJ120" s="296"/>
      <c r="AK120" s="296"/>
      <c r="AN120" s="296"/>
      <c r="AO120" s="296"/>
      <c r="AP120" s="296"/>
      <c r="AS120" s="296"/>
      <c r="AU120" s="296"/>
      <c r="AX120" s="296"/>
      <c r="BD120" s="296"/>
    </row>
    <row r="121" spans="1:56" hidden="1">
      <c r="A121" s="296">
        <v>153</v>
      </c>
      <c r="B121" s="306"/>
      <c r="C121" s="300" t="s">
        <v>404</v>
      </c>
      <c r="D121" s="306"/>
      <c r="E121" s="299" t="s">
        <v>417</v>
      </c>
      <c r="F121" s="301" t="s">
        <v>637</v>
      </c>
      <c r="G121" s="299" t="s">
        <v>1878</v>
      </c>
      <c r="H121" s="299" t="s">
        <v>136</v>
      </c>
      <c r="I121" s="299">
        <v>2</v>
      </c>
      <c r="J121" s="305"/>
      <c r="K121" s="305"/>
      <c r="L121" s="305"/>
      <c r="M121" s="305"/>
      <c r="N121" s="305">
        <v>5</v>
      </c>
      <c r="O121" s="305"/>
      <c r="P121" s="305"/>
      <c r="Q121" s="305"/>
      <c r="R121" s="305">
        <v>7</v>
      </c>
      <c r="S121" s="305"/>
      <c r="T121" s="305"/>
      <c r="U121" s="305"/>
      <c r="V121" s="305"/>
      <c r="W121" s="305"/>
      <c r="X121" s="305"/>
      <c r="Y121" s="305"/>
      <c r="Z121" s="305"/>
      <c r="AA121" s="305"/>
      <c r="AB121" s="305"/>
      <c r="AC121" s="305"/>
      <c r="AD121" s="305"/>
      <c r="AE121" s="305"/>
      <c r="AF121" s="296"/>
      <c r="AJ121" s="296"/>
      <c r="AK121" s="296"/>
      <c r="AN121" s="296"/>
      <c r="AO121" s="296"/>
      <c r="AP121" s="296"/>
      <c r="AS121" s="296"/>
      <c r="AU121" s="296"/>
      <c r="AX121" s="296"/>
      <c r="BD121" s="296"/>
    </row>
    <row r="122" spans="1:56" hidden="1">
      <c r="A122" s="296">
        <v>184</v>
      </c>
      <c r="B122" s="306"/>
      <c r="C122" s="300" t="s">
        <v>404</v>
      </c>
      <c r="D122" s="306"/>
      <c r="E122" s="299" t="s">
        <v>421</v>
      </c>
      <c r="F122" s="246" t="s">
        <v>668</v>
      </c>
      <c r="G122" s="297" t="s">
        <v>393</v>
      </c>
      <c r="H122" s="297" t="s">
        <v>168</v>
      </c>
      <c r="I122" s="297">
        <v>3</v>
      </c>
      <c r="J122" s="305"/>
      <c r="K122" s="305"/>
      <c r="L122" s="305"/>
      <c r="M122" s="305"/>
      <c r="N122" s="305"/>
      <c r="O122" s="305"/>
      <c r="P122" s="305">
        <v>2</v>
      </c>
      <c r="Q122" s="305"/>
      <c r="R122" s="305">
        <v>1</v>
      </c>
      <c r="S122" s="305"/>
      <c r="T122" s="305"/>
      <c r="U122" s="305">
        <v>7</v>
      </c>
      <c r="V122" s="305"/>
      <c r="W122" s="305"/>
      <c r="X122" s="305"/>
      <c r="Y122" s="305"/>
      <c r="Z122" s="305"/>
      <c r="AA122" s="305"/>
      <c r="AB122" s="305"/>
      <c r="AC122" s="305"/>
      <c r="AD122" s="305"/>
      <c r="AE122" s="305"/>
      <c r="AF122" s="296"/>
      <c r="AJ122" s="296"/>
      <c r="AK122" s="296"/>
      <c r="AN122" s="296"/>
      <c r="AO122" s="296"/>
      <c r="AP122" s="296"/>
      <c r="AS122" s="296"/>
      <c r="AU122" s="296"/>
      <c r="AX122" s="296"/>
      <c r="BD122" s="296"/>
    </row>
    <row r="123" spans="1:56" hidden="1">
      <c r="A123" s="296">
        <v>154</v>
      </c>
      <c r="B123" s="306"/>
      <c r="C123" s="300" t="s">
        <v>404</v>
      </c>
      <c r="D123" s="306"/>
      <c r="E123" s="299" t="s">
        <v>417</v>
      </c>
      <c r="F123" s="246" t="s">
        <v>638</v>
      </c>
      <c r="G123" s="297" t="s">
        <v>1878</v>
      </c>
      <c r="H123" s="297" t="s">
        <v>137</v>
      </c>
      <c r="I123" s="297">
        <v>12</v>
      </c>
      <c r="J123" s="305"/>
      <c r="K123" s="305"/>
      <c r="L123" s="305"/>
      <c r="M123" s="305">
        <v>1235</v>
      </c>
      <c r="N123" s="305">
        <v>5</v>
      </c>
      <c r="O123" s="305"/>
      <c r="P123" s="305">
        <v>26</v>
      </c>
      <c r="Q123" s="305"/>
      <c r="R123" s="305">
        <v>5</v>
      </c>
      <c r="S123" s="305"/>
      <c r="T123" s="305"/>
      <c r="U123" s="305"/>
      <c r="V123" s="305"/>
      <c r="W123" s="305">
        <v>234</v>
      </c>
      <c r="X123" s="305"/>
      <c r="Y123" s="305"/>
      <c r="Z123" s="305"/>
      <c r="AA123" s="305">
        <v>4</v>
      </c>
      <c r="AB123" s="305"/>
      <c r="AC123" s="305"/>
      <c r="AD123" s="305"/>
      <c r="AE123" s="305"/>
      <c r="AF123" s="296"/>
      <c r="AJ123" s="296"/>
      <c r="AK123" s="296"/>
      <c r="AN123" s="296"/>
      <c r="AO123" s="296"/>
      <c r="AP123" s="296"/>
      <c r="AS123" s="296"/>
      <c r="AU123" s="296"/>
      <c r="AX123" s="296"/>
      <c r="BD123" s="296"/>
    </row>
    <row r="124" spans="1:56" hidden="1">
      <c r="A124" s="296">
        <v>155</v>
      </c>
      <c r="B124" s="306"/>
      <c r="C124" s="300" t="s">
        <v>404</v>
      </c>
      <c r="D124" s="306"/>
      <c r="E124" s="299" t="s">
        <v>417</v>
      </c>
      <c r="F124" s="301" t="s">
        <v>639</v>
      </c>
      <c r="G124" s="299" t="s">
        <v>1878</v>
      </c>
      <c r="H124" s="299" t="s">
        <v>138</v>
      </c>
      <c r="I124" s="299">
        <v>1</v>
      </c>
      <c r="J124" s="305"/>
      <c r="K124" s="305"/>
      <c r="L124" s="305"/>
      <c r="M124" s="305"/>
      <c r="N124" s="305"/>
      <c r="O124" s="305"/>
      <c r="P124" s="305"/>
      <c r="Q124" s="305"/>
      <c r="R124" s="305">
        <v>5</v>
      </c>
      <c r="S124" s="305"/>
      <c r="T124" s="305"/>
      <c r="U124" s="305"/>
      <c r="V124" s="305"/>
      <c r="W124" s="305"/>
      <c r="X124" s="305"/>
      <c r="Y124" s="305"/>
      <c r="Z124" s="305"/>
      <c r="AA124" s="305"/>
      <c r="AB124" s="305"/>
      <c r="AC124" s="305"/>
      <c r="AD124" s="305"/>
      <c r="AE124" s="305"/>
      <c r="AF124" s="296"/>
      <c r="AJ124" s="296"/>
      <c r="AK124" s="296"/>
      <c r="AN124" s="296"/>
      <c r="AO124" s="296"/>
      <c r="AP124" s="296"/>
      <c r="AS124" s="296"/>
      <c r="AU124" s="296"/>
      <c r="AX124" s="296"/>
      <c r="BD124" s="296"/>
    </row>
    <row r="125" spans="1:56" hidden="1">
      <c r="A125" s="296">
        <v>170</v>
      </c>
      <c r="B125" s="306"/>
      <c r="C125" s="300" t="s">
        <v>404</v>
      </c>
      <c r="D125" s="306"/>
      <c r="E125" s="299" t="s">
        <v>419</v>
      </c>
      <c r="F125" s="301" t="s">
        <v>654</v>
      </c>
      <c r="G125" s="297" t="s">
        <v>401</v>
      </c>
      <c r="H125" s="297" t="s">
        <v>154</v>
      </c>
      <c r="I125" s="297">
        <v>6</v>
      </c>
      <c r="J125" s="305"/>
      <c r="K125" s="305"/>
      <c r="L125" s="305"/>
      <c r="M125" s="305"/>
      <c r="N125" s="305">
        <v>125</v>
      </c>
      <c r="O125" s="305"/>
      <c r="P125" s="305">
        <v>1</v>
      </c>
      <c r="Q125" s="305"/>
      <c r="R125" s="305">
        <v>5</v>
      </c>
      <c r="S125" s="305"/>
      <c r="T125" s="305"/>
      <c r="U125" s="305">
        <v>4</v>
      </c>
      <c r="V125" s="305"/>
      <c r="W125" s="305"/>
      <c r="X125" s="305"/>
      <c r="Y125" s="305"/>
      <c r="Z125" s="305"/>
      <c r="AA125" s="305"/>
      <c r="AB125" s="305"/>
      <c r="AC125" s="305"/>
      <c r="AD125" s="305"/>
      <c r="AE125" s="305"/>
      <c r="AF125" s="296"/>
      <c r="AJ125" s="296"/>
      <c r="AK125" s="296"/>
      <c r="AN125" s="296"/>
      <c r="AO125" s="296"/>
      <c r="AP125" s="296"/>
      <c r="AS125" s="296"/>
      <c r="AU125" s="296"/>
      <c r="AX125" s="296"/>
      <c r="BD125" s="296"/>
    </row>
    <row r="126" spans="1:56" hidden="1">
      <c r="A126" s="296">
        <v>156</v>
      </c>
      <c r="B126" s="306"/>
      <c r="C126" s="300" t="s">
        <v>404</v>
      </c>
      <c r="D126" s="306"/>
      <c r="E126" s="299" t="s">
        <v>417</v>
      </c>
      <c r="F126" s="301" t="s">
        <v>640</v>
      </c>
      <c r="G126" s="299" t="s">
        <v>1878</v>
      </c>
      <c r="H126" s="299" t="s">
        <v>139</v>
      </c>
      <c r="I126" s="299">
        <v>1</v>
      </c>
      <c r="J126" s="305"/>
      <c r="K126" s="305"/>
      <c r="L126" s="305"/>
      <c r="M126" s="305"/>
      <c r="N126" s="305"/>
      <c r="O126" s="305"/>
      <c r="P126" s="305"/>
      <c r="Q126" s="305"/>
      <c r="R126" s="305">
        <v>5</v>
      </c>
      <c r="S126" s="305"/>
      <c r="T126" s="305"/>
      <c r="U126" s="305"/>
      <c r="V126" s="305"/>
      <c r="W126" s="305"/>
      <c r="X126" s="305"/>
      <c r="Y126" s="305"/>
      <c r="Z126" s="305"/>
      <c r="AA126" s="305"/>
      <c r="AB126" s="305"/>
      <c r="AC126" s="305"/>
      <c r="AD126" s="305"/>
      <c r="AE126" s="305"/>
      <c r="AF126" s="296"/>
      <c r="AJ126" s="296"/>
      <c r="AK126" s="296"/>
      <c r="AN126" s="296"/>
      <c r="AO126" s="296"/>
      <c r="AP126" s="296"/>
      <c r="AS126" s="296"/>
      <c r="AU126" s="296"/>
      <c r="AX126" s="296"/>
      <c r="BD126" s="296"/>
    </row>
    <row r="127" spans="1:56" hidden="1">
      <c r="A127" s="296">
        <v>264</v>
      </c>
      <c r="B127" s="306"/>
      <c r="C127" s="300" t="s">
        <v>410</v>
      </c>
      <c r="D127" s="306"/>
      <c r="E127" s="299" t="s">
        <v>696</v>
      </c>
      <c r="F127" s="246" t="s">
        <v>529</v>
      </c>
      <c r="G127" s="298" t="s">
        <v>73</v>
      </c>
      <c r="H127" s="297" t="s">
        <v>246</v>
      </c>
      <c r="I127" s="297">
        <v>7</v>
      </c>
      <c r="J127" s="305">
        <v>26</v>
      </c>
      <c r="K127" s="305">
        <v>3</v>
      </c>
      <c r="L127" s="305">
        <v>56</v>
      </c>
      <c r="M127" s="305">
        <v>45</v>
      </c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  <c r="AA127" s="305"/>
      <c r="AB127" s="305"/>
      <c r="AC127" s="305"/>
      <c r="AD127" s="305"/>
      <c r="AE127" s="305"/>
      <c r="AF127" s="296"/>
      <c r="AJ127" s="296"/>
      <c r="AK127" s="296"/>
      <c r="AN127" s="296"/>
      <c r="AO127" s="296"/>
      <c r="AP127" s="296"/>
      <c r="AS127" s="296"/>
      <c r="AU127" s="296"/>
      <c r="AX127" s="296"/>
      <c r="BD127" s="296"/>
    </row>
    <row r="128" spans="1:56" hidden="1">
      <c r="A128" s="296">
        <v>241</v>
      </c>
      <c r="B128" s="306"/>
      <c r="C128" s="300" t="s">
        <v>409</v>
      </c>
      <c r="D128" s="306"/>
      <c r="E128" s="299" t="s">
        <v>707</v>
      </c>
      <c r="F128" s="246" t="s">
        <v>510</v>
      </c>
      <c r="G128" s="298" t="s">
        <v>93</v>
      </c>
      <c r="H128" s="297" t="s">
        <v>284</v>
      </c>
      <c r="I128" s="297">
        <v>4</v>
      </c>
      <c r="J128" s="305">
        <v>6</v>
      </c>
      <c r="K128" s="305">
        <v>2</v>
      </c>
      <c r="L128" s="305">
        <v>7</v>
      </c>
      <c r="M128" s="305"/>
      <c r="N128" s="305"/>
      <c r="O128" s="305">
        <v>2</v>
      </c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305"/>
      <c r="AB128" s="305"/>
      <c r="AC128" s="305"/>
      <c r="AD128" s="305"/>
      <c r="AE128" s="305"/>
      <c r="AF128" s="296"/>
      <c r="AJ128" s="296"/>
      <c r="AK128" s="296"/>
      <c r="AN128" s="296"/>
      <c r="AO128" s="296"/>
      <c r="AP128" s="296"/>
      <c r="AS128" s="296"/>
      <c r="AU128" s="296"/>
      <c r="AX128" s="296"/>
      <c r="BD128" s="296"/>
    </row>
    <row r="129" spans="1:56" hidden="1">
      <c r="A129" s="296">
        <v>78</v>
      </c>
      <c r="B129" s="306"/>
      <c r="C129" s="300" t="s">
        <v>406</v>
      </c>
      <c r="D129" s="306"/>
      <c r="E129" s="299" t="s">
        <v>688</v>
      </c>
      <c r="F129" s="246" t="s">
        <v>441</v>
      </c>
      <c r="G129" s="298" t="s">
        <v>53</v>
      </c>
      <c r="H129" s="297" t="s">
        <v>190</v>
      </c>
      <c r="I129" s="297">
        <v>6</v>
      </c>
      <c r="J129" s="305">
        <v>156</v>
      </c>
      <c r="K129" s="305">
        <v>156</v>
      </c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  <c r="AA129" s="305"/>
      <c r="AB129" s="305"/>
      <c r="AC129" s="305"/>
      <c r="AD129" s="305"/>
      <c r="AE129" s="305"/>
      <c r="AF129" s="296"/>
      <c r="AJ129" s="296"/>
      <c r="AK129" s="296"/>
      <c r="AN129" s="296"/>
      <c r="AO129" s="296"/>
      <c r="AP129" s="296"/>
      <c r="AS129" s="296"/>
      <c r="AU129" s="296"/>
      <c r="AX129" s="296"/>
      <c r="BD129" s="296"/>
    </row>
    <row r="130" spans="1:56" hidden="1">
      <c r="A130" s="296">
        <v>185</v>
      </c>
      <c r="B130" s="306"/>
      <c r="C130" s="300" t="s">
        <v>404</v>
      </c>
      <c r="D130" s="306"/>
      <c r="E130" s="299" t="s">
        <v>421</v>
      </c>
      <c r="F130" s="246" t="s">
        <v>669</v>
      </c>
      <c r="G130" s="297" t="s">
        <v>393</v>
      </c>
      <c r="H130" s="297" t="s">
        <v>169</v>
      </c>
      <c r="I130" s="297">
        <v>7</v>
      </c>
      <c r="J130" s="305"/>
      <c r="K130" s="305"/>
      <c r="L130" s="305"/>
      <c r="M130" s="305">
        <v>1235</v>
      </c>
      <c r="N130" s="305"/>
      <c r="O130" s="305"/>
      <c r="P130" s="305">
        <v>3</v>
      </c>
      <c r="Q130" s="305"/>
      <c r="R130" s="305">
        <v>3</v>
      </c>
      <c r="S130" s="305"/>
      <c r="T130" s="305"/>
      <c r="U130" s="305">
        <v>7</v>
      </c>
      <c r="V130" s="305"/>
      <c r="W130" s="305"/>
      <c r="X130" s="305"/>
      <c r="Y130" s="305"/>
      <c r="Z130" s="305"/>
      <c r="AA130" s="305"/>
      <c r="AB130" s="305"/>
      <c r="AC130" s="305"/>
      <c r="AD130" s="305"/>
      <c r="AE130" s="305"/>
      <c r="AF130" s="296"/>
      <c r="AJ130" s="296"/>
      <c r="AK130" s="296"/>
      <c r="AN130" s="296"/>
      <c r="AO130" s="296"/>
      <c r="AP130" s="296"/>
      <c r="AS130" s="296"/>
      <c r="AU130" s="296"/>
      <c r="AX130" s="296"/>
      <c r="BD130" s="296"/>
    </row>
    <row r="131" spans="1:56" hidden="1">
      <c r="A131" s="296">
        <v>45</v>
      </c>
      <c r="B131" s="306"/>
      <c r="C131" s="300" t="s">
        <v>1877</v>
      </c>
      <c r="D131" s="306"/>
      <c r="E131" s="299" t="s">
        <v>717</v>
      </c>
      <c r="F131" s="246" t="s">
        <v>568</v>
      </c>
      <c r="G131" s="298" t="s">
        <v>61</v>
      </c>
      <c r="H131" s="297" t="s">
        <v>211</v>
      </c>
      <c r="I131" s="297">
        <v>9</v>
      </c>
      <c r="J131" s="305"/>
      <c r="K131" s="305">
        <v>3</v>
      </c>
      <c r="L131" s="305">
        <v>23</v>
      </c>
      <c r="M131" s="305"/>
      <c r="N131" s="305">
        <v>15</v>
      </c>
      <c r="O131" s="305"/>
      <c r="P131" s="305"/>
      <c r="Q131" s="305"/>
      <c r="R131" s="305"/>
      <c r="S131" s="305"/>
      <c r="T131" s="305"/>
      <c r="U131" s="305"/>
      <c r="V131" s="305"/>
      <c r="W131" s="305"/>
      <c r="X131" s="305">
        <v>2</v>
      </c>
      <c r="Y131" s="305">
        <v>37</v>
      </c>
      <c r="Z131" s="305"/>
      <c r="AA131" s="305"/>
      <c r="AB131" s="305"/>
      <c r="AC131" s="305"/>
      <c r="AD131" s="305">
        <v>3</v>
      </c>
      <c r="AE131" s="305"/>
      <c r="AF131" s="296"/>
      <c r="AJ131" s="296"/>
      <c r="AK131" s="296"/>
      <c r="AN131" s="296"/>
      <c r="AO131" s="296"/>
      <c r="AP131" s="296"/>
      <c r="AS131" s="296"/>
      <c r="AU131" s="296"/>
      <c r="AX131" s="296"/>
      <c r="BD131" s="296"/>
    </row>
    <row r="132" spans="1:56" hidden="1">
      <c r="A132" s="296">
        <v>273</v>
      </c>
      <c r="B132" s="306"/>
      <c r="C132" s="300" t="s">
        <v>410</v>
      </c>
      <c r="D132" s="306"/>
      <c r="E132" s="299" t="s">
        <v>712</v>
      </c>
      <c r="F132" s="246" t="s">
        <v>531</v>
      </c>
      <c r="G132" s="298" t="s">
        <v>75</v>
      </c>
      <c r="H132" s="297" t="s">
        <v>248</v>
      </c>
      <c r="I132" s="297">
        <v>10</v>
      </c>
      <c r="J132" s="305">
        <v>24</v>
      </c>
      <c r="K132" s="305">
        <v>3</v>
      </c>
      <c r="L132" s="305">
        <v>456</v>
      </c>
      <c r="M132" s="305">
        <v>2456</v>
      </c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  <c r="AA132" s="305"/>
      <c r="AB132" s="305"/>
      <c r="AC132" s="305"/>
      <c r="AD132" s="305"/>
      <c r="AE132" s="305"/>
      <c r="AF132" s="296"/>
      <c r="AJ132" s="296"/>
      <c r="AK132" s="296"/>
      <c r="AN132" s="296"/>
      <c r="AO132" s="296"/>
      <c r="AP132" s="296"/>
      <c r="AS132" s="296"/>
      <c r="AU132" s="296"/>
      <c r="AX132" s="296"/>
      <c r="BD132" s="296"/>
    </row>
    <row r="133" spans="1:56" hidden="1">
      <c r="A133" s="296">
        <v>196</v>
      </c>
      <c r="B133" s="306"/>
      <c r="C133" s="300" t="s">
        <v>404</v>
      </c>
      <c r="D133" s="306"/>
      <c r="E133" s="299" t="s">
        <v>424</v>
      </c>
      <c r="F133" s="301" t="s">
        <v>679</v>
      </c>
      <c r="G133" s="297" t="s">
        <v>395</v>
      </c>
      <c r="H133" s="297" t="s">
        <v>181</v>
      </c>
      <c r="I133" s="297">
        <v>1</v>
      </c>
      <c r="J133" s="305"/>
      <c r="K133" s="305"/>
      <c r="L133" s="305"/>
      <c r="M133" s="305"/>
      <c r="N133" s="305"/>
      <c r="O133" s="305"/>
      <c r="P133" s="305"/>
      <c r="Q133" s="305"/>
      <c r="R133" s="305">
        <v>4</v>
      </c>
      <c r="S133" s="305"/>
      <c r="T133" s="305"/>
      <c r="U133" s="305"/>
      <c r="V133" s="305"/>
      <c r="W133" s="305"/>
      <c r="X133" s="305"/>
      <c r="Y133" s="305"/>
      <c r="Z133" s="305"/>
      <c r="AA133" s="305"/>
      <c r="AB133" s="305"/>
      <c r="AC133" s="305"/>
      <c r="AD133" s="305"/>
      <c r="AE133" s="305"/>
      <c r="AF133" s="296"/>
      <c r="AJ133" s="296"/>
      <c r="AK133" s="296"/>
      <c r="AN133" s="296"/>
      <c r="AO133" s="296"/>
      <c r="AP133" s="296"/>
      <c r="AS133" s="296"/>
      <c r="AU133" s="296"/>
      <c r="AX133" s="296"/>
      <c r="BD133" s="296"/>
    </row>
    <row r="134" spans="1:56" hidden="1">
      <c r="A134" s="296">
        <v>3</v>
      </c>
      <c r="B134" s="306"/>
      <c r="C134" s="300" t="s">
        <v>407</v>
      </c>
      <c r="D134" s="306"/>
      <c r="E134" s="299" t="s">
        <v>696</v>
      </c>
      <c r="F134" s="246" t="s">
        <v>464</v>
      </c>
      <c r="G134" s="298" t="s">
        <v>73</v>
      </c>
      <c r="H134" s="297" t="s">
        <v>265</v>
      </c>
      <c r="I134" s="297">
        <v>3</v>
      </c>
      <c r="J134" s="305">
        <v>7</v>
      </c>
      <c r="K134" s="305">
        <v>3</v>
      </c>
      <c r="L134" s="305">
        <v>7</v>
      </c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305"/>
      <c r="AB134" s="305"/>
      <c r="AC134" s="305"/>
      <c r="AD134" s="305"/>
      <c r="AE134" s="305"/>
      <c r="AF134" s="296"/>
      <c r="AJ134" s="296"/>
      <c r="AK134" s="296"/>
      <c r="AN134" s="296"/>
      <c r="AO134" s="296"/>
      <c r="AP134" s="296"/>
      <c r="AS134" s="296"/>
      <c r="AU134" s="296"/>
      <c r="AX134" s="296"/>
      <c r="BD134" s="296"/>
    </row>
    <row r="135" spans="1:56" hidden="1">
      <c r="A135" s="296">
        <v>7</v>
      </c>
      <c r="B135" s="306"/>
      <c r="C135" s="300" t="s">
        <v>407</v>
      </c>
      <c r="D135" s="306"/>
      <c r="E135" s="299" t="s">
        <v>697</v>
      </c>
      <c r="F135" s="246" t="s">
        <v>465</v>
      </c>
      <c r="G135" s="298" t="s">
        <v>84</v>
      </c>
      <c r="H135" s="297" t="s">
        <v>266</v>
      </c>
      <c r="I135" s="297">
        <v>3</v>
      </c>
      <c r="J135" s="305">
        <v>7</v>
      </c>
      <c r="K135" s="305">
        <v>3</v>
      </c>
      <c r="L135" s="305">
        <v>7</v>
      </c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  <c r="AA135" s="305"/>
      <c r="AB135" s="305"/>
      <c r="AC135" s="305"/>
      <c r="AD135" s="305"/>
      <c r="AE135" s="305"/>
      <c r="AF135" s="296"/>
      <c r="AJ135" s="296"/>
      <c r="AK135" s="296"/>
      <c r="AN135" s="296"/>
      <c r="AO135" s="296"/>
      <c r="AP135" s="296"/>
      <c r="AS135" s="296"/>
      <c r="AU135" s="296"/>
      <c r="AX135" s="296"/>
      <c r="BD135" s="296"/>
    </row>
    <row r="136" spans="1:56" hidden="1">
      <c r="A136" s="296">
        <v>186</v>
      </c>
      <c r="B136" s="306"/>
      <c r="C136" s="300" t="s">
        <v>404</v>
      </c>
      <c r="D136" s="306"/>
      <c r="E136" s="299" t="s">
        <v>421</v>
      </c>
      <c r="F136" s="301" t="s">
        <v>670</v>
      </c>
      <c r="G136" s="297" t="s">
        <v>393</v>
      </c>
      <c r="H136" s="297" t="s">
        <v>170</v>
      </c>
      <c r="I136" s="297">
        <v>11</v>
      </c>
      <c r="J136" s="305">
        <v>4</v>
      </c>
      <c r="K136" s="305"/>
      <c r="L136" s="305"/>
      <c r="M136" s="305">
        <v>1235</v>
      </c>
      <c r="N136" s="305">
        <v>4</v>
      </c>
      <c r="O136" s="305"/>
      <c r="P136" s="305">
        <v>3</v>
      </c>
      <c r="Q136" s="305"/>
      <c r="R136" s="305">
        <v>3</v>
      </c>
      <c r="S136" s="305"/>
      <c r="T136" s="305"/>
      <c r="U136" s="305">
        <v>7</v>
      </c>
      <c r="V136" s="305"/>
      <c r="W136" s="305">
        <v>14</v>
      </c>
      <c r="X136" s="305"/>
      <c r="Y136" s="305"/>
      <c r="Z136" s="305"/>
      <c r="AA136" s="305"/>
      <c r="AB136" s="305"/>
      <c r="AC136" s="305"/>
      <c r="AD136" s="305"/>
      <c r="AE136" s="305"/>
      <c r="AF136" s="296"/>
      <c r="AJ136" s="296"/>
      <c r="AK136" s="296"/>
      <c r="AN136" s="296"/>
      <c r="AO136" s="296"/>
      <c r="AP136" s="296"/>
      <c r="AS136" s="296"/>
      <c r="AU136" s="296"/>
      <c r="AX136" s="296"/>
      <c r="BD136" s="296"/>
    </row>
    <row r="137" spans="1:56" hidden="1">
      <c r="A137" s="296">
        <v>79</v>
      </c>
      <c r="B137" s="306"/>
      <c r="C137" s="300" t="s">
        <v>406</v>
      </c>
      <c r="D137" s="306"/>
      <c r="E137" s="299" t="s">
        <v>688</v>
      </c>
      <c r="F137" s="246" t="s">
        <v>7</v>
      </c>
      <c r="G137" s="298" t="s">
        <v>53</v>
      </c>
      <c r="H137" s="297" t="s">
        <v>207</v>
      </c>
      <c r="I137" s="297">
        <v>3</v>
      </c>
      <c r="J137" s="305">
        <v>156</v>
      </c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305"/>
      <c r="AB137" s="305"/>
      <c r="AC137" s="305"/>
      <c r="AD137" s="305"/>
      <c r="AE137" s="305"/>
      <c r="AF137" s="296"/>
      <c r="AJ137" s="296"/>
      <c r="AK137" s="296"/>
      <c r="AN137" s="296"/>
      <c r="AO137" s="296"/>
      <c r="AP137" s="296"/>
      <c r="AS137" s="296"/>
      <c r="AU137" s="296"/>
      <c r="AX137" s="296"/>
      <c r="BD137" s="296"/>
    </row>
    <row r="138" spans="1:56" hidden="1">
      <c r="A138" s="296">
        <v>41</v>
      </c>
      <c r="B138" s="306"/>
      <c r="C138" s="300" t="s">
        <v>1877</v>
      </c>
      <c r="D138" s="306"/>
      <c r="E138" s="299" t="s">
        <v>720</v>
      </c>
      <c r="F138" s="246" t="s">
        <v>578</v>
      </c>
      <c r="G138" s="298" t="s">
        <v>65</v>
      </c>
      <c r="H138" s="297" t="s">
        <v>227</v>
      </c>
      <c r="I138" s="297">
        <v>9</v>
      </c>
      <c r="J138" s="305"/>
      <c r="K138" s="305"/>
      <c r="L138" s="305">
        <v>3</v>
      </c>
      <c r="M138" s="305">
        <v>3</v>
      </c>
      <c r="N138" s="305">
        <v>15</v>
      </c>
      <c r="O138" s="305"/>
      <c r="P138" s="305"/>
      <c r="Q138" s="305"/>
      <c r="R138" s="305">
        <v>3</v>
      </c>
      <c r="S138" s="305"/>
      <c r="T138" s="305">
        <v>35</v>
      </c>
      <c r="U138" s="305"/>
      <c r="V138" s="305"/>
      <c r="W138" s="305"/>
      <c r="X138" s="305"/>
      <c r="Y138" s="305">
        <v>37</v>
      </c>
      <c r="Z138" s="305"/>
      <c r="AA138" s="305"/>
      <c r="AB138" s="305"/>
      <c r="AC138" s="305"/>
      <c r="AD138" s="305"/>
      <c r="AE138" s="305"/>
      <c r="AF138" s="296"/>
      <c r="AJ138" s="296"/>
      <c r="AK138" s="296"/>
      <c r="AN138" s="296"/>
      <c r="AO138" s="296"/>
      <c r="AP138" s="296"/>
      <c r="AS138" s="296"/>
      <c r="AU138" s="296"/>
      <c r="AX138" s="296"/>
      <c r="BD138" s="296"/>
    </row>
    <row r="139" spans="1:56" hidden="1">
      <c r="A139" s="296">
        <v>46</v>
      </c>
      <c r="B139" s="306"/>
      <c r="C139" s="300" t="s">
        <v>1877</v>
      </c>
      <c r="D139" s="306"/>
      <c r="E139" s="299" t="s">
        <v>717</v>
      </c>
      <c r="F139" s="246" t="s">
        <v>569</v>
      </c>
      <c r="G139" s="298" t="s">
        <v>61</v>
      </c>
      <c r="H139" s="297" t="s">
        <v>212</v>
      </c>
      <c r="I139" s="297">
        <v>8</v>
      </c>
      <c r="J139" s="305"/>
      <c r="K139" s="305">
        <v>7</v>
      </c>
      <c r="L139" s="305">
        <v>23</v>
      </c>
      <c r="M139" s="305">
        <v>3</v>
      </c>
      <c r="N139" s="305"/>
      <c r="O139" s="305"/>
      <c r="P139" s="305"/>
      <c r="Q139" s="305"/>
      <c r="R139" s="305"/>
      <c r="S139" s="305"/>
      <c r="T139" s="305">
        <v>25</v>
      </c>
      <c r="U139" s="305"/>
      <c r="V139" s="305"/>
      <c r="W139" s="305"/>
      <c r="X139" s="305">
        <v>2</v>
      </c>
      <c r="Y139" s="305">
        <v>3</v>
      </c>
      <c r="Z139" s="305"/>
      <c r="AA139" s="305"/>
      <c r="AB139" s="305"/>
      <c r="AC139" s="305"/>
      <c r="AD139" s="305"/>
      <c r="AE139" s="305"/>
      <c r="AF139" s="296"/>
      <c r="AJ139" s="296"/>
      <c r="AK139" s="296"/>
      <c r="AN139" s="296"/>
      <c r="AO139" s="296"/>
      <c r="AP139" s="296"/>
      <c r="AS139" s="296"/>
      <c r="AU139" s="296"/>
      <c r="AX139" s="296"/>
      <c r="BD139" s="296"/>
    </row>
    <row r="140" spans="1:56" hidden="1">
      <c r="A140" s="296">
        <v>47</v>
      </c>
      <c r="B140" s="306"/>
      <c r="C140" s="300" t="s">
        <v>1877</v>
      </c>
      <c r="D140" s="306"/>
      <c r="E140" s="299" t="s">
        <v>717</v>
      </c>
      <c r="F140" s="246" t="s">
        <v>572</v>
      </c>
      <c r="G140" s="298" t="s">
        <v>61</v>
      </c>
      <c r="H140" s="297" t="s">
        <v>218</v>
      </c>
      <c r="I140" s="297">
        <v>5</v>
      </c>
      <c r="J140" s="305"/>
      <c r="K140" s="305">
        <v>1</v>
      </c>
      <c r="L140" s="305"/>
      <c r="M140" s="305"/>
      <c r="N140" s="305">
        <v>1</v>
      </c>
      <c r="O140" s="305"/>
      <c r="P140" s="305"/>
      <c r="Q140" s="305"/>
      <c r="R140" s="305"/>
      <c r="S140" s="305"/>
      <c r="T140" s="305"/>
      <c r="U140" s="305"/>
      <c r="V140" s="305"/>
      <c r="W140" s="305"/>
      <c r="X140" s="305">
        <v>2</v>
      </c>
      <c r="Y140" s="305">
        <v>3</v>
      </c>
      <c r="Z140" s="305"/>
      <c r="AA140" s="305"/>
      <c r="AB140" s="305"/>
      <c r="AC140" s="305"/>
      <c r="AD140" s="305">
        <v>3</v>
      </c>
      <c r="AE140" s="305"/>
      <c r="AF140" s="296"/>
      <c r="AJ140" s="296"/>
      <c r="AK140" s="296"/>
      <c r="AN140" s="296"/>
      <c r="AO140" s="296"/>
      <c r="AP140" s="296"/>
      <c r="AS140" s="296"/>
      <c r="AU140" s="296"/>
      <c r="AX140" s="296"/>
      <c r="BD140" s="296"/>
    </row>
    <row r="141" spans="1:56" hidden="1">
      <c r="A141" s="296">
        <v>68</v>
      </c>
      <c r="B141" s="306"/>
      <c r="C141" s="300" t="s">
        <v>1877</v>
      </c>
      <c r="D141" s="306"/>
      <c r="E141" s="299" t="s">
        <v>719</v>
      </c>
      <c r="F141" s="246" t="s">
        <v>574</v>
      </c>
      <c r="G141" s="298" t="s">
        <v>63</v>
      </c>
      <c r="H141" s="297" t="s">
        <v>220</v>
      </c>
      <c r="I141" s="297">
        <v>7</v>
      </c>
      <c r="J141" s="305"/>
      <c r="K141" s="305">
        <v>1</v>
      </c>
      <c r="L141" s="305">
        <v>4</v>
      </c>
      <c r="M141" s="305"/>
      <c r="N141" s="305">
        <v>1</v>
      </c>
      <c r="O141" s="305"/>
      <c r="P141" s="305"/>
      <c r="Q141" s="305"/>
      <c r="R141" s="305"/>
      <c r="S141" s="305"/>
      <c r="T141" s="305">
        <v>2</v>
      </c>
      <c r="U141" s="305"/>
      <c r="V141" s="305"/>
      <c r="W141" s="305"/>
      <c r="X141" s="305">
        <v>24</v>
      </c>
      <c r="Y141" s="305">
        <v>3</v>
      </c>
      <c r="Z141" s="305"/>
      <c r="AA141" s="305"/>
      <c r="AB141" s="305"/>
      <c r="AC141" s="305"/>
      <c r="AD141" s="305"/>
      <c r="AE141" s="305"/>
      <c r="AF141" s="296"/>
      <c r="AJ141" s="296"/>
      <c r="AK141" s="296"/>
      <c r="AN141" s="296"/>
      <c r="AO141" s="296"/>
      <c r="AP141" s="296"/>
      <c r="AS141" s="296"/>
      <c r="AU141" s="296"/>
      <c r="AX141" s="296"/>
      <c r="BD141" s="296"/>
    </row>
    <row r="142" spans="1:56" hidden="1">
      <c r="A142" s="296">
        <v>14</v>
      </c>
      <c r="B142" s="306"/>
      <c r="C142" s="300" t="s">
        <v>407</v>
      </c>
      <c r="D142" s="306"/>
      <c r="E142" s="299" t="s">
        <v>694</v>
      </c>
      <c r="F142" s="246" t="s">
        <v>460</v>
      </c>
      <c r="G142" s="298" t="s">
        <v>82</v>
      </c>
      <c r="H142" s="297" t="s">
        <v>262</v>
      </c>
      <c r="I142" s="297">
        <v>4</v>
      </c>
      <c r="J142" s="305">
        <v>7</v>
      </c>
      <c r="K142" s="305">
        <v>3</v>
      </c>
      <c r="L142" s="305">
        <v>47</v>
      </c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305"/>
      <c r="AB142" s="305"/>
      <c r="AC142" s="305"/>
      <c r="AD142" s="305"/>
      <c r="AE142" s="305"/>
      <c r="AF142" s="296"/>
      <c r="AJ142" s="296"/>
      <c r="AK142" s="296"/>
      <c r="AN142" s="296"/>
      <c r="AO142" s="296"/>
      <c r="AP142" s="296"/>
      <c r="AS142" s="296"/>
      <c r="AU142" s="296"/>
      <c r="AX142" s="296"/>
      <c r="BD142" s="296"/>
    </row>
    <row r="143" spans="1:56" hidden="1">
      <c r="A143" s="296">
        <v>271</v>
      </c>
      <c r="B143" s="306"/>
      <c r="C143" s="300" t="s">
        <v>410</v>
      </c>
      <c r="D143" s="306"/>
      <c r="E143" s="299" t="s">
        <v>715</v>
      </c>
      <c r="F143" s="246" t="s">
        <v>539</v>
      </c>
      <c r="G143" s="298" t="s">
        <v>79</v>
      </c>
      <c r="H143" s="297" t="s">
        <v>256</v>
      </c>
      <c r="I143" s="297">
        <v>4</v>
      </c>
      <c r="J143" s="305">
        <v>26</v>
      </c>
      <c r="K143" s="305">
        <v>3</v>
      </c>
      <c r="L143" s="305">
        <v>5</v>
      </c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  <c r="AA143" s="305"/>
      <c r="AB143" s="305"/>
      <c r="AC143" s="305"/>
      <c r="AD143" s="305"/>
      <c r="AE143" s="305"/>
      <c r="AF143" s="296"/>
      <c r="AJ143" s="296"/>
      <c r="AK143" s="296"/>
      <c r="AN143" s="296"/>
      <c r="AO143" s="296"/>
      <c r="AP143" s="296"/>
      <c r="AS143" s="296"/>
      <c r="AU143" s="296"/>
      <c r="AX143" s="296"/>
      <c r="BD143" s="296"/>
    </row>
    <row r="144" spans="1:56" hidden="1">
      <c r="A144" s="296">
        <v>90</v>
      </c>
      <c r="B144" s="306"/>
      <c r="C144" s="300" t="s">
        <v>406</v>
      </c>
      <c r="D144" s="306"/>
      <c r="E144" s="299" t="s">
        <v>689</v>
      </c>
      <c r="F144" s="246" t="s">
        <v>447</v>
      </c>
      <c r="G144" s="298" t="s">
        <v>55</v>
      </c>
      <c r="H144" s="297" t="s">
        <v>196</v>
      </c>
      <c r="I144" s="297">
        <v>9</v>
      </c>
      <c r="J144" s="305">
        <v>6</v>
      </c>
      <c r="K144" s="305">
        <v>6</v>
      </c>
      <c r="L144" s="305">
        <v>6</v>
      </c>
      <c r="M144" s="305">
        <v>36</v>
      </c>
      <c r="N144" s="305">
        <v>7</v>
      </c>
      <c r="O144" s="305"/>
      <c r="P144" s="305"/>
      <c r="Q144" s="305"/>
      <c r="R144" s="305"/>
      <c r="S144" s="305"/>
      <c r="T144" s="305">
        <v>6</v>
      </c>
      <c r="U144" s="305"/>
      <c r="V144" s="305">
        <v>7</v>
      </c>
      <c r="W144" s="305"/>
      <c r="X144" s="305"/>
      <c r="Y144" s="305"/>
      <c r="Z144" s="305"/>
      <c r="AA144" s="305"/>
      <c r="AB144" s="305"/>
      <c r="AC144" s="305">
        <v>7</v>
      </c>
      <c r="AD144" s="305"/>
      <c r="AE144" s="305"/>
      <c r="AF144" s="296"/>
      <c r="AJ144" s="296"/>
      <c r="AK144" s="296"/>
      <c r="AN144" s="296"/>
      <c r="AO144" s="296"/>
      <c r="AP144" s="296"/>
      <c r="AS144" s="296"/>
      <c r="AU144" s="296"/>
      <c r="AX144" s="296"/>
      <c r="BD144" s="296"/>
    </row>
    <row r="145" spans="1:56" hidden="1">
      <c r="A145" s="296">
        <v>197</v>
      </c>
      <c r="B145" s="306"/>
      <c r="C145" s="300" t="s">
        <v>404</v>
      </c>
      <c r="D145" s="306"/>
      <c r="E145" s="299" t="s">
        <v>424</v>
      </c>
      <c r="F145" s="301" t="s">
        <v>680</v>
      </c>
      <c r="G145" s="297" t="s">
        <v>395</v>
      </c>
      <c r="H145" s="297" t="s">
        <v>182</v>
      </c>
      <c r="I145" s="297">
        <v>6</v>
      </c>
      <c r="J145" s="305"/>
      <c r="K145" s="305"/>
      <c r="L145" s="305"/>
      <c r="M145" s="305">
        <v>25</v>
      </c>
      <c r="N145" s="305">
        <v>4</v>
      </c>
      <c r="O145" s="305"/>
      <c r="P145" s="305">
        <v>3</v>
      </c>
      <c r="Q145" s="305"/>
      <c r="R145" s="305">
        <v>5</v>
      </c>
      <c r="S145" s="305"/>
      <c r="T145" s="305"/>
      <c r="U145" s="305">
        <v>2</v>
      </c>
      <c r="V145" s="305"/>
      <c r="W145" s="305"/>
      <c r="X145" s="305"/>
      <c r="Y145" s="305"/>
      <c r="Z145" s="305"/>
      <c r="AA145" s="305"/>
      <c r="AB145" s="305"/>
      <c r="AC145" s="305"/>
      <c r="AD145" s="305"/>
      <c r="AE145" s="305"/>
      <c r="AF145" s="296"/>
      <c r="AJ145" s="296"/>
      <c r="AK145" s="296"/>
      <c r="AN145" s="296"/>
      <c r="AO145" s="296"/>
      <c r="AP145" s="296"/>
      <c r="AS145" s="296"/>
      <c r="AU145" s="296"/>
      <c r="AX145" s="296"/>
      <c r="BD145" s="296"/>
    </row>
    <row r="146" spans="1:56" hidden="1">
      <c r="A146" s="296">
        <v>187</v>
      </c>
      <c r="B146" s="306"/>
      <c r="C146" s="300" t="s">
        <v>404</v>
      </c>
      <c r="D146" s="306"/>
      <c r="E146" s="299" t="s">
        <v>421</v>
      </c>
      <c r="F146" s="246" t="s">
        <v>671</v>
      </c>
      <c r="G146" s="297" t="s">
        <v>393</v>
      </c>
      <c r="H146" s="297" t="s">
        <v>171</v>
      </c>
      <c r="I146" s="297">
        <v>7</v>
      </c>
      <c r="J146" s="305"/>
      <c r="K146" s="305"/>
      <c r="L146" s="305"/>
      <c r="M146" s="305">
        <v>1235</v>
      </c>
      <c r="N146" s="305"/>
      <c r="O146" s="305"/>
      <c r="P146" s="305">
        <v>3</v>
      </c>
      <c r="Q146" s="305"/>
      <c r="R146" s="305">
        <v>1</v>
      </c>
      <c r="S146" s="305"/>
      <c r="T146" s="305"/>
      <c r="U146" s="305">
        <v>7</v>
      </c>
      <c r="V146" s="305"/>
      <c r="W146" s="305"/>
      <c r="X146" s="305"/>
      <c r="Y146" s="305"/>
      <c r="Z146" s="305"/>
      <c r="AA146" s="305"/>
      <c r="AB146" s="305"/>
      <c r="AC146" s="305"/>
      <c r="AD146" s="305"/>
      <c r="AE146" s="305"/>
      <c r="AF146" s="296"/>
      <c r="AJ146" s="296"/>
      <c r="AK146" s="296"/>
      <c r="AN146" s="296"/>
      <c r="AO146" s="296"/>
      <c r="AP146" s="296"/>
      <c r="AS146" s="296"/>
      <c r="AU146" s="296"/>
      <c r="AX146" s="296"/>
      <c r="BD146" s="296"/>
    </row>
    <row r="147" spans="1:56" hidden="1">
      <c r="A147" s="296">
        <v>42</v>
      </c>
      <c r="B147" s="306"/>
      <c r="C147" s="300" t="s">
        <v>1877</v>
      </c>
      <c r="D147" s="306"/>
      <c r="E147" s="299" t="s">
        <v>720</v>
      </c>
      <c r="F147" s="246" t="s">
        <v>580</v>
      </c>
      <c r="G147" s="298" t="s">
        <v>65</v>
      </c>
      <c r="H147" s="297" t="s">
        <v>229</v>
      </c>
      <c r="I147" s="297">
        <v>2</v>
      </c>
      <c r="J147" s="305"/>
      <c r="K147" s="305"/>
      <c r="L147" s="305"/>
      <c r="M147" s="305"/>
      <c r="N147" s="305">
        <v>15</v>
      </c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305"/>
      <c r="AB147" s="305"/>
      <c r="AC147" s="305"/>
      <c r="AD147" s="305"/>
      <c r="AE147" s="305"/>
      <c r="AF147" s="296"/>
      <c r="AJ147" s="296"/>
      <c r="AK147" s="296"/>
      <c r="AN147" s="296"/>
      <c r="AO147" s="296"/>
      <c r="AP147" s="296"/>
      <c r="AS147" s="296"/>
      <c r="AU147" s="296"/>
      <c r="AX147" s="296"/>
      <c r="BD147" s="296"/>
    </row>
    <row r="148" spans="1:56" hidden="1">
      <c r="A148" s="296">
        <v>69</v>
      </c>
      <c r="B148" s="306"/>
      <c r="C148" s="300" t="s">
        <v>412</v>
      </c>
      <c r="D148" s="306"/>
      <c r="E148" s="299" t="s">
        <v>412</v>
      </c>
      <c r="F148" s="246" t="s">
        <v>590</v>
      </c>
      <c r="G148" s="298" t="s">
        <v>21</v>
      </c>
      <c r="H148" s="297" t="s">
        <v>245</v>
      </c>
      <c r="I148" s="297">
        <v>3</v>
      </c>
      <c r="J148" s="305">
        <v>15</v>
      </c>
      <c r="K148" s="305">
        <v>3</v>
      </c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  <c r="AA148" s="305"/>
      <c r="AB148" s="305"/>
      <c r="AC148" s="305"/>
      <c r="AD148" s="305"/>
      <c r="AE148" s="305"/>
      <c r="AF148" s="296"/>
      <c r="AJ148" s="296"/>
      <c r="AK148" s="296"/>
      <c r="AN148" s="296"/>
      <c r="AO148" s="296"/>
      <c r="AP148" s="296"/>
      <c r="AS148" s="296"/>
      <c r="AU148" s="296"/>
      <c r="AX148" s="296"/>
      <c r="BD148" s="296"/>
    </row>
    <row r="149" spans="1:56" hidden="1">
      <c r="A149" s="296">
        <v>188</v>
      </c>
      <c r="B149" s="306"/>
      <c r="C149" s="300" t="s">
        <v>404</v>
      </c>
      <c r="D149" s="306"/>
      <c r="E149" s="299" t="s">
        <v>421</v>
      </c>
      <c r="F149" s="246" t="s">
        <v>672</v>
      </c>
      <c r="G149" s="297" t="s">
        <v>393</v>
      </c>
      <c r="H149" s="297" t="s">
        <v>173</v>
      </c>
      <c r="I149" s="297">
        <v>3</v>
      </c>
      <c r="J149" s="305"/>
      <c r="K149" s="305"/>
      <c r="L149" s="305"/>
      <c r="M149" s="305"/>
      <c r="N149" s="305"/>
      <c r="O149" s="305"/>
      <c r="P149" s="305">
        <v>3</v>
      </c>
      <c r="Q149" s="305"/>
      <c r="R149" s="305">
        <v>1</v>
      </c>
      <c r="S149" s="305"/>
      <c r="T149" s="305"/>
      <c r="U149" s="305">
        <v>7</v>
      </c>
      <c r="V149" s="305"/>
      <c r="W149" s="305"/>
      <c r="X149" s="305"/>
      <c r="Y149" s="305"/>
      <c r="Z149" s="305"/>
      <c r="AA149" s="305"/>
      <c r="AB149" s="305"/>
      <c r="AC149" s="305"/>
      <c r="AD149" s="305"/>
      <c r="AE149" s="305"/>
      <c r="AF149" s="296"/>
      <c r="AJ149" s="296"/>
      <c r="AK149" s="296"/>
      <c r="AN149" s="296"/>
      <c r="AO149" s="296"/>
      <c r="AP149" s="296"/>
      <c r="AS149" s="296"/>
      <c r="AU149" s="296"/>
      <c r="AX149" s="296"/>
      <c r="BD149" s="296"/>
    </row>
    <row r="150" spans="1:56" hidden="1">
      <c r="A150" s="296">
        <v>9</v>
      </c>
      <c r="B150" s="306"/>
      <c r="C150" s="300" t="s">
        <v>407</v>
      </c>
      <c r="D150" s="306"/>
      <c r="E150" s="299" t="s">
        <v>703</v>
      </c>
      <c r="F150" s="246" t="s">
        <v>479</v>
      </c>
      <c r="G150" s="298" t="s">
        <v>90</v>
      </c>
      <c r="H150" s="297" t="s">
        <v>280</v>
      </c>
      <c r="I150" s="297">
        <v>1</v>
      </c>
      <c r="J150" s="305"/>
      <c r="K150" s="305">
        <v>3</v>
      </c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5"/>
      <c r="AB150" s="305"/>
      <c r="AC150" s="305"/>
      <c r="AD150" s="305"/>
      <c r="AE150" s="305"/>
      <c r="AF150" s="296"/>
      <c r="AJ150" s="296"/>
      <c r="AK150" s="296"/>
      <c r="AN150" s="296"/>
      <c r="AO150" s="296"/>
      <c r="AP150" s="296"/>
      <c r="AS150" s="296"/>
      <c r="AU150" s="296"/>
      <c r="AX150" s="296"/>
      <c r="BD150" s="296"/>
    </row>
    <row r="151" spans="1:56" hidden="1">
      <c r="A151" s="296">
        <v>70</v>
      </c>
      <c r="B151" s="306"/>
      <c r="C151" s="300" t="s">
        <v>412</v>
      </c>
      <c r="D151" s="306"/>
      <c r="E151" s="299" t="s">
        <v>412</v>
      </c>
      <c r="F151" s="246" t="s">
        <v>587</v>
      </c>
      <c r="G151" s="298" t="s">
        <v>21</v>
      </c>
      <c r="H151" s="297" t="s">
        <v>242</v>
      </c>
      <c r="I151" s="297">
        <v>2</v>
      </c>
      <c r="J151" s="305">
        <v>16</v>
      </c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305"/>
      <c r="AB151" s="305"/>
      <c r="AC151" s="305"/>
      <c r="AD151" s="305"/>
      <c r="AE151" s="305"/>
      <c r="AF151" s="296"/>
      <c r="AJ151" s="296"/>
      <c r="AK151" s="296"/>
      <c r="AN151" s="296"/>
      <c r="AO151" s="296"/>
      <c r="AP151" s="296"/>
      <c r="AS151" s="296"/>
      <c r="AU151" s="296"/>
      <c r="AX151" s="296"/>
      <c r="BD151" s="296"/>
    </row>
    <row r="152" spans="1:56" hidden="1">
      <c r="A152" s="296">
        <v>20</v>
      </c>
      <c r="B152" s="306"/>
      <c r="C152" s="300" t="s">
        <v>407</v>
      </c>
      <c r="D152" s="306"/>
      <c r="E152" s="299" t="s">
        <v>695</v>
      </c>
      <c r="F152" s="246" t="s">
        <v>474</v>
      </c>
      <c r="G152" s="298" t="s">
        <v>83</v>
      </c>
      <c r="H152" s="297" t="s">
        <v>275</v>
      </c>
      <c r="I152" s="297">
        <v>1</v>
      </c>
      <c r="J152" s="305"/>
      <c r="K152" s="305">
        <v>3</v>
      </c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305"/>
      <c r="AB152" s="305"/>
      <c r="AC152" s="305"/>
      <c r="AD152" s="305"/>
      <c r="AE152" s="305"/>
      <c r="AF152" s="296"/>
      <c r="AJ152" s="296"/>
      <c r="AK152" s="296"/>
      <c r="AN152" s="296"/>
      <c r="AO152" s="296"/>
      <c r="AP152" s="296"/>
      <c r="AS152" s="296"/>
      <c r="AU152" s="296"/>
      <c r="AX152" s="296"/>
      <c r="BD152" s="296"/>
    </row>
    <row r="153" spans="1:56" hidden="1">
      <c r="A153" s="296">
        <v>268</v>
      </c>
      <c r="B153" s="306"/>
      <c r="C153" s="300" t="s">
        <v>410</v>
      </c>
      <c r="D153" s="306"/>
      <c r="E153" s="299" t="s">
        <v>714</v>
      </c>
      <c r="F153" s="246" t="s">
        <v>536</v>
      </c>
      <c r="G153" s="298" t="s">
        <v>77</v>
      </c>
      <c r="H153" s="297" t="s">
        <v>253</v>
      </c>
      <c r="I153" s="297">
        <v>3</v>
      </c>
      <c r="J153" s="305">
        <v>1</v>
      </c>
      <c r="K153" s="305">
        <v>3</v>
      </c>
      <c r="L153" s="305">
        <v>5</v>
      </c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  <c r="AA153" s="305"/>
      <c r="AB153" s="305"/>
      <c r="AC153" s="305"/>
      <c r="AD153" s="305"/>
      <c r="AE153" s="305"/>
      <c r="AF153" s="296"/>
      <c r="AJ153" s="296"/>
      <c r="AK153" s="296"/>
      <c r="AN153" s="296"/>
      <c r="AO153" s="296"/>
      <c r="AP153" s="296"/>
      <c r="AS153" s="296"/>
      <c r="AU153" s="296"/>
      <c r="AX153" s="296"/>
      <c r="BD153" s="296"/>
    </row>
    <row r="154" spans="1:56" hidden="1">
      <c r="A154" s="296">
        <v>267</v>
      </c>
      <c r="B154" s="306"/>
      <c r="C154" s="300" t="s">
        <v>410</v>
      </c>
      <c r="D154" s="306"/>
      <c r="E154" s="299" t="s">
        <v>711</v>
      </c>
      <c r="F154" s="246" t="s">
        <v>530</v>
      </c>
      <c r="G154" s="298" t="s">
        <v>74</v>
      </c>
      <c r="H154" s="297" t="s">
        <v>247</v>
      </c>
      <c r="I154" s="297">
        <v>4</v>
      </c>
      <c r="J154" s="305">
        <v>5</v>
      </c>
      <c r="K154" s="305">
        <v>3</v>
      </c>
      <c r="L154" s="305">
        <v>5</v>
      </c>
      <c r="M154" s="305">
        <v>5</v>
      </c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  <c r="AA154" s="305"/>
      <c r="AB154" s="305"/>
      <c r="AC154" s="305"/>
      <c r="AD154" s="305"/>
      <c r="AE154" s="305"/>
      <c r="AF154" s="296"/>
      <c r="AJ154" s="296"/>
      <c r="AK154" s="296"/>
      <c r="AN154" s="296"/>
      <c r="AO154" s="296"/>
      <c r="AP154" s="296"/>
      <c r="AS154" s="296"/>
      <c r="AU154" s="296"/>
      <c r="AX154" s="296"/>
      <c r="BD154" s="296"/>
    </row>
    <row r="155" spans="1:56" hidden="1">
      <c r="A155" s="296">
        <v>198</v>
      </c>
      <c r="B155" s="306"/>
      <c r="C155" s="300" t="s">
        <v>404</v>
      </c>
      <c r="D155" s="306"/>
      <c r="E155" s="299" t="s">
        <v>424</v>
      </c>
      <c r="F155" s="301" t="s">
        <v>681</v>
      </c>
      <c r="G155" s="297" t="s">
        <v>395</v>
      </c>
      <c r="H155" s="297" t="s">
        <v>183</v>
      </c>
      <c r="I155" s="297">
        <v>14</v>
      </c>
      <c r="J155" s="305">
        <v>4</v>
      </c>
      <c r="K155" s="305"/>
      <c r="L155" s="305"/>
      <c r="M155" s="305">
        <v>1235</v>
      </c>
      <c r="N155" s="305">
        <v>2</v>
      </c>
      <c r="O155" s="305"/>
      <c r="P155" s="305">
        <v>37</v>
      </c>
      <c r="Q155" s="305"/>
      <c r="R155" s="305">
        <v>26</v>
      </c>
      <c r="S155" s="305"/>
      <c r="T155" s="305"/>
      <c r="U155" s="305">
        <v>2</v>
      </c>
      <c r="V155" s="305"/>
      <c r="W155" s="305">
        <v>13</v>
      </c>
      <c r="X155" s="305"/>
      <c r="Y155" s="305"/>
      <c r="Z155" s="305"/>
      <c r="AA155" s="305">
        <v>5</v>
      </c>
      <c r="AB155" s="305"/>
      <c r="AC155" s="305"/>
      <c r="AD155" s="305"/>
      <c r="AE155" s="305"/>
      <c r="AF155" s="296"/>
      <c r="AJ155" s="296"/>
      <c r="AK155" s="296"/>
      <c r="AN155" s="296"/>
      <c r="AO155" s="296"/>
      <c r="AP155" s="296"/>
      <c r="AS155" s="296"/>
      <c r="AU155" s="296"/>
      <c r="AX155" s="296"/>
      <c r="BD155" s="296"/>
    </row>
    <row r="156" spans="1:56" hidden="1">
      <c r="A156" s="296">
        <v>48</v>
      </c>
      <c r="B156" s="306"/>
      <c r="C156" s="300" t="s">
        <v>1877</v>
      </c>
      <c r="D156" s="306"/>
      <c r="E156" s="299" t="s">
        <v>717</v>
      </c>
      <c r="F156" s="246" t="s">
        <v>576</v>
      </c>
      <c r="G156" s="298" t="s">
        <v>61</v>
      </c>
      <c r="H156" s="297" t="s">
        <v>225</v>
      </c>
      <c r="I156" s="297">
        <v>3</v>
      </c>
      <c r="J156" s="305"/>
      <c r="K156" s="305">
        <v>7</v>
      </c>
      <c r="L156" s="305"/>
      <c r="M156" s="305"/>
      <c r="N156" s="305">
        <v>15</v>
      </c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  <c r="AA156" s="305"/>
      <c r="AB156" s="305"/>
      <c r="AC156" s="305"/>
      <c r="AD156" s="305"/>
      <c r="AE156" s="305"/>
      <c r="AF156" s="296"/>
      <c r="AJ156" s="296"/>
      <c r="AK156" s="296"/>
      <c r="AN156" s="296"/>
      <c r="AO156" s="296"/>
      <c r="AP156" s="296"/>
      <c r="AS156" s="296"/>
      <c r="AU156" s="296"/>
      <c r="AX156" s="296"/>
      <c r="BD156" s="296"/>
    </row>
    <row r="157" spans="1:56" hidden="1">
      <c r="A157" s="296">
        <v>89</v>
      </c>
      <c r="B157" s="306"/>
      <c r="C157" s="300" t="s">
        <v>406</v>
      </c>
      <c r="D157" s="306"/>
      <c r="E157" s="299" t="s">
        <v>692</v>
      </c>
      <c r="F157" s="246" t="s">
        <v>455</v>
      </c>
      <c r="G157" s="298" t="s">
        <v>59</v>
      </c>
      <c r="H157" s="297" t="s">
        <v>203</v>
      </c>
      <c r="I157" s="297">
        <v>7</v>
      </c>
      <c r="J157" s="305"/>
      <c r="K157" s="305">
        <v>6</v>
      </c>
      <c r="L157" s="305">
        <v>6</v>
      </c>
      <c r="M157" s="305">
        <v>3</v>
      </c>
      <c r="N157" s="305">
        <v>5</v>
      </c>
      <c r="O157" s="305"/>
      <c r="P157" s="305"/>
      <c r="Q157" s="305"/>
      <c r="R157" s="305"/>
      <c r="S157" s="305"/>
      <c r="T157" s="305">
        <v>6</v>
      </c>
      <c r="U157" s="305"/>
      <c r="V157" s="305">
        <v>5</v>
      </c>
      <c r="W157" s="305"/>
      <c r="X157" s="305"/>
      <c r="Y157" s="305"/>
      <c r="Z157" s="305"/>
      <c r="AA157" s="305"/>
      <c r="AB157" s="305"/>
      <c r="AC157" s="305">
        <v>5</v>
      </c>
      <c r="AD157" s="305"/>
      <c r="AE157" s="305"/>
      <c r="AF157" s="296"/>
      <c r="AJ157" s="296"/>
      <c r="AK157" s="296"/>
      <c r="AN157" s="296"/>
      <c r="AO157" s="296"/>
      <c r="AP157" s="296"/>
      <c r="AS157" s="296"/>
      <c r="AU157" s="296"/>
      <c r="AX157" s="296"/>
      <c r="BD157" s="296"/>
    </row>
    <row r="158" spans="1:56" hidden="1">
      <c r="A158" s="296">
        <v>199</v>
      </c>
      <c r="B158" s="306"/>
      <c r="C158" s="300" t="s">
        <v>404</v>
      </c>
      <c r="D158" s="306"/>
      <c r="E158" s="299" t="s">
        <v>424</v>
      </c>
      <c r="F158" s="246" t="s">
        <v>682</v>
      </c>
      <c r="G158" s="297" t="s">
        <v>395</v>
      </c>
      <c r="H158" s="297" t="s">
        <v>184</v>
      </c>
      <c r="I158" s="297">
        <v>5</v>
      </c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>
        <v>24567</v>
      </c>
      <c r="V158" s="305"/>
      <c r="W158" s="305"/>
      <c r="X158" s="305"/>
      <c r="Y158" s="305"/>
      <c r="Z158" s="305"/>
      <c r="AA158" s="305"/>
      <c r="AB158" s="305"/>
      <c r="AC158" s="305"/>
      <c r="AD158" s="305"/>
      <c r="AE158" s="305"/>
      <c r="AF158" s="296"/>
      <c r="AJ158" s="296"/>
      <c r="AK158" s="296"/>
      <c r="AN158" s="296"/>
      <c r="AO158" s="296"/>
      <c r="AP158" s="296"/>
      <c r="AS158" s="296"/>
      <c r="AU158" s="296"/>
      <c r="AX158" s="296"/>
      <c r="BD158" s="296"/>
    </row>
    <row r="159" spans="1:56" hidden="1">
      <c r="A159" s="296">
        <v>49</v>
      </c>
      <c r="B159" s="306"/>
      <c r="C159" s="300" t="s">
        <v>1877</v>
      </c>
      <c r="D159" s="306"/>
      <c r="E159" s="299" t="s">
        <v>717</v>
      </c>
      <c r="F159" s="246" t="s">
        <v>584</v>
      </c>
      <c r="G159" s="298" t="s">
        <v>61</v>
      </c>
      <c r="H159" s="297" t="s">
        <v>232</v>
      </c>
      <c r="I159" s="297">
        <v>1</v>
      </c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  <c r="AA159" s="305"/>
      <c r="AB159" s="305"/>
      <c r="AC159" s="305"/>
      <c r="AD159" s="305">
        <v>6</v>
      </c>
      <c r="AE159" s="305"/>
      <c r="AF159" s="296"/>
      <c r="AJ159" s="296"/>
      <c r="AK159" s="296"/>
      <c r="AN159" s="296"/>
      <c r="AO159" s="296"/>
      <c r="AP159" s="296"/>
      <c r="AS159" s="296"/>
      <c r="AU159" s="296"/>
      <c r="AX159" s="296"/>
      <c r="BD159" s="296"/>
    </row>
    <row r="160" spans="1:56" hidden="1">
      <c r="A160" s="296">
        <v>200</v>
      </c>
      <c r="B160" s="306"/>
      <c r="C160" s="300" t="s">
        <v>404</v>
      </c>
      <c r="D160" s="306"/>
      <c r="E160" s="299" t="s">
        <v>424</v>
      </c>
      <c r="F160" s="301" t="s">
        <v>683</v>
      </c>
      <c r="G160" s="297" t="s">
        <v>395</v>
      </c>
      <c r="H160" s="297" t="s">
        <v>185</v>
      </c>
      <c r="I160" s="297">
        <v>9</v>
      </c>
      <c r="J160" s="305">
        <v>3</v>
      </c>
      <c r="K160" s="305"/>
      <c r="L160" s="305"/>
      <c r="M160" s="305">
        <v>25</v>
      </c>
      <c r="N160" s="305">
        <v>7</v>
      </c>
      <c r="O160" s="305"/>
      <c r="P160" s="305">
        <v>7</v>
      </c>
      <c r="Q160" s="305"/>
      <c r="R160" s="305">
        <v>4</v>
      </c>
      <c r="S160" s="305"/>
      <c r="T160" s="305"/>
      <c r="U160" s="305">
        <v>3</v>
      </c>
      <c r="V160" s="305"/>
      <c r="W160" s="305">
        <v>7</v>
      </c>
      <c r="X160" s="305"/>
      <c r="Y160" s="305"/>
      <c r="Z160" s="305"/>
      <c r="AA160" s="305">
        <v>2</v>
      </c>
      <c r="AB160" s="305"/>
      <c r="AC160" s="305"/>
      <c r="AD160" s="305"/>
      <c r="AE160" s="305"/>
      <c r="AF160" s="296"/>
      <c r="AJ160" s="296"/>
      <c r="AK160" s="296"/>
      <c r="AN160" s="296"/>
      <c r="AO160" s="296"/>
      <c r="AP160" s="296"/>
      <c r="AS160" s="296"/>
      <c r="AU160" s="296"/>
      <c r="AX160" s="296"/>
      <c r="BD160" s="296"/>
    </row>
    <row r="161" spans="1:56" hidden="1">
      <c r="A161" s="296">
        <v>152</v>
      </c>
      <c r="B161" s="306"/>
      <c r="C161" s="300" t="s">
        <v>404</v>
      </c>
      <c r="D161" s="306"/>
      <c r="E161" s="299" t="s">
        <v>416</v>
      </c>
      <c r="F161" s="246" t="s">
        <v>636</v>
      </c>
      <c r="G161" s="297" t="s">
        <v>390</v>
      </c>
      <c r="H161" s="297" t="s">
        <v>135</v>
      </c>
      <c r="I161" s="297">
        <v>11</v>
      </c>
      <c r="J161" s="305"/>
      <c r="K161" s="305"/>
      <c r="L161" s="305"/>
      <c r="M161" s="305">
        <v>235</v>
      </c>
      <c r="N161" s="305">
        <v>2</v>
      </c>
      <c r="O161" s="305"/>
      <c r="P161" s="305">
        <v>6</v>
      </c>
      <c r="Q161" s="305"/>
      <c r="R161" s="305">
        <v>13</v>
      </c>
      <c r="S161" s="305"/>
      <c r="T161" s="305"/>
      <c r="U161" s="305">
        <v>256</v>
      </c>
      <c r="V161" s="305"/>
      <c r="W161" s="305">
        <v>1</v>
      </c>
      <c r="X161" s="305"/>
      <c r="Y161" s="305"/>
      <c r="Z161" s="305"/>
      <c r="AA161" s="305"/>
      <c r="AB161" s="305"/>
      <c r="AC161" s="305"/>
      <c r="AD161" s="305"/>
      <c r="AE161" s="305"/>
      <c r="AF161" s="296"/>
      <c r="AJ161" s="296"/>
      <c r="AK161" s="296"/>
      <c r="AN161" s="296"/>
      <c r="AO161" s="296"/>
      <c r="AP161" s="296"/>
      <c r="AS161" s="296"/>
      <c r="AU161" s="296"/>
      <c r="AX161" s="296"/>
      <c r="BD161" s="296"/>
    </row>
    <row r="162" spans="1:56" hidden="1">
      <c r="A162" s="296">
        <v>50</v>
      </c>
      <c r="B162" s="306"/>
      <c r="C162" s="300" t="s">
        <v>1877</v>
      </c>
      <c r="D162" s="306"/>
      <c r="E162" s="299" t="s">
        <v>717</v>
      </c>
      <c r="F162" s="246" t="s">
        <v>567</v>
      </c>
      <c r="G162" s="298" t="s">
        <v>61</v>
      </c>
      <c r="H162" s="297" t="s">
        <v>210</v>
      </c>
      <c r="I162" s="297">
        <v>1</v>
      </c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>
        <v>5</v>
      </c>
      <c r="Y162" s="305"/>
      <c r="Z162" s="305"/>
      <c r="AA162" s="305"/>
      <c r="AB162" s="305"/>
      <c r="AC162" s="305"/>
      <c r="AD162" s="305"/>
      <c r="AE162" s="305"/>
      <c r="AF162" s="296"/>
      <c r="AJ162" s="296"/>
      <c r="AK162" s="296"/>
      <c r="AN162" s="296"/>
      <c r="AO162" s="296"/>
      <c r="AP162" s="296"/>
      <c r="AS162" s="296"/>
      <c r="AU162" s="296"/>
      <c r="AX162" s="296"/>
      <c r="BD162" s="296"/>
    </row>
    <row r="163" spans="1:56" hidden="1">
      <c r="A163" s="296">
        <v>51</v>
      </c>
      <c r="B163" s="306"/>
      <c r="C163" s="300" t="s">
        <v>1877</v>
      </c>
      <c r="D163" s="306"/>
      <c r="E163" s="299" t="s">
        <v>717</v>
      </c>
      <c r="F163" s="246" t="s">
        <v>564</v>
      </c>
      <c r="G163" s="298" t="s">
        <v>61</v>
      </c>
      <c r="H163" s="297" t="s">
        <v>208</v>
      </c>
      <c r="I163" s="297">
        <v>1</v>
      </c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>
        <v>1</v>
      </c>
      <c r="Y163" s="305"/>
      <c r="Z163" s="305"/>
      <c r="AA163" s="305"/>
      <c r="AB163" s="305"/>
      <c r="AC163" s="305"/>
      <c r="AD163" s="305"/>
      <c r="AE163" s="305"/>
      <c r="AF163" s="296"/>
      <c r="AJ163" s="296"/>
      <c r="AK163" s="296"/>
      <c r="AN163" s="296"/>
      <c r="AO163" s="296"/>
      <c r="AP163" s="296"/>
      <c r="AS163" s="296"/>
      <c r="AU163" s="296"/>
      <c r="AX163" s="296"/>
      <c r="BD163" s="296"/>
    </row>
    <row r="164" spans="1:56" hidden="1">
      <c r="A164" s="296">
        <v>52</v>
      </c>
      <c r="B164" s="306"/>
      <c r="C164" s="300" t="s">
        <v>1877</v>
      </c>
      <c r="D164" s="306"/>
      <c r="E164" s="299" t="s">
        <v>717</v>
      </c>
      <c r="F164" s="246" t="s">
        <v>566</v>
      </c>
      <c r="G164" s="298" t="s">
        <v>61</v>
      </c>
      <c r="H164" s="297" t="s">
        <v>209</v>
      </c>
      <c r="I164" s="297">
        <v>1</v>
      </c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>
        <v>2</v>
      </c>
      <c r="Y164" s="305"/>
      <c r="Z164" s="305"/>
      <c r="AA164" s="305"/>
      <c r="AB164" s="305"/>
      <c r="AC164" s="305"/>
      <c r="AD164" s="305"/>
      <c r="AE164" s="305"/>
      <c r="AF164" s="296"/>
      <c r="AJ164" s="296"/>
      <c r="AK164" s="296"/>
      <c r="AN164" s="296"/>
      <c r="AO164" s="296"/>
      <c r="AP164" s="296"/>
      <c r="AS164" s="296"/>
      <c r="AU164" s="296"/>
      <c r="AX164" s="296"/>
      <c r="BD164" s="296"/>
    </row>
    <row r="165" spans="1:56" hidden="1">
      <c r="A165" s="296">
        <v>261</v>
      </c>
      <c r="B165" s="306"/>
      <c r="C165" s="300" t="s">
        <v>410</v>
      </c>
      <c r="D165" s="306"/>
      <c r="E165" s="299" t="s">
        <v>713</v>
      </c>
      <c r="F165" s="246" t="s">
        <v>532</v>
      </c>
      <c r="G165" s="298" t="s">
        <v>76</v>
      </c>
      <c r="H165" s="297" t="s">
        <v>249</v>
      </c>
      <c r="I165" s="297">
        <v>5</v>
      </c>
      <c r="J165" s="305">
        <v>2</v>
      </c>
      <c r="K165" s="305">
        <v>3</v>
      </c>
      <c r="L165" s="305">
        <v>456</v>
      </c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  <c r="AA165" s="305"/>
      <c r="AB165" s="305"/>
      <c r="AC165" s="305"/>
      <c r="AD165" s="305"/>
      <c r="AE165" s="305"/>
      <c r="AF165" s="296"/>
      <c r="AJ165" s="296"/>
      <c r="AK165" s="296"/>
      <c r="AN165" s="296"/>
      <c r="AO165" s="296"/>
      <c r="AP165" s="296"/>
      <c r="AS165" s="296"/>
      <c r="AU165" s="296"/>
      <c r="AX165" s="296"/>
      <c r="BD165" s="296"/>
    </row>
    <row r="166" spans="1:56" hidden="1">
      <c r="A166" s="296">
        <v>245</v>
      </c>
      <c r="B166" s="306"/>
      <c r="C166" s="300" t="s">
        <v>409</v>
      </c>
      <c r="D166" s="306"/>
      <c r="E166" s="299" t="s">
        <v>709</v>
      </c>
      <c r="F166" s="246" t="s">
        <v>515</v>
      </c>
      <c r="G166" s="298" t="s">
        <v>95</v>
      </c>
      <c r="H166" s="297" t="s">
        <v>288</v>
      </c>
      <c r="I166" s="297">
        <v>4</v>
      </c>
      <c r="J166" s="305">
        <v>2</v>
      </c>
      <c r="K166" s="305">
        <v>2</v>
      </c>
      <c r="L166" s="305">
        <v>7</v>
      </c>
      <c r="M166" s="305"/>
      <c r="N166" s="305"/>
      <c r="O166" s="305">
        <v>2</v>
      </c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  <c r="AA166" s="305"/>
      <c r="AB166" s="305"/>
      <c r="AC166" s="305"/>
      <c r="AD166" s="305"/>
      <c r="AE166" s="305"/>
      <c r="AF166" s="296"/>
      <c r="AJ166" s="296"/>
      <c r="AK166" s="296"/>
      <c r="AN166" s="296"/>
      <c r="AO166" s="296"/>
      <c r="AP166" s="296"/>
      <c r="AS166" s="296"/>
      <c r="AU166" s="296"/>
      <c r="AX166" s="296"/>
      <c r="BD166" s="296"/>
    </row>
    <row r="167" spans="1:56" hidden="1">
      <c r="A167" s="296">
        <v>246</v>
      </c>
      <c r="B167" s="306"/>
      <c r="C167" s="300" t="s">
        <v>409</v>
      </c>
      <c r="D167" s="306"/>
      <c r="E167" s="299" t="s">
        <v>709</v>
      </c>
      <c r="F167" s="246" t="s">
        <v>524</v>
      </c>
      <c r="G167" s="298" t="s">
        <v>95</v>
      </c>
      <c r="H167" s="297" t="s">
        <v>296</v>
      </c>
      <c r="I167" s="297">
        <v>2</v>
      </c>
      <c r="J167" s="305"/>
      <c r="K167" s="305">
        <v>6</v>
      </c>
      <c r="L167" s="305"/>
      <c r="M167" s="305"/>
      <c r="N167" s="305"/>
      <c r="O167" s="305">
        <v>6</v>
      </c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  <c r="AA167" s="305"/>
      <c r="AB167" s="305"/>
      <c r="AC167" s="305"/>
      <c r="AD167" s="305"/>
      <c r="AE167" s="305"/>
      <c r="AF167" s="296"/>
      <c r="AJ167" s="296"/>
      <c r="AK167" s="296"/>
      <c r="AN167" s="296"/>
      <c r="AO167" s="296"/>
      <c r="AP167" s="296"/>
      <c r="AS167" s="296"/>
      <c r="AU167" s="296"/>
      <c r="AX167" s="296"/>
      <c r="BD167" s="296"/>
    </row>
    <row r="168" spans="1:56" hidden="1">
      <c r="A168" s="296">
        <v>247</v>
      </c>
      <c r="B168" s="306"/>
      <c r="C168" s="300" t="s">
        <v>409</v>
      </c>
      <c r="D168" s="306"/>
      <c r="E168" s="299" t="s">
        <v>709</v>
      </c>
      <c r="F168" s="246" t="s">
        <v>516</v>
      </c>
      <c r="G168" s="298" t="s">
        <v>95</v>
      </c>
      <c r="H168" s="297" t="s">
        <v>289</v>
      </c>
      <c r="I168" s="297">
        <v>2</v>
      </c>
      <c r="J168" s="305">
        <v>2</v>
      </c>
      <c r="K168" s="305"/>
      <c r="L168" s="305">
        <v>7</v>
      </c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  <c r="AA168" s="305"/>
      <c r="AB168" s="305"/>
      <c r="AC168" s="305"/>
      <c r="AD168" s="305"/>
      <c r="AE168" s="305"/>
      <c r="AF168" s="296"/>
      <c r="AJ168" s="296"/>
      <c r="AK168" s="296"/>
      <c r="AN168" s="296"/>
      <c r="AO168" s="296"/>
      <c r="AP168" s="296"/>
      <c r="AS168" s="296"/>
      <c r="AU168" s="296"/>
      <c r="AX168" s="296"/>
      <c r="BD168" s="296"/>
    </row>
    <row r="169" spans="1:56" hidden="1">
      <c r="A169" s="296">
        <v>157</v>
      </c>
      <c r="B169" s="306"/>
      <c r="C169" s="300" t="s">
        <v>404</v>
      </c>
      <c r="D169" s="306"/>
      <c r="E169" s="299" t="s">
        <v>417</v>
      </c>
      <c r="F169" s="301" t="s">
        <v>641</v>
      </c>
      <c r="G169" s="297" t="s">
        <v>1878</v>
      </c>
      <c r="H169" s="297" t="s">
        <v>140</v>
      </c>
      <c r="I169" s="297">
        <v>12</v>
      </c>
      <c r="J169" s="305">
        <v>6</v>
      </c>
      <c r="K169" s="305"/>
      <c r="L169" s="305"/>
      <c r="M169" s="305">
        <v>125</v>
      </c>
      <c r="N169" s="305">
        <v>6</v>
      </c>
      <c r="O169" s="305"/>
      <c r="P169" s="305">
        <v>7</v>
      </c>
      <c r="Q169" s="305"/>
      <c r="R169" s="305">
        <v>5</v>
      </c>
      <c r="S169" s="305"/>
      <c r="T169" s="305"/>
      <c r="U169" s="305">
        <v>4</v>
      </c>
      <c r="V169" s="305"/>
      <c r="W169" s="305">
        <v>234</v>
      </c>
      <c r="X169" s="305"/>
      <c r="Y169" s="305"/>
      <c r="Z169" s="305"/>
      <c r="AA169" s="305">
        <v>7</v>
      </c>
      <c r="AB169" s="305"/>
      <c r="AC169" s="305"/>
      <c r="AD169" s="305"/>
      <c r="AE169" s="305"/>
      <c r="AF169" s="296"/>
      <c r="AJ169" s="296"/>
      <c r="AK169" s="296"/>
      <c r="AN169" s="296"/>
      <c r="AO169" s="296"/>
      <c r="AP169" s="296"/>
      <c r="AS169" s="296"/>
      <c r="AU169" s="296"/>
      <c r="AX169" s="296"/>
      <c r="BD169" s="296"/>
    </row>
    <row r="170" spans="1:56" hidden="1">
      <c r="A170" s="296">
        <v>158</v>
      </c>
      <c r="B170" s="306"/>
      <c r="C170" s="300" t="s">
        <v>404</v>
      </c>
      <c r="D170" s="306"/>
      <c r="E170" s="299" t="s">
        <v>417</v>
      </c>
      <c r="F170" s="301" t="s">
        <v>642</v>
      </c>
      <c r="G170" s="299" t="s">
        <v>1878</v>
      </c>
      <c r="H170" s="299" t="s">
        <v>141</v>
      </c>
      <c r="I170" s="299">
        <v>1</v>
      </c>
      <c r="J170" s="305"/>
      <c r="K170" s="305"/>
      <c r="L170" s="305"/>
      <c r="M170" s="305"/>
      <c r="N170" s="305"/>
      <c r="O170" s="305"/>
      <c r="P170" s="305"/>
      <c r="Q170" s="305"/>
      <c r="R170" s="305">
        <v>5</v>
      </c>
      <c r="S170" s="305"/>
      <c r="T170" s="305"/>
      <c r="U170" s="305"/>
      <c r="V170" s="305"/>
      <c r="W170" s="305"/>
      <c r="X170" s="305"/>
      <c r="Y170" s="305"/>
      <c r="Z170" s="305"/>
      <c r="AA170" s="305"/>
      <c r="AB170" s="305"/>
      <c r="AC170" s="305"/>
      <c r="AD170" s="305"/>
      <c r="AE170" s="305"/>
      <c r="AF170" s="296"/>
      <c r="AJ170" s="296"/>
      <c r="AK170" s="296"/>
      <c r="AN170" s="296"/>
      <c r="AO170" s="296"/>
      <c r="AP170" s="296"/>
      <c r="AS170" s="296"/>
      <c r="AU170" s="296"/>
      <c r="AX170" s="296"/>
      <c r="BD170" s="296"/>
    </row>
    <row r="171" spans="1:56" hidden="1">
      <c r="A171" s="296">
        <v>53</v>
      </c>
      <c r="B171" s="306"/>
      <c r="C171" s="300" t="s">
        <v>1877</v>
      </c>
      <c r="D171" s="306"/>
      <c r="E171" s="299" t="s">
        <v>717</v>
      </c>
      <c r="F171" s="246" t="s">
        <v>15</v>
      </c>
      <c r="G171" s="298" t="s">
        <v>61</v>
      </c>
      <c r="H171" s="297" t="s">
        <v>208</v>
      </c>
      <c r="I171" s="297">
        <v>1</v>
      </c>
      <c r="J171" s="305"/>
      <c r="K171" s="305">
        <v>2</v>
      </c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  <c r="AA171" s="305"/>
      <c r="AB171" s="305"/>
      <c r="AC171" s="305"/>
      <c r="AD171" s="305"/>
      <c r="AE171" s="305"/>
      <c r="AF171" s="296"/>
      <c r="AJ171" s="296"/>
      <c r="AK171" s="296"/>
      <c r="AN171" s="296"/>
      <c r="AO171" s="296"/>
      <c r="AP171" s="296"/>
      <c r="AS171" s="296"/>
      <c r="AU171" s="296"/>
      <c r="AX171" s="296"/>
      <c r="BD171" s="296"/>
    </row>
    <row r="172" spans="1:56" hidden="1">
      <c r="A172" s="296">
        <v>95</v>
      </c>
      <c r="B172" s="306"/>
      <c r="C172" s="300" t="s">
        <v>406</v>
      </c>
      <c r="D172" s="306"/>
      <c r="E172" s="299" t="s">
        <v>0</v>
      </c>
      <c r="F172" s="246" t="s">
        <v>443</v>
      </c>
      <c r="G172" s="298" t="s">
        <v>54</v>
      </c>
      <c r="H172" s="297" t="s">
        <v>192</v>
      </c>
      <c r="I172" s="297">
        <v>19</v>
      </c>
      <c r="J172" s="305">
        <v>156</v>
      </c>
      <c r="K172" s="305">
        <v>156</v>
      </c>
      <c r="L172" s="305">
        <v>1456</v>
      </c>
      <c r="M172" s="305">
        <v>36</v>
      </c>
      <c r="N172" s="305">
        <v>57</v>
      </c>
      <c r="O172" s="305"/>
      <c r="P172" s="305"/>
      <c r="Q172" s="305"/>
      <c r="R172" s="305"/>
      <c r="S172" s="305"/>
      <c r="T172" s="305">
        <v>156</v>
      </c>
      <c r="U172" s="305"/>
      <c r="V172" s="305">
        <v>7</v>
      </c>
      <c r="W172" s="305"/>
      <c r="X172" s="305"/>
      <c r="Y172" s="305"/>
      <c r="Z172" s="305"/>
      <c r="AA172" s="305"/>
      <c r="AB172" s="305"/>
      <c r="AC172" s="305">
        <v>3</v>
      </c>
      <c r="AD172" s="305"/>
      <c r="AE172" s="305"/>
      <c r="AF172" s="296"/>
      <c r="AJ172" s="296"/>
      <c r="AK172" s="296"/>
      <c r="AN172" s="296"/>
      <c r="AO172" s="296"/>
      <c r="AP172" s="296"/>
      <c r="AS172" s="296"/>
      <c r="AU172" s="296"/>
      <c r="AX172" s="296"/>
      <c r="BD172" s="296"/>
    </row>
    <row r="173" spans="1:56" hidden="1">
      <c r="A173" s="296">
        <v>91</v>
      </c>
      <c r="B173" s="306"/>
      <c r="C173" s="300" t="s">
        <v>406</v>
      </c>
      <c r="D173" s="306"/>
      <c r="E173" s="299" t="s">
        <v>689</v>
      </c>
      <c r="F173" s="246" t="s">
        <v>449</v>
      </c>
      <c r="G173" s="298" t="s">
        <v>55</v>
      </c>
      <c r="H173" s="297" t="s">
        <v>198</v>
      </c>
      <c r="I173" s="297">
        <v>4</v>
      </c>
      <c r="J173" s="305"/>
      <c r="K173" s="305">
        <v>6</v>
      </c>
      <c r="L173" s="305"/>
      <c r="M173" s="305"/>
      <c r="N173" s="305">
        <v>7</v>
      </c>
      <c r="O173" s="305"/>
      <c r="P173" s="305"/>
      <c r="Q173" s="305"/>
      <c r="R173" s="305"/>
      <c r="S173" s="305"/>
      <c r="T173" s="305"/>
      <c r="U173" s="305"/>
      <c r="V173" s="305">
        <v>7</v>
      </c>
      <c r="W173" s="305"/>
      <c r="X173" s="305"/>
      <c r="Y173" s="305"/>
      <c r="Z173" s="305"/>
      <c r="AA173" s="305"/>
      <c r="AB173" s="305"/>
      <c r="AC173" s="305">
        <v>7</v>
      </c>
      <c r="AD173" s="305"/>
      <c r="AE173" s="305"/>
      <c r="AF173" s="296"/>
      <c r="AJ173" s="296"/>
      <c r="AK173" s="296"/>
      <c r="AN173" s="296"/>
      <c r="AO173" s="296"/>
      <c r="AP173" s="296"/>
      <c r="AS173" s="296"/>
      <c r="AU173" s="296"/>
      <c r="AX173" s="296"/>
      <c r="BD173" s="296"/>
    </row>
    <row r="174" spans="1:56" hidden="1">
      <c r="A174" s="296">
        <v>67</v>
      </c>
      <c r="B174" s="306"/>
      <c r="C174" s="300" t="s">
        <v>1877</v>
      </c>
      <c r="D174" s="306"/>
      <c r="E174" s="299" t="s">
        <v>718</v>
      </c>
      <c r="F174" s="246" t="s">
        <v>571</v>
      </c>
      <c r="G174" s="298" t="s">
        <v>62</v>
      </c>
      <c r="H174" s="297" t="s">
        <v>215</v>
      </c>
      <c r="I174" s="297">
        <v>8</v>
      </c>
      <c r="J174" s="305">
        <v>4</v>
      </c>
      <c r="K174" s="305">
        <v>5</v>
      </c>
      <c r="L174" s="305">
        <v>3</v>
      </c>
      <c r="M174" s="305">
        <v>3</v>
      </c>
      <c r="N174" s="305">
        <v>5</v>
      </c>
      <c r="O174" s="305"/>
      <c r="P174" s="305"/>
      <c r="Q174" s="305"/>
      <c r="R174" s="305"/>
      <c r="S174" s="305"/>
      <c r="T174" s="305">
        <v>5</v>
      </c>
      <c r="U174" s="305"/>
      <c r="V174" s="305"/>
      <c r="W174" s="305"/>
      <c r="X174" s="305">
        <v>5</v>
      </c>
      <c r="Y174" s="305">
        <v>6</v>
      </c>
      <c r="Z174" s="305"/>
      <c r="AA174" s="305"/>
      <c r="AB174" s="305"/>
      <c r="AC174" s="305"/>
      <c r="AD174" s="305"/>
      <c r="AE174" s="305"/>
      <c r="AF174" s="296"/>
      <c r="AJ174" s="296"/>
      <c r="AK174" s="296"/>
      <c r="AN174" s="296"/>
      <c r="AO174" s="296"/>
      <c r="AP174" s="296"/>
      <c r="AS174" s="296"/>
      <c r="AU174" s="296"/>
      <c r="AX174" s="296"/>
      <c r="BD174" s="296"/>
    </row>
    <row r="175" spans="1:56" hidden="1">
      <c r="A175" s="296">
        <v>80</v>
      </c>
      <c r="B175" s="306"/>
      <c r="C175" s="300" t="s">
        <v>406</v>
      </c>
      <c r="D175" s="306"/>
      <c r="E175" s="299" t="s">
        <v>688</v>
      </c>
      <c r="F175" s="246" t="s">
        <v>442</v>
      </c>
      <c r="G175" s="298" t="s">
        <v>53</v>
      </c>
      <c r="H175" s="297" t="s">
        <v>191</v>
      </c>
      <c r="I175" s="297">
        <v>9</v>
      </c>
      <c r="J175" s="305">
        <v>156</v>
      </c>
      <c r="K175" s="305">
        <v>156</v>
      </c>
      <c r="L175" s="305"/>
      <c r="M175" s="305"/>
      <c r="N175" s="305"/>
      <c r="O175" s="305"/>
      <c r="P175" s="305"/>
      <c r="Q175" s="305"/>
      <c r="R175" s="305"/>
      <c r="S175" s="305"/>
      <c r="T175" s="305">
        <v>156</v>
      </c>
      <c r="U175" s="305"/>
      <c r="V175" s="305"/>
      <c r="W175" s="305"/>
      <c r="X175" s="305"/>
      <c r="Y175" s="305"/>
      <c r="Z175" s="305"/>
      <c r="AA175" s="305"/>
      <c r="AB175" s="305"/>
      <c r="AC175" s="305"/>
      <c r="AD175" s="305"/>
      <c r="AE175" s="305"/>
      <c r="AF175" s="296"/>
      <c r="AJ175" s="296"/>
      <c r="AK175" s="296"/>
      <c r="AN175" s="296"/>
      <c r="AO175" s="296"/>
      <c r="AP175" s="296"/>
      <c r="AS175" s="296"/>
      <c r="AU175" s="296"/>
      <c r="AX175" s="296"/>
      <c r="BD175" s="296"/>
    </row>
    <row r="176" spans="1:56" hidden="1">
      <c r="A176" s="296">
        <v>11</v>
      </c>
      <c r="B176" s="306"/>
      <c r="C176" s="300" t="s">
        <v>407</v>
      </c>
      <c r="D176" s="306"/>
      <c r="E176" s="299" t="s">
        <v>699</v>
      </c>
      <c r="F176" s="246" t="s">
        <v>469</v>
      </c>
      <c r="G176" s="298" t="s">
        <v>86</v>
      </c>
      <c r="H176" s="297" t="s">
        <v>270</v>
      </c>
      <c r="I176" s="297">
        <v>3</v>
      </c>
      <c r="J176" s="305">
        <v>7</v>
      </c>
      <c r="K176" s="305">
        <v>3</v>
      </c>
      <c r="L176" s="305">
        <v>7</v>
      </c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305"/>
      <c r="AB176" s="305"/>
      <c r="AC176" s="305"/>
      <c r="AD176" s="305"/>
      <c r="AE176" s="305"/>
      <c r="AF176" s="296"/>
      <c r="AJ176" s="296"/>
      <c r="AK176" s="296"/>
      <c r="AN176" s="296"/>
      <c r="AO176" s="296"/>
      <c r="AP176" s="296"/>
      <c r="AS176" s="296"/>
      <c r="AU176" s="296"/>
      <c r="AX176" s="296"/>
      <c r="BD176" s="296"/>
    </row>
    <row r="177" spans="1:56" hidden="1">
      <c r="A177" s="296">
        <v>171</v>
      </c>
      <c r="B177" s="306"/>
      <c r="C177" s="300" t="s">
        <v>404</v>
      </c>
      <c r="D177" s="306"/>
      <c r="E177" s="299" t="s">
        <v>419</v>
      </c>
      <c r="F177" s="301" t="s">
        <v>655</v>
      </c>
      <c r="G177" s="297" t="s">
        <v>401</v>
      </c>
      <c r="H177" s="297" t="s">
        <v>155</v>
      </c>
      <c r="I177" s="297">
        <v>7</v>
      </c>
      <c r="J177" s="305"/>
      <c r="K177" s="305"/>
      <c r="L177" s="305"/>
      <c r="M177" s="305"/>
      <c r="N177" s="305">
        <v>125</v>
      </c>
      <c r="O177" s="305"/>
      <c r="P177" s="305">
        <v>17</v>
      </c>
      <c r="Q177" s="305"/>
      <c r="R177" s="305">
        <v>5</v>
      </c>
      <c r="S177" s="305"/>
      <c r="T177" s="305"/>
      <c r="U177" s="305">
        <v>4</v>
      </c>
      <c r="V177" s="305"/>
      <c r="W177" s="305"/>
      <c r="X177" s="305"/>
      <c r="Y177" s="305"/>
      <c r="Z177" s="305"/>
      <c r="AA177" s="305"/>
      <c r="AB177" s="305"/>
      <c r="AC177" s="305"/>
      <c r="AD177" s="305"/>
      <c r="AE177" s="305"/>
      <c r="AF177" s="296"/>
      <c r="AJ177" s="296"/>
      <c r="AK177" s="296"/>
      <c r="AN177" s="296"/>
      <c r="AO177" s="296"/>
      <c r="AP177" s="296"/>
      <c r="AS177" s="296"/>
      <c r="AU177" s="296"/>
      <c r="AX177" s="296"/>
      <c r="BD177" s="296"/>
    </row>
    <row r="178" spans="1:56" hidden="1">
      <c r="A178" s="296">
        <v>54</v>
      </c>
      <c r="B178" s="306"/>
      <c r="C178" s="300" t="s">
        <v>1877</v>
      </c>
      <c r="D178" s="306"/>
      <c r="E178" s="299" t="s">
        <v>717</v>
      </c>
      <c r="F178" s="246" t="s">
        <v>13</v>
      </c>
      <c r="G178" s="298" t="s">
        <v>61</v>
      </c>
      <c r="H178" s="297" t="s">
        <v>223</v>
      </c>
      <c r="I178" s="297">
        <v>2</v>
      </c>
      <c r="J178" s="305"/>
      <c r="K178" s="305">
        <v>7</v>
      </c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>
        <v>3</v>
      </c>
      <c r="Z178" s="305"/>
      <c r="AA178" s="305"/>
      <c r="AB178" s="305"/>
      <c r="AC178" s="305"/>
      <c r="AD178" s="305"/>
      <c r="AE178" s="305"/>
      <c r="AF178" s="296"/>
      <c r="AJ178" s="296"/>
      <c r="AK178" s="296"/>
      <c r="AN178" s="296"/>
      <c r="AO178" s="296"/>
      <c r="AP178" s="296"/>
      <c r="AS178" s="296"/>
      <c r="AU178" s="296"/>
      <c r="AX178" s="296"/>
      <c r="BD178" s="296"/>
    </row>
    <row r="179" spans="1:56" hidden="1">
      <c r="A179" s="296">
        <v>172</v>
      </c>
      <c r="B179" s="306"/>
      <c r="C179" s="300" t="s">
        <v>404</v>
      </c>
      <c r="D179" s="306"/>
      <c r="E179" s="299" t="s">
        <v>419</v>
      </c>
      <c r="F179" s="301" t="s">
        <v>656</v>
      </c>
      <c r="G179" s="297" t="s">
        <v>401</v>
      </c>
      <c r="H179" s="297" t="s">
        <v>156</v>
      </c>
      <c r="I179" s="297">
        <v>3</v>
      </c>
      <c r="J179" s="305"/>
      <c r="K179" s="305"/>
      <c r="L179" s="305"/>
      <c r="M179" s="305"/>
      <c r="N179" s="305"/>
      <c r="O179" s="305"/>
      <c r="P179" s="305">
        <v>13</v>
      </c>
      <c r="Q179" s="305"/>
      <c r="R179" s="305">
        <v>5</v>
      </c>
      <c r="S179" s="305"/>
      <c r="T179" s="305"/>
      <c r="U179" s="305"/>
      <c r="V179" s="305"/>
      <c r="W179" s="305"/>
      <c r="X179" s="305"/>
      <c r="Y179" s="305"/>
      <c r="Z179" s="305"/>
      <c r="AA179" s="305"/>
      <c r="AB179" s="305"/>
      <c r="AC179" s="305"/>
      <c r="AD179" s="305"/>
      <c r="AE179" s="305"/>
      <c r="AF179" s="296"/>
      <c r="AJ179" s="296"/>
      <c r="AK179" s="296"/>
      <c r="AN179" s="296"/>
      <c r="AO179" s="296"/>
      <c r="AP179" s="296"/>
      <c r="AS179" s="296"/>
      <c r="AU179" s="296"/>
      <c r="AX179" s="296"/>
      <c r="BD179" s="296"/>
    </row>
    <row r="180" spans="1:56" hidden="1">
      <c r="A180" s="296">
        <v>173</v>
      </c>
      <c r="B180" s="306"/>
      <c r="C180" s="300" t="s">
        <v>404</v>
      </c>
      <c r="D180" s="306"/>
      <c r="E180" s="299" t="s">
        <v>419</v>
      </c>
      <c r="F180" s="246" t="s">
        <v>657</v>
      </c>
      <c r="G180" s="297" t="s">
        <v>401</v>
      </c>
      <c r="H180" s="297" t="s">
        <v>157</v>
      </c>
      <c r="I180" s="297">
        <v>7</v>
      </c>
      <c r="J180" s="305"/>
      <c r="K180" s="305"/>
      <c r="L180" s="305"/>
      <c r="M180" s="305"/>
      <c r="N180" s="305">
        <v>125</v>
      </c>
      <c r="O180" s="305"/>
      <c r="P180" s="305">
        <v>16</v>
      </c>
      <c r="Q180" s="305"/>
      <c r="R180" s="305">
        <v>5</v>
      </c>
      <c r="S180" s="305"/>
      <c r="T180" s="305"/>
      <c r="U180" s="305">
        <v>4</v>
      </c>
      <c r="V180" s="305"/>
      <c r="W180" s="305"/>
      <c r="X180" s="305"/>
      <c r="Y180" s="305"/>
      <c r="Z180" s="305"/>
      <c r="AA180" s="305"/>
      <c r="AB180" s="305"/>
      <c r="AC180" s="305"/>
      <c r="AD180" s="305"/>
      <c r="AE180" s="305"/>
      <c r="AF180" s="296"/>
      <c r="AJ180" s="296"/>
      <c r="AK180" s="296"/>
      <c r="AN180" s="296"/>
      <c r="AO180" s="296"/>
      <c r="AP180" s="296"/>
      <c r="AS180" s="296"/>
      <c r="AU180" s="296"/>
      <c r="AX180" s="296"/>
      <c r="BD180" s="296"/>
    </row>
    <row r="181" spans="1:56" hidden="1">
      <c r="A181" s="296">
        <v>84</v>
      </c>
      <c r="B181" s="306"/>
      <c r="C181" s="300" t="s">
        <v>406</v>
      </c>
      <c r="D181" s="306"/>
      <c r="E181" s="299" t="s">
        <v>691</v>
      </c>
      <c r="F181" s="246" t="s">
        <v>453</v>
      </c>
      <c r="G181" s="298" t="s">
        <v>58</v>
      </c>
      <c r="H181" s="297" t="s">
        <v>201</v>
      </c>
      <c r="I181" s="297">
        <v>10</v>
      </c>
      <c r="J181" s="305"/>
      <c r="K181" s="305">
        <v>156</v>
      </c>
      <c r="L181" s="305">
        <v>1456</v>
      </c>
      <c r="M181" s="305">
        <v>36</v>
      </c>
      <c r="N181" s="305"/>
      <c r="O181" s="305"/>
      <c r="P181" s="305"/>
      <c r="Q181" s="305"/>
      <c r="R181" s="305"/>
      <c r="S181" s="305"/>
      <c r="T181" s="305"/>
      <c r="U181" s="305"/>
      <c r="V181" s="305">
        <v>7</v>
      </c>
      <c r="W181" s="305"/>
      <c r="X181" s="305"/>
      <c r="Y181" s="305"/>
      <c r="Z181" s="305"/>
      <c r="AA181" s="305"/>
      <c r="AB181" s="305"/>
      <c r="AC181" s="305"/>
      <c r="AD181" s="305"/>
      <c r="AE181" s="305"/>
      <c r="AF181" s="296"/>
      <c r="AJ181" s="296"/>
      <c r="AK181" s="296"/>
      <c r="AN181" s="296"/>
      <c r="AO181" s="296"/>
      <c r="AP181" s="296"/>
      <c r="AS181" s="296"/>
      <c r="AU181" s="296"/>
      <c r="AX181" s="296"/>
      <c r="BD181" s="296"/>
    </row>
    <row r="182" spans="1:56" hidden="1">
      <c r="A182" s="296">
        <v>85</v>
      </c>
      <c r="B182" s="306"/>
      <c r="C182" s="300" t="s">
        <v>406</v>
      </c>
      <c r="D182" s="306"/>
      <c r="E182" s="299" t="s">
        <v>691</v>
      </c>
      <c r="F182" s="246" t="s">
        <v>454</v>
      </c>
      <c r="G182" s="298" t="s">
        <v>58</v>
      </c>
      <c r="H182" s="297" t="s">
        <v>202</v>
      </c>
      <c r="I182" s="297">
        <v>15</v>
      </c>
      <c r="J182" s="305"/>
      <c r="K182" s="305">
        <v>156</v>
      </c>
      <c r="L182" s="305">
        <v>1456</v>
      </c>
      <c r="M182" s="305">
        <v>36</v>
      </c>
      <c r="N182" s="305">
        <v>57</v>
      </c>
      <c r="O182" s="305"/>
      <c r="P182" s="305"/>
      <c r="Q182" s="305"/>
      <c r="R182" s="305"/>
      <c r="S182" s="305"/>
      <c r="T182" s="305">
        <v>156</v>
      </c>
      <c r="U182" s="305"/>
      <c r="V182" s="305">
        <v>7</v>
      </c>
      <c r="W182" s="305"/>
      <c r="X182" s="305"/>
      <c r="Y182" s="305"/>
      <c r="Z182" s="305"/>
      <c r="AA182" s="305"/>
      <c r="AB182" s="305"/>
      <c r="AC182" s="305"/>
      <c r="AD182" s="305"/>
      <c r="AE182" s="305"/>
      <c r="AF182" s="296"/>
      <c r="AJ182" s="296"/>
      <c r="AK182" s="296"/>
      <c r="AN182" s="296"/>
      <c r="AO182" s="296"/>
      <c r="AP182" s="296"/>
      <c r="AS182" s="296"/>
      <c r="AU182" s="296"/>
      <c r="AX182" s="296"/>
      <c r="BD182" s="296"/>
    </row>
    <row r="183" spans="1:56" hidden="1">
      <c r="A183" s="296">
        <v>21</v>
      </c>
      <c r="B183" s="306"/>
      <c r="C183" s="300" t="s">
        <v>407</v>
      </c>
      <c r="D183" s="306"/>
      <c r="E183" s="299" t="s">
        <v>695</v>
      </c>
      <c r="F183" s="246" t="s">
        <v>463</v>
      </c>
      <c r="G183" s="298" t="s">
        <v>83</v>
      </c>
      <c r="H183" s="297" t="s">
        <v>264</v>
      </c>
      <c r="I183" s="297">
        <v>3</v>
      </c>
      <c r="J183" s="305">
        <v>7</v>
      </c>
      <c r="K183" s="305">
        <v>3</v>
      </c>
      <c r="L183" s="305">
        <v>7</v>
      </c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  <c r="AA183" s="305"/>
      <c r="AB183" s="305"/>
      <c r="AC183" s="305"/>
      <c r="AD183" s="305"/>
      <c r="AE183" s="305"/>
      <c r="AF183" s="296"/>
      <c r="AJ183" s="296"/>
      <c r="AK183" s="296"/>
      <c r="AN183" s="296"/>
      <c r="AO183" s="296"/>
      <c r="AP183" s="296"/>
      <c r="AS183" s="296"/>
      <c r="AU183" s="296"/>
      <c r="AX183" s="296"/>
      <c r="BD183" s="296"/>
    </row>
    <row r="184" spans="1:56" hidden="1">
      <c r="A184" s="296">
        <v>174</v>
      </c>
      <c r="B184" s="306"/>
      <c r="C184" s="300" t="s">
        <v>404</v>
      </c>
      <c r="D184" s="306"/>
      <c r="E184" s="299" t="s">
        <v>419</v>
      </c>
      <c r="F184" s="302" t="s">
        <v>658</v>
      </c>
      <c r="G184" s="299" t="s">
        <v>401</v>
      </c>
      <c r="H184" s="299" t="s">
        <v>158</v>
      </c>
      <c r="I184" s="299">
        <v>3</v>
      </c>
      <c r="J184" s="305"/>
      <c r="K184" s="305"/>
      <c r="L184" s="305"/>
      <c r="M184" s="305"/>
      <c r="N184" s="305">
        <v>125</v>
      </c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  <c r="AA184" s="305"/>
      <c r="AB184" s="305"/>
      <c r="AC184" s="305"/>
      <c r="AD184" s="305"/>
      <c r="AE184" s="305"/>
      <c r="AF184" s="296"/>
      <c r="AJ184" s="296"/>
      <c r="AK184" s="296"/>
      <c r="AN184" s="296"/>
      <c r="AO184" s="296"/>
      <c r="AP184" s="296"/>
      <c r="AS184" s="296"/>
      <c r="AU184" s="296"/>
      <c r="AX184" s="296"/>
      <c r="BD184" s="296"/>
    </row>
    <row r="185" spans="1:56" hidden="1">
      <c r="A185" s="296">
        <v>193</v>
      </c>
      <c r="B185" s="306"/>
      <c r="C185" s="300" t="s">
        <v>404</v>
      </c>
      <c r="D185" s="306"/>
      <c r="E185" s="299" t="s">
        <v>423</v>
      </c>
      <c r="F185" s="246" t="s">
        <v>676</v>
      </c>
      <c r="G185" s="297" t="s">
        <v>394</v>
      </c>
      <c r="H185" s="297" t="s">
        <v>178</v>
      </c>
      <c r="I185" s="297">
        <v>9</v>
      </c>
      <c r="J185" s="305">
        <v>3</v>
      </c>
      <c r="K185" s="305"/>
      <c r="L185" s="305"/>
      <c r="M185" s="305">
        <v>7</v>
      </c>
      <c r="N185" s="305">
        <v>2</v>
      </c>
      <c r="O185" s="305"/>
      <c r="P185" s="305">
        <v>13</v>
      </c>
      <c r="Q185" s="305"/>
      <c r="R185" s="305">
        <v>4</v>
      </c>
      <c r="S185" s="305"/>
      <c r="T185" s="305"/>
      <c r="U185" s="305">
        <v>3</v>
      </c>
      <c r="V185" s="305"/>
      <c r="W185" s="305">
        <v>7</v>
      </c>
      <c r="X185" s="305"/>
      <c r="Y185" s="305"/>
      <c r="Z185" s="305"/>
      <c r="AA185" s="305">
        <v>3</v>
      </c>
      <c r="AB185" s="305"/>
      <c r="AC185" s="305"/>
      <c r="AD185" s="305"/>
      <c r="AE185" s="305"/>
      <c r="AF185" s="296"/>
      <c r="AJ185" s="296"/>
      <c r="AK185" s="296"/>
      <c r="AN185" s="296"/>
      <c r="AO185" s="296"/>
      <c r="AP185" s="296"/>
      <c r="AS185" s="296"/>
      <c r="AU185" s="296"/>
      <c r="AX185" s="296"/>
      <c r="BD185" s="296"/>
    </row>
    <row r="186" spans="1:56" hidden="1">
      <c r="A186" s="296">
        <v>194</v>
      </c>
      <c r="B186" s="306"/>
      <c r="C186" s="300" t="s">
        <v>404</v>
      </c>
      <c r="D186" s="306"/>
      <c r="E186" s="299" t="s">
        <v>423</v>
      </c>
      <c r="F186" s="301" t="s">
        <v>677</v>
      </c>
      <c r="G186" s="297" t="s">
        <v>394</v>
      </c>
      <c r="H186" s="297" t="s">
        <v>179</v>
      </c>
      <c r="I186" s="297">
        <v>13</v>
      </c>
      <c r="J186" s="305">
        <v>7</v>
      </c>
      <c r="K186" s="305"/>
      <c r="L186" s="305"/>
      <c r="M186" s="305">
        <v>7</v>
      </c>
      <c r="N186" s="305">
        <v>7</v>
      </c>
      <c r="O186" s="305"/>
      <c r="P186" s="305">
        <v>13</v>
      </c>
      <c r="Q186" s="305"/>
      <c r="R186" s="305">
        <v>4</v>
      </c>
      <c r="S186" s="305"/>
      <c r="T186" s="305"/>
      <c r="U186" s="305">
        <v>34567</v>
      </c>
      <c r="V186" s="305"/>
      <c r="W186" s="305">
        <v>7</v>
      </c>
      <c r="X186" s="305"/>
      <c r="Y186" s="305"/>
      <c r="Z186" s="305"/>
      <c r="AA186" s="305">
        <v>3</v>
      </c>
      <c r="AB186" s="305"/>
      <c r="AC186" s="305"/>
      <c r="AD186" s="305"/>
      <c r="AE186" s="305"/>
      <c r="AF186" s="296"/>
      <c r="AJ186" s="296"/>
      <c r="AK186" s="296"/>
      <c r="AN186" s="296"/>
      <c r="AO186" s="296"/>
      <c r="AP186" s="296"/>
      <c r="AS186" s="296"/>
      <c r="AU186" s="296"/>
      <c r="AX186" s="296"/>
      <c r="BD186" s="296"/>
    </row>
    <row r="187" spans="1:56" hidden="1">
      <c r="A187" s="296">
        <v>71</v>
      </c>
      <c r="B187" s="306"/>
      <c r="C187" s="300" t="s">
        <v>412</v>
      </c>
      <c r="D187" s="306"/>
      <c r="E187" s="299" t="s">
        <v>412</v>
      </c>
      <c r="F187" s="246" t="s">
        <v>589</v>
      </c>
      <c r="G187" s="298" t="s">
        <v>21</v>
      </c>
      <c r="H187" s="297" t="s">
        <v>244</v>
      </c>
      <c r="I187" s="297">
        <v>6</v>
      </c>
      <c r="J187" s="305">
        <v>56</v>
      </c>
      <c r="K187" s="305">
        <v>3</v>
      </c>
      <c r="L187" s="305">
        <v>5</v>
      </c>
      <c r="M187" s="305">
        <v>45</v>
      </c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305"/>
      <c r="AB187" s="305"/>
      <c r="AC187" s="305"/>
      <c r="AD187" s="305"/>
      <c r="AE187" s="305"/>
      <c r="AF187" s="296"/>
      <c r="AJ187" s="296"/>
      <c r="AK187" s="296"/>
      <c r="AN187" s="296"/>
      <c r="AO187" s="296"/>
      <c r="AP187" s="296"/>
      <c r="AS187" s="296"/>
      <c r="AU187" s="296"/>
      <c r="AX187" s="296"/>
      <c r="BD187" s="296"/>
    </row>
    <row r="188" spans="1:56" hidden="1">
      <c r="A188" s="296">
        <v>159</v>
      </c>
      <c r="B188" s="306"/>
      <c r="C188" s="300" t="s">
        <v>404</v>
      </c>
      <c r="D188" s="306"/>
      <c r="E188" s="299" t="s">
        <v>417</v>
      </c>
      <c r="F188" s="246" t="s">
        <v>643</v>
      </c>
      <c r="G188" s="297" t="s">
        <v>1878</v>
      </c>
      <c r="H188" s="297" t="s">
        <v>142</v>
      </c>
      <c r="I188" s="297">
        <v>3</v>
      </c>
      <c r="J188" s="305"/>
      <c r="K188" s="305"/>
      <c r="L188" s="305"/>
      <c r="M188" s="305"/>
      <c r="N188" s="305">
        <v>6</v>
      </c>
      <c r="O188" s="305"/>
      <c r="P188" s="305"/>
      <c r="Q188" s="305"/>
      <c r="R188" s="305">
        <v>5</v>
      </c>
      <c r="S188" s="305"/>
      <c r="T188" s="305"/>
      <c r="U188" s="305">
        <v>4</v>
      </c>
      <c r="V188" s="305"/>
      <c r="W188" s="305"/>
      <c r="X188" s="305"/>
      <c r="Y188" s="305"/>
      <c r="Z188" s="305"/>
      <c r="AA188" s="305"/>
      <c r="AB188" s="305"/>
      <c r="AC188" s="305"/>
      <c r="AD188" s="305"/>
      <c r="AE188" s="305"/>
      <c r="AF188" s="296"/>
      <c r="AJ188" s="296"/>
      <c r="AK188" s="296"/>
      <c r="AN188" s="296"/>
      <c r="AO188" s="296"/>
      <c r="AP188" s="296"/>
      <c r="AS188" s="296"/>
      <c r="AU188" s="296"/>
      <c r="AX188" s="296"/>
      <c r="BD188" s="296"/>
    </row>
    <row r="189" spans="1:56" hidden="1">
      <c r="A189" s="296">
        <v>66</v>
      </c>
      <c r="B189" s="306"/>
      <c r="C189" s="300" t="s">
        <v>1877</v>
      </c>
      <c r="D189" s="306"/>
      <c r="E189" s="299" t="s">
        <v>686</v>
      </c>
      <c r="F189" s="246" t="s">
        <v>437</v>
      </c>
      <c r="G189" s="298" t="s">
        <v>64</v>
      </c>
      <c r="H189" s="297" t="s">
        <v>221</v>
      </c>
      <c r="I189" s="297">
        <v>2</v>
      </c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>
        <v>24</v>
      </c>
      <c r="Y189" s="305"/>
      <c r="Z189" s="305"/>
      <c r="AA189" s="305"/>
      <c r="AB189" s="305"/>
      <c r="AC189" s="305"/>
      <c r="AD189" s="305"/>
      <c r="AE189" s="305"/>
      <c r="AF189" s="296"/>
      <c r="AJ189" s="296"/>
      <c r="AK189" s="296"/>
      <c r="AN189" s="296"/>
      <c r="AO189" s="296"/>
      <c r="AP189" s="296"/>
      <c r="AS189" s="296"/>
      <c r="AU189" s="296"/>
      <c r="AX189" s="296"/>
      <c r="BD189" s="296"/>
    </row>
    <row r="190" spans="1:56" hidden="1">
      <c r="A190" s="296">
        <v>272</v>
      </c>
      <c r="B190" s="306"/>
      <c r="C190" s="300" t="s">
        <v>410</v>
      </c>
      <c r="D190" s="306"/>
      <c r="E190" s="299" t="s">
        <v>715</v>
      </c>
      <c r="F190" s="246" t="s">
        <v>540</v>
      </c>
      <c r="G190" s="298" t="s">
        <v>79</v>
      </c>
      <c r="H190" s="297" t="s">
        <v>257</v>
      </c>
      <c r="I190" s="297">
        <v>2</v>
      </c>
      <c r="J190" s="305">
        <v>26</v>
      </c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  <c r="AA190" s="305"/>
      <c r="AB190" s="305"/>
      <c r="AC190" s="305"/>
      <c r="AD190" s="305"/>
      <c r="AE190" s="305"/>
      <c r="AF190" s="296"/>
      <c r="AJ190" s="296"/>
      <c r="AK190" s="296"/>
      <c r="AN190" s="296"/>
      <c r="AO190" s="296"/>
      <c r="AP190" s="296"/>
      <c r="AS190" s="296"/>
      <c r="AU190" s="296"/>
      <c r="AX190" s="296"/>
      <c r="BD190" s="296"/>
    </row>
    <row r="191" spans="1:56" hidden="1">
      <c r="A191" s="296">
        <v>248</v>
      </c>
      <c r="B191" s="306"/>
      <c r="C191" s="300" t="s">
        <v>409</v>
      </c>
      <c r="D191" s="306"/>
      <c r="E191" s="299" t="s">
        <v>709</v>
      </c>
      <c r="F191" s="246" t="s">
        <v>523</v>
      </c>
      <c r="G191" s="298" t="s">
        <v>95</v>
      </c>
      <c r="H191" s="297" t="s">
        <v>295</v>
      </c>
      <c r="I191" s="297">
        <v>2</v>
      </c>
      <c r="J191" s="305"/>
      <c r="K191" s="305"/>
      <c r="L191" s="305">
        <v>7</v>
      </c>
      <c r="M191" s="305"/>
      <c r="N191" s="305"/>
      <c r="O191" s="305">
        <v>3</v>
      </c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305"/>
      <c r="AB191" s="305"/>
      <c r="AC191" s="305"/>
      <c r="AD191" s="305"/>
      <c r="AE191" s="305"/>
      <c r="AF191" s="296"/>
      <c r="AJ191" s="296"/>
      <c r="AK191" s="296"/>
      <c r="AN191" s="296"/>
      <c r="AO191" s="296"/>
      <c r="AP191" s="296"/>
      <c r="AS191" s="296"/>
      <c r="AU191" s="296"/>
      <c r="AX191" s="296"/>
      <c r="BD191" s="296"/>
    </row>
    <row r="192" spans="1:56" hidden="1">
      <c r="A192" s="296">
        <v>55</v>
      </c>
      <c r="B192" s="306"/>
      <c r="C192" s="300" t="s">
        <v>1877</v>
      </c>
      <c r="D192" s="306"/>
      <c r="E192" s="299" t="s">
        <v>717</v>
      </c>
      <c r="F192" s="246" t="s">
        <v>14</v>
      </c>
      <c r="G192" s="298" t="s">
        <v>61</v>
      </c>
      <c r="H192" s="297" t="s">
        <v>231</v>
      </c>
      <c r="I192" s="297">
        <v>3</v>
      </c>
      <c r="J192" s="305"/>
      <c r="K192" s="305">
        <v>1</v>
      </c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>
        <v>3</v>
      </c>
      <c r="Z192" s="305"/>
      <c r="AA192" s="305"/>
      <c r="AB192" s="305"/>
      <c r="AC192" s="305"/>
      <c r="AD192" s="305">
        <v>3</v>
      </c>
      <c r="AE192" s="305"/>
      <c r="AF192" s="296"/>
      <c r="AJ192" s="296"/>
      <c r="AK192" s="296"/>
      <c r="AN192" s="296"/>
      <c r="AO192" s="296"/>
      <c r="AP192" s="296"/>
      <c r="AS192" s="296"/>
      <c r="AU192" s="296"/>
      <c r="AX192" s="296"/>
      <c r="BD192" s="296"/>
    </row>
    <row r="193" spans="1:56" hidden="1">
      <c r="A193" s="296">
        <v>189</v>
      </c>
      <c r="B193" s="306"/>
      <c r="C193" s="300" t="s">
        <v>404</v>
      </c>
      <c r="D193" s="306"/>
      <c r="E193" s="297" t="s">
        <v>421</v>
      </c>
      <c r="F193" s="246" t="s">
        <v>673</v>
      </c>
      <c r="G193" s="297" t="s">
        <v>393</v>
      </c>
      <c r="H193" s="297" t="s">
        <v>174</v>
      </c>
      <c r="I193" s="297">
        <v>8</v>
      </c>
      <c r="J193" s="305">
        <v>6</v>
      </c>
      <c r="K193" s="305"/>
      <c r="L193" s="305"/>
      <c r="M193" s="305">
        <v>4</v>
      </c>
      <c r="N193" s="305">
        <v>6</v>
      </c>
      <c r="O193" s="305"/>
      <c r="P193" s="305">
        <v>2</v>
      </c>
      <c r="Q193" s="305"/>
      <c r="R193" s="305">
        <v>3</v>
      </c>
      <c r="S193" s="305"/>
      <c r="T193" s="305"/>
      <c r="U193" s="305">
        <v>3</v>
      </c>
      <c r="V193" s="305"/>
      <c r="W193" s="305">
        <v>6</v>
      </c>
      <c r="X193" s="305"/>
      <c r="Y193" s="305"/>
      <c r="Z193" s="305"/>
      <c r="AA193" s="305">
        <v>6</v>
      </c>
      <c r="AB193" s="305"/>
      <c r="AC193" s="305"/>
      <c r="AD193" s="305"/>
      <c r="AE193" s="305"/>
      <c r="AF193" s="296"/>
      <c r="AJ193" s="296"/>
      <c r="AK193" s="296"/>
      <c r="AN193" s="296"/>
      <c r="AO193" s="296"/>
      <c r="AP193" s="296"/>
      <c r="AS193" s="296"/>
      <c r="AU193" s="296"/>
      <c r="AX193" s="296"/>
      <c r="BD193" s="296"/>
    </row>
    <row r="194" spans="1:56" hidden="1">
      <c r="A194" s="296">
        <v>72</v>
      </c>
      <c r="B194" s="306"/>
      <c r="C194" s="300" t="s">
        <v>412</v>
      </c>
      <c r="D194" s="306"/>
      <c r="E194" s="299" t="s">
        <v>412</v>
      </c>
      <c r="F194" s="246" t="s">
        <v>585</v>
      </c>
      <c r="G194" s="298" t="s">
        <v>21</v>
      </c>
      <c r="H194" s="297" t="s">
        <v>240</v>
      </c>
      <c r="I194" s="297">
        <v>11</v>
      </c>
      <c r="J194" s="305">
        <v>456</v>
      </c>
      <c r="K194" s="305">
        <v>3</v>
      </c>
      <c r="L194" s="305">
        <v>456</v>
      </c>
      <c r="M194" s="305">
        <v>2456</v>
      </c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305"/>
      <c r="AB194" s="305"/>
      <c r="AC194" s="305"/>
      <c r="AD194" s="305"/>
      <c r="AE194" s="305"/>
      <c r="AF194" s="296"/>
      <c r="AJ194" s="296"/>
      <c r="AK194" s="296"/>
      <c r="AN194" s="296"/>
      <c r="AO194" s="296"/>
      <c r="AP194" s="296"/>
      <c r="AS194" s="296"/>
      <c r="AU194" s="296"/>
      <c r="AX194" s="296"/>
      <c r="BD194" s="296"/>
    </row>
    <row r="195" spans="1:56" hidden="1">
      <c r="A195" s="296">
        <v>15</v>
      </c>
      <c r="B195" s="306"/>
      <c r="C195" s="300" t="s">
        <v>407</v>
      </c>
      <c r="D195" s="306"/>
      <c r="E195" s="299" t="s">
        <v>694</v>
      </c>
      <c r="F195" s="246" t="s">
        <v>461</v>
      </c>
      <c r="G195" s="298" t="s">
        <v>82</v>
      </c>
      <c r="H195" s="297" t="s">
        <v>240</v>
      </c>
      <c r="I195" s="297">
        <v>4</v>
      </c>
      <c r="J195" s="305">
        <v>67</v>
      </c>
      <c r="K195" s="305">
        <v>3</v>
      </c>
      <c r="L195" s="305">
        <v>7</v>
      </c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  <c r="AA195" s="305"/>
      <c r="AB195" s="305"/>
      <c r="AC195" s="305"/>
      <c r="AD195" s="305"/>
      <c r="AE195" s="305"/>
      <c r="AF195" s="296"/>
      <c r="AJ195" s="296"/>
      <c r="AK195" s="296"/>
      <c r="AN195" s="296"/>
      <c r="AO195" s="296"/>
      <c r="AP195" s="296"/>
      <c r="AS195" s="296"/>
      <c r="AU195" s="296"/>
      <c r="AX195" s="296"/>
      <c r="BD195" s="296"/>
    </row>
    <row r="196" spans="1:56" hidden="1">
      <c r="A196" s="296">
        <v>22</v>
      </c>
      <c r="B196" s="306"/>
      <c r="C196" s="300" t="s">
        <v>407</v>
      </c>
      <c r="D196" s="306"/>
      <c r="E196" s="299" t="s">
        <v>695</v>
      </c>
      <c r="F196" s="246" t="s">
        <v>475</v>
      </c>
      <c r="G196" s="298" t="s">
        <v>83</v>
      </c>
      <c r="H196" s="297" t="s">
        <v>276</v>
      </c>
      <c r="I196" s="297">
        <v>1</v>
      </c>
      <c r="J196" s="305"/>
      <c r="K196" s="305">
        <v>3</v>
      </c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  <c r="AA196" s="305"/>
      <c r="AB196" s="305"/>
      <c r="AC196" s="305"/>
      <c r="AD196" s="305"/>
      <c r="AE196" s="305"/>
      <c r="AF196" s="296"/>
      <c r="AJ196" s="296"/>
      <c r="AK196" s="296"/>
      <c r="AN196" s="296"/>
      <c r="AO196" s="296"/>
      <c r="AP196" s="296"/>
      <c r="AS196" s="296"/>
      <c r="AU196" s="296"/>
      <c r="AX196" s="296"/>
      <c r="BD196" s="296"/>
    </row>
    <row r="197" spans="1:56" hidden="1">
      <c r="A197" s="296">
        <v>6</v>
      </c>
      <c r="B197" s="306"/>
      <c r="C197" s="300" t="s">
        <v>407</v>
      </c>
      <c r="D197" s="306"/>
      <c r="E197" s="299" t="s">
        <v>706</v>
      </c>
      <c r="F197" s="246" t="s">
        <v>482</v>
      </c>
      <c r="G197" s="298" t="s">
        <v>92</v>
      </c>
      <c r="H197" s="297" t="s">
        <v>283</v>
      </c>
      <c r="I197" s="297">
        <v>1</v>
      </c>
      <c r="J197" s="305"/>
      <c r="K197" s="305"/>
      <c r="L197" s="305">
        <v>7</v>
      </c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  <c r="AA197" s="305"/>
      <c r="AB197" s="305"/>
      <c r="AC197" s="305"/>
      <c r="AD197" s="305"/>
      <c r="AE197" s="305"/>
      <c r="AF197" s="296"/>
      <c r="AJ197" s="296"/>
      <c r="AK197" s="296"/>
      <c r="AN197" s="296"/>
      <c r="AO197" s="296"/>
      <c r="AP197" s="296"/>
      <c r="AS197" s="296"/>
      <c r="AU197" s="296"/>
      <c r="AX197" s="296"/>
      <c r="BD197" s="296"/>
    </row>
    <row r="198" spans="1:56" hidden="1">
      <c r="A198" s="296">
        <v>56</v>
      </c>
      <c r="B198" s="306"/>
      <c r="C198" s="300" t="s">
        <v>1877</v>
      </c>
      <c r="D198" s="306"/>
      <c r="E198" s="299" t="s">
        <v>717</v>
      </c>
      <c r="F198" s="246" t="s">
        <v>575</v>
      </c>
      <c r="G198" s="298" t="s">
        <v>61</v>
      </c>
      <c r="H198" s="297" t="s">
        <v>224</v>
      </c>
      <c r="I198" s="297">
        <v>1</v>
      </c>
      <c r="J198" s="305"/>
      <c r="K198" s="305">
        <v>1</v>
      </c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305"/>
      <c r="AB198" s="305"/>
      <c r="AC198" s="305"/>
      <c r="AD198" s="305"/>
      <c r="AE198" s="305"/>
      <c r="AF198" s="296"/>
      <c r="AJ198" s="296"/>
      <c r="AK198" s="296"/>
      <c r="AN198" s="296"/>
      <c r="AO198" s="296"/>
      <c r="AP198" s="296"/>
      <c r="AS198" s="296"/>
      <c r="AU198" s="296"/>
      <c r="AX198" s="296"/>
      <c r="BD198" s="296"/>
    </row>
    <row r="199" spans="1:56" hidden="1">
      <c r="A199" s="296">
        <v>160</v>
      </c>
      <c r="B199" s="306"/>
      <c r="C199" s="300" t="s">
        <v>404</v>
      </c>
      <c r="D199" s="306"/>
      <c r="E199" s="299" t="s">
        <v>417</v>
      </c>
      <c r="F199" s="301" t="s">
        <v>644</v>
      </c>
      <c r="G199" s="299" t="s">
        <v>1878</v>
      </c>
      <c r="H199" s="299" t="s">
        <v>143</v>
      </c>
      <c r="I199" s="299">
        <v>1</v>
      </c>
      <c r="J199" s="305"/>
      <c r="K199" s="305"/>
      <c r="L199" s="305"/>
      <c r="M199" s="305"/>
      <c r="N199" s="305"/>
      <c r="O199" s="305"/>
      <c r="P199" s="305"/>
      <c r="Q199" s="305"/>
      <c r="R199" s="305">
        <v>5</v>
      </c>
      <c r="S199" s="305"/>
      <c r="T199" s="305"/>
      <c r="U199" s="305"/>
      <c r="V199" s="305"/>
      <c r="W199" s="305"/>
      <c r="X199" s="305"/>
      <c r="Y199" s="305"/>
      <c r="Z199" s="305"/>
      <c r="AA199" s="305"/>
      <c r="AB199" s="305"/>
      <c r="AC199" s="305"/>
      <c r="AD199" s="305"/>
      <c r="AE199" s="305"/>
      <c r="AF199" s="296"/>
      <c r="AJ199" s="296"/>
      <c r="AK199" s="296"/>
      <c r="AN199" s="296"/>
      <c r="AO199" s="296"/>
      <c r="AP199" s="296"/>
      <c r="AS199" s="296"/>
      <c r="AU199" s="296"/>
      <c r="AX199" s="296"/>
      <c r="BD199" s="296"/>
    </row>
    <row r="200" spans="1:56" hidden="1">
      <c r="A200" s="296">
        <v>73</v>
      </c>
      <c r="B200" s="306"/>
      <c r="C200" s="300" t="s">
        <v>412</v>
      </c>
      <c r="D200" s="306"/>
      <c r="E200" s="299" t="s">
        <v>412</v>
      </c>
      <c r="F200" s="246" t="s">
        <v>586</v>
      </c>
      <c r="G200" s="298" t="s">
        <v>21</v>
      </c>
      <c r="H200" s="297" t="s">
        <v>241</v>
      </c>
      <c r="I200" s="297">
        <v>2</v>
      </c>
      <c r="J200" s="305">
        <v>46</v>
      </c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305"/>
      <c r="AB200" s="305"/>
      <c r="AC200" s="305"/>
      <c r="AD200" s="305"/>
      <c r="AE200" s="305"/>
      <c r="AF200" s="296"/>
      <c r="AJ200" s="296"/>
      <c r="AK200" s="296"/>
      <c r="AN200" s="296"/>
      <c r="AO200" s="296"/>
      <c r="AP200" s="296"/>
      <c r="AS200" s="296"/>
      <c r="AU200" s="296"/>
      <c r="AX200" s="296"/>
      <c r="BD200" s="296"/>
    </row>
    <row r="201" spans="1:56" hidden="1">
      <c r="A201" s="296">
        <v>175</v>
      </c>
      <c r="B201" s="306"/>
      <c r="C201" s="300" t="s">
        <v>404</v>
      </c>
      <c r="D201" s="306"/>
      <c r="E201" s="299" t="s">
        <v>419</v>
      </c>
      <c r="F201" s="302" t="s">
        <v>659</v>
      </c>
      <c r="G201" s="299" t="s">
        <v>401</v>
      </c>
      <c r="H201" s="299" t="s">
        <v>159</v>
      </c>
      <c r="I201" s="299">
        <v>1</v>
      </c>
      <c r="J201" s="305"/>
      <c r="K201" s="305"/>
      <c r="L201" s="305"/>
      <c r="M201" s="305"/>
      <c r="N201" s="305">
        <v>5</v>
      </c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  <c r="AA201" s="305"/>
      <c r="AB201" s="305"/>
      <c r="AC201" s="305"/>
      <c r="AD201" s="305"/>
      <c r="AE201" s="305"/>
      <c r="AF201" s="296"/>
      <c r="AJ201" s="296"/>
      <c r="AK201" s="296"/>
      <c r="AN201" s="296"/>
      <c r="AO201" s="296"/>
      <c r="AP201" s="296"/>
      <c r="AS201" s="296"/>
      <c r="AU201" s="296"/>
      <c r="AX201" s="296"/>
      <c r="BD201" s="296"/>
    </row>
    <row r="202" spans="1:56" hidden="1">
      <c r="A202" s="296">
        <v>43</v>
      </c>
      <c r="B202" s="306"/>
      <c r="C202" s="300" t="s">
        <v>1877</v>
      </c>
      <c r="D202" s="306"/>
      <c r="E202" s="299" t="s">
        <v>720</v>
      </c>
      <c r="F202" s="246" t="s">
        <v>581</v>
      </c>
      <c r="G202" s="298" t="s">
        <v>65</v>
      </c>
      <c r="H202" s="297" t="s">
        <v>230</v>
      </c>
      <c r="I202" s="297">
        <v>2</v>
      </c>
      <c r="J202" s="305"/>
      <c r="K202" s="305"/>
      <c r="L202" s="305"/>
      <c r="M202" s="305"/>
      <c r="N202" s="305">
        <v>15</v>
      </c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  <c r="AA202" s="305"/>
      <c r="AB202" s="305"/>
      <c r="AC202" s="305"/>
      <c r="AD202" s="305"/>
      <c r="AE202" s="305"/>
      <c r="AF202" s="296"/>
      <c r="AJ202" s="296"/>
      <c r="AK202" s="296"/>
      <c r="AN202" s="296"/>
      <c r="AO202" s="296"/>
      <c r="AP202" s="296"/>
      <c r="AS202" s="296"/>
      <c r="AU202" s="296"/>
      <c r="AX202" s="296"/>
      <c r="BD202" s="296"/>
    </row>
    <row r="203" spans="1:56" hidden="1">
      <c r="A203" s="296">
        <v>74</v>
      </c>
      <c r="B203" s="306"/>
      <c r="C203" s="300" t="s">
        <v>412</v>
      </c>
      <c r="D203" s="306"/>
      <c r="E203" s="299" t="s">
        <v>412</v>
      </c>
      <c r="F203" s="246" t="s">
        <v>588</v>
      </c>
      <c r="G203" s="298" t="s">
        <v>21</v>
      </c>
      <c r="H203" s="297" t="s">
        <v>243</v>
      </c>
      <c r="I203" s="297">
        <v>3</v>
      </c>
      <c r="J203" s="305">
        <v>125</v>
      </c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  <c r="AA203" s="305"/>
      <c r="AB203" s="305"/>
      <c r="AC203" s="305"/>
      <c r="AD203" s="305"/>
      <c r="AE203" s="305"/>
      <c r="AF203" s="296"/>
      <c r="AJ203" s="296"/>
      <c r="AK203" s="296"/>
      <c r="AN203" s="296"/>
      <c r="AO203" s="296"/>
      <c r="AP203" s="296"/>
      <c r="AS203" s="296"/>
      <c r="AU203" s="296"/>
      <c r="AX203" s="296"/>
      <c r="BD203" s="296"/>
    </row>
    <row r="204" spans="1:56" hidden="1">
      <c r="A204" s="296">
        <v>259</v>
      </c>
      <c r="B204" s="306"/>
      <c r="C204" s="300" t="s">
        <v>409</v>
      </c>
      <c r="D204" s="306"/>
      <c r="E204" s="299" t="s">
        <v>708</v>
      </c>
      <c r="F204" s="246" t="s">
        <v>511</v>
      </c>
      <c r="G204" s="298" t="s">
        <v>94</v>
      </c>
      <c r="H204" s="297" t="s">
        <v>2018</v>
      </c>
      <c r="I204" s="297">
        <v>3</v>
      </c>
      <c r="J204" s="305">
        <v>6</v>
      </c>
      <c r="K204" s="305">
        <v>2</v>
      </c>
      <c r="L204" s="305">
        <v>7</v>
      </c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  <c r="AA204" s="305"/>
      <c r="AB204" s="305"/>
      <c r="AC204" s="305"/>
      <c r="AD204" s="305"/>
      <c r="AE204" s="305"/>
      <c r="AF204" s="296"/>
      <c r="AJ204" s="296"/>
      <c r="AK204" s="296"/>
      <c r="AN204" s="296"/>
      <c r="AO204" s="296"/>
      <c r="AP204" s="296"/>
      <c r="AS204" s="296"/>
      <c r="AU204" s="296"/>
      <c r="AX204" s="296"/>
      <c r="BD204" s="296"/>
    </row>
    <row r="205" spans="1:56" hidden="1">
      <c r="A205" s="296">
        <v>151</v>
      </c>
      <c r="B205" s="306"/>
      <c r="C205" s="300" t="s">
        <v>404</v>
      </c>
      <c r="D205" s="306"/>
      <c r="E205" s="299" t="s">
        <v>415</v>
      </c>
      <c r="F205" s="301" t="s">
        <v>635</v>
      </c>
      <c r="G205" s="297" t="s">
        <v>389</v>
      </c>
      <c r="H205" s="297" t="s">
        <v>134</v>
      </c>
      <c r="I205" s="297">
        <v>3</v>
      </c>
      <c r="J205" s="305"/>
      <c r="K205" s="305"/>
      <c r="L205" s="305"/>
      <c r="M205" s="305"/>
      <c r="N205" s="305"/>
      <c r="O205" s="305"/>
      <c r="P205" s="305">
        <v>17</v>
      </c>
      <c r="Q205" s="305"/>
      <c r="R205" s="305">
        <v>5</v>
      </c>
      <c r="S205" s="305"/>
      <c r="T205" s="305"/>
      <c r="U205" s="305"/>
      <c r="V205" s="305"/>
      <c r="W205" s="305"/>
      <c r="X205" s="305"/>
      <c r="Y205" s="305"/>
      <c r="Z205" s="305"/>
      <c r="AA205" s="305"/>
      <c r="AB205" s="305"/>
      <c r="AC205" s="305"/>
      <c r="AD205" s="305"/>
      <c r="AE205" s="305"/>
      <c r="AF205" s="296"/>
      <c r="AJ205" s="296"/>
      <c r="AK205" s="296"/>
      <c r="AN205" s="296"/>
      <c r="AO205" s="296"/>
      <c r="AP205" s="296"/>
      <c r="AS205" s="296"/>
      <c r="AU205" s="296"/>
      <c r="AX205" s="296"/>
      <c r="BD205" s="296"/>
    </row>
    <row r="206" spans="1:56" hidden="1">
      <c r="A206" s="296">
        <v>57</v>
      </c>
      <c r="B206" s="306"/>
      <c r="C206" s="300" t="s">
        <v>1877</v>
      </c>
      <c r="D206" s="306"/>
      <c r="E206" s="299" t="s">
        <v>717</v>
      </c>
      <c r="F206" s="246" t="s">
        <v>579</v>
      </c>
      <c r="G206" s="298" t="s">
        <v>61</v>
      </c>
      <c r="H206" s="297" t="s">
        <v>228</v>
      </c>
      <c r="I206" s="297">
        <v>2</v>
      </c>
      <c r="J206" s="305"/>
      <c r="K206" s="305"/>
      <c r="L206" s="305"/>
      <c r="M206" s="305"/>
      <c r="N206" s="305">
        <v>5</v>
      </c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>
        <v>7</v>
      </c>
      <c r="Z206" s="305"/>
      <c r="AA206" s="305"/>
      <c r="AB206" s="305"/>
      <c r="AC206" s="305"/>
      <c r="AD206" s="305"/>
      <c r="AE206" s="305"/>
      <c r="AF206" s="296"/>
      <c r="AJ206" s="296"/>
      <c r="AK206" s="296"/>
      <c r="AN206" s="296"/>
      <c r="AO206" s="296"/>
      <c r="AP206" s="296"/>
      <c r="AS206" s="296"/>
      <c r="AU206" s="296"/>
      <c r="AX206" s="296"/>
      <c r="BD206" s="296"/>
    </row>
    <row r="207" spans="1:56" hidden="1">
      <c r="A207" s="296">
        <v>58</v>
      </c>
      <c r="B207" s="306"/>
      <c r="C207" s="300" t="s">
        <v>1877</v>
      </c>
      <c r="D207" s="306"/>
      <c r="E207" s="299" t="s">
        <v>717</v>
      </c>
      <c r="F207" s="246" t="s">
        <v>577</v>
      </c>
      <c r="G207" s="298" t="s">
        <v>61</v>
      </c>
      <c r="H207" s="297" t="s">
        <v>210</v>
      </c>
      <c r="I207" s="297">
        <v>8</v>
      </c>
      <c r="J207" s="305"/>
      <c r="K207" s="305">
        <v>7</v>
      </c>
      <c r="L207" s="305">
        <v>3</v>
      </c>
      <c r="M207" s="305">
        <v>3</v>
      </c>
      <c r="N207" s="305">
        <v>5</v>
      </c>
      <c r="O207" s="305"/>
      <c r="P207" s="305"/>
      <c r="Q207" s="305"/>
      <c r="R207" s="305"/>
      <c r="S207" s="305"/>
      <c r="T207" s="305">
        <v>5</v>
      </c>
      <c r="U207" s="305"/>
      <c r="V207" s="305"/>
      <c r="W207" s="305"/>
      <c r="X207" s="305"/>
      <c r="Y207" s="305">
        <v>7</v>
      </c>
      <c r="Z207" s="305"/>
      <c r="AA207" s="305"/>
      <c r="AB207" s="305"/>
      <c r="AC207" s="305"/>
      <c r="AD207" s="305">
        <v>36</v>
      </c>
      <c r="AE207" s="305"/>
      <c r="AF207" s="296"/>
      <c r="AJ207" s="296"/>
      <c r="AK207" s="296"/>
      <c r="AN207" s="296"/>
      <c r="AO207" s="296"/>
      <c r="AP207" s="296"/>
      <c r="AS207" s="296"/>
      <c r="AU207" s="296"/>
      <c r="AX207" s="296"/>
      <c r="BD207" s="296"/>
    </row>
    <row r="208" spans="1:56" hidden="1">
      <c r="A208" s="296">
        <v>59</v>
      </c>
      <c r="B208" s="306"/>
      <c r="C208" s="300" t="s">
        <v>1877</v>
      </c>
      <c r="D208" s="306"/>
      <c r="E208" s="299" t="s">
        <v>717</v>
      </c>
      <c r="F208" s="246" t="s">
        <v>583</v>
      </c>
      <c r="G208" s="298" t="s">
        <v>61</v>
      </c>
      <c r="H208" s="297" t="s">
        <v>210</v>
      </c>
      <c r="I208" s="297">
        <v>2</v>
      </c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  <c r="AA208" s="305"/>
      <c r="AB208" s="305"/>
      <c r="AC208" s="305"/>
      <c r="AD208" s="305">
        <v>36</v>
      </c>
      <c r="AE208" s="305"/>
      <c r="AF208" s="296"/>
      <c r="AJ208" s="296"/>
      <c r="AK208" s="296"/>
      <c r="AN208" s="296"/>
      <c r="AO208" s="296"/>
      <c r="AP208" s="296"/>
      <c r="AS208" s="296"/>
      <c r="AU208" s="296"/>
      <c r="AX208" s="296"/>
      <c r="BD208" s="296"/>
    </row>
    <row r="209" spans="1:56" hidden="1">
      <c r="A209" s="296">
        <v>86</v>
      </c>
      <c r="B209" s="306"/>
      <c r="C209" s="300" t="s">
        <v>406</v>
      </c>
      <c r="D209" s="306"/>
      <c r="E209" s="299" t="s">
        <v>690</v>
      </c>
      <c r="F209" s="246" t="s">
        <v>452</v>
      </c>
      <c r="G209" s="298" t="s">
        <v>57</v>
      </c>
      <c r="H209" s="297" t="s">
        <v>200</v>
      </c>
      <c r="I209" s="297">
        <v>1</v>
      </c>
      <c r="J209" s="305"/>
      <c r="K209" s="305">
        <v>5</v>
      </c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305"/>
      <c r="AB209" s="305"/>
      <c r="AC209" s="305"/>
      <c r="AD209" s="305"/>
      <c r="AE209" s="305"/>
      <c r="AF209" s="296"/>
      <c r="AJ209" s="296"/>
      <c r="AK209" s="296"/>
      <c r="AN209" s="296"/>
      <c r="AO209" s="296"/>
      <c r="AP209" s="296"/>
      <c r="AS209" s="296"/>
      <c r="AU209" s="296"/>
      <c r="AX209" s="296"/>
      <c r="BD209" s="296"/>
    </row>
    <row r="210" spans="1:56" hidden="1">
      <c r="A210" s="296">
        <v>249</v>
      </c>
      <c r="B210" s="306"/>
      <c r="C210" s="300" t="s">
        <v>409</v>
      </c>
      <c r="D210" s="306"/>
      <c r="E210" s="299" t="s">
        <v>709</v>
      </c>
      <c r="F210" s="246" t="s">
        <v>517</v>
      </c>
      <c r="G210" s="298" t="s">
        <v>95</v>
      </c>
      <c r="H210" s="297" t="s">
        <v>290</v>
      </c>
      <c r="I210" s="297">
        <v>2</v>
      </c>
      <c r="J210" s="305">
        <v>6</v>
      </c>
      <c r="K210" s="305"/>
      <c r="L210" s="305">
        <v>7</v>
      </c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305"/>
      <c r="AB210" s="305"/>
      <c r="AC210" s="305"/>
      <c r="AD210" s="305"/>
      <c r="AE210" s="305"/>
      <c r="AF210" s="296"/>
      <c r="AJ210" s="296"/>
      <c r="AK210" s="296"/>
      <c r="AN210" s="296"/>
      <c r="AO210" s="296"/>
      <c r="AP210" s="296"/>
      <c r="AS210" s="296"/>
      <c r="AU210" s="296"/>
      <c r="AX210" s="296"/>
      <c r="BD210" s="296"/>
    </row>
    <row r="211" spans="1:56" hidden="1">
      <c r="A211" s="296">
        <v>60</v>
      </c>
      <c r="B211" s="306"/>
      <c r="C211" s="300" t="s">
        <v>1877</v>
      </c>
      <c r="D211" s="306"/>
      <c r="E211" s="299" t="s">
        <v>717</v>
      </c>
      <c r="F211" s="246" t="s">
        <v>563</v>
      </c>
      <c r="G211" s="298" t="s">
        <v>61</v>
      </c>
      <c r="H211" s="297" t="s">
        <v>208</v>
      </c>
      <c r="I211" s="297">
        <v>11</v>
      </c>
      <c r="J211" s="305"/>
      <c r="K211" s="305"/>
      <c r="L211" s="305">
        <v>13</v>
      </c>
      <c r="M211" s="305">
        <v>13</v>
      </c>
      <c r="N211" s="305">
        <v>1</v>
      </c>
      <c r="O211" s="305"/>
      <c r="P211" s="305"/>
      <c r="Q211" s="305"/>
      <c r="R211" s="305"/>
      <c r="S211" s="305"/>
      <c r="T211" s="305">
        <v>2</v>
      </c>
      <c r="U211" s="305"/>
      <c r="V211" s="305"/>
      <c r="W211" s="305"/>
      <c r="X211" s="305">
        <v>1</v>
      </c>
      <c r="Y211" s="305">
        <v>17</v>
      </c>
      <c r="Z211" s="305"/>
      <c r="AA211" s="305"/>
      <c r="AB211" s="305"/>
      <c r="AC211" s="305"/>
      <c r="AD211" s="305">
        <v>36</v>
      </c>
      <c r="AE211" s="305"/>
      <c r="AF211" s="296"/>
      <c r="AJ211" s="296"/>
      <c r="AK211" s="296"/>
      <c r="AN211" s="296"/>
      <c r="AO211" s="296"/>
      <c r="AP211" s="296"/>
      <c r="AS211" s="296"/>
      <c r="AU211" s="296"/>
      <c r="AX211" s="296"/>
      <c r="BD211" s="296"/>
    </row>
    <row r="212" spans="1:56" hidden="1">
      <c r="A212" s="296">
        <v>61</v>
      </c>
      <c r="B212" s="306"/>
      <c r="C212" s="300" t="s">
        <v>1877</v>
      </c>
      <c r="D212" s="306"/>
      <c r="E212" s="299" t="s">
        <v>717</v>
      </c>
      <c r="F212" s="246" t="s">
        <v>582</v>
      </c>
      <c r="G212" s="298" t="s">
        <v>61</v>
      </c>
      <c r="H212" s="297" t="s">
        <v>208</v>
      </c>
      <c r="I212" s="297">
        <v>2</v>
      </c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  <c r="AA212" s="305"/>
      <c r="AB212" s="305"/>
      <c r="AC212" s="305"/>
      <c r="AD212" s="305">
        <v>36</v>
      </c>
      <c r="AE212" s="305"/>
      <c r="AF212" s="296"/>
      <c r="AJ212" s="296"/>
      <c r="AK212" s="296"/>
      <c r="AN212" s="296"/>
      <c r="AO212" s="296"/>
      <c r="AP212" s="296"/>
      <c r="AS212" s="296"/>
      <c r="AU212" s="296"/>
      <c r="AX212" s="296"/>
      <c r="BD212" s="296"/>
    </row>
    <row r="213" spans="1:56" hidden="1">
      <c r="A213" s="296">
        <v>1</v>
      </c>
      <c r="B213" s="306"/>
      <c r="C213" s="300" t="s">
        <v>407</v>
      </c>
      <c r="D213" s="306"/>
      <c r="E213" s="299" t="s">
        <v>700</v>
      </c>
      <c r="F213" s="246" t="s">
        <v>476</v>
      </c>
      <c r="G213" s="298" t="s">
        <v>87</v>
      </c>
      <c r="H213" s="297" t="s">
        <v>277</v>
      </c>
      <c r="I213" s="297">
        <v>1</v>
      </c>
      <c r="J213" s="305"/>
      <c r="K213" s="305">
        <v>3</v>
      </c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  <c r="AA213" s="305"/>
      <c r="AB213" s="305"/>
      <c r="AC213" s="305"/>
      <c r="AD213" s="305"/>
      <c r="AE213" s="305"/>
      <c r="AF213" s="296"/>
      <c r="AJ213" s="296"/>
      <c r="AK213" s="296"/>
      <c r="AN213" s="296"/>
      <c r="AO213" s="296"/>
      <c r="AP213" s="296"/>
      <c r="AS213" s="296"/>
      <c r="AU213" s="296"/>
      <c r="AX213" s="296"/>
      <c r="BD213" s="296"/>
    </row>
    <row r="214" spans="1:56" hidden="1">
      <c r="A214" s="296">
        <v>161</v>
      </c>
      <c r="B214" s="306"/>
      <c r="C214" s="300" t="s">
        <v>404</v>
      </c>
      <c r="D214" s="306"/>
      <c r="E214" s="299" t="s">
        <v>417</v>
      </c>
      <c r="F214" s="301" t="s">
        <v>645</v>
      </c>
      <c r="G214" s="299" t="s">
        <v>1878</v>
      </c>
      <c r="H214" s="299" t="s">
        <v>144</v>
      </c>
      <c r="I214" s="299">
        <v>1</v>
      </c>
      <c r="J214" s="305"/>
      <c r="K214" s="305"/>
      <c r="L214" s="305"/>
      <c r="M214" s="305"/>
      <c r="N214" s="305"/>
      <c r="O214" s="305"/>
      <c r="P214" s="305"/>
      <c r="Q214" s="305"/>
      <c r="R214" s="305">
        <v>5</v>
      </c>
      <c r="S214" s="305"/>
      <c r="T214" s="305"/>
      <c r="U214" s="305"/>
      <c r="V214" s="305"/>
      <c r="W214" s="305"/>
      <c r="X214" s="305"/>
      <c r="Y214" s="305"/>
      <c r="Z214" s="305"/>
      <c r="AA214" s="305"/>
      <c r="AB214" s="305"/>
      <c r="AC214" s="305"/>
      <c r="AD214" s="305"/>
      <c r="AE214" s="305"/>
      <c r="AF214" s="296"/>
      <c r="AJ214" s="296"/>
      <c r="AK214" s="296"/>
      <c r="AN214" s="296"/>
      <c r="AO214" s="296"/>
      <c r="AP214" s="296"/>
      <c r="AS214" s="296"/>
      <c r="AU214" s="296"/>
      <c r="AX214" s="296"/>
      <c r="BD214" s="296"/>
    </row>
    <row r="215" spans="1:56" hidden="1">
      <c r="A215" s="296">
        <v>162</v>
      </c>
      <c r="B215" s="306"/>
      <c r="C215" s="300" t="s">
        <v>404</v>
      </c>
      <c r="D215" s="306"/>
      <c r="E215" s="299" t="s">
        <v>417</v>
      </c>
      <c r="F215" s="246" t="s">
        <v>646</v>
      </c>
      <c r="G215" s="299" t="s">
        <v>1878</v>
      </c>
      <c r="H215" s="299" t="s">
        <v>145</v>
      </c>
      <c r="I215" s="299">
        <v>7</v>
      </c>
      <c r="J215" s="305"/>
      <c r="K215" s="305"/>
      <c r="L215" s="305"/>
      <c r="M215" s="305"/>
      <c r="N215" s="305">
        <v>5</v>
      </c>
      <c r="O215" s="305"/>
      <c r="P215" s="305"/>
      <c r="Q215" s="305"/>
      <c r="R215" s="305">
        <v>7</v>
      </c>
      <c r="S215" s="305"/>
      <c r="T215" s="305"/>
      <c r="U215" s="305">
        <v>46</v>
      </c>
      <c r="V215" s="305"/>
      <c r="W215" s="305">
        <v>14</v>
      </c>
      <c r="X215" s="305"/>
      <c r="Y215" s="305"/>
      <c r="Z215" s="305"/>
      <c r="AA215" s="305">
        <v>4</v>
      </c>
      <c r="AB215" s="305"/>
      <c r="AC215" s="305"/>
      <c r="AD215" s="305"/>
      <c r="AE215" s="305"/>
      <c r="AF215" s="296"/>
      <c r="AJ215" s="296"/>
      <c r="AK215" s="296"/>
      <c r="AN215" s="296"/>
      <c r="AO215" s="296"/>
      <c r="AP215" s="296"/>
      <c r="AS215" s="296"/>
      <c r="AU215" s="296"/>
      <c r="AX215" s="296"/>
      <c r="BD215" s="296"/>
    </row>
    <row r="216" spans="1:56" hidden="1">
      <c r="A216" s="296">
        <v>16</v>
      </c>
      <c r="B216" s="306"/>
      <c r="C216" s="300" t="s">
        <v>407</v>
      </c>
      <c r="D216" s="306"/>
      <c r="E216" s="299" t="s">
        <v>694</v>
      </c>
      <c r="F216" s="246" t="s">
        <v>471</v>
      </c>
      <c r="G216" s="298" t="s">
        <v>82</v>
      </c>
      <c r="H216" s="297" t="s">
        <v>272</v>
      </c>
      <c r="I216" s="297">
        <v>2</v>
      </c>
      <c r="J216" s="305"/>
      <c r="K216" s="305">
        <v>3</v>
      </c>
      <c r="L216" s="305">
        <v>4</v>
      </c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  <c r="AA216" s="305"/>
      <c r="AB216" s="305"/>
      <c r="AC216" s="305"/>
      <c r="AD216" s="305"/>
      <c r="AE216" s="305"/>
      <c r="AF216" s="296"/>
      <c r="AJ216" s="296"/>
      <c r="AK216" s="296"/>
      <c r="AN216" s="296"/>
      <c r="AO216" s="296"/>
      <c r="AP216" s="296"/>
      <c r="AS216" s="296"/>
      <c r="AU216" s="296"/>
      <c r="AX216" s="296"/>
      <c r="BD216" s="296"/>
    </row>
    <row r="217" spans="1:56" hidden="1">
      <c r="A217" s="296">
        <v>163</v>
      </c>
      <c r="B217" s="306"/>
      <c r="C217" s="300" t="s">
        <v>404</v>
      </c>
      <c r="D217" s="306"/>
      <c r="E217" s="299" t="s">
        <v>417</v>
      </c>
      <c r="F217" s="301" t="s">
        <v>647</v>
      </c>
      <c r="G217" s="299" t="s">
        <v>1878</v>
      </c>
      <c r="H217" s="299" t="s">
        <v>146</v>
      </c>
      <c r="I217" s="299">
        <v>8</v>
      </c>
      <c r="J217" s="305"/>
      <c r="K217" s="305"/>
      <c r="L217" s="305"/>
      <c r="M217" s="305"/>
      <c r="N217" s="305">
        <v>5</v>
      </c>
      <c r="O217" s="305"/>
      <c r="P217" s="305">
        <v>46</v>
      </c>
      <c r="Q217" s="305"/>
      <c r="R217" s="305">
        <v>5</v>
      </c>
      <c r="S217" s="305"/>
      <c r="T217" s="305"/>
      <c r="U217" s="305"/>
      <c r="V217" s="305"/>
      <c r="W217" s="305">
        <v>124</v>
      </c>
      <c r="X217" s="305"/>
      <c r="Y217" s="305"/>
      <c r="Z217" s="305"/>
      <c r="AA217" s="305">
        <v>4</v>
      </c>
      <c r="AB217" s="305"/>
      <c r="AC217" s="305"/>
      <c r="AD217" s="305"/>
      <c r="AE217" s="305"/>
      <c r="AF217" s="296"/>
      <c r="AJ217" s="296"/>
      <c r="AK217" s="296"/>
      <c r="AN217" s="296"/>
      <c r="AO217" s="296"/>
      <c r="AP217" s="296"/>
      <c r="AS217" s="296"/>
      <c r="AU217" s="296"/>
      <c r="AX217" s="296"/>
      <c r="BD217" s="296"/>
    </row>
    <row r="218" spans="1:56" hidden="1">
      <c r="A218" s="296">
        <v>17</v>
      </c>
      <c r="B218" s="306"/>
      <c r="C218" s="300" t="s">
        <v>407</v>
      </c>
      <c r="D218" s="306"/>
      <c r="E218" s="299" t="s">
        <v>702</v>
      </c>
      <c r="F218" s="246" t="s">
        <v>478</v>
      </c>
      <c r="G218" s="298" t="s">
        <v>89</v>
      </c>
      <c r="H218" s="297" t="s">
        <v>279</v>
      </c>
      <c r="I218" s="297">
        <v>1</v>
      </c>
      <c r="J218" s="305"/>
      <c r="K218" s="305">
        <v>3</v>
      </c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305"/>
      <c r="AB218" s="305"/>
      <c r="AC218" s="305"/>
      <c r="AD218" s="305"/>
      <c r="AE218" s="305"/>
      <c r="AF218" s="296"/>
      <c r="AJ218" s="296"/>
      <c r="AK218" s="296"/>
      <c r="AN218" s="296"/>
      <c r="AO218" s="296"/>
      <c r="AP218" s="296"/>
      <c r="AS218" s="296"/>
      <c r="AU218" s="296"/>
      <c r="AX218" s="296"/>
      <c r="BD218" s="296"/>
    </row>
    <row r="219" spans="1:56" hidden="1">
      <c r="A219" s="296">
        <v>250</v>
      </c>
      <c r="B219" s="306"/>
      <c r="C219" s="300" t="s">
        <v>409</v>
      </c>
      <c r="D219" s="306"/>
      <c r="E219" s="299" t="s">
        <v>709</v>
      </c>
      <c r="F219" s="246" t="s">
        <v>514</v>
      </c>
      <c r="G219" s="298" t="s">
        <v>95</v>
      </c>
      <c r="H219" s="297" t="s">
        <v>287</v>
      </c>
      <c r="I219" s="297">
        <v>4</v>
      </c>
      <c r="J219" s="305">
        <v>6</v>
      </c>
      <c r="K219" s="305">
        <v>2</v>
      </c>
      <c r="L219" s="305">
        <v>7</v>
      </c>
      <c r="M219" s="305"/>
      <c r="N219" s="305"/>
      <c r="O219" s="305">
        <v>2</v>
      </c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  <c r="AA219" s="305"/>
      <c r="AB219" s="305"/>
      <c r="AC219" s="305"/>
      <c r="AD219" s="305"/>
      <c r="AE219" s="305"/>
      <c r="AF219" s="296"/>
      <c r="AJ219" s="296"/>
      <c r="AK219" s="296"/>
      <c r="AN219" s="296"/>
      <c r="AO219" s="296"/>
      <c r="AP219" s="296"/>
      <c r="AS219" s="296"/>
      <c r="AU219" s="296"/>
      <c r="AX219" s="296"/>
      <c r="BD219" s="296"/>
    </row>
    <row r="220" spans="1:56" hidden="1">
      <c r="A220" s="296">
        <v>176</v>
      </c>
      <c r="B220" s="306"/>
      <c r="C220" s="300" t="s">
        <v>404</v>
      </c>
      <c r="D220" s="306"/>
      <c r="E220" s="299" t="s">
        <v>419</v>
      </c>
      <c r="F220" s="246" t="s">
        <v>660</v>
      </c>
      <c r="G220" s="297" t="s">
        <v>401</v>
      </c>
      <c r="H220" s="297" t="s">
        <v>160</v>
      </c>
      <c r="I220" s="297">
        <v>12</v>
      </c>
      <c r="J220" s="305">
        <v>5</v>
      </c>
      <c r="K220" s="305"/>
      <c r="L220" s="305"/>
      <c r="M220" s="305">
        <v>1235</v>
      </c>
      <c r="N220" s="305">
        <v>5</v>
      </c>
      <c r="O220" s="305"/>
      <c r="P220" s="305">
        <v>136</v>
      </c>
      <c r="Q220" s="305"/>
      <c r="R220" s="305">
        <v>5</v>
      </c>
      <c r="S220" s="305"/>
      <c r="T220" s="305"/>
      <c r="U220" s="305"/>
      <c r="V220" s="305"/>
      <c r="W220" s="305">
        <v>1</v>
      </c>
      <c r="X220" s="305"/>
      <c r="Y220" s="305"/>
      <c r="Z220" s="305"/>
      <c r="AA220" s="305">
        <v>2</v>
      </c>
      <c r="AB220" s="305"/>
      <c r="AC220" s="305"/>
      <c r="AD220" s="305"/>
      <c r="AE220" s="305"/>
      <c r="AF220" s="296"/>
      <c r="AJ220" s="296"/>
      <c r="AK220" s="296"/>
      <c r="AN220" s="296"/>
      <c r="AO220" s="296"/>
      <c r="AP220" s="296"/>
      <c r="AS220" s="296"/>
      <c r="AU220" s="296"/>
      <c r="AX220" s="296"/>
      <c r="BD220" s="296"/>
    </row>
    <row r="221" spans="1:56" hidden="1">
      <c r="A221" s="296">
        <v>251</v>
      </c>
      <c r="B221" s="306"/>
      <c r="C221" s="300" t="s">
        <v>409</v>
      </c>
      <c r="D221" s="306"/>
      <c r="E221" s="299" t="s">
        <v>709</v>
      </c>
      <c r="F221" s="246" t="s">
        <v>525</v>
      </c>
      <c r="G221" s="298" t="s">
        <v>95</v>
      </c>
      <c r="H221" s="297" t="s">
        <v>297</v>
      </c>
      <c r="I221" s="297">
        <v>2</v>
      </c>
      <c r="J221" s="305"/>
      <c r="K221" s="305">
        <v>2</v>
      </c>
      <c r="L221" s="305"/>
      <c r="M221" s="305"/>
      <c r="N221" s="305"/>
      <c r="O221" s="305">
        <v>2</v>
      </c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  <c r="AA221" s="305"/>
      <c r="AB221" s="305"/>
      <c r="AC221" s="305"/>
      <c r="AD221" s="305"/>
      <c r="AE221" s="305"/>
      <c r="AF221" s="296"/>
      <c r="AJ221" s="296"/>
      <c r="AK221" s="296"/>
      <c r="AN221" s="296"/>
      <c r="AO221" s="296"/>
      <c r="AP221" s="296"/>
      <c r="AS221" s="296"/>
      <c r="AU221" s="296"/>
      <c r="AX221" s="296"/>
      <c r="BD221" s="296"/>
    </row>
    <row r="222" spans="1:56" hidden="1">
      <c r="A222" s="296">
        <v>164</v>
      </c>
      <c r="B222" s="306"/>
      <c r="C222" s="300" t="s">
        <v>404</v>
      </c>
      <c r="D222" s="306"/>
      <c r="E222" s="299" t="s">
        <v>417</v>
      </c>
      <c r="F222" s="301" t="s">
        <v>648</v>
      </c>
      <c r="G222" s="299" t="s">
        <v>1878</v>
      </c>
      <c r="H222" s="299" t="s">
        <v>148</v>
      </c>
      <c r="I222" s="299">
        <v>1</v>
      </c>
      <c r="J222" s="305"/>
      <c r="K222" s="305"/>
      <c r="L222" s="305"/>
      <c r="M222" s="305"/>
      <c r="N222" s="305"/>
      <c r="O222" s="305"/>
      <c r="P222" s="305"/>
      <c r="Q222" s="305"/>
      <c r="R222" s="305">
        <v>5</v>
      </c>
      <c r="S222" s="305"/>
      <c r="T222" s="305"/>
      <c r="U222" s="305"/>
      <c r="V222" s="305"/>
      <c r="W222" s="305"/>
      <c r="X222" s="305"/>
      <c r="Y222" s="305"/>
      <c r="Z222" s="305"/>
      <c r="AA222" s="305"/>
      <c r="AB222" s="305"/>
      <c r="AC222" s="305"/>
      <c r="AD222" s="305"/>
      <c r="AE222" s="305"/>
      <c r="AF222" s="296"/>
      <c r="AJ222" s="296"/>
      <c r="AK222" s="296"/>
      <c r="AN222" s="296"/>
      <c r="AO222" s="296"/>
      <c r="AP222" s="296"/>
      <c r="AS222" s="296"/>
      <c r="AU222" s="296"/>
      <c r="AX222" s="296"/>
      <c r="BD222" s="296"/>
    </row>
    <row r="223" spans="1:56" hidden="1">
      <c r="A223" s="296">
        <v>177</v>
      </c>
      <c r="B223" s="306"/>
      <c r="C223" s="300" t="s">
        <v>404</v>
      </c>
      <c r="D223" s="306"/>
      <c r="E223" s="299" t="s">
        <v>419</v>
      </c>
      <c r="F223" s="246" t="s">
        <v>661</v>
      </c>
      <c r="G223" s="297" t="s">
        <v>401</v>
      </c>
      <c r="H223" s="297" t="s">
        <v>161</v>
      </c>
      <c r="I223" s="297">
        <v>12</v>
      </c>
      <c r="J223" s="305">
        <v>5</v>
      </c>
      <c r="K223" s="305"/>
      <c r="L223" s="305"/>
      <c r="M223" s="305">
        <v>1235</v>
      </c>
      <c r="N223" s="305">
        <v>5</v>
      </c>
      <c r="O223" s="305"/>
      <c r="P223" s="305">
        <v>136</v>
      </c>
      <c r="Q223" s="305"/>
      <c r="R223" s="305">
        <v>5</v>
      </c>
      <c r="S223" s="305"/>
      <c r="T223" s="305"/>
      <c r="U223" s="305"/>
      <c r="V223" s="305"/>
      <c r="W223" s="305">
        <v>1</v>
      </c>
      <c r="X223" s="305"/>
      <c r="Y223" s="305"/>
      <c r="Z223" s="305"/>
      <c r="AA223" s="305">
        <v>2</v>
      </c>
      <c r="AB223" s="305"/>
      <c r="AC223" s="305"/>
      <c r="AD223" s="305"/>
      <c r="AE223" s="305"/>
      <c r="AF223" s="296"/>
      <c r="AJ223" s="296"/>
      <c r="AK223" s="296"/>
      <c r="AN223" s="296"/>
      <c r="AO223" s="296"/>
      <c r="AP223" s="296"/>
      <c r="AS223" s="296"/>
      <c r="AU223" s="296"/>
      <c r="AX223" s="296"/>
      <c r="BD223" s="296"/>
    </row>
    <row r="224" spans="1:56" hidden="1">
      <c r="A224" s="296">
        <v>201</v>
      </c>
      <c r="B224" s="306"/>
      <c r="C224" s="300" t="s">
        <v>404</v>
      </c>
      <c r="D224" s="306"/>
      <c r="E224" s="299" t="s">
        <v>424</v>
      </c>
      <c r="F224" s="301" t="s">
        <v>684</v>
      </c>
      <c r="G224" s="297" t="s">
        <v>395</v>
      </c>
      <c r="H224" s="297" t="s">
        <v>186</v>
      </c>
      <c r="I224" s="297">
        <v>1</v>
      </c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>
        <v>7</v>
      </c>
      <c r="X224" s="305"/>
      <c r="Y224" s="305"/>
      <c r="Z224" s="305"/>
      <c r="AA224" s="305"/>
      <c r="AB224" s="305"/>
      <c r="AC224" s="305"/>
      <c r="AD224" s="305"/>
      <c r="AE224" s="305"/>
      <c r="AF224" s="296"/>
      <c r="AJ224" s="296"/>
      <c r="AK224" s="296"/>
      <c r="AN224" s="296"/>
      <c r="AO224" s="296"/>
      <c r="AP224" s="296"/>
      <c r="AS224" s="296"/>
      <c r="AU224" s="296"/>
      <c r="AX224" s="296"/>
      <c r="BD224" s="296"/>
    </row>
    <row r="225" spans="1:56" hidden="1">
      <c r="A225" s="296">
        <v>168</v>
      </c>
      <c r="B225" s="306"/>
      <c r="C225" s="300" t="s">
        <v>404</v>
      </c>
      <c r="D225" s="306"/>
      <c r="E225" s="299" t="s">
        <v>418</v>
      </c>
      <c r="F225" s="246" t="s">
        <v>652</v>
      </c>
      <c r="G225" s="297" t="s">
        <v>391</v>
      </c>
      <c r="H225" s="297" t="s">
        <v>152</v>
      </c>
      <c r="I225" s="297">
        <v>14</v>
      </c>
      <c r="J225" s="305">
        <v>3</v>
      </c>
      <c r="K225" s="305"/>
      <c r="L225" s="305"/>
      <c r="M225" s="305">
        <v>125</v>
      </c>
      <c r="N225" s="305">
        <v>7</v>
      </c>
      <c r="O225" s="305"/>
      <c r="P225" s="305">
        <v>3</v>
      </c>
      <c r="Q225" s="305"/>
      <c r="R225" s="305">
        <v>4</v>
      </c>
      <c r="S225" s="305"/>
      <c r="T225" s="305"/>
      <c r="U225" s="305">
        <v>34567</v>
      </c>
      <c r="V225" s="305"/>
      <c r="W225" s="305">
        <v>7</v>
      </c>
      <c r="X225" s="305"/>
      <c r="Y225" s="305"/>
      <c r="Z225" s="305"/>
      <c r="AA225" s="305">
        <v>2</v>
      </c>
      <c r="AB225" s="305"/>
      <c r="AC225" s="305"/>
      <c r="AD225" s="305"/>
      <c r="AE225" s="305"/>
      <c r="AF225" s="296"/>
      <c r="AJ225" s="296"/>
      <c r="AK225" s="296"/>
      <c r="AN225" s="296"/>
      <c r="AO225" s="296"/>
      <c r="AP225" s="296"/>
      <c r="AS225" s="296"/>
      <c r="AU225" s="296"/>
      <c r="AX225" s="296"/>
      <c r="BD225" s="296"/>
    </row>
    <row r="226" spans="1:56" hidden="1">
      <c r="A226" s="296">
        <v>62</v>
      </c>
      <c r="B226" s="306"/>
      <c r="C226" s="300" t="s">
        <v>1877</v>
      </c>
      <c r="D226" s="306"/>
      <c r="E226" s="299" t="s">
        <v>717</v>
      </c>
      <c r="F226" s="246" t="s">
        <v>565</v>
      </c>
      <c r="G226" s="298" t="s">
        <v>61</v>
      </c>
      <c r="H226" s="297" t="s">
        <v>209</v>
      </c>
      <c r="I226" s="297">
        <v>6</v>
      </c>
      <c r="J226" s="305"/>
      <c r="K226" s="305">
        <v>2</v>
      </c>
      <c r="L226" s="305">
        <v>3</v>
      </c>
      <c r="M226" s="305"/>
      <c r="N226" s="305">
        <v>1</v>
      </c>
      <c r="O226" s="305"/>
      <c r="P226" s="305"/>
      <c r="Q226" s="305"/>
      <c r="R226" s="305"/>
      <c r="S226" s="305"/>
      <c r="T226" s="305">
        <v>2</v>
      </c>
      <c r="U226" s="305"/>
      <c r="V226" s="305"/>
      <c r="W226" s="305"/>
      <c r="X226" s="305">
        <v>2</v>
      </c>
      <c r="Y226" s="305">
        <v>1</v>
      </c>
      <c r="Z226" s="305"/>
      <c r="AA226" s="305"/>
      <c r="AB226" s="305"/>
      <c r="AC226" s="305"/>
      <c r="AD226" s="305"/>
      <c r="AE226" s="305"/>
      <c r="AF226" s="296"/>
      <c r="AJ226" s="296"/>
      <c r="AK226" s="296"/>
      <c r="AN226" s="296"/>
      <c r="AO226" s="296"/>
      <c r="AP226" s="296"/>
      <c r="AS226" s="296"/>
      <c r="AU226" s="296"/>
      <c r="AX226" s="296"/>
      <c r="BD226" s="296"/>
    </row>
    <row r="227" spans="1:56" hidden="1">
      <c r="A227" s="296">
        <v>18</v>
      </c>
      <c r="B227" s="306"/>
      <c r="C227" s="300" t="s">
        <v>407</v>
      </c>
      <c r="D227" s="306"/>
      <c r="E227" s="299" t="s">
        <v>698</v>
      </c>
      <c r="F227" s="246" t="s">
        <v>468</v>
      </c>
      <c r="G227" s="298" t="s">
        <v>85</v>
      </c>
      <c r="H227" s="297" t="s">
        <v>269</v>
      </c>
      <c r="I227" s="297">
        <v>2</v>
      </c>
      <c r="J227" s="305">
        <v>7</v>
      </c>
      <c r="K227" s="305">
        <v>3</v>
      </c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305"/>
      <c r="AB227" s="305"/>
      <c r="AC227" s="305"/>
      <c r="AD227" s="305"/>
      <c r="AE227" s="305"/>
      <c r="AF227" s="296"/>
      <c r="AJ227" s="296"/>
      <c r="AK227" s="296"/>
      <c r="AN227" s="296"/>
      <c r="AO227" s="296"/>
      <c r="AP227" s="296"/>
      <c r="AS227" s="296"/>
      <c r="AU227" s="296"/>
      <c r="AX227" s="296"/>
      <c r="BD227" s="296"/>
    </row>
    <row r="228" spans="1:56" hidden="1">
      <c r="A228" s="296">
        <v>165</v>
      </c>
      <c r="B228" s="306"/>
      <c r="C228" s="300" t="s">
        <v>404</v>
      </c>
      <c r="D228" s="306"/>
      <c r="E228" s="299" t="s">
        <v>417</v>
      </c>
      <c r="F228" s="301" t="s">
        <v>649</v>
      </c>
      <c r="G228" s="299" t="s">
        <v>1878</v>
      </c>
      <c r="H228" s="299" t="s">
        <v>149</v>
      </c>
      <c r="I228" s="299">
        <v>2</v>
      </c>
      <c r="J228" s="305"/>
      <c r="K228" s="305"/>
      <c r="L228" s="305"/>
      <c r="M228" s="305"/>
      <c r="N228" s="305">
        <v>5</v>
      </c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305">
        <v>4</v>
      </c>
      <c r="AB228" s="305"/>
      <c r="AC228" s="305"/>
      <c r="AD228" s="305"/>
      <c r="AE228" s="305"/>
      <c r="AF228" s="296"/>
      <c r="AJ228" s="296"/>
      <c r="AK228" s="296"/>
      <c r="AN228" s="296"/>
      <c r="AO228" s="296"/>
      <c r="AP228" s="296"/>
      <c r="AS228" s="296"/>
      <c r="AU228" s="296"/>
      <c r="AX228" s="296"/>
      <c r="BD228" s="296"/>
    </row>
    <row r="229" spans="1:56" hidden="1">
      <c r="A229" s="296">
        <v>10</v>
      </c>
      <c r="B229" s="306"/>
      <c r="C229" s="300" t="s">
        <v>407</v>
      </c>
      <c r="D229" s="306"/>
      <c r="E229" s="299" t="s">
        <v>704</v>
      </c>
      <c r="F229" s="246" t="s">
        <v>480</v>
      </c>
      <c r="G229" s="298" t="s">
        <v>91</v>
      </c>
      <c r="H229" s="297" t="s">
        <v>281</v>
      </c>
      <c r="I229" s="297">
        <v>1</v>
      </c>
      <c r="J229" s="305"/>
      <c r="K229" s="305">
        <v>3</v>
      </c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  <c r="AA229" s="305"/>
      <c r="AB229" s="305"/>
      <c r="AC229" s="305"/>
      <c r="AD229" s="305"/>
      <c r="AE229" s="305"/>
      <c r="AF229" s="296"/>
      <c r="AJ229" s="296"/>
      <c r="AK229" s="296"/>
      <c r="AN229" s="296"/>
      <c r="AO229" s="296"/>
      <c r="AP229" s="296"/>
      <c r="AS229" s="296"/>
      <c r="AU229" s="296"/>
      <c r="AX229" s="296"/>
      <c r="BD229" s="296"/>
    </row>
    <row r="230" spans="1:56" hidden="1">
      <c r="A230" s="296">
        <v>178</v>
      </c>
      <c r="B230" s="306"/>
      <c r="C230" s="300" t="s">
        <v>404</v>
      </c>
      <c r="D230" s="306"/>
      <c r="E230" s="299" t="s">
        <v>419</v>
      </c>
      <c r="F230" s="246" t="s">
        <v>662</v>
      </c>
      <c r="G230" s="297" t="s">
        <v>401</v>
      </c>
      <c r="H230" s="297" t="s">
        <v>162</v>
      </c>
      <c r="I230" s="297">
        <v>9</v>
      </c>
      <c r="J230" s="305">
        <v>5</v>
      </c>
      <c r="K230" s="305"/>
      <c r="L230" s="305"/>
      <c r="M230" s="305">
        <v>13</v>
      </c>
      <c r="N230" s="305">
        <v>5</v>
      </c>
      <c r="O230" s="305"/>
      <c r="P230" s="305">
        <v>6</v>
      </c>
      <c r="Q230" s="305"/>
      <c r="R230" s="305">
        <v>5</v>
      </c>
      <c r="S230" s="305"/>
      <c r="T230" s="305"/>
      <c r="U230" s="305"/>
      <c r="V230" s="305"/>
      <c r="W230" s="305">
        <v>1</v>
      </c>
      <c r="X230" s="305"/>
      <c r="Y230" s="305"/>
      <c r="Z230" s="305">
        <v>3</v>
      </c>
      <c r="AA230" s="305">
        <v>2</v>
      </c>
      <c r="AB230" s="305"/>
      <c r="AC230" s="305"/>
      <c r="AD230" s="305"/>
      <c r="AE230" s="305"/>
      <c r="AF230" s="296"/>
      <c r="AJ230" s="296"/>
      <c r="AK230" s="296"/>
      <c r="AN230" s="296"/>
      <c r="AO230" s="296"/>
      <c r="AP230" s="296"/>
      <c r="AS230" s="296"/>
      <c r="AU230" s="296"/>
      <c r="AX230" s="296"/>
      <c r="BD230" s="296"/>
    </row>
    <row r="231" spans="1:56" hidden="1">
      <c r="A231" s="296">
        <v>19</v>
      </c>
      <c r="B231" s="306"/>
      <c r="C231" s="300" t="s">
        <v>407</v>
      </c>
      <c r="D231" s="306"/>
      <c r="E231" s="299" t="s">
        <v>698</v>
      </c>
      <c r="F231" s="246" t="s">
        <v>467</v>
      </c>
      <c r="G231" s="298" t="s">
        <v>85</v>
      </c>
      <c r="H231" s="297" t="s">
        <v>268</v>
      </c>
      <c r="I231" s="297">
        <v>2</v>
      </c>
      <c r="J231" s="305">
        <v>7</v>
      </c>
      <c r="K231" s="305"/>
      <c r="L231" s="305">
        <v>7</v>
      </c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  <c r="AA231" s="305"/>
      <c r="AB231" s="305"/>
      <c r="AC231" s="305"/>
      <c r="AD231" s="305"/>
      <c r="AE231" s="305"/>
      <c r="AF231" s="296"/>
      <c r="AJ231" s="296"/>
      <c r="AK231" s="296"/>
      <c r="AN231" s="296"/>
      <c r="AO231" s="296"/>
      <c r="AP231" s="296"/>
      <c r="AS231" s="296"/>
      <c r="AU231" s="296"/>
      <c r="AX231" s="296"/>
      <c r="BD231" s="296"/>
    </row>
    <row r="232" spans="1:56" hidden="1">
      <c r="A232" s="296">
        <v>23</v>
      </c>
      <c r="B232" s="306"/>
      <c r="C232" s="300" t="s">
        <v>407</v>
      </c>
      <c r="D232" s="306"/>
      <c r="E232" s="299" t="s">
        <v>695</v>
      </c>
      <c r="F232" s="246" t="s">
        <v>462</v>
      </c>
      <c r="G232" s="298" t="s">
        <v>83</v>
      </c>
      <c r="H232" s="297" t="s">
        <v>263</v>
      </c>
      <c r="I232" s="297">
        <v>3</v>
      </c>
      <c r="J232" s="305">
        <v>7</v>
      </c>
      <c r="K232" s="305">
        <v>3</v>
      </c>
      <c r="L232" s="305">
        <v>7</v>
      </c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  <c r="AA232" s="305"/>
      <c r="AB232" s="305"/>
      <c r="AC232" s="305"/>
      <c r="AD232" s="305"/>
      <c r="AE232" s="305"/>
      <c r="AF232" s="296"/>
      <c r="AJ232" s="296"/>
      <c r="AK232" s="296"/>
      <c r="AN232" s="296"/>
      <c r="AO232" s="296"/>
      <c r="AP232" s="296"/>
      <c r="AS232" s="296"/>
      <c r="AU232" s="296"/>
      <c r="AX232" s="296"/>
      <c r="BD232" s="296"/>
    </row>
    <row r="233" spans="1:56" hidden="1">
      <c r="A233" s="296">
        <v>265</v>
      </c>
      <c r="B233" s="306"/>
      <c r="C233" s="300" t="s">
        <v>410</v>
      </c>
      <c r="D233" s="306"/>
      <c r="E233" s="299" t="s">
        <v>705</v>
      </c>
      <c r="F233" s="246" t="s">
        <v>541</v>
      </c>
      <c r="G233" s="298" t="s">
        <v>80</v>
      </c>
      <c r="H233" s="297" t="s">
        <v>258</v>
      </c>
      <c r="I233" s="297">
        <v>4</v>
      </c>
      <c r="J233" s="305">
        <v>26</v>
      </c>
      <c r="K233" s="305">
        <v>3</v>
      </c>
      <c r="L233" s="305">
        <v>5</v>
      </c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305"/>
      <c r="AB233" s="305"/>
      <c r="AC233" s="305"/>
      <c r="AD233" s="305"/>
      <c r="AE233" s="305"/>
      <c r="AF233" s="296"/>
      <c r="AJ233" s="296"/>
      <c r="AK233" s="296"/>
      <c r="AN233" s="296"/>
      <c r="AO233" s="296"/>
      <c r="AP233" s="296"/>
      <c r="AS233" s="296"/>
      <c r="AU233" s="296"/>
      <c r="AX233" s="296"/>
      <c r="BD233" s="296"/>
    </row>
    <row r="234" spans="1:56" hidden="1">
      <c r="A234" s="296">
        <v>270</v>
      </c>
      <c r="B234" s="306"/>
      <c r="C234" s="300" t="s">
        <v>410</v>
      </c>
      <c r="D234" s="306"/>
      <c r="E234" s="299" t="s">
        <v>716</v>
      </c>
      <c r="F234" s="246" t="s">
        <v>544</v>
      </c>
      <c r="G234" s="298" t="s">
        <v>81</v>
      </c>
      <c r="H234" s="297" t="s">
        <v>261</v>
      </c>
      <c r="I234" s="297">
        <v>1</v>
      </c>
      <c r="J234" s="305"/>
      <c r="K234" s="305">
        <v>3</v>
      </c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305"/>
      <c r="AB234" s="305"/>
      <c r="AC234" s="305"/>
      <c r="AD234" s="305"/>
      <c r="AE234" s="305"/>
      <c r="AF234" s="296"/>
      <c r="AJ234" s="296"/>
      <c r="AK234" s="296"/>
      <c r="AN234" s="296"/>
      <c r="AO234" s="296"/>
      <c r="AP234" s="296"/>
      <c r="AS234" s="296"/>
      <c r="AU234" s="296"/>
      <c r="AX234" s="296"/>
      <c r="BD234" s="296"/>
    </row>
    <row r="235" spans="1:56" hidden="1">
      <c r="A235" s="296">
        <v>5</v>
      </c>
      <c r="B235" s="306"/>
      <c r="C235" s="300" t="s">
        <v>407</v>
      </c>
      <c r="D235" s="306"/>
      <c r="E235" s="299" t="s">
        <v>705</v>
      </c>
      <c r="F235" s="246" t="s">
        <v>481</v>
      </c>
      <c r="G235" s="298" t="s">
        <v>80</v>
      </c>
      <c r="H235" s="297" t="s">
        <v>282</v>
      </c>
      <c r="I235" s="297">
        <v>2</v>
      </c>
      <c r="J235" s="305"/>
      <c r="K235" s="305"/>
      <c r="L235" s="305">
        <v>47</v>
      </c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305"/>
      <c r="AB235" s="305"/>
      <c r="AC235" s="305"/>
      <c r="AD235" s="305"/>
      <c r="AE235" s="305"/>
      <c r="AF235" s="296"/>
      <c r="AJ235" s="296"/>
      <c r="AK235" s="296"/>
      <c r="AN235" s="296"/>
      <c r="AO235" s="296"/>
      <c r="AP235" s="296"/>
      <c r="AS235" s="296"/>
      <c r="AU235" s="296"/>
      <c r="AX235" s="296"/>
      <c r="BD235" s="296"/>
    </row>
    <row r="236" spans="1:56" hidden="1">
      <c r="A236" s="296">
        <v>269</v>
      </c>
      <c r="B236" s="306"/>
      <c r="C236" s="300" t="s">
        <v>410</v>
      </c>
      <c r="D236" s="306"/>
      <c r="E236" s="299" t="s">
        <v>714</v>
      </c>
      <c r="F236" s="246" t="s">
        <v>535</v>
      </c>
      <c r="G236" s="298" t="s">
        <v>77</v>
      </c>
      <c r="H236" s="297" t="s">
        <v>252</v>
      </c>
      <c r="I236" s="297">
        <v>5</v>
      </c>
      <c r="J236" s="305">
        <v>26</v>
      </c>
      <c r="K236" s="305">
        <v>3</v>
      </c>
      <c r="L236" s="305">
        <v>5</v>
      </c>
      <c r="M236" s="305">
        <v>5</v>
      </c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  <c r="AA236" s="305"/>
      <c r="AB236" s="305"/>
      <c r="AC236" s="305"/>
      <c r="AD236" s="305"/>
      <c r="AE236" s="305"/>
      <c r="AF236" s="296"/>
      <c r="AJ236" s="296"/>
      <c r="AK236" s="296"/>
      <c r="AN236" s="296"/>
      <c r="AO236" s="296"/>
      <c r="AP236" s="296"/>
      <c r="AS236" s="296"/>
      <c r="AU236" s="296"/>
      <c r="AX236" s="296"/>
      <c r="BD236" s="296"/>
    </row>
    <row r="237" spans="1:56" hidden="1">
      <c r="A237" s="296">
        <v>202</v>
      </c>
      <c r="B237" s="306"/>
      <c r="C237" s="300" t="s">
        <v>404</v>
      </c>
      <c r="D237" s="306"/>
      <c r="E237" s="299" t="s">
        <v>424</v>
      </c>
      <c r="F237" s="301" t="s">
        <v>685</v>
      </c>
      <c r="G237" s="297" t="s">
        <v>395</v>
      </c>
      <c r="H237" s="297" t="s">
        <v>187</v>
      </c>
      <c r="I237" s="297">
        <v>1</v>
      </c>
      <c r="J237" s="305"/>
      <c r="K237" s="305"/>
      <c r="L237" s="305"/>
      <c r="M237" s="305"/>
      <c r="N237" s="305"/>
      <c r="O237" s="305"/>
      <c r="P237" s="305"/>
      <c r="Q237" s="305"/>
      <c r="R237" s="305">
        <v>5</v>
      </c>
      <c r="S237" s="305"/>
      <c r="T237" s="305"/>
      <c r="U237" s="305"/>
      <c r="V237" s="305"/>
      <c r="W237" s="305"/>
      <c r="X237" s="305"/>
      <c r="Y237" s="305"/>
      <c r="Z237" s="305"/>
      <c r="AA237" s="305"/>
      <c r="AB237" s="305"/>
      <c r="AC237" s="305"/>
      <c r="AD237" s="305"/>
      <c r="AE237" s="305"/>
      <c r="AF237" s="296"/>
      <c r="AJ237" s="296"/>
      <c r="AK237" s="296"/>
      <c r="AN237" s="296"/>
      <c r="AO237" s="296"/>
      <c r="AP237" s="296"/>
      <c r="AS237" s="296"/>
      <c r="AU237" s="296"/>
      <c r="AX237" s="296"/>
      <c r="BD237" s="296"/>
    </row>
    <row r="238" spans="1:56" hidden="1">
      <c r="A238" s="296">
        <v>252</v>
      </c>
      <c r="B238" s="306"/>
      <c r="C238" s="300" t="s">
        <v>409</v>
      </c>
      <c r="D238" s="306"/>
      <c r="E238" s="299" t="s">
        <v>709</v>
      </c>
      <c r="F238" s="246" t="s">
        <v>518</v>
      </c>
      <c r="G238" s="298" t="s">
        <v>95</v>
      </c>
      <c r="H238" s="297" t="s">
        <v>291</v>
      </c>
      <c r="I238" s="297">
        <v>2</v>
      </c>
      <c r="J238" s="305">
        <v>6</v>
      </c>
      <c r="K238" s="305"/>
      <c r="L238" s="305">
        <v>7</v>
      </c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  <c r="AA238" s="305"/>
      <c r="AB238" s="305"/>
      <c r="AC238" s="305"/>
      <c r="AD238" s="305"/>
      <c r="AE238" s="305"/>
      <c r="AF238" s="296"/>
      <c r="AJ238" s="296"/>
      <c r="AK238" s="296"/>
      <c r="AN238" s="296"/>
      <c r="AO238" s="296"/>
      <c r="AP238" s="296"/>
      <c r="AS238" s="296"/>
      <c r="AU238" s="296"/>
      <c r="AX238" s="296"/>
      <c r="BD238" s="296"/>
    </row>
    <row r="239" spans="1:56" hidden="1">
      <c r="A239" s="296">
        <v>253</v>
      </c>
      <c r="B239" s="306"/>
      <c r="C239" s="300" t="s">
        <v>409</v>
      </c>
      <c r="D239" s="306"/>
      <c r="E239" s="299" t="s">
        <v>709</v>
      </c>
      <c r="F239" s="246" t="s">
        <v>513</v>
      </c>
      <c r="G239" s="298" t="s">
        <v>95</v>
      </c>
      <c r="H239" s="297" t="s">
        <v>286</v>
      </c>
      <c r="I239" s="297">
        <v>4</v>
      </c>
      <c r="J239" s="305">
        <v>6</v>
      </c>
      <c r="K239" s="305">
        <v>2</v>
      </c>
      <c r="L239" s="305">
        <v>7</v>
      </c>
      <c r="M239" s="305"/>
      <c r="N239" s="305"/>
      <c r="O239" s="305">
        <v>2</v>
      </c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  <c r="AA239" s="305"/>
      <c r="AB239" s="305"/>
      <c r="AC239" s="305"/>
      <c r="AD239" s="305"/>
      <c r="AE239" s="305"/>
      <c r="AF239" s="296"/>
      <c r="AJ239" s="296"/>
      <c r="AK239" s="296"/>
      <c r="AN239" s="296"/>
      <c r="AO239" s="296"/>
      <c r="AP239" s="296"/>
      <c r="AS239" s="296"/>
      <c r="AU239" s="296"/>
      <c r="AX239" s="296"/>
      <c r="BD239" s="296"/>
    </row>
    <row r="240" spans="1:56" hidden="1">
      <c r="A240" s="296">
        <v>8</v>
      </c>
      <c r="B240" s="306"/>
      <c r="C240" s="300" t="s">
        <v>407</v>
      </c>
      <c r="D240" s="306"/>
      <c r="E240" s="299" t="s">
        <v>697</v>
      </c>
      <c r="F240" s="246" t="s">
        <v>470</v>
      </c>
      <c r="G240" s="298" t="s">
        <v>84</v>
      </c>
      <c r="H240" s="297" t="s">
        <v>271</v>
      </c>
      <c r="I240" s="297">
        <v>2</v>
      </c>
      <c r="J240" s="305">
        <v>7</v>
      </c>
      <c r="K240" s="305">
        <v>3</v>
      </c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305"/>
      <c r="AB240" s="305"/>
      <c r="AC240" s="305"/>
      <c r="AD240" s="305"/>
      <c r="AE240" s="305"/>
      <c r="AF240" s="296"/>
      <c r="AJ240" s="296"/>
      <c r="AK240" s="296"/>
      <c r="AN240" s="296"/>
      <c r="AO240" s="296"/>
      <c r="AP240" s="296"/>
      <c r="AS240" s="296"/>
      <c r="AU240" s="296"/>
      <c r="AX240" s="296"/>
      <c r="BD240" s="296"/>
    </row>
    <row r="241" spans="1:56" hidden="1">
      <c r="A241" s="296">
        <v>92</v>
      </c>
      <c r="B241" s="306"/>
      <c r="C241" s="300" t="s">
        <v>406</v>
      </c>
      <c r="D241" s="306"/>
      <c r="E241" s="299" t="s">
        <v>689</v>
      </c>
      <c r="F241" s="246" t="s">
        <v>448</v>
      </c>
      <c r="G241" s="298" t="s">
        <v>55</v>
      </c>
      <c r="H241" s="297" t="s">
        <v>197</v>
      </c>
      <c r="I241" s="297">
        <v>8</v>
      </c>
      <c r="J241" s="305"/>
      <c r="K241" s="305">
        <v>6</v>
      </c>
      <c r="L241" s="305">
        <v>6</v>
      </c>
      <c r="M241" s="305">
        <v>36</v>
      </c>
      <c r="N241" s="305">
        <v>7</v>
      </c>
      <c r="O241" s="305"/>
      <c r="P241" s="305"/>
      <c r="Q241" s="305"/>
      <c r="R241" s="305"/>
      <c r="S241" s="305"/>
      <c r="T241" s="305">
        <v>6</v>
      </c>
      <c r="U241" s="305"/>
      <c r="V241" s="305">
        <v>7</v>
      </c>
      <c r="W241" s="305"/>
      <c r="X241" s="305"/>
      <c r="Y241" s="305"/>
      <c r="Z241" s="305"/>
      <c r="AA241" s="305"/>
      <c r="AB241" s="305"/>
      <c r="AC241" s="305">
        <v>7</v>
      </c>
      <c r="AD241" s="305"/>
      <c r="AE241" s="305"/>
      <c r="AF241" s="296"/>
      <c r="AJ241" s="296"/>
      <c r="AK241" s="296"/>
      <c r="AN241" s="296"/>
      <c r="AO241" s="296"/>
      <c r="AP241" s="296"/>
      <c r="AS241" s="296"/>
      <c r="AU241" s="296"/>
      <c r="AX241" s="296"/>
      <c r="BD241" s="296"/>
    </row>
    <row r="242" spans="1:56" hidden="1">
      <c r="A242" s="296">
        <v>242</v>
      </c>
      <c r="B242" s="306"/>
      <c r="C242" s="300" t="s">
        <v>409</v>
      </c>
      <c r="D242" s="306"/>
      <c r="E242" s="299" t="s">
        <v>707</v>
      </c>
      <c r="F242" s="246" t="s">
        <v>527</v>
      </c>
      <c r="G242" s="298" t="s">
        <v>93</v>
      </c>
      <c r="H242" s="297" t="s">
        <v>299</v>
      </c>
      <c r="I242" s="297">
        <v>1</v>
      </c>
      <c r="J242" s="305"/>
      <c r="K242" s="305"/>
      <c r="L242" s="305"/>
      <c r="M242" s="305"/>
      <c r="N242" s="305"/>
      <c r="O242" s="305">
        <v>2</v>
      </c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  <c r="AA242" s="305"/>
      <c r="AB242" s="305"/>
      <c r="AC242" s="305"/>
      <c r="AD242" s="305"/>
      <c r="AE242" s="305"/>
      <c r="AF242" s="296"/>
      <c r="AJ242" s="296"/>
      <c r="AK242" s="296"/>
      <c r="AN242" s="296"/>
      <c r="AO242" s="296"/>
      <c r="AP242" s="296"/>
      <c r="AS242" s="296"/>
      <c r="AU242" s="296"/>
      <c r="AX242" s="296"/>
      <c r="BD242" s="296"/>
    </row>
    <row r="243" spans="1:56" hidden="1">
      <c r="A243" s="296">
        <v>87</v>
      </c>
      <c r="B243" s="306"/>
      <c r="C243" s="300" t="s">
        <v>406</v>
      </c>
      <c r="D243" s="306"/>
      <c r="E243" s="299" t="s">
        <v>690</v>
      </c>
      <c r="F243" s="246" t="s">
        <v>459</v>
      </c>
      <c r="G243" s="298" t="s">
        <v>57</v>
      </c>
      <c r="H243" s="297" t="s">
        <v>205</v>
      </c>
      <c r="I243" s="297">
        <v>3</v>
      </c>
      <c r="J243" s="305">
        <v>5</v>
      </c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>
        <v>45</v>
      </c>
      <c r="W243" s="305"/>
      <c r="X243" s="305"/>
      <c r="Y243" s="305"/>
      <c r="Z243" s="305"/>
      <c r="AA243" s="305"/>
      <c r="AB243" s="305"/>
      <c r="AC243" s="305"/>
      <c r="AD243" s="305"/>
      <c r="AE243" s="305"/>
      <c r="AF243" s="296"/>
      <c r="AJ243" s="296"/>
      <c r="AK243" s="296"/>
      <c r="AN243" s="296"/>
      <c r="AO243" s="296"/>
      <c r="AP243" s="296"/>
      <c r="AS243" s="296"/>
      <c r="AU243" s="296"/>
      <c r="AX243" s="296"/>
      <c r="BD243" s="296"/>
    </row>
    <row r="244" spans="1:56" hidden="1">
      <c r="A244" s="296">
        <v>254</v>
      </c>
      <c r="B244" s="306"/>
      <c r="C244" s="300" t="s">
        <v>409</v>
      </c>
      <c r="D244" s="306"/>
      <c r="E244" s="299" t="s">
        <v>709</v>
      </c>
      <c r="F244" s="246" t="s">
        <v>521</v>
      </c>
      <c r="G244" s="298" t="s">
        <v>95</v>
      </c>
      <c r="H244" s="297" t="s">
        <v>78</v>
      </c>
      <c r="I244" s="297">
        <v>5</v>
      </c>
      <c r="J244" s="305">
        <v>26</v>
      </c>
      <c r="K244" s="305">
        <v>2</v>
      </c>
      <c r="L244" s="305">
        <v>7</v>
      </c>
      <c r="M244" s="305"/>
      <c r="N244" s="305"/>
      <c r="O244" s="305">
        <v>2</v>
      </c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  <c r="AA244" s="305"/>
      <c r="AB244" s="305"/>
      <c r="AC244" s="305"/>
      <c r="AD244" s="305"/>
      <c r="AE244" s="305"/>
      <c r="AF244" s="296"/>
      <c r="AJ244" s="296"/>
      <c r="AK244" s="296"/>
      <c r="AN244" s="296"/>
      <c r="AO244" s="296"/>
      <c r="AP244" s="296"/>
      <c r="AS244" s="296"/>
      <c r="AU244" s="296"/>
      <c r="AX244" s="296"/>
      <c r="BD244" s="296"/>
    </row>
    <row r="245" spans="1:56" hidden="1">
      <c r="A245" s="296">
        <v>262</v>
      </c>
      <c r="B245" s="306"/>
      <c r="C245" s="300" t="s">
        <v>410</v>
      </c>
      <c r="D245" s="306"/>
      <c r="E245" s="299" t="s">
        <v>713</v>
      </c>
      <c r="F245" s="246" t="s">
        <v>533</v>
      </c>
      <c r="G245" s="298" t="s">
        <v>76</v>
      </c>
      <c r="H245" s="297" t="s">
        <v>250</v>
      </c>
      <c r="I245" s="297">
        <v>8</v>
      </c>
      <c r="J245" s="305">
        <v>3</v>
      </c>
      <c r="K245" s="305">
        <v>3</v>
      </c>
      <c r="L245" s="305">
        <v>456</v>
      </c>
      <c r="M245" s="305">
        <v>246</v>
      </c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  <c r="AA245" s="305"/>
      <c r="AB245" s="305"/>
      <c r="AC245" s="305"/>
      <c r="AD245" s="305"/>
      <c r="AE245" s="305"/>
      <c r="AF245" s="296"/>
      <c r="AJ245" s="296"/>
      <c r="AK245" s="296"/>
      <c r="AN245" s="296"/>
      <c r="AO245" s="296"/>
      <c r="AP245" s="296"/>
      <c r="AS245" s="296"/>
      <c r="AU245" s="296"/>
      <c r="AX245" s="296"/>
      <c r="BD245" s="296"/>
    </row>
    <row r="246" spans="1:56" hidden="1">
      <c r="A246" s="296">
        <v>266</v>
      </c>
      <c r="B246" s="306"/>
      <c r="C246" s="300" t="s">
        <v>410</v>
      </c>
      <c r="D246" s="306"/>
      <c r="E246" s="299" t="s">
        <v>705</v>
      </c>
      <c r="F246" s="246" t="s">
        <v>542</v>
      </c>
      <c r="G246" s="298" t="s">
        <v>80</v>
      </c>
      <c r="H246" s="297" t="s">
        <v>259</v>
      </c>
      <c r="I246" s="297">
        <v>4</v>
      </c>
      <c r="J246" s="305">
        <v>26</v>
      </c>
      <c r="K246" s="305">
        <v>3</v>
      </c>
      <c r="L246" s="305">
        <v>5</v>
      </c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305"/>
      <c r="AB246" s="305"/>
      <c r="AC246" s="305"/>
      <c r="AD246" s="305"/>
      <c r="AE246" s="305"/>
      <c r="AF246" s="296"/>
      <c r="AJ246" s="296"/>
      <c r="AK246" s="296"/>
      <c r="AN246" s="296"/>
      <c r="AO246" s="296"/>
      <c r="AP246" s="296"/>
      <c r="AS246" s="296"/>
      <c r="AU246" s="296"/>
      <c r="AX246" s="296"/>
      <c r="BD246" s="296"/>
    </row>
    <row r="247" spans="1:56" hidden="1">
      <c r="A247" s="296">
        <v>275</v>
      </c>
      <c r="B247" s="306"/>
      <c r="C247" s="300" t="s">
        <v>410</v>
      </c>
      <c r="D247" s="306"/>
      <c r="E247" s="299" t="s">
        <v>521</v>
      </c>
      <c r="F247" s="246" t="s">
        <v>538</v>
      </c>
      <c r="G247" s="298" t="s">
        <v>78</v>
      </c>
      <c r="H247" s="297" t="s">
        <v>255</v>
      </c>
      <c r="I247" s="297">
        <v>3</v>
      </c>
      <c r="J247" s="305">
        <v>26</v>
      </c>
      <c r="K247" s="305">
        <v>3</v>
      </c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305"/>
      <c r="AB247" s="305"/>
      <c r="AC247" s="305"/>
      <c r="AD247" s="305"/>
      <c r="AE247" s="305"/>
      <c r="AF247" s="296"/>
      <c r="AJ247" s="296"/>
      <c r="AK247" s="296"/>
      <c r="AN247" s="296"/>
      <c r="AO247" s="296"/>
      <c r="AP247" s="296"/>
      <c r="AS247" s="296"/>
      <c r="AU247" s="296"/>
      <c r="AX247" s="296"/>
      <c r="BD247" s="296"/>
    </row>
    <row r="248" spans="1:56" hidden="1">
      <c r="A248" s="296">
        <v>179</v>
      </c>
      <c r="B248" s="306"/>
      <c r="C248" s="300" t="s">
        <v>404</v>
      </c>
      <c r="D248" s="306"/>
      <c r="E248" s="297" t="s">
        <v>419</v>
      </c>
      <c r="F248" s="301" t="s">
        <v>663</v>
      </c>
      <c r="G248" s="297" t="s">
        <v>401</v>
      </c>
      <c r="H248" s="297" t="s">
        <v>163</v>
      </c>
      <c r="I248" s="297">
        <v>3</v>
      </c>
      <c r="J248" s="305"/>
      <c r="K248" s="305"/>
      <c r="L248" s="305"/>
      <c r="M248" s="305"/>
      <c r="N248" s="305">
        <v>5</v>
      </c>
      <c r="O248" s="305"/>
      <c r="P248" s="305">
        <v>6</v>
      </c>
      <c r="Q248" s="305"/>
      <c r="R248" s="305">
        <v>7</v>
      </c>
      <c r="S248" s="305"/>
      <c r="T248" s="305"/>
      <c r="U248" s="305"/>
      <c r="V248" s="305"/>
      <c r="W248" s="305"/>
      <c r="X248" s="305"/>
      <c r="Y248" s="305"/>
      <c r="Z248" s="305"/>
      <c r="AA248" s="305"/>
      <c r="AB248" s="305"/>
      <c r="AC248" s="305"/>
      <c r="AD248" s="305"/>
      <c r="AE248" s="305"/>
      <c r="AF248" s="296"/>
      <c r="AJ248" s="296"/>
      <c r="AK248" s="296"/>
      <c r="AN248" s="296"/>
      <c r="AO248" s="296"/>
      <c r="AP248" s="296"/>
      <c r="AS248" s="296"/>
      <c r="AU248" s="296"/>
      <c r="AX248" s="296"/>
      <c r="BD248" s="296"/>
    </row>
    <row r="249" spans="1:56" hidden="1">
      <c r="A249" s="296">
        <v>4</v>
      </c>
      <c r="B249" s="306"/>
      <c r="C249" s="300" t="s">
        <v>407</v>
      </c>
      <c r="D249" s="306"/>
      <c r="E249" s="299" t="s">
        <v>696</v>
      </c>
      <c r="F249" s="246" t="s">
        <v>473</v>
      </c>
      <c r="G249" s="298" t="s">
        <v>73</v>
      </c>
      <c r="H249" s="297" t="s">
        <v>274</v>
      </c>
      <c r="I249" s="297">
        <v>2</v>
      </c>
      <c r="J249" s="305"/>
      <c r="K249" s="305">
        <v>3</v>
      </c>
      <c r="L249" s="305">
        <v>7</v>
      </c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  <c r="AA249" s="305"/>
      <c r="AB249" s="305"/>
      <c r="AC249" s="305"/>
      <c r="AD249" s="305"/>
      <c r="AE249" s="305"/>
      <c r="AF249" s="296"/>
      <c r="AJ249" s="296"/>
      <c r="AK249" s="296"/>
      <c r="AN249" s="296"/>
      <c r="AO249" s="296"/>
      <c r="AP249" s="296"/>
      <c r="AS249" s="296"/>
      <c r="AU249" s="296"/>
      <c r="AX249" s="296"/>
      <c r="BD249" s="296"/>
    </row>
    <row r="250" spans="1:56" hidden="1">
      <c r="A250" s="296">
        <v>255</v>
      </c>
      <c r="B250" s="306"/>
      <c r="C250" s="300" t="s">
        <v>409</v>
      </c>
      <c r="D250" s="306"/>
      <c r="E250" s="299" t="s">
        <v>709</v>
      </c>
      <c r="F250" s="246" t="s">
        <v>512</v>
      </c>
      <c r="G250" s="298" t="s">
        <v>95</v>
      </c>
      <c r="H250" s="297" t="s">
        <v>172</v>
      </c>
      <c r="I250" s="297">
        <v>5</v>
      </c>
      <c r="J250" s="305">
        <v>26</v>
      </c>
      <c r="K250" s="305">
        <v>2</v>
      </c>
      <c r="L250" s="305">
        <v>7</v>
      </c>
      <c r="M250" s="305"/>
      <c r="N250" s="305"/>
      <c r="O250" s="305">
        <v>2</v>
      </c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  <c r="AA250" s="305"/>
      <c r="AB250" s="305"/>
      <c r="AC250" s="305"/>
      <c r="AD250" s="305"/>
      <c r="AE250" s="305"/>
      <c r="AF250" s="296"/>
      <c r="AJ250" s="296"/>
      <c r="AK250" s="296"/>
      <c r="AN250" s="296"/>
      <c r="AO250" s="296"/>
      <c r="AP250" s="296"/>
      <c r="AS250" s="296"/>
      <c r="AU250" s="296"/>
      <c r="AX250" s="296"/>
      <c r="BD250" s="296"/>
    </row>
    <row r="251" spans="1:56" hidden="1">
      <c r="A251" s="296">
        <v>166</v>
      </c>
      <c r="B251" s="306"/>
      <c r="C251" s="300" t="s">
        <v>404</v>
      </c>
      <c r="D251" s="306"/>
      <c r="E251" s="299" t="s">
        <v>417</v>
      </c>
      <c r="F251" s="246" t="s">
        <v>650</v>
      </c>
      <c r="G251" s="297" t="s">
        <v>1878</v>
      </c>
      <c r="H251" s="297" t="s">
        <v>150</v>
      </c>
      <c r="I251" s="297">
        <v>10</v>
      </c>
      <c r="J251" s="305">
        <v>4</v>
      </c>
      <c r="K251" s="305"/>
      <c r="L251" s="305"/>
      <c r="M251" s="305">
        <v>1235</v>
      </c>
      <c r="N251" s="305">
        <v>6</v>
      </c>
      <c r="O251" s="305"/>
      <c r="P251" s="305">
        <v>7</v>
      </c>
      <c r="Q251" s="305"/>
      <c r="R251" s="305">
        <v>5</v>
      </c>
      <c r="S251" s="305"/>
      <c r="T251" s="305"/>
      <c r="U251" s="305">
        <v>4</v>
      </c>
      <c r="V251" s="305"/>
      <c r="W251" s="305"/>
      <c r="X251" s="305"/>
      <c r="Y251" s="305"/>
      <c r="Z251" s="305"/>
      <c r="AA251" s="305">
        <v>4</v>
      </c>
      <c r="AB251" s="305"/>
      <c r="AC251" s="305"/>
      <c r="AD251" s="305"/>
      <c r="AE251" s="305"/>
      <c r="AF251" s="296"/>
      <c r="AJ251" s="296"/>
      <c r="AK251" s="296"/>
      <c r="AN251" s="296"/>
      <c r="AO251" s="296"/>
      <c r="AP251" s="296"/>
      <c r="AS251" s="296"/>
      <c r="AU251" s="296"/>
      <c r="AX251" s="296"/>
      <c r="BD251" s="296"/>
    </row>
    <row r="252" spans="1:56" hidden="1">
      <c r="A252" s="296">
        <v>96</v>
      </c>
      <c r="B252" s="306"/>
      <c r="C252" s="300" t="s">
        <v>406</v>
      </c>
      <c r="D252" s="306"/>
      <c r="E252" s="299" t="s">
        <v>0</v>
      </c>
      <c r="F252" s="246" t="s">
        <v>446</v>
      </c>
      <c r="G252" s="298" t="s">
        <v>54</v>
      </c>
      <c r="H252" s="297" t="s">
        <v>195</v>
      </c>
      <c r="I252" s="297">
        <v>15</v>
      </c>
      <c r="J252" s="305"/>
      <c r="K252" s="305">
        <v>156</v>
      </c>
      <c r="L252" s="305">
        <v>1456</v>
      </c>
      <c r="M252" s="305">
        <v>36</v>
      </c>
      <c r="N252" s="305">
        <v>57</v>
      </c>
      <c r="O252" s="305"/>
      <c r="P252" s="305"/>
      <c r="Q252" s="305"/>
      <c r="R252" s="305"/>
      <c r="S252" s="305"/>
      <c r="T252" s="305">
        <v>156</v>
      </c>
      <c r="U252" s="305"/>
      <c r="V252" s="305">
        <v>7</v>
      </c>
      <c r="W252" s="305"/>
      <c r="X252" s="305"/>
      <c r="Y252" s="305"/>
      <c r="Z252" s="305"/>
      <c r="AA252" s="305"/>
      <c r="AB252" s="305"/>
      <c r="AC252" s="305"/>
      <c r="AD252" s="305"/>
      <c r="AE252" s="305"/>
      <c r="AF252" s="296"/>
      <c r="AJ252" s="296"/>
      <c r="AK252" s="296"/>
      <c r="AN252" s="296"/>
      <c r="AO252" s="296"/>
      <c r="AP252" s="296"/>
      <c r="AS252" s="296"/>
      <c r="AU252" s="296"/>
      <c r="AX252" s="296"/>
      <c r="BD252" s="296"/>
    </row>
    <row r="253" spans="1:56" hidden="1">
      <c r="A253" s="296">
        <v>180</v>
      </c>
      <c r="B253" s="306"/>
      <c r="C253" s="300" t="s">
        <v>404</v>
      </c>
      <c r="D253" s="306"/>
      <c r="E253" s="299" t="s">
        <v>419</v>
      </c>
      <c r="F253" s="246" t="s">
        <v>664</v>
      </c>
      <c r="G253" s="297" t="s">
        <v>401</v>
      </c>
      <c r="H253" s="297" t="s">
        <v>164</v>
      </c>
      <c r="I253" s="297">
        <v>6</v>
      </c>
      <c r="J253" s="305"/>
      <c r="K253" s="305"/>
      <c r="L253" s="305"/>
      <c r="M253" s="305"/>
      <c r="N253" s="305">
        <v>125</v>
      </c>
      <c r="O253" s="305"/>
      <c r="P253" s="305">
        <v>17</v>
      </c>
      <c r="Q253" s="305"/>
      <c r="R253" s="305"/>
      <c r="S253" s="305"/>
      <c r="T253" s="305"/>
      <c r="U253" s="305">
        <v>4</v>
      </c>
      <c r="V253" s="305"/>
      <c r="W253" s="305"/>
      <c r="X253" s="305"/>
      <c r="Y253" s="305"/>
      <c r="Z253" s="305"/>
      <c r="AA253" s="305"/>
      <c r="AB253" s="305"/>
      <c r="AC253" s="305"/>
      <c r="AD253" s="305"/>
      <c r="AE253" s="305"/>
      <c r="AF253" s="296"/>
      <c r="AJ253" s="296"/>
      <c r="AK253" s="296"/>
      <c r="AN253" s="296"/>
      <c r="AO253" s="296"/>
      <c r="AP253" s="296"/>
      <c r="AS253" s="296"/>
      <c r="AU253" s="296"/>
      <c r="AX253" s="296"/>
      <c r="BD253" s="296"/>
    </row>
    <row r="254" spans="1:56" hidden="1">
      <c r="A254" s="296">
        <v>169</v>
      </c>
      <c r="B254" s="306"/>
      <c r="C254" s="300" t="s">
        <v>404</v>
      </c>
      <c r="D254" s="306"/>
      <c r="E254" s="299" t="s">
        <v>418</v>
      </c>
      <c r="F254" s="301" t="s">
        <v>653</v>
      </c>
      <c r="G254" s="297" t="s">
        <v>391</v>
      </c>
      <c r="H254" s="297" t="s">
        <v>153</v>
      </c>
      <c r="I254" s="297">
        <v>10</v>
      </c>
      <c r="J254" s="305">
        <v>6</v>
      </c>
      <c r="K254" s="305"/>
      <c r="L254" s="305"/>
      <c r="M254" s="305">
        <v>135</v>
      </c>
      <c r="N254" s="305">
        <v>5</v>
      </c>
      <c r="O254" s="305"/>
      <c r="P254" s="305">
        <v>3</v>
      </c>
      <c r="Q254" s="305"/>
      <c r="R254" s="305">
        <v>6</v>
      </c>
      <c r="S254" s="305"/>
      <c r="T254" s="305"/>
      <c r="U254" s="305">
        <v>5</v>
      </c>
      <c r="V254" s="305"/>
      <c r="W254" s="305">
        <v>4</v>
      </c>
      <c r="X254" s="305"/>
      <c r="Y254" s="305"/>
      <c r="Z254" s="305"/>
      <c r="AA254" s="305">
        <v>6</v>
      </c>
      <c r="AB254" s="305"/>
      <c r="AC254" s="305"/>
      <c r="AD254" s="305"/>
      <c r="AE254" s="305"/>
      <c r="AF254" s="296"/>
      <c r="AJ254" s="296"/>
      <c r="AK254" s="296"/>
      <c r="AN254" s="296"/>
      <c r="AO254" s="296"/>
      <c r="AP254" s="296"/>
      <c r="AS254" s="296"/>
      <c r="AU254" s="296"/>
      <c r="AX254" s="296"/>
      <c r="BD254" s="296"/>
    </row>
    <row r="255" spans="1:56" hidden="1">
      <c r="A255" s="296">
        <v>191</v>
      </c>
      <c r="B255" s="306"/>
      <c r="C255" s="300" t="s">
        <v>404</v>
      </c>
      <c r="D255" s="306"/>
      <c r="E255" s="301" t="s">
        <v>422</v>
      </c>
      <c r="F255" s="246" t="s">
        <v>422</v>
      </c>
      <c r="G255" s="297" t="s">
        <v>176</v>
      </c>
      <c r="H255" s="297" t="s">
        <v>176</v>
      </c>
      <c r="I255" s="297">
        <v>11</v>
      </c>
      <c r="J255" s="305"/>
      <c r="K255" s="305"/>
      <c r="L255" s="305"/>
      <c r="M255" s="305">
        <v>3</v>
      </c>
      <c r="N255" s="305">
        <v>5</v>
      </c>
      <c r="O255" s="305"/>
      <c r="P255" s="305">
        <v>2346</v>
      </c>
      <c r="Q255" s="305"/>
      <c r="R255" s="305">
        <v>7</v>
      </c>
      <c r="S255" s="305"/>
      <c r="T255" s="305"/>
      <c r="U255" s="305">
        <v>6</v>
      </c>
      <c r="V255" s="305"/>
      <c r="W255" s="305">
        <v>1</v>
      </c>
      <c r="X255" s="305"/>
      <c r="Y255" s="305"/>
      <c r="Z255" s="305">
        <v>2</v>
      </c>
      <c r="AA255" s="305">
        <v>2</v>
      </c>
      <c r="AB255" s="305"/>
      <c r="AC255" s="305"/>
      <c r="AD255" s="305"/>
      <c r="AE255" s="305"/>
      <c r="AF255" s="296"/>
      <c r="AJ255" s="296"/>
      <c r="AK255" s="296"/>
      <c r="AN255" s="296"/>
      <c r="AO255" s="296"/>
      <c r="AP255" s="296"/>
      <c r="AS255" s="296"/>
      <c r="AU255" s="296"/>
      <c r="AX255" s="296"/>
      <c r="BD255" s="296"/>
    </row>
    <row r="256" spans="1:56" hidden="1">
      <c r="A256" s="296">
        <v>88</v>
      </c>
      <c r="B256" s="306"/>
      <c r="C256" s="300" t="s">
        <v>406</v>
      </c>
      <c r="D256" s="306"/>
      <c r="E256" s="299" t="s">
        <v>690</v>
      </c>
      <c r="F256" s="246" t="s">
        <v>451</v>
      </c>
      <c r="G256" s="298" t="s">
        <v>57</v>
      </c>
      <c r="H256" s="297" t="s">
        <v>199</v>
      </c>
      <c r="I256" s="297">
        <v>7</v>
      </c>
      <c r="J256" s="305">
        <v>5</v>
      </c>
      <c r="K256" s="305">
        <v>5</v>
      </c>
      <c r="L256" s="305">
        <v>5</v>
      </c>
      <c r="M256" s="305">
        <v>36</v>
      </c>
      <c r="N256" s="305"/>
      <c r="O256" s="305"/>
      <c r="P256" s="305"/>
      <c r="Q256" s="305"/>
      <c r="R256" s="305"/>
      <c r="S256" s="305"/>
      <c r="T256" s="305">
        <v>5</v>
      </c>
      <c r="U256" s="305"/>
      <c r="V256" s="305">
        <v>7</v>
      </c>
      <c r="W256" s="305"/>
      <c r="X256" s="305"/>
      <c r="Y256" s="305"/>
      <c r="Z256" s="305"/>
      <c r="AA256" s="305"/>
      <c r="AB256" s="305"/>
      <c r="AC256" s="305"/>
      <c r="AD256" s="305"/>
      <c r="AE256" s="305"/>
      <c r="AF256" s="296"/>
      <c r="AJ256" s="296"/>
      <c r="AK256" s="296"/>
      <c r="AN256" s="296"/>
      <c r="AO256" s="296"/>
      <c r="AP256" s="296"/>
      <c r="AS256" s="296"/>
      <c r="AU256" s="296"/>
      <c r="AX256" s="296"/>
      <c r="BD256" s="296"/>
    </row>
    <row r="257" spans="1:56" hidden="1">
      <c r="A257" s="296">
        <v>195</v>
      </c>
      <c r="B257" s="306"/>
      <c r="C257" s="300" t="s">
        <v>404</v>
      </c>
      <c r="D257" s="306"/>
      <c r="E257" s="299" t="s">
        <v>423</v>
      </c>
      <c r="F257" s="301" t="s">
        <v>678</v>
      </c>
      <c r="G257" s="299" t="s">
        <v>394</v>
      </c>
      <c r="H257" s="299" t="s">
        <v>180</v>
      </c>
      <c r="I257" s="299">
        <v>6</v>
      </c>
      <c r="J257" s="305"/>
      <c r="K257" s="305"/>
      <c r="L257" s="305"/>
      <c r="M257" s="305"/>
      <c r="N257" s="305">
        <v>5</v>
      </c>
      <c r="O257" s="305"/>
      <c r="P257" s="305">
        <v>46</v>
      </c>
      <c r="Q257" s="305"/>
      <c r="R257" s="305">
        <v>5</v>
      </c>
      <c r="S257" s="305"/>
      <c r="T257" s="305"/>
      <c r="U257" s="305"/>
      <c r="V257" s="305"/>
      <c r="W257" s="305">
        <v>14</v>
      </c>
      <c r="X257" s="305"/>
      <c r="Y257" s="305"/>
      <c r="Z257" s="305"/>
      <c r="AA257" s="305"/>
      <c r="AB257" s="305"/>
      <c r="AC257" s="305"/>
      <c r="AD257" s="305"/>
      <c r="AE257" s="305"/>
      <c r="AF257" s="296"/>
      <c r="AJ257" s="296"/>
      <c r="AK257" s="296"/>
      <c r="AN257" s="296"/>
      <c r="AO257" s="296"/>
      <c r="AP257" s="296"/>
      <c r="AS257" s="296"/>
      <c r="AU257" s="296"/>
      <c r="AX257" s="296"/>
      <c r="BD257" s="296"/>
    </row>
    <row r="258" spans="1:56" hidden="1">
      <c r="A258" s="296">
        <v>256</v>
      </c>
      <c r="B258" s="306"/>
      <c r="C258" s="300" t="s">
        <v>409</v>
      </c>
      <c r="D258" s="306"/>
      <c r="E258" s="299" t="s">
        <v>709</v>
      </c>
      <c r="F258" s="246" t="s">
        <v>522</v>
      </c>
      <c r="G258" s="298" t="s">
        <v>95</v>
      </c>
      <c r="H258" s="297" t="s">
        <v>294</v>
      </c>
      <c r="I258" s="297">
        <v>4</v>
      </c>
      <c r="J258" s="305">
        <v>26</v>
      </c>
      <c r="K258" s="305">
        <v>2</v>
      </c>
      <c r="L258" s="305"/>
      <c r="M258" s="305"/>
      <c r="N258" s="305"/>
      <c r="O258" s="305">
        <v>2</v>
      </c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305"/>
      <c r="AB258" s="305"/>
      <c r="AC258" s="305"/>
      <c r="AD258" s="305"/>
      <c r="AE258" s="305"/>
      <c r="AF258" s="296"/>
      <c r="AJ258" s="296"/>
      <c r="AK258" s="296"/>
      <c r="AN258" s="296"/>
      <c r="AO258" s="296"/>
      <c r="AP258" s="296"/>
      <c r="AS258" s="296"/>
      <c r="AU258" s="296"/>
      <c r="AX258" s="296"/>
      <c r="BD258" s="296"/>
    </row>
    <row r="259" spans="1:56" hidden="1">
      <c r="A259" s="296">
        <v>190</v>
      </c>
      <c r="B259" s="306"/>
      <c r="C259" s="300" t="s">
        <v>404</v>
      </c>
      <c r="D259" s="306"/>
      <c r="E259" s="299" t="s">
        <v>421</v>
      </c>
      <c r="F259" s="246" t="s">
        <v>674</v>
      </c>
      <c r="G259" s="297" t="s">
        <v>393</v>
      </c>
      <c r="H259" s="297" t="s">
        <v>175</v>
      </c>
      <c r="I259" s="297">
        <v>4</v>
      </c>
      <c r="J259" s="305"/>
      <c r="K259" s="305"/>
      <c r="L259" s="305"/>
      <c r="M259" s="305">
        <v>4</v>
      </c>
      <c r="N259" s="305"/>
      <c r="O259" s="305"/>
      <c r="P259" s="305">
        <v>2</v>
      </c>
      <c r="Q259" s="305"/>
      <c r="R259" s="305">
        <v>1</v>
      </c>
      <c r="S259" s="305"/>
      <c r="T259" s="305"/>
      <c r="U259" s="305">
        <v>3</v>
      </c>
      <c r="V259" s="305"/>
      <c r="W259" s="305"/>
      <c r="X259" s="305"/>
      <c r="Y259" s="305"/>
      <c r="Z259" s="305"/>
      <c r="AA259" s="305"/>
      <c r="AB259" s="305"/>
      <c r="AC259" s="305"/>
      <c r="AD259" s="305"/>
      <c r="AE259" s="305"/>
      <c r="AF259" s="296"/>
      <c r="AJ259" s="296"/>
      <c r="AK259" s="296"/>
      <c r="AN259" s="296"/>
      <c r="AO259" s="296"/>
      <c r="AP259" s="296"/>
      <c r="AS259" s="296"/>
      <c r="AU259" s="296"/>
      <c r="AX259" s="296"/>
      <c r="BD259" s="296"/>
    </row>
    <row r="260" spans="1:56" hidden="1">
      <c r="A260" s="296">
        <v>167</v>
      </c>
      <c r="B260" s="306"/>
      <c r="C260" s="300" t="s">
        <v>404</v>
      </c>
      <c r="D260" s="306"/>
      <c r="E260" s="299" t="s">
        <v>417</v>
      </c>
      <c r="F260" s="246" t="s">
        <v>651</v>
      </c>
      <c r="G260" s="297" t="s">
        <v>1878</v>
      </c>
      <c r="H260" s="297" t="s">
        <v>151</v>
      </c>
      <c r="I260" s="297">
        <v>11</v>
      </c>
      <c r="J260" s="305">
        <v>6</v>
      </c>
      <c r="K260" s="305"/>
      <c r="L260" s="305"/>
      <c r="M260" s="305">
        <v>1235</v>
      </c>
      <c r="N260" s="305">
        <v>6</v>
      </c>
      <c r="O260" s="305"/>
      <c r="P260" s="305">
        <v>7</v>
      </c>
      <c r="Q260" s="305"/>
      <c r="R260" s="305">
        <v>5</v>
      </c>
      <c r="S260" s="305"/>
      <c r="T260" s="305"/>
      <c r="U260" s="305">
        <v>1</v>
      </c>
      <c r="V260" s="305"/>
      <c r="W260" s="305">
        <v>1</v>
      </c>
      <c r="X260" s="305"/>
      <c r="Y260" s="305"/>
      <c r="Z260" s="305"/>
      <c r="AA260" s="305">
        <v>6</v>
      </c>
      <c r="AB260" s="305"/>
      <c r="AC260" s="305"/>
      <c r="AD260" s="305"/>
      <c r="AE260" s="305"/>
      <c r="AF260" s="296"/>
      <c r="AJ260" s="296"/>
      <c r="AK260" s="296"/>
      <c r="AN260" s="296"/>
      <c r="AO260" s="296"/>
      <c r="AP260" s="296"/>
      <c r="AS260" s="296"/>
      <c r="AU260" s="296"/>
      <c r="AX260" s="296"/>
      <c r="BD260" s="296"/>
    </row>
    <row r="261" spans="1:56" hidden="1">
      <c r="A261" s="296">
        <v>181</v>
      </c>
      <c r="B261" s="306"/>
      <c r="C261" s="300" t="s">
        <v>404</v>
      </c>
      <c r="D261" s="306"/>
      <c r="E261" s="299" t="s">
        <v>419</v>
      </c>
      <c r="F261" s="301" t="s">
        <v>665</v>
      </c>
      <c r="G261" s="297" t="s">
        <v>401</v>
      </c>
      <c r="H261" s="297" t="s">
        <v>165</v>
      </c>
      <c r="I261" s="297">
        <v>3</v>
      </c>
      <c r="J261" s="305"/>
      <c r="K261" s="305"/>
      <c r="L261" s="305"/>
      <c r="M261" s="305"/>
      <c r="N261" s="305"/>
      <c r="O261" s="305"/>
      <c r="P261" s="305">
        <v>16</v>
      </c>
      <c r="Q261" s="305"/>
      <c r="R261" s="305">
        <v>5</v>
      </c>
      <c r="S261" s="305"/>
      <c r="T261" s="305"/>
      <c r="U261" s="305"/>
      <c r="V261" s="305"/>
      <c r="W261" s="305"/>
      <c r="X261" s="305"/>
      <c r="Y261" s="305"/>
      <c r="Z261" s="305"/>
      <c r="AA261" s="305"/>
      <c r="AB261" s="305"/>
      <c r="AC261" s="305"/>
      <c r="AD261" s="305"/>
      <c r="AE261" s="305"/>
      <c r="AF261" s="296"/>
      <c r="AJ261" s="296"/>
      <c r="AK261" s="296"/>
      <c r="AN261" s="296"/>
      <c r="AO261" s="296"/>
      <c r="AP261" s="296"/>
      <c r="AS261" s="296"/>
      <c r="AU261" s="296"/>
      <c r="AX261" s="296"/>
      <c r="BD261" s="296"/>
    </row>
    <row r="262" spans="1:56" hidden="1">
      <c r="A262" s="296">
        <v>182</v>
      </c>
      <c r="B262" s="306"/>
      <c r="C262" s="300" t="s">
        <v>404</v>
      </c>
      <c r="D262" s="306"/>
      <c r="E262" s="299" t="s">
        <v>419</v>
      </c>
      <c r="F262" s="301" t="s">
        <v>666</v>
      </c>
      <c r="G262" s="297" t="s">
        <v>401</v>
      </c>
      <c r="H262" s="297" t="s">
        <v>166</v>
      </c>
      <c r="I262" s="297">
        <v>3</v>
      </c>
      <c r="J262" s="305"/>
      <c r="K262" s="305"/>
      <c r="L262" s="305"/>
      <c r="M262" s="305"/>
      <c r="N262" s="305">
        <v>5</v>
      </c>
      <c r="O262" s="305"/>
      <c r="P262" s="305">
        <v>6</v>
      </c>
      <c r="Q262" s="305"/>
      <c r="R262" s="305">
        <v>5</v>
      </c>
      <c r="S262" s="305"/>
      <c r="T262" s="305"/>
      <c r="U262" s="305"/>
      <c r="V262" s="305"/>
      <c r="W262" s="305"/>
      <c r="X262" s="305"/>
      <c r="Y262" s="305"/>
      <c r="Z262" s="305"/>
      <c r="AA262" s="305"/>
      <c r="AB262" s="305"/>
      <c r="AC262" s="305"/>
      <c r="AD262" s="305"/>
      <c r="AE262" s="305"/>
      <c r="AF262" s="296"/>
      <c r="AJ262" s="296"/>
      <c r="AK262" s="296"/>
      <c r="AN262" s="296"/>
      <c r="AO262" s="296"/>
      <c r="AP262" s="296"/>
      <c r="AS262" s="296"/>
      <c r="AU262" s="296"/>
      <c r="AX262" s="296"/>
      <c r="BD262" s="296"/>
    </row>
    <row r="263" spans="1:56" hidden="1">
      <c r="A263" s="296">
        <v>63</v>
      </c>
      <c r="B263" s="306"/>
      <c r="C263" s="300" t="s">
        <v>1877</v>
      </c>
      <c r="D263" s="306"/>
      <c r="E263" s="299" t="s">
        <v>717</v>
      </c>
      <c r="F263" s="246" t="s">
        <v>573</v>
      </c>
      <c r="G263" s="298" t="s">
        <v>61</v>
      </c>
      <c r="H263" s="297" t="s">
        <v>219</v>
      </c>
      <c r="I263" s="297">
        <v>5</v>
      </c>
      <c r="J263" s="305"/>
      <c r="K263" s="305">
        <v>1</v>
      </c>
      <c r="L263" s="305"/>
      <c r="M263" s="305"/>
      <c r="N263" s="305">
        <v>1</v>
      </c>
      <c r="O263" s="305"/>
      <c r="P263" s="305"/>
      <c r="Q263" s="305"/>
      <c r="R263" s="305"/>
      <c r="S263" s="305"/>
      <c r="T263" s="305"/>
      <c r="U263" s="305"/>
      <c r="V263" s="305"/>
      <c r="W263" s="305"/>
      <c r="X263" s="305">
        <v>24</v>
      </c>
      <c r="Y263" s="305"/>
      <c r="Z263" s="305"/>
      <c r="AA263" s="305"/>
      <c r="AB263" s="305"/>
      <c r="AC263" s="305"/>
      <c r="AD263" s="305">
        <v>3</v>
      </c>
      <c r="AE263" s="305"/>
      <c r="AF263" s="296"/>
      <c r="AJ263" s="296"/>
      <c r="AK263" s="296"/>
      <c r="AN263" s="296"/>
      <c r="AO263" s="296"/>
      <c r="AP263" s="296"/>
      <c r="AS263" s="296"/>
      <c r="AU263" s="296"/>
      <c r="AX263" s="296"/>
      <c r="BD263" s="296"/>
    </row>
    <row r="264" spans="1:56" hidden="1">
      <c r="A264" s="296">
        <v>81</v>
      </c>
      <c r="B264" s="306"/>
      <c r="C264" s="300" t="s">
        <v>406</v>
      </c>
      <c r="D264" s="306"/>
      <c r="E264" s="299" t="s">
        <v>693</v>
      </c>
      <c r="F264" s="246" t="s">
        <v>457</v>
      </c>
      <c r="G264" s="298" t="s">
        <v>60</v>
      </c>
      <c r="H264" s="297" t="s">
        <v>204</v>
      </c>
      <c r="I264" s="297">
        <v>3</v>
      </c>
      <c r="J264" s="305"/>
      <c r="K264" s="305"/>
      <c r="L264" s="305"/>
      <c r="M264" s="305"/>
      <c r="N264" s="305">
        <v>5</v>
      </c>
      <c r="O264" s="305"/>
      <c r="P264" s="305"/>
      <c r="Q264" s="305"/>
      <c r="R264" s="305"/>
      <c r="S264" s="305"/>
      <c r="T264" s="305"/>
      <c r="U264" s="305"/>
      <c r="V264" s="305">
        <v>7</v>
      </c>
      <c r="W264" s="305"/>
      <c r="X264" s="305"/>
      <c r="Y264" s="305"/>
      <c r="Z264" s="305"/>
      <c r="AA264" s="305"/>
      <c r="AB264" s="305"/>
      <c r="AC264" s="305">
        <v>5</v>
      </c>
      <c r="AD264" s="305"/>
      <c r="AE264" s="305"/>
      <c r="AF264" s="296"/>
      <c r="AJ264" s="296"/>
      <c r="AK264" s="296"/>
      <c r="AN264" s="296"/>
      <c r="AO264" s="296"/>
      <c r="AP264" s="296"/>
      <c r="AS264" s="296"/>
      <c r="AU264" s="296"/>
      <c r="AX264" s="296"/>
      <c r="BD264" s="296"/>
    </row>
    <row r="265" spans="1:56" hidden="1">
      <c r="A265" s="296">
        <v>83</v>
      </c>
      <c r="B265" s="306"/>
      <c r="C265" s="300" t="s">
        <v>406</v>
      </c>
      <c r="D265" s="306"/>
      <c r="E265" s="299" t="s">
        <v>693</v>
      </c>
      <c r="F265" s="246" t="s">
        <v>456</v>
      </c>
      <c r="G265" s="298" t="s">
        <v>60</v>
      </c>
      <c r="H265" s="297" t="s">
        <v>204</v>
      </c>
      <c r="I265" s="297">
        <v>13</v>
      </c>
      <c r="J265" s="305">
        <v>156</v>
      </c>
      <c r="K265" s="305">
        <v>156</v>
      </c>
      <c r="L265" s="305">
        <v>1456</v>
      </c>
      <c r="M265" s="305"/>
      <c r="N265" s="305"/>
      <c r="O265" s="305"/>
      <c r="P265" s="305"/>
      <c r="Q265" s="305"/>
      <c r="R265" s="305"/>
      <c r="S265" s="305"/>
      <c r="T265" s="305">
        <v>156</v>
      </c>
      <c r="U265" s="305"/>
      <c r="V265" s="305"/>
      <c r="W265" s="305"/>
      <c r="X265" s="305"/>
      <c r="Y265" s="305"/>
      <c r="Z265" s="305"/>
      <c r="AA265" s="305"/>
      <c r="AB265" s="305"/>
      <c r="AC265" s="305"/>
      <c r="AD265" s="305"/>
      <c r="AE265" s="305"/>
      <c r="AF265" s="296"/>
      <c r="AJ265" s="296"/>
      <c r="AK265" s="296"/>
      <c r="AN265" s="296"/>
      <c r="AO265" s="296"/>
      <c r="AP265" s="296"/>
      <c r="AS265" s="296"/>
      <c r="AU265" s="296"/>
      <c r="AX265" s="296"/>
      <c r="BD265" s="296"/>
    </row>
    <row r="266" spans="1:56" hidden="1">
      <c r="A266" s="296">
        <v>82</v>
      </c>
      <c r="B266" s="306"/>
      <c r="C266" s="300" t="s">
        <v>406</v>
      </c>
      <c r="D266" s="306"/>
      <c r="E266" s="299" t="s">
        <v>693</v>
      </c>
      <c r="F266" s="246" t="s">
        <v>458</v>
      </c>
      <c r="G266" s="298" t="s">
        <v>60</v>
      </c>
      <c r="H266" s="297" t="s">
        <v>204</v>
      </c>
      <c r="I266" s="297">
        <v>2</v>
      </c>
      <c r="J266" s="305"/>
      <c r="K266" s="305"/>
      <c r="L266" s="305"/>
      <c r="M266" s="305"/>
      <c r="N266" s="305">
        <v>57</v>
      </c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  <c r="AA266" s="305"/>
      <c r="AB266" s="305"/>
      <c r="AC266" s="305"/>
      <c r="AD266" s="305"/>
      <c r="AE266" s="305"/>
      <c r="AF266" s="296"/>
      <c r="AJ266" s="296"/>
      <c r="AK266" s="296"/>
      <c r="AN266" s="296"/>
      <c r="AO266" s="296"/>
      <c r="AP266" s="296"/>
      <c r="AS266" s="296"/>
      <c r="AU266" s="296"/>
      <c r="AX266" s="296"/>
      <c r="BD266" s="296"/>
    </row>
    <row r="267" spans="1:56" hidden="1">
      <c r="A267" s="296">
        <v>243</v>
      </c>
      <c r="B267" s="306"/>
      <c r="C267" s="300" t="s">
        <v>409</v>
      </c>
      <c r="D267" s="306"/>
      <c r="E267" s="299" t="s">
        <v>707</v>
      </c>
      <c r="F267" s="246" t="s">
        <v>528</v>
      </c>
      <c r="G267" s="298" t="s">
        <v>93</v>
      </c>
      <c r="H267" s="297" t="s">
        <v>300</v>
      </c>
      <c r="I267" s="297">
        <v>1</v>
      </c>
      <c r="J267" s="305"/>
      <c r="K267" s="305"/>
      <c r="L267" s="305"/>
      <c r="M267" s="305"/>
      <c r="N267" s="305"/>
      <c r="O267" s="305">
        <v>2</v>
      </c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  <c r="AA267" s="305"/>
      <c r="AB267" s="305"/>
      <c r="AC267" s="305"/>
      <c r="AD267" s="305"/>
      <c r="AE267" s="305"/>
      <c r="AF267" s="296"/>
      <c r="AJ267" s="296"/>
      <c r="AK267" s="296"/>
      <c r="AN267" s="296"/>
      <c r="AO267" s="296"/>
      <c r="AP267" s="296"/>
      <c r="AS267" s="296"/>
      <c r="AU267" s="296"/>
      <c r="AX267" s="296"/>
      <c r="BD267" s="296"/>
    </row>
    <row r="268" spans="1:56" hidden="1">
      <c r="A268" s="296">
        <v>263</v>
      </c>
      <c r="B268" s="306"/>
      <c r="C268" s="300" t="s">
        <v>410</v>
      </c>
      <c r="D268" s="306"/>
      <c r="E268" s="299" t="s">
        <v>713</v>
      </c>
      <c r="F268" s="246" t="s">
        <v>543</v>
      </c>
      <c r="G268" s="298" t="s">
        <v>76</v>
      </c>
      <c r="H268" s="297" t="s">
        <v>260</v>
      </c>
      <c r="I268" s="297">
        <v>3</v>
      </c>
      <c r="J268" s="305"/>
      <c r="K268" s="305"/>
      <c r="L268" s="305">
        <v>456</v>
      </c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  <c r="AA268" s="305"/>
      <c r="AB268" s="305"/>
      <c r="AC268" s="305"/>
      <c r="AD268" s="305"/>
      <c r="AE268" s="305"/>
      <c r="AF268" s="296"/>
      <c r="AJ268" s="296"/>
      <c r="AK268" s="296"/>
      <c r="AN268" s="296"/>
      <c r="AO268" s="296"/>
      <c r="AP268" s="296"/>
      <c r="AS268" s="296"/>
      <c r="AU268" s="296"/>
      <c r="AX268" s="296"/>
      <c r="BD268" s="296"/>
    </row>
    <row r="269" spans="1:56" hidden="1">
      <c r="A269" s="296">
        <v>64</v>
      </c>
      <c r="B269" s="306"/>
      <c r="C269" s="300" t="s">
        <v>1877</v>
      </c>
      <c r="D269" s="306"/>
      <c r="E269" s="299" t="s">
        <v>717</v>
      </c>
      <c r="F269" s="246" t="s">
        <v>11</v>
      </c>
      <c r="G269" s="298" t="s">
        <v>61</v>
      </c>
      <c r="H269" s="297" t="s">
        <v>214</v>
      </c>
      <c r="I269" s="297">
        <v>4</v>
      </c>
      <c r="J269" s="305">
        <v>2</v>
      </c>
      <c r="K269" s="305">
        <v>7</v>
      </c>
      <c r="L269" s="305"/>
      <c r="M269" s="305">
        <v>3</v>
      </c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>
        <v>2</v>
      </c>
      <c r="Y269" s="305"/>
      <c r="Z269" s="305"/>
      <c r="AA269" s="305"/>
      <c r="AB269" s="305"/>
      <c r="AC269" s="305"/>
      <c r="AD269" s="305"/>
      <c r="AE269" s="305"/>
      <c r="AF269" s="296"/>
      <c r="AJ269" s="296"/>
      <c r="AK269" s="296"/>
      <c r="AN269" s="296"/>
      <c r="AO269" s="296"/>
      <c r="AP269" s="296"/>
      <c r="AS269" s="296"/>
      <c r="AU269" s="296"/>
      <c r="AX269" s="296"/>
      <c r="BD269" s="296"/>
    </row>
    <row r="270" spans="1:56" hidden="1">
      <c r="A270" s="296">
        <v>257</v>
      </c>
      <c r="B270" s="306"/>
      <c r="C270" s="300" t="s">
        <v>409</v>
      </c>
      <c r="D270" s="306"/>
      <c r="E270" s="299" t="s">
        <v>709</v>
      </c>
      <c r="F270" s="246" t="s">
        <v>520</v>
      </c>
      <c r="G270" s="298" t="s">
        <v>95</v>
      </c>
      <c r="H270" s="297" t="s">
        <v>293</v>
      </c>
      <c r="I270" s="297">
        <v>4</v>
      </c>
      <c r="J270" s="305">
        <v>26</v>
      </c>
      <c r="K270" s="305">
        <v>2</v>
      </c>
      <c r="L270" s="305"/>
      <c r="M270" s="305"/>
      <c r="N270" s="305"/>
      <c r="O270" s="305">
        <v>3</v>
      </c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305"/>
      <c r="AB270" s="305"/>
      <c r="AC270" s="305"/>
      <c r="AD270" s="305"/>
      <c r="AE270" s="305"/>
      <c r="AF270" s="296"/>
      <c r="AJ270" s="296"/>
      <c r="AK270" s="296"/>
      <c r="AN270" s="296"/>
      <c r="AO270" s="296"/>
      <c r="AP270" s="296"/>
      <c r="AS270" s="296"/>
      <c r="AU270" s="296"/>
      <c r="AX270" s="296"/>
      <c r="BD270" s="296"/>
    </row>
    <row r="271" spans="1:56" hidden="1">
      <c r="A271" s="296">
        <v>65</v>
      </c>
      <c r="B271" s="306"/>
      <c r="C271" s="300" t="s">
        <v>1877</v>
      </c>
      <c r="D271" s="306"/>
      <c r="E271" s="299" t="s">
        <v>717</v>
      </c>
      <c r="F271" s="246" t="s">
        <v>16</v>
      </c>
      <c r="G271" s="298" t="s">
        <v>61</v>
      </c>
      <c r="H271" s="297" t="s">
        <v>214</v>
      </c>
      <c r="I271" s="297">
        <v>1</v>
      </c>
      <c r="J271" s="305"/>
      <c r="K271" s="305"/>
      <c r="L271" s="305">
        <v>2</v>
      </c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  <c r="AA271" s="305"/>
      <c r="AB271" s="305"/>
      <c r="AC271" s="305"/>
      <c r="AD271" s="305"/>
      <c r="AE271" s="305"/>
      <c r="AF271" s="296"/>
      <c r="AJ271" s="296"/>
      <c r="AK271" s="296"/>
      <c r="AN271" s="296"/>
      <c r="AO271" s="296"/>
      <c r="AP271" s="296"/>
      <c r="AS271" s="296"/>
      <c r="AU271" s="296"/>
      <c r="AX271" s="296"/>
      <c r="BD271" s="296"/>
    </row>
    <row r="272" spans="1:56" hidden="1">
      <c r="A272" s="296">
        <v>12</v>
      </c>
      <c r="B272" s="306"/>
      <c r="C272" s="300" t="s">
        <v>407</v>
      </c>
      <c r="D272" s="306"/>
      <c r="E272" s="299" t="s">
        <v>701</v>
      </c>
      <c r="F272" s="246" t="s">
        <v>477</v>
      </c>
      <c r="G272" s="298" t="s">
        <v>88</v>
      </c>
      <c r="H272" s="297" t="s">
        <v>278</v>
      </c>
      <c r="I272" s="297">
        <v>1</v>
      </c>
      <c r="J272" s="305"/>
      <c r="K272" s="305">
        <v>3</v>
      </c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  <c r="AA272" s="305"/>
      <c r="AB272" s="305"/>
      <c r="AC272" s="305"/>
      <c r="AD272" s="305"/>
      <c r="AE272" s="305"/>
      <c r="AF272" s="296"/>
      <c r="AJ272" s="296"/>
      <c r="AK272" s="296"/>
      <c r="AN272" s="296"/>
      <c r="AO272" s="296"/>
      <c r="AP272" s="296"/>
      <c r="AS272" s="296"/>
      <c r="AU272" s="296"/>
      <c r="AX272" s="296"/>
      <c r="BD272" s="296"/>
    </row>
    <row r="273" spans="1:56" hidden="1">
      <c r="A273" s="296">
        <v>183</v>
      </c>
      <c r="B273" s="306"/>
      <c r="C273" s="300" t="s">
        <v>404</v>
      </c>
      <c r="D273" s="306"/>
      <c r="E273" s="299" t="s">
        <v>420</v>
      </c>
      <c r="F273" s="246" t="s">
        <v>667</v>
      </c>
      <c r="G273" s="297" t="s">
        <v>392</v>
      </c>
      <c r="H273" s="297" t="s">
        <v>167</v>
      </c>
      <c r="I273" s="297">
        <v>8</v>
      </c>
      <c r="J273" s="305"/>
      <c r="K273" s="305"/>
      <c r="L273" s="305"/>
      <c r="M273" s="305">
        <v>3</v>
      </c>
      <c r="N273" s="305">
        <v>25</v>
      </c>
      <c r="O273" s="305"/>
      <c r="P273" s="305">
        <v>1</v>
      </c>
      <c r="Q273" s="305"/>
      <c r="R273" s="305">
        <v>1</v>
      </c>
      <c r="S273" s="305"/>
      <c r="T273" s="305"/>
      <c r="U273" s="305"/>
      <c r="V273" s="305"/>
      <c r="W273" s="305">
        <v>14</v>
      </c>
      <c r="X273" s="305"/>
      <c r="Y273" s="305"/>
      <c r="Z273" s="305"/>
      <c r="AA273" s="305">
        <v>4</v>
      </c>
      <c r="AB273" s="305"/>
      <c r="AC273" s="305"/>
      <c r="AD273" s="305"/>
      <c r="AE273" s="305"/>
      <c r="AF273" s="296"/>
      <c r="AJ273" s="296"/>
      <c r="AK273" s="296"/>
      <c r="AN273" s="296"/>
      <c r="AO273" s="296"/>
      <c r="AP273" s="296"/>
      <c r="AS273" s="296"/>
      <c r="AU273" s="296"/>
      <c r="AX273" s="296"/>
      <c r="BD273" s="296"/>
    </row>
    <row r="274" spans="1:56" hidden="1">
      <c r="A274" s="296">
        <v>244</v>
      </c>
      <c r="B274" s="306"/>
      <c r="C274" s="300" t="s">
        <v>409</v>
      </c>
      <c r="D274" s="306"/>
      <c r="E274" s="299" t="s">
        <v>707</v>
      </c>
      <c r="F274" s="246" t="s">
        <v>526</v>
      </c>
      <c r="G274" s="298" t="s">
        <v>93</v>
      </c>
      <c r="H274" s="297" t="s">
        <v>298</v>
      </c>
      <c r="I274" s="297">
        <v>1</v>
      </c>
      <c r="J274" s="305"/>
      <c r="K274" s="305"/>
      <c r="L274" s="305"/>
      <c r="M274" s="305"/>
      <c r="N274" s="305"/>
      <c r="O274" s="305">
        <v>2</v>
      </c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305"/>
      <c r="AB274" s="305"/>
      <c r="AC274" s="305"/>
      <c r="AD274" s="305"/>
      <c r="AE274" s="305"/>
      <c r="AF274" s="296"/>
      <c r="AJ274" s="296"/>
      <c r="AK274" s="296"/>
      <c r="AN274" s="296"/>
      <c r="AO274" s="296"/>
      <c r="AP274" s="296"/>
      <c r="AS274" s="296"/>
      <c r="AU274" s="296"/>
      <c r="AX274" s="296"/>
      <c r="BD274" s="296"/>
    </row>
    <row r="275" spans="1:56">
      <c r="A275" s="307" t="s">
        <v>749</v>
      </c>
      <c r="B275" s="307"/>
      <c r="C275" s="308"/>
      <c r="D275" s="307"/>
      <c r="E275" s="309"/>
      <c r="F275" s="309"/>
      <c r="G275" s="309"/>
      <c r="H275" s="309"/>
      <c r="I275" s="309"/>
      <c r="J275" t="s">
        <v>2020</v>
      </c>
      <c r="K275" t="s">
        <v>2021</v>
      </c>
      <c r="L275" t="s">
        <v>2022</v>
      </c>
      <c r="M275" t="s">
        <v>2023</v>
      </c>
      <c r="N275" t="s">
        <v>2025</v>
      </c>
      <c r="O275" t="s">
        <v>2024</v>
      </c>
      <c r="P275" t="s">
        <v>2026</v>
      </c>
      <c r="Q275" t="s">
        <v>2027</v>
      </c>
      <c r="R275" t="s">
        <v>2028</v>
      </c>
      <c r="S275" t="s">
        <v>2029</v>
      </c>
      <c r="T275" t="s">
        <v>2030</v>
      </c>
      <c r="U275" t="s">
        <v>2030</v>
      </c>
      <c r="V275" t="s">
        <v>2031</v>
      </c>
      <c r="W275" t="s">
        <v>2032</v>
      </c>
      <c r="X275" t="s">
        <v>2033</v>
      </c>
      <c r="Y275" t="s">
        <v>2034</v>
      </c>
      <c r="Z275" t="s">
        <v>2035</v>
      </c>
      <c r="AA275" t="s">
        <v>2036</v>
      </c>
      <c r="AB275" t="s">
        <v>2037</v>
      </c>
      <c r="AC275" t="s">
        <v>2038</v>
      </c>
      <c r="AD275" t="s">
        <v>2038</v>
      </c>
      <c r="AE275" t="s">
        <v>2039</v>
      </c>
      <c r="AF275" s="296"/>
      <c r="AI275"/>
      <c r="AK275" s="296"/>
      <c r="AM275"/>
      <c r="AP275" s="296"/>
      <c r="AR275"/>
      <c r="AS275" s="296"/>
      <c r="AT275"/>
      <c r="AU275" s="296"/>
      <c r="AW275"/>
      <c r="AX275" s="296"/>
      <c r="BC275"/>
      <c r="BD275" s="29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E415-DEF1-4F95-8D16-85806CD61EF1}">
  <dimension ref="A1:K99"/>
  <sheetViews>
    <sheetView workbookViewId="0">
      <selection activeCell="C21" sqref="C21"/>
    </sheetView>
  </sheetViews>
  <sheetFormatPr defaultRowHeight="15"/>
  <cols>
    <col min="1" max="2" width="7.5703125" bestFit="1" customWidth="1"/>
    <col min="3" max="3" width="36.5703125" bestFit="1" customWidth="1"/>
    <col min="4" max="4" width="12.140625" bestFit="1" customWidth="1"/>
    <col min="5" max="5" width="15.7109375" bestFit="1" customWidth="1"/>
    <col min="10" max="10" width="14.5703125" bestFit="1" customWidth="1"/>
    <col min="11" max="11" width="14.42578125" bestFit="1" customWidth="1"/>
  </cols>
  <sheetData>
    <row r="1" spans="1:11">
      <c r="A1" s="236" t="s">
        <v>1876</v>
      </c>
      <c r="B1" s="235" t="s">
        <v>1874</v>
      </c>
      <c r="C1" s="235" t="s">
        <v>1875</v>
      </c>
      <c r="D1" s="234" t="s">
        <v>1873</v>
      </c>
      <c r="E1" s="234" t="s">
        <v>752</v>
      </c>
      <c r="J1" t="s">
        <v>1874</v>
      </c>
      <c r="K1" t="s">
        <v>1873</v>
      </c>
    </row>
    <row r="2" spans="1:11">
      <c r="A2" s="233" t="s">
        <v>1872</v>
      </c>
      <c r="B2" s="232" t="s">
        <v>1871</v>
      </c>
      <c r="C2" t="s">
        <v>1870</v>
      </c>
      <c r="D2" t="s">
        <v>1727</v>
      </c>
      <c r="E2" t="s">
        <v>1869</v>
      </c>
      <c r="J2" t="s">
        <v>1868</v>
      </c>
      <c r="K2" t="s">
        <v>1867</v>
      </c>
    </row>
    <row r="3" spans="1:11">
      <c r="A3" s="233" t="s">
        <v>1866</v>
      </c>
      <c r="B3" s="232" t="s">
        <v>1865</v>
      </c>
      <c r="C3" s="229" t="s">
        <v>1864</v>
      </c>
      <c r="D3" t="s">
        <v>1713</v>
      </c>
      <c r="E3" t="s">
        <v>1863</v>
      </c>
      <c r="J3" t="s">
        <v>1862</v>
      </c>
      <c r="K3" t="s">
        <v>1861</v>
      </c>
    </row>
    <row r="4" spans="1:11">
      <c r="A4" s="233" t="s">
        <v>1860</v>
      </c>
      <c r="B4" s="232" t="s">
        <v>1859</v>
      </c>
      <c r="C4" s="229" t="s">
        <v>1858</v>
      </c>
      <c r="D4" t="s">
        <v>1779</v>
      </c>
      <c r="E4" t="s">
        <v>1857</v>
      </c>
      <c r="J4" t="s">
        <v>10</v>
      </c>
      <c r="K4" t="s">
        <v>1856</v>
      </c>
    </row>
    <row r="5" spans="1:11">
      <c r="A5" s="233" t="s">
        <v>1855</v>
      </c>
      <c r="B5" s="232" t="s">
        <v>1854</v>
      </c>
      <c r="C5" t="s">
        <v>1853</v>
      </c>
      <c r="D5" t="s">
        <v>1682</v>
      </c>
      <c r="E5" t="s">
        <v>1852</v>
      </c>
      <c r="J5" t="s">
        <v>1851</v>
      </c>
      <c r="K5" t="s">
        <v>1799</v>
      </c>
    </row>
    <row r="6" spans="1:11">
      <c r="A6" s="233" t="s">
        <v>1850</v>
      </c>
      <c r="B6" s="232" t="s">
        <v>1849</v>
      </c>
      <c r="C6" s="229" t="s">
        <v>1848</v>
      </c>
      <c r="D6" t="s">
        <v>1803</v>
      </c>
      <c r="E6" t="s">
        <v>390</v>
      </c>
      <c r="J6" t="s">
        <v>1847</v>
      </c>
      <c r="K6" t="s">
        <v>1846</v>
      </c>
    </row>
    <row r="7" spans="1:11">
      <c r="A7" s="233" t="s">
        <v>1845</v>
      </c>
      <c r="B7" s="232" t="s">
        <v>1844</v>
      </c>
      <c r="C7" s="229" t="s">
        <v>1843</v>
      </c>
      <c r="D7" t="s">
        <v>1842</v>
      </c>
      <c r="E7" t="s">
        <v>54</v>
      </c>
      <c r="J7" t="s">
        <v>896</v>
      </c>
      <c r="K7" t="s">
        <v>1841</v>
      </c>
    </row>
    <row r="8" spans="1:11">
      <c r="A8" s="233" t="s">
        <v>1840</v>
      </c>
      <c r="B8" s="232" t="s">
        <v>1839</v>
      </c>
      <c r="C8" s="229" t="s">
        <v>1812</v>
      </c>
      <c r="D8" t="s">
        <v>1639</v>
      </c>
      <c r="E8" t="s">
        <v>132</v>
      </c>
      <c r="J8" t="s">
        <v>1838</v>
      </c>
      <c r="K8" t="s">
        <v>1837</v>
      </c>
    </row>
    <row r="9" spans="1:11">
      <c r="A9" s="233" t="s">
        <v>1836</v>
      </c>
      <c r="B9" s="232" t="s">
        <v>1835</v>
      </c>
      <c r="C9" s="229" t="s">
        <v>1834</v>
      </c>
      <c r="D9" t="s">
        <v>1695</v>
      </c>
      <c r="E9" t="s">
        <v>1833</v>
      </c>
      <c r="J9" t="s">
        <v>1832</v>
      </c>
      <c r="K9" t="s">
        <v>1831</v>
      </c>
    </row>
    <row r="10" spans="1:11">
      <c r="A10" s="233" t="s">
        <v>1830</v>
      </c>
      <c r="B10" s="232" t="s">
        <v>1829</v>
      </c>
      <c r="C10" t="s">
        <v>1828</v>
      </c>
      <c r="D10" t="s">
        <v>1827</v>
      </c>
      <c r="E10" t="s">
        <v>1804</v>
      </c>
      <c r="J10" t="s">
        <v>1826</v>
      </c>
      <c r="K10" t="s">
        <v>1825</v>
      </c>
    </row>
    <row r="11" spans="1:11">
      <c r="A11" s="233" t="s">
        <v>1824</v>
      </c>
      <c r="B11" s="232" t="s">
        <v>1823</v>
      </c>
      <c r="C11" s="229" t="s">
        <v>1822</v>
      </c>
      <c r="D11" t="s">
        <v>1687</v>
      </c>
      <c r="E11" t="s">
        <v>176</v>
      </c>
      <c r="J11" t="s">
        <v>5</v>
      </c>
      <c r="K11" t="s">
        <v>1811</v>
      </c>
    </row>
    <row r="12" spans="1:11">
      <c r="A12" s="233" t="s">
        <v>1821</v>
      </c>
      <c r="B12" s="232" t="s">
        <v>1820</v>
      </c>
      <c r="C12" s="232" t="s">
        <v>1819</v>
      </c>
      <c r="D12" t="s">
        <v>1818</v>
      </c>
      <c r="E12" t="s">
        <v>1817</v>
      </c>
      <c r="J12" t="s">
        <v>1816</v>
      </c>
      <c r="K12" t="s">
        <v>1815</v>
      </c>
    </row>
    <row r="13" spans="1:11">
      <c r="A13" s="233" t="s">
        <v>1814</v>
      </c>
      <c r="B13" s="232" t="s">
        <v>1813</v>
      </c>
      <c r="C13" s="229" t="s">
        <v>1812</v>
      </c>
      <c r="D13" t="s">
        <v>1811</v>
      </c>
      <c r="E13" t="s">
        <v>1810</v>
      </c>
      <c r="J13" t="s">
        <v>1809</v>
      </c>
      <c r="K13" t="s">
        <v>1808</v>
      </c>
    </row>
    <row r="14" spans="1:11">
      <c r="A14" s="233" t="s">
        <v>1807</v>
      </c>
      <c r="B14" s="232" t="s">
        <v>1806</v>
      </c>
      <c r="C14" s="229" t="s">
        <v>1805</v>
      </c>
      <c r="D14" t="s">
        <v>1748</v>
      </c>
      <c r="E14" t="s">
        <v>1804</v>
      </c>
      <c r="J14" t="s">
        <v>1</v>
      </c>
      <c r="K14" t="s">
        <v>1803</v>
      </c>
    </row>
    <row r="15" spans="1:11">
      <c r="A15" s="233" t="s">
        <v>1802</v>
      </c>
      <c r="B15" s="232" t="s">
        <v>1801</v>
      </c>
      <c r="C15" s="229" t="s">
        <v>1800</v>
      </c>
      <c r="D15" t="s">
        <v>1799</v>
      </c>
      <c r="E15" t="s">
        <v>176</v>
      </c>
      <c r="J15" t="s">
        <v>1798</v>
      </c>
      <c r="K15" t="s">
        <v>1797</v>
      </c>
    </row>
    <row r="16" spans="1:11">
      <c r="A16" s="231" t="s">
        <v>1796</v>
      </c>
      <c r="B16" s="230" t="s">
        <v>1795</v>
      </c>
      <c r="C16" s="229" t="s">
        <v>1794</v>
      </c>
      <c r="D16" t="s">
        <v>1692</v>
      </c>
      <c r="E16" t="s">
        <v>135</v>
      </c>
      <c r="J16" t="s">
        <v>1793</v>
      </c>
      <c r="K16" t="s">
        <v>1792</v>
      </c>
    </row>
    <row r="17" spans="10:11">
      <c r="J17" t="s">
        <v>1791</v>
      </c>
      <c r="K17" t="s">
        <v>1790</v>
      </c>
    </row>
    <row r="18" spans="10:11">
      <c r="J18" t="s">
        <v>1789</v>
      </c>
      <c r="K18" t="s">
        <v>1788</v>
      </c>
    </row>
    <row r="19" spans="10:11">
      <c r="J19" t="s">
        <v>1787</v>
      </c>
      <c r="K19" t="s">
        <v>1786</v>
      </c>
    </row>
    <row r="20" spans="10:11">
      <c r="J20" t="s">
        <v>1785</v>
      </c>
      <c r="K20" t="s">
        <v>1784</v>
      </c>
    </row>
    <row r="21" spans="10:11">
      <c r="J21" t="s">
        <v>1783</v>
      </c>
      <c r="K21" t="s">
        <v>1782</v>
      </c>
    </row>
    <row r="22" spans="10:11">
      <c r="J22" t="s">
        <v>1781</v>
      </c>
      <c r="K22" t="s">
        <v>1780</v>
      </c>
    </row>
    <row r="23" spans="10:11">
      <c r="J23" t="s">
        <v>44</v>
      </c>
      <c r="K23" t="s">
        <v>1779</v>
      </c>
    </row>
    <row r="24" spans="10:11">
      <c r="J24" t="s">
        <v>1778</v>
      </c>
      <c r="K24" t="s">
        <v>1777</v>
      </c>
    </row>
    <row r="25" spans="10:11">
      <c r="J25" t="s">
        <v>1776</v>
      </c>
      <c r="K25" t="s">
        <v>1775</v>
      </c>
    </row>
    <row r="26" spans="10:11">
      <c r="J26" t="s">
        <v>1774</v>
      </c>
      <c r="K26" t="s">
        <v>1773</v>
      </c>
    </row>
    <row r="27" spans="10:11">
      <c r="J27" t="s">
        <v>1772</v>
      </c>
      <c r="K27" t="s">
        <v>1771</v>
      </c>
    </row>
    <row r="28" spans="10:11">
      <c r="J28" t="s">
        <v>1770</v>
      </c>
      <c r="K28" t="s">
        <v>1769</v>
      </c>
    </row>
    <row r="29" spans="10:11">
      <c r="J29" t="s">
        <v>1768</v>
      </c>
      <c r="K29" t="s">
        <v>1767</v>
      </c>
    </row>
    <row r="30" spans="10:11">
      <c r="J30" t="s">
        <v>1766</v>
      </c>
      <c r="K30" t="s">
        <v>1765</v>
      </c>
    </row>
    <row r="31" spans="10:11">
      <c r="J31" t="s">
        <v>1764</v>
      </c>
      <c r="K31" t="s">
        <v>1763</v>
      </c>
    </row>
    <row r="32" spans="10:11">
      <c r="J32" t="s">
        <v>1762</v>
      </c>
      <c r="K32" t="s">
        <v>1761</v>
      </c>
    </row>
    <row r="33" spans="10:11">
      <c r="J33" t="s">
        <v>1760</v>
      </c>
      <c r="K33" t="s">
        <v>1759</v>
      </c>
    </row>
    <row r="34" spans="10:11">
      <c r="J34" t="s">
        <v>1758</v>
      </c>
      <c r="K34" t="s">
        <v>1757</v>
      </c>
    </row>
    <row r="35" spans="10:11">
      <c r="J35" t="s">
        <v>1756</v>
      </c>
      <c r="K35" t="s">
        <v>1755</v>
      </c>
    </row>
    <row r="36" spans="10:11">
      <c r="J36" t="s">
        <v>1754</v>
      </c>
      <c r="K36" t="s">
        <v>1753</v>
      </c>
    </row>
    <row r="37" spans="10:11">
      <c r="J37" t="s">
        <v>1752</v>
      </c>
      <c r="K37" t="s">
        <v>1751</v>
      </c>
    </row>
    <row r="38" spans="10:11">
      <c r="J38" t="s">
        <v>1750</v>
      </c>
      <c r="K38" t="s">
        <v>1749</v>
      </c>
    </row>
    <row r="39" spans="10:11">
      <c r="J39" t="s">
        <v>4</v>
      </c>
      <c r="K39" t="s">
        <v>1748</v>
      </c>
    </row>
    <row r="40" spans="10:11">
      <c r="J40" t="s">
        <v>1747</v>
      </c>
      <c r="K40" t="s">
        <v>1746</v>
      </c>
    </row>
    <row r="41" spans="10:11">
      <c r="J41" t="s">
        <v>1745</v>
      </c>
      <c r="K41" t="s">
        <v>1744</v>
      </c>
    </row>
    <row r="42" spans="10:11">
      <c r="J42" t="s">
        <v>1743</v>
      </c>
      <c r="K42" t="s">
        <v>1742</v>
      </c>
    </row>
    <row r="43" spans="10:11">
      <c r="J43" t="s">
        <v>1741</v>
      </c>
      <c r="K43" t="s">
        <v>1740</v>
      </c>
    </row>
    <row r="44" spans="10:11">
      <c r="J44" t="s">
        <v>1739</v>
      </c>
      <c r="K44" t="s">
        <v>1738</v>
      </c>
    </row>
    <row r="45" spans="10:11">
      <c r="J45" t="s">
        <v>1737</v>
      </c>
      <c r="K45" t="s">
        <v>1736</v>
      </c>
    </row>
    <row r="46" spans="10:11">
      <c r="J46" t="s">
        <v>47</v>
      </c>
      <c r="K46" t="s">
        <v>1735</v>
      </c>
    </row>
    <row r="47" spans="10:11">
      <c r="J47" t="s">
        <v>1734</v>
      </c>
      <c r="K47" t="s">
        <v>1733</v>
      </c>
    </row>
    <row r="48" spans="10:11">
      <c r="J48" t="s">
        <v>1732</v>
      </c>
      <c r="K48" t="s">
        <v>1731</v>
      </c>
    </row>
    <row r="49" spans="10:11">
      <c r="J49" t="s">
        <v>1730</v>
      </c>
      <c r="K49" t="s">
        <v>1729</v>
      </c>
    </row>
    <row r="50" spans="10:11">
      <c r="J50" t="s">
        <v>1728</v>
      </c>
      <c r="K50" t="s">
        <v>1727</v>
      </c>
    </row>
    <row r="51" spans="10:11">
      <c r="J51" t="s">
        <v>1726</v>
      </c>
      <c r="K51" t="s">
        <v>1725</v>
      </c>
    </row>
    <row r="52" spans="10:11">
      <c r="J52" t="s">
        <v>1724</v>
      </c>
      <c r="K52" t="s">
        <v>1723</v>
      </c>
    </row>
    <row r="53" spans="10:11">
      <c r="J53" t="s">
        <v>1722</v>
      </c>
      <c r="K53" t="s">
        <v>1721</v>
      </c>
    </row>
    <row r="54" spans="10:11">
      <c r="J54" t="s">
        <v>19</v>
      </c>
      <c r="K54" t="s">
        <v>1720</v>
      </c>
    </row>
    <row r="55" spans="10:11">
      <c r="J55" t="s">
        <v>1719</v>
      </c>
      <c r="K55" t="s">
        <v>1718</v>
      </c>
    </row>
    <row r="56" spans="10:11">
      <c r="J56" t="s">
        <v>1717</v>
      </c>
      <c r="K56" t="s">
        <v>1716</v>
      </c>
    </row>
    <row r="57" spans="10:11">
      <c r="J57" t="s">
        <v>1715</v>
      </c>
      <c r="K57" t="s">
        <v>1714</v>
      </c>
    </row>
    <row r="58" spans="10:11">
      <c r="J58" t="s">
        <v>397</v>
      </c>
      <c r="K58" t="s">
        <v>1713</v>
      </c>
    </row>
    <row r="59" spans="10:11">
      <c r="J59" t="s">
        <v>1712</v>
      </c>
      <c r="K59" t="s">
        <v>1711</v>
      </c>
    </row>
    <row r="60" spans="10:11">
      <c r="J60" t="s">
        <v>1710</v>
      </c>
      <c r="K60" t="s">
        <v>1709</v>
      </c>
    </row>
    <row r="61" spans="10:11">
      <c r="J61" t="s">
        <v>1708</v>
      </c>
      <c r="K61" t="s">
        <v>1707</v>
      </c>
    </row>
    <row r="62" spans="10:11">
      <c r="J62" t="s">
        <v>399</v>
      </c>
      <c r="K62" t="s">
        <v>1706</v>
      </c>
    </row>
    <row r="63" spans="10:11">
      <c r="J63" t="s">
        <v>1705</v>
      </c>
      <c r="K63" t="s">
        <v>1704</v>
      </c>
    </row>
    <row r="64" spans="10:11">
      <c r="J64" t="s">
        <v>1703</v>
      </c>
      <c r="K64" t="s">
        <v>1702</v>
      </c>
    </row>
    <row r="65" spans="10:11">
      <c r="J65" t="s">
        <v>1701</v>
      </c>
      <c r="K65" t="s">
        <v>1700</v>
      </c>
    </row>
    <row r="66" spans="10:11">
      <c r="J66" t="s">
        <v>1699</v>
      </c>
      <c r="K66" t="s">
        <v>1698</v>
      </c>
    </row>
    <row r="67" spans="10:11">
      <c r="J67" t="s">
        <v>1697</v>
      </c>
      <c r="K67" t="s">
        <v>1696</v>
      </c>
    </row>
    <row r="68" spans="10:11">
      <c r="J68" t="s">
        <v>9</v>
      </c>
      <c r="K68" t="s">
        <v>1695</v>
      </c>
    </row>
    <row r="69" spans="10:11">
      <c r="J69" t="s">
        <v>1694</v>
      </c>
      <c r="K69" t="s">
        <v>1693</v>
      </c>
    </row>
    <row r="70" spans="10:11">
      <c r="J70" t="s">
        <v>3</v>
      </c>
      <c r="K70" t="s">
        <v>1692</v>
      </c>
    </row>
    <row r="71" spans="10:11">
      <c r="J71" t="s">
        <v>1691</v>
      </c>
      <c r="K71" t="s">
        <v>1690</v>
      </c>
    </row>
    <row r="72" spans="10:11">
      <c r="J72" t="s">
        <v>1689</v>
      </c>
      <c r="K72" t="s">
        <v>1688</v>
      </c>
    </row>
    <row r="73" spans="10:11">
      <c r="J73" t="s">
        <v>20</v>
      </c>
      <c r="K73" t="s">
        <v>1687</v>
      </c>
    </row>
    <row r="74" spans="10:11">
      <c r="J74" t="s">
        <v>1686</v>
      </c>
      <c r="K74" t="s">
        <v>1685</v>
      </c>
    </row>
    <row r="75" spans="10:11">
      <c r="J75" t="s">
        <v>45</v>
      </c>
      <c r="K75" t="s">
        <v>1684</v>
      </c>
    </row>
    <row r="76" spans="10:11">
      <c r="J76" t="s">
        <v>1683</v>
      </c>
      <c r="K76" t="s">
        <v>1682</v>
      </c>
    </row>
    <row r="77" spans="10:11">
      <c r="J77" t="s">
        <v>1681</v>
      </c>
      <c r="K77" t="s">
        <v>1680</v>
      </c>
    </row>
    <row r="78" spans="10:11">
      <c r="J78" t="s">
        <v>1679</v>
      </c>
      <c r="K78" t="s">
        <v>1678</v>
      </c>
    </row>
    <row r="79" spans="10:11">
      <c r="J79" t="s">
        <v>1677</v>
      </c>
      <c r="K79" t="s">
        <v>1676</v>
      </c>
    </row>
    <row r="80" spans="10:11">
      <c r="J80" t="s">
        <v>1675</v>
      </c>
      <c r="K80" t="s">
        <v>1674</v>
      </c>
    </row>
    <row r="81" spans="10:11">
      <c r="J81" t="s">
        <v>1673</v>
      </c>
      <c r="K81" t="s">
        <v>1672</v>
      </c>
    </row>
    <row r="82" spans="10:11">
      <c r="J82" t="s">
        <v>1671</v>
      </c>
      <c r="K82" t="s">
        <v>1670</v>
      </c>
    </row>
    <row r="83" spans="10:11">
      <c r="J83" t="s">
        <v>1669</v>
      </c>
      <c r="K83" t="s">
        <v>1668</v>
      </c>
    </row>
    <row r="84" spans="10:11">
      <c r="J84" t="s">
        <v>46</v>
      </c>
      <c r="K84" t="s">
        <v>1667</v>
      </c>
    </row>
    <row r="85" spans="10:11">
      <c r="J85" t="s">
        <v>1666</v>
      </c>
      <c r="K85" t="s">
        <v>1665</v>
      </c>
    </row>
    <row r="86" spans="10:11">
      <c r="J86" t="s">
        <v>1664</v>
      </c>
      <c r="K86" t="s">
        <v>1663</v>
      </c>
    </row>
    <row r="87" spans="10:11">
      <c r="J87" t="s">
        <v>1662</v>
      </c>
      <c r="K87" t="s">
        <v>1661</v>
      </c>
    </row>
    <row r="88" spans="10:11">
      <c r="J88" t="s">
        <v>1660</v>
      </c>
      <c r="K88" t="s">
        <v>1659</v>
      </c>
    </row>
    <row r="89" spans="10:11">
      <c r="J89" t="s">
        <v>1658</v>
      </c>
      <c r="K89" t="s">
        <v>1657</v>
      </c>
    </row>
    <row r="90" spans="10:11">
      <c r="J90" t="s">
        <v>1656</v>
      </c>
      <c r="K90" t="s">
        <v>1655</v>
      </c>
    </row>
    <row r="91" spans="10:11">
      <c r="J91" t="s">
        <v>1654</v>
      </c>
      <c r="K91" t="s">
        <v>1653</v>
      </c>
    </row>
    <row r="92" spans="10:11">
      <c r="J92" t="s">
        <v>1652</v>
      </c>
      <c r="K92" t="s">
        <v>1651</v>
      </c>
    </row>
    <row r="93" spans="10:11">
      <c r="J93" t="s">
        <v>1650</v>
      </c>
      <c r="K93" t="s">
        <v>1649</v>
      </c>
    </row>
    <row r="94" spans="10:11">
      <c r="J94" t="s">
        <v>1648</v>
      </c>
      <c r="K94" t="s">
        <v>1647</v>
      </c>
    </row>
    <row r="95" spans="10:11">
      <c r="J95" t="s">
        <v>1646</v>
      </c>
      <c r="K95" t="s">
        <v>1645</v>
      </c>
    </row>
    <row r="96" spans="10:11">
      <c r="J96" t="s">
        <v>1644</v>
      </c>
      <c r="K96" t="s">
        <v>1643</v>
      </c>
    </row>
    <row r="97" spans="10:11">
      <c r="J97" t="s">
        <v>2</v>
      </c>
      <c r="K97" t="s">
        <v>1642</v>
      </c>
    </row>
    <row r="98" spans="10:11">
      <c r="J98" t="s">
        <v>1641</v>
      </c>
      <c r="K98" t="s">
        <v>1640</v>
      </c>
    </row>
    <row r="99" spans="10:11">
      <c r="J99" t="s">
        <v>17</v>
      </c>
      <c r="K99" t="s">
        <v>1639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Sheet3</vt:lpstr>
      <vt:lpstr>PORT-SHIPOWNER</vt:lpstr>
      <vt:lpstr>Africa Port</vt:lpstr>
      <vt:lpstr>Sheet1</vt:lpstr>
      <vt:lpstr>Ship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2018-06-29T03:20:29Z</dcterms:created>
  <dcterms:modified xsi:type="dcterms:W3CDTF">2018-07-04T09:41:45Z</dcterms:modified>
</cp:coreProperties>
</file>