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rang\"/>
    </mc:Choice>
  </mc:AlternateContent>
  <bookViews>
    <workbookView xWindow="0" yWindow="0" windowWidth="20400" windowHeight="8520" activeTab="4"/>
  </bookViews>
  <sheets>
    <sheet name="东非" sheetId="1" r:id="rId1"/>
    <sheet name="南非" sheetId="2" r:id="rId2"/>
    <sheet name="西非" sheetId="3" r:id="rId3"/>
    <sheet name="北非" sheetId="4" r:id="rId4"/>
    <sheet name="EBS 明细" sheetId="5" r:id="rId5"/>
  </sheets>
  <definedNames>
    <definedName name="_xlnm._FilterDatabase" localSheetId="3" hidden="1">北非!$A$1:$Z$95</definedName>
    <definedName name="_xlnm._FilterDatabase" localSheetId="0" hidden="1">东非!$A$1:$Z$57</definedName>
    <definedName name="_xlnm._FilterDatabase" localSheetId="1" hidden="1">南非!$A$1:$Z$78</definedName>
    <definedName name="_xlnm._FilterDatabase" localSheetId="2" hidden="1">西非!$A$1:$Z$191</definedName>
  </definedNames>
  <calcPr calcId="162913"/>
</workbook>
</file>

<file path=xl/calcChain.xml><?xml version="1.0" encoding="utf-8"?>
<calcChain xmlns="http://schemas.openxmlformats.org/spreadsheetml/2006/main">
  <c r="J22" i="2" l="1"/>
  <c r="I22" i="2"/>
  <c r="H22" i="2"/>
  <c r="J112" i="3"/>
  <c r="I112" i="3"/>
  <c r="H112" i="3"/>
  <c r="J46" i="3"/>
  <c r="I46" i="3"/>
  <c r="H46" i="3"/>
  <c r="J36" i="3"/>
  <c r="I36" i="3"/>
  <c r="H36" i="3"/>
  <c r="J27" i="3"/>
  <c r="I27" i="3"/>
  <c r="H27" i="3"/>
  <c r="J14" i="3"/>
  <c r="I14" i="3"/>
  <c r="H14" i="3"/>
  <c r="E18" i="2"/>
  <c r="J111" i="3"/>
  <c r="I111" i="3"/>
  <c r="H111" i="3"/>
  <c r="J45" i="3"/>
  <c r="I45" i="3"/>
  <c r="H45" i="3"/>
  <c r="J37" i="3"/>
  <c r="I37" i="3"/>
  <c r="H37" i="3"/>
  <c r="J25" i="3"/>
  <c r="I25" i="3"/>
  <c r="H25" i="3"/>
  <c r="J109" i="3"/>
  <c r="I109" i="3"/>
  <c r="H109" i="3"/>
  <c r="J44" i="3"/>
  <c r="I44" i="3"/>
  <c r="H44" i="3"/>
  <c r="J35" i="3"/>
  <c r="I35" i="3"/>
  <c r="H35" i="3"/>
  <c r="J26" i="3"/>
  <c r="I26" i="3"/>
  <c r="H26" i="3"/>
  <c r="J11" i="3"/>
  <c r="I11" i="3"/>
  <c r="H11" i="3"/>
  <c r="J42" i="2"/>
  <c r="I42" i="2"/>
  <c r="H42" i="2"/>
  <c r="J37" i="2"/>
  <c r="I37" i="2"/>
  <c r="H37" i="2"/>
  <c r="J33" i="2"/>
  <c r="I33" i="2"/>
  <c r="H33" i="2"/>
  <c r="J23" i="1"/>
  <c r="I23" i="1"/>
  <c r="H23" i="1"/>
  <c r="J13" i="1"/>
  <c r="I13" i="1"/>
  <c r="H13" i="1"/>
  <c r="J2" i="1"/>
  <c r="I2" i="1"/>
  <c r="H2" i="1"/>
  <c r="J29" i="2"/>
  <c r="I29" i="2"/>
  <c r="H29" i="2"/>
  <c r="J17" i="2"/>
  <c r="I17" i="2"/>
  <c r="H17" i="2"/>
  <c r="J115" i="3"/>
  <c r="I115" i="3"/>
  <c r="H115" i="3"/>
  <c r="J49" i="3"/>
  <c r="I49" i="3"/>
  <c r="H49" i="3"/>
  <c r="J40" i="3"/>
  <c r="I40" i="3"/>
  <c r="H40" i="3"/>
  <c r="J31" i="3"/>
  <c r="I31" i="3"/>
  <c r="H31" i="3"/>
  <c r="J73" i="4"/>
  <c r="I73" i="4"/>
  <c r="H73" i="4"/>
  <c r="J71" i="4"/>
  <c r="I71" i="4"/>
  <c r="H71" i="4"/>
  <c r="J67" i="4"/>
  <c r="I67" i="4"/>
  <c r="H67" i="4"/>
  <c r="J65" i="4"/>
  <c r="I65" i="4"/>
  <c r="H65" i="4"/>
  <c r="J59" i="4"/>
  <c r="I59" i="4"/>
  <c r="H59" i="4"/>
  <c r="J52" i="4"/>
  <c r="I52" i="4"/>
  <c r="H52" i="4"/>
  <c r="J48" i="4"/>
  <c r="I48" i="4"/>
  <c r="H48" i="4"/>
  <c r="J46" i="4"/>
  <c r="I46" i="4"/>
  <c r="H46" i="4"/>
  <c r="J41" i="4"/>
  <c r="I41" i="4"/>
  <c r="H41" i="4"/>
  <c r="J33" i="4"/>
  <c r="I33" i="4"/>
  <c r="H33" i="4"/>
  <c r="J28" i="4"/>
  <c r="I28" i="4"/>
  <c r="H28" i="4"/>
  <c r="J23" i="4"/>
  <c r="I23" i="4"/>
  <c r="H23" i="4"/>
  <c r="J17" i="4"/>
  <c r="I17" i="4"/>
  <c r="H17" i="4"/>
  <c r="J12" i="4"/>
  <c r="I12" i="4"/>
  <c r="H12" i="4"/>
  <c r="J3" i="4"/>
  <c r="I3" i="4"/>
  <c r="H3" i="4"/>
  <c r="H59" i="3"/>
  <c r="I59" i="3"/>
  <c r="J108" i="3"/>
  <c r="I108" i="3"/>
  <c r="H108" i="3"/>
  <c r="J51" i="3"/>
  <c r="I51" i="3"/>
  <c r="H51" i="3"/>
  <c r="J43" i="3"/>
  <c r="I43" i="3"/>
  <c r="H43" i="3"/>
  <c r="J34" i="3"/>
  <c r="I34" i="3"/>
  <c r="H34" i="3"/>
  <c r="J24" i="3"/>
  <c r="I24" i="3"/>
  <c r="H24" i="3"/>
  <c r="J10" i="3"/>
  <c r="I10" i="3"/>
  <c r="H10" i="3"/>
  <c r="G54" i="3"/>
  <c r="G50" i="3"/>
  <c r="J24" i="2"/>
  <c r="I24" i="2"/>
  <c r="H24" i="2"/>
  <c r="J15" i="2"/>
  <c r="I15" i="2"/>
  <c r="H15" i="2"/>
  <c r="J6" i="2"/>
  <c r="I6" i="2"/>
  <c r="H6" i="2"/>
  <c r="J16" i="1"/>
  <c r="I16" i="1"/>
  <c r="H16" i="1"/>
  <c r="J5" i="1"/>
  <c r="I5" i="1"/>
  <c r="H5" i="1"/>
  <c r="H113" i="3"/>
  <c r="H32" i="1"/>
  <c r="I32" i="1"/>
  <c r="J32" i="1"/>
  <c r="J88" i="4"/>
  <c r="I88" i="4"/>
  <c r="H88" i="4"/>
  <c r="J84" i="4"/>
  <c r="I84" i="4"/>
  <c r="H84" i="4"/>
  <c r="J81" i="4"/>
  <c r="I81" i="4"/>
  <c r="H81" i="4"/>
  <c r="J77" i="4"/>
  <c r="I77" i="4"/>
  <c r="H77" i="4"/>
  <c r="J47" i="3"/>
  <c r="I47" i="3"/>
  <c r="H47" i="3"/>
  <c r="J40" i="2"/>
  <c r="I40" i="2"/>
  <c r="H40" i="2"/>
  <c r="J35" i="2"/>
  <c r="I35" i="2"/>
  <c r="H35" i="2"/>
  <c r="J18" i="1"/>
  <c r="I18" i="1"/>
  <c r="H18" i="1"/>
  <c r="F26" i="1"/>
  <c r="G26" i="1"/>
  <c r="E26" i="1"/>
  <c r="J72" i="4"/>
  <c r="I72" i="4"/>
  <c r="H72" i="4"/>
  <c r="G18" i="2"/>
  <c r="F18" i="2"/>
  <c r="J88" i="3"/>
  <c r="J25" i="2"/>
  <c r="I25" i="2"/>
  <c r="H25" i="2"/>
  <c r="J5" i="2"/>
  <c r="I5" i="2"/>
  <c r="H5" i="2"/>
  <c r="J4" i="3"/>
  <c r="I4" i="3"/>
  <c r="H4" i="3"/>
  <c r="J16" i="4"/>
  <c r="I16" i="4"/>
  <c r="H16" i="4"/>
  <c r="J11" i="4"/>
  <c r="I11" i="4"/>
  <c r="H11" i="4"/>
  <c r="H6" i="1"/>
  <c r="I6" i="1"/>
  <c r="J6" i="1"/>
  <c r="H9" i="1"/>
  <c r="I9" i="1"/>
  <c r="J9" i="1"/>
  <c r="H10" i="1"/>
  <c r="I10" i="1"/>
  <c r="J10" i="1"/>
  <c r="H12" i="1"/>
  <c r="I12" i="1"/>
  <c r="J12" i="1"/>
  <c r="H17" i="1"/>
  <c r="I17" i="1"/>
  <c r="J17" i="1"/>
  <c r="H19" i="1"/>
  <c r="I19" i="1"/>
  <c r="J19" i="1"/>
  <c r="H21" i="1"/>
  <c r="I21" i="1"/>
  <c r="J21" i="1"/>
  <c r="H25" i="1"/>
  <c r="I25" i="1"/>
  <c r="J25" i="1"/>
  <c r="H27" i="1"/>
  <c r="I27" i="1"/>
  <c r="J27" i="1"/>
  <c r="H28" i="1"/>
  <c r="I28" i="1"/>
  <c r="J28" i="1"/>
  <c r="H29" i="1"/>
  <c r="I29" i="1"/>
  <c r="J29" i="1"/>
  <c r="H30" i="1"/>
  <c r="I30" i="1"/>
  <c r="J30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E46" i="1"/>
  <c r="F46" i="1"/>
  <c r="G46" i="1"/>
  <c r="H47" i="1"/>
  <c r="I47" i="1"/>
  <c r="J47" i="1"/>
  <c r="H48" i="1"/>
  <c r="I48" i="1"/>
  <c r="J48" i="1"/>
  <c r="H50" i="1"/>
  <c r="I50" i="1"/>
  <c r="J50" i="1"/>
  <c r="H52" i="1"/>
  <c r="I52" i="1"/>
  <c r="J52" i="1"/>
  <c r="H55" i="1"/>
  <c r="I55" i="1"/>
  <c r="J55" i="1"/>
  <c r="H56" i="1"/>
  <c r="I56" i="1"/>
  <c r="J56" i="1"/>
  <c r="H57" i="1"/>
  <c r="I57" i="1"/>
  <c r="J57" i="1"/>
  <c r="H2" i="3"/>
  <c r="I2" i="3"/>
  <c r="J2" i="3"/>
  <c r="H3" i="3"/>
  <c r="I3" i="3"/>
  <c r="J3" i="3"/>
  <c r="H5" i="3"/>
  <c r="I5" i="3"/>
  <c r="J5" i="3"/>
  <c r="H6" i="3"/>
  <c r="I6" i="3"/>
  <c r="J6" i="3"/>
  <c r="H7" i="3"/>
  <c r="I7" i="3"/>
  <c r="J7" i="3"/>
  <c r="E8" i="3"/>
  <c r="F8" i="3"/>
  <c r="G8" i="3"/>
  <c r="H9" i="3"/>
  <c r="I9" i="3"/>
  <c r="J9" i="3"/>
  <c r="E12" i="3"/>
  <c r="F12" i="3"/>
  <c r="G12" i="3"/>
  <c r="H13" i="3"/>
  <c r="I13" i="3"/>
  <c r="J13" i="3"/>
  <c r="H15" i="3"/>
  <c r="I15" i="3"/>
  <c r="J15" i="3"/>
  <c r="H16" i="3"/>
  <c r="I16" i="3"/>
  <c r="J16" i="3"/>
  <c r="H17" i="3"/>
  <c r="I17" i="3"/>
  <c r="J17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8" i="3"/>
  <c r="I28" i="3"/>
  <c r="J28" i="3"/>
  <c r="H29" i="3"/>
  <c r="I29" i="3"/>
  <c r="J29" i="3"/>
  <c r="E32" i="3"/>
  <c r="F32" i="3"/>
  <c r="G32" i="3"/>
  <c r="H33" i="3"/>
  <c r="I33" i="3"/>
  <c r="J33" i="3"/>
  <c r="H38" i="3"/>
  <c r="I38" i="3"/>
  <c r="J38" i="3"/>
  <c r="H39" i="3"/>
  <c r="I39" i="3"/>
  <c r="J39" i="3"/>
  <c r="E41" i="3"/>
  <c r="F41" i="3"/>
  <c r="G41" i="3"/>
  <c r="H42" i="3"/>
  <c r="I42" i="3"/>
  <c r="J42" i="3"/>
  <c r="H48" i="3"/>
  <c r="I48" i="3"/>
  <c r="J48" i="3"/>
  <c r="E50" i="3"/>
  <c r="F50" i="3"/>
  <c r="H52" i="3"/>
  <c r="I52" i="3"/>
  <c r="J52" i="3"/>
  <c r="H53" i="3"/>
  <c r="I53" i="3"/>
  <c r="J53" i="3"/>
  <c r="E54" i="3"/>
  <c r="F54" i="3"/>
  <c r="H55" i="3"/>
  <c r="I55" i="3"/>
  <c r="J55" i="3"/>
  <c r="H56" i="3"/>
  <c r="I56" i="3"/>
  <c r="J56" i="3"/>
  <c r="H57" i="3"/>
  <c r="I57" i="3"/>
  <c r="J57" i="3"/>
  <c r="H58" i="3"/>
  <c r="I58" i="3"/>
  <c r="J58" i="3"/>
  <c r="J59" i="3"/>
  <c r="H61" i="3"/>
  <c r="I61" i="3"/>
  <c r="J61" i="3"/>
  <c r="H62" i="3"/>
  <c r="I62" i="3"/>
  <c r="J62" i="3"/>
  <c r="E63" i="3"/>
  <c r="F63" i="3"/>
  <c r="G63" i="3"/>
  <c r="H64" i="3"/>
  <c r="I64" i="3"/>
  <c r="J64" i="3"/>
  <c r="H65" i="3"/>
  <c r="I65" i="3"/>
  <c r="J65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E72" i="3"/>
  <c r="F72" i="3"/>
  <c r="G72" i="3"/>
  <c r="H74" i="3"/>
  <c r="I74" i="3"/>
  <c r="J74" i="3"/>
  <c r="E76" i="3"/>
  <c r="F76" i="3"/>
  <c r="G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E83" i="3"/>
  <c r="F83" i="3"/>
  <c r="G83" i="3"/>
  <c r="H85" i="3"/>
  <c r="I85" i="3"/>
  <c r="J85" i="3"/>
  <c r="H86" i="3"/>
  <c r="I86" i="3"/>
  <c r="J86" i="3"/>
  <c r="H88" i="3"/>
  <c r="I88" i="3"/>
  <c r="H89" i="3"/>
  <c r="I89" i="3"/>
  <c r="J89" i="3"/>
  <c r="H90" i="3"/>
  <c r="I90" i="3"/>
  <c r="J90" i="3"/>
  <c r="H91" i="3"/>
  <c r="I91" i="3"/>
  <c r="J91" i="3"/>
  <c r="E92" i="3"/>
  <c r="F92" i="3"/>
  <c r="G92" i="3"/>
  <c r="H94" i="3"/>
  <c r="I94" i="3"/>
  <c r="J94" i="3"/>
  <c r="H95" i="3"/>
  <c r="I95" i="3"/>
  <c r="J95" i="3"/>
  <c r="H96" i="3"/>
  <c r="I96" i="3"/>
  <c r="J96" i="3"/>
  <c r="H97" i="3"/>
  <c r="I97" i="3"/>
  <c r="J97" i="3"/>
  <c r="H99" i="3"/>
  <c r="I99" i="3"/>
  <c r="J99" i="3"/>
  <c r="H100" i="3"/>
  <c r="I100" i="3"/>
  <c r="J100" i="3"/>
  <c r="H101" i="3"/>
  <c r="I101" i="3"/>
  <c r="J101" i="3"/>
  <c r="H103" i="3"/>
  <c r="I103" i="3"/>
  <c r="J103" i="3"/>
  <c r="E104" i="3"/>
  <c r="F104" i="3"/>
  <c r="G104" i="3"/>
  <c r="H106" i="3"/>
  <c r="I106" i="3"/>
  <c r="J106" i="3"/>
  <c r="H107" i="3"/>
  <c r="I107" i="3"/>
  <c r="J107" i="3"/>
  <c r="H110" i="3"/>
  <c r="I110" i="3"/>
  <c r="J110" i="3"/>
  <c r="I113" i="3"/>
  <c r="J113" i="3"/>
  <c r="H114" i="3"/>
  <c r="I114" i="3"/>
  <c r="J114" i="3"/>
  <c r="E116" i="3"/>
  <c r="F116" i="3"/>
  <c r="G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E125" i="3"/>
  <c r="F125" i="3"/>
  <c r="G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E135" i="3"/>
  <c r="F135" i="3"/>
  <c r="G135" i="3"/>
  <c r="H136" i="3"/>
  <c r="I136" i="3"/>
  <c r="J136" i="3"/>
  <c r="H137" i="3"/>
  <c r="I137" i="3"/>
  <c r="J137" i="3"/>
  <c r="H139" i="3"/>
  <c r="I139" i="3"/>
  <c r="J139" i="3"/>
  <c r="H140" i="3"/>
  <c r="I140" i="3"/>
  <c r="J140" i="3"/>
  <c r="H141" i="3"/>
  <c r="I141" i="3"/>
  <c r="J141" i="3"/>
  <c r="E143" i="3"/>
  <c r="F143" i="3"/>
  <c r="G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5" i="3"/>
  <c r="I155" i="3"/>
  <c r="J155" i="3"/>
  <c r="H156" i="3"/>
  <c r="I156" i="3"/>
  <c r="J156" i="3"/>
  <c r="H157" i="3"/>
  <c r="I157" i="3"/>
  <c r="J157" i="3"/>
  <c r="E158" i="3"/>
  <c r="F158" i="3"/>
  <c r="G158" i="3"/>
  <c r="H159" i="3"/>
  <c r="I159" i="3"/>
  <c r="J159" i="3"/>
  <c r="H160" i="3"/>
  <c r="I160" i="3"/>
  <c r="J160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E180" i="3"/>
  <c r="F180" i="3"/>
  <c r="G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91" i="3"/>
  <c r="I191" i="3"/>
  <c r="J191" i="3"/>
  <c r="H2" i="2"/>
  <c r="I2" i="2"/>
  <c r="J2" i="2"/>
  <c r="H3" i="2"/>
  <c r="I3" i="2"/>
  <c r="J3" i="2"/>
  <c r="H4" i="2"/>
  <c r="I4" i="2"/>
  <c r="J4" i="2"/>
  <c r="H9" i="2"/>
  <c r="I9" i="2"/>
  <c r="J9" i="2"/>
  <c r="H10" i="2"/>
  <c r="I10" i="2"/>
  <c r="J10" i="2"/>
  <c r="H11" i="2"/>
  <c r="I11" i="2"/>
  <c r="J11" i="2"/>
  <c r="E12" i="2"/>
  <c r="F12" i="2"/>
  <c r="G12" i="2"/>
  <c r="H13" i="2"/>
  <c r="I13" i="2"/>
  <c r="J13" i="2"/>
  <c r="H14" i="2"/>
  <c r="I14" i="2"/>
  <c r="J14" i="2"/>
  <c r="H19" i="2"/>
  <c r="I19" i="2"/>
  <c r="J19" i="2"/>
  <c r="H20" i="2"/>
  <c r="I20" i="2"/>
  <c r="J20" i="2"/>
  <c r="E21" i="2"/>
  <c r="F21" i="2"/>
  <c r="G21" i="2"/>
  <c r="H23" i="2"/>
  <c r="I23" i="2"/>
  <c r="J23" i="2"/>
  <c r="H26" i="2"/>
  <c r="I26" i="2"/>
  <c r="J26" i="2"/>
  <c r="H28" i="2"/>
  <c r="I28" i="2"/>
  <c r="J28" i="2"/>
  <c r="H30" i="2"/>
  <c r="I30" i="2"/>
  <c r="J30" i="2"/>
  <c r="H31" i="2"/>
  <c r="I31" i="2"/>
  <c r="J31" i="2"/>
  <c r="H34" i="2"/>
  <c r="I34" i="2"/>
  <c r="J34" i="2"/>
  <c r="H36" i="2"/>
  <c r="I36" i="2"/>
  <c r="J36" i="2"/>
  <c r="H38" i="2"/>
  <c r="I38" i="2"/>
  <c r="J38" i="2"/>
  <c r="H41" i="2"/>
  <c r="I41" i="2"/>
  <c r="J41" i="2"/>
  <c r="H44" i="2"/>
  <c r="I44" i="2"/>
  <c r="J44" i="2"/>
  <c r="H46" i="2"/>
  <c r="I46" i="2"/>
  <c r="J46" i="2"/>
  <c r="H47" i="2"/>
  <c r="I47" i="2"/>
  <c r="J47" i="2"/>
  <c r="H49" i="2"/>
  <c r="I49" i="2"/>
  <c r="J49" i="2"/>
  <c r="H50" i="2"/>
  <c r="I50" i="2"/>
  <c r="J50" i="2"/>
  <c r="H51" i="2"/>
  <c r="I51" i="2"/>
  <c r="J51" i="2"/>
  <c r="H54" i="2"/>
  <c r="I54" i="2"/>
  <c r="J54" i="2"/>
  <c r="H55" i="2"/>
  <c r="I55" i="2"/>
  <c r="J55" i="2"/>
  <c r="H58" i="2"/>
  <c r="I58" i="2"/>
  <c r="J58" i="2"/>
  <c r="H60" i="2"/>
  <c r="I60" i="2"/>
  <c r="J60" i="2"/>
  <c r="H62" i="2"/>
  <c r="I62" i="2"/>
  <c r="J62" i="2"/>
  <c r="H64" i="2"/>
  <c r="I64" i="2"/>
  <c r="J64" i="2"/>
  <c r="H66" i="2"/>
  <c r="I66" i="2"/>
  <c r="J66" i="2"/>
  <c r="H67" i="2"/>
  <c r="I67" i="2"/>
  <c r="J67" i="2"/>
  <c r="H70" i="2"/>
  <c r="I70" i="2"/>
  <c r="J70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2" i="4"/>
  <c r="I2" i="4"/>
  <c r="J2" i="4"/>
  <c r="H5" i="4"/>
  <c r="I5" i="4"/>
  <c r="J5" i="4"/>
  <c r="H6" i="4"/>
  <c r="I6" i="4"/>
  <c r="J6" i="4"/>
  <c r="H7" i="4"/>
  <c r="I7" i="4"/>
  <c r="J7" i="4"/>
  <c r="H9" i="4"/>
  <c r="I9" i="4"/>
  <c r="J9" i="4"/>
  <c r="H10" i="4"/>
  <c r="I10" i="4"/>
  <c r="J10" i="4"/>
  <c r="H13" i="4"/>
  <c r="I13" i="4"/>
  <c r="J13" i="4"/>
  <c r="H14" i="4"/>
  <c r="I14" i="4"/>
  <c r="J14" i="4"/>
  <c r="H15" i="4"/>
  <c r="I15" i="4"/>
  <c r="J15" i="4"/>
  <c r="H19" i="4"/>
  <c r="I19" i="4"/>
  <c r="J19" i="4"/>
  <c r="H20" i="4"/>
  <c r="I20" i="4"/>
  <c r="J20" i="4"/>
  <c r="H22" i="4"/>
  <c r="I22" i="4"/>
  <c r="J22" i="4"/>
  <c r="H24" i="4"/>
  <c r="I24" i="4"/>
  <c r="J24" i="4"/>
  <c r="H25" i="4"/>
  <c r="I25" i="4"/>
  <c r="J25" i="4"/>
  <c r="H26" i="4"/>
  <c r="I26" i="4"/>
  <c r="J26" i="4"/>
  <c r="H27" i="4"/>
  <c r="I27" i="4"/>
  <c r="J27" i="4"/>
  <c r="H30" i="4"/>
  <c r="I30" i="4"/>
  <c r="J30" i="4"/>
  <c r="H31" i="4"/>
  <c r="I31" i="4"/>
  <c r="J31" i="4"/>
  <c r="H34" i="4"/>
  <c r="I34" i="4"/>
  <c r="J34" i="4"/>
  <c r="H35" i="4"/>
  <c r="I35" i="4"/>
  <c r="J35" i="4"/>
  <c r="H37" i="4"/>
  <c r="I37" i="4"/>
  <c r="J37" i="4"/>
  <c r="H38" i="4"/>
  <c r="I38" i="4"/>
  <c r="J38" i="4"/>
  <c r="H39" i="4"/>
  <c r="I39" i="4"/>
  <c r="J39" i="4"/>
  <c r="H42" i="4"/>
  <c r="I42" i="4"/>
  <c r="J42" i="4"/>
  <c r="H47" i="4"/>
  <c r="I47" i="4"/>
  <c r="J47" i="4"/>
  <c r="H50" i="4"/>
  <c r="I50" i="4"/>
  <c r="J50" i="4"/>
  <c r="H53" i="4"/>
  <c r="I53" i="4"/>
  <c r="J53" i="4"/>
  <c r="H54" i="4"/>
  <c r="I54" i="4"/>
  <c r="J54" i="4"/>
  <c r="H56" i="4"/>
  <c r="I56" i="4"/>
  <c r="J56" i="4"/>
  <c r="H57" i="4"/>
  <c r="I57" i="4"/>
  <c r="J57" i="4"/>
  <c r="H58" i="4"/>
  <c r="I58" i="4"/>
  <c r="J58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6" i="4"/>
  <c r="I66" i="4"/>
  <c r="J66" i="4"/>
  <c r="H68" i="4"/>
  <c r="I68" i="4"/>
  <c r="J68" i="4"/>
  <c r="H69" i="4"/>
  <c r="I69" i="4"/>
  <c r="J69" i="4"/>
  <c r="H70" i="4"/>
  <c r="I70" i="4"/>
  <c r="J70" i="4"/>
  <c r="H74" i="4"/>
  <c r="I74" i="4"/>
  <c r="J74" i="4"/>
  <c r="H75" i="4"/>
  <c r="I75" i="4"/>
  <c r="J75" i="4"/>
  <c r="H76" i="4"/>
  <c r="I76" i="4"/>
  <c r="J76" i="4"/>
  <c r="H79" i="4"/>
  <c r="I79" i="4"/>
  <c r="J79" i="4"/>
  <c r="H80" i="4"/>
  <c r="I80" i="4"/>
  <c r="J80" i="4"/>
  <c r="H82" i="4"/>
  <c r="I82" i="4"/>
  <c r="J82" i="4"/>
  <c r="H83" i="4"/>
  <c r="I83" i="4"/>
  <c r="J83" i="4"/>
  <c r="H86" i="4"/>
  <c r="I86" i="4"/>
  <c r="J86" i="4"/>
  <c r="H87" i="4"/>
  <c r="I87" i="4"/>
  <c r="J87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</calcChain>
</file>

<file path=xl/comments1.xml><?xml version="1.0" encoding="utf-8"?>
<comments xmlns="http://schemas.openxmlformats.org/spreadsheetml/2006/main">
  <authors>
    <author>a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日东非停航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日东非停航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日东非停航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日东非停航</t>
        </r>
      </text>
    </comment>
  </commentList>
</comments>
</file>

<file path=xl/sharedStrings.xml><?xml version="1.0" encoding="utf-8"?>
<sst xmlns="http://schemas.openxmlformats.org/spreadsheetml/2006/main" count="4685" uniqueCount="793">
  <si>
    <t>目的港</t>
  </si>
  <si>
    <t>国家</t>
  </si>
  <si>
    <t>目的港,国家(中译)</t>
  </si>
  <si>
    <r>
      <t>船公司</t>
    </r>
    <r>
      <rPr>
        <sz val="10"/>
        <rFont val="Arial"/>
        <family val="2"/>
        <charset val="134"/>
      </rPr>
      <t>*</t>
    </r>
  </si>
  <si>
    <t>20'GP(底价)*</t>
  </si>
  <si>
    <r>
      <t>40'GP(</t>
    </r>
    <r>
      <rPr>
        <sz val="10"/>
        <rFont val="宋体"/>
        <family val="3"/>
        <charset val="134"/>
      </rPr>
      <t>底价</t>
    </r>
    <r>
      <rPr>
        <sz val="10"/>
        <rFont val="Arial"/>
        <family val="2"/>
        <charset val="134"/>
      </rPr>
      <t>)*</t>
    </r>
  </si>
  <si>
    <r>
      <t>40'HQ(</t>
    </r>
    <r>
      <rPr>
        <sz val="10"/>
        <rFont val="宋体"/>
        <family val="3"/>
        <charset val="134"/>
      </rPr>
      <t>底价</t>
    </r>
    <r>
      <rPr>
        <sz val="10"/>
        <rFont val="Arial"/>
        <family val="2"/>
        <charset val="134"/>
      </rPr>
      <t>)*</t>
    </r>
  </si>
  <si>
    <r>
      <t>20'GP(</t>
    </r>
    <r>
      <rPr>
        <sz val="10"/>
        <rFont val="宋体"/>
        <family val="3"/>
        <charset val="134"/>
      </rPr>
      <t>标准报价</t>
    </r>
    <r>
      <rPr>
        <sz val="10"/>
        <rFont val="Arial"/>
        <family val="2"/>
        <charset val="134"/>
      </rPr>
      <t>)</t>
    </r>
  </si>
  <si>
    <r>
      <t>40'GP(</t>
    </r>
    <r>
      <rPr>
        <sz val="10"/>
        <rFont val="宋体"/>
        <family val="3"/>
        <charset val="134"/>
      </rPr>
      <t>标准报价</t>
    </r>
    <r>
      <rPr>
        <sz val="10"/>
        <rFont val="Arial"/>
        <family val="2"/>
        <charset val="134"/>
      </rPr>
      <t>)</t>
    </r>
  </si>
  <si>
    <r>
      <t>40'HQ(</t>
    </r>
    <r>
      <rPr>
        <sz val="10"/>
        <rFont val="宋体"/>
        <family val="3"/>
        <charset val="134"/>
      </rPr>
      <t>标准报价</t>
    </r>
    <r>
      <rPr>
        <sz val="10"/>
        <rFont val="Arial"/>
        <family val="2"/>
        <charset val="134"/>
      </rPr>
      <t>)</t>
    </r>
  </si>
  <si>
    <r>
      <t>船期</t>
    </r>
    <r>
      <rPr>
        <sz val="10"/>
        <rFont val="Arial"/>
        <family val="2"/>
        <charset val="134"/>
      </rPr>
      <t>*</t>
    </r>
  </si>
  <si>
    <t>港区</t>
  </si>
  <si>
    <t>中转港</t>
  </si>
  <si>
    <t>中转港(中译</t>
  </si>
  <si>
    <r>
      <t>航程</t>
    </r>
    <r>
      <rPr>
        <sz val="10"/>
        <rFont val="Arial"/>
        <family val="2"/>
        <charset val="134"/>
      </rPr>
      <t>(</t>
    </r>
    <r>
      <rPr>
        <sz val="10"/>
        <rFont val="宋体"/>
        <family val="3"/>
        <charset val="134"/>
      </rPr>
      <t>天</t>
    </r>
    <r>
      <rPr>
        <sz val="10"/>
        <rFont val="Arial"/>
        <family val="2"/>
        <charset val="134"/>
      </rPr>
      <t>)*</t>
    </r>
  </si>
  <si>
    <r>
      <t>有效期</t>
    </r>
    <r>
      <rPr>
        <sz val="10"/>
        <rFont val="Arial"/>
        <family val="2"/>
        <charset val="134"/>
      </rPr>
      <t>(</t>
    </r>
    <r>
      <rPr>
        <sz val="10"/>
        <rFont val="宋体"/>
        <family val="3"/>
        <charset val="134"/>
      </rPr>
      <t>开始</t>
    </r>
    <r>
      <rPr>
        <sz val="10"/>
        <rFont val="Arial"/>
        <family val="2"/>
        <charset val="134"/>
      </rPr>
      <t>)*</t>
    </r>
  </si>
  <si>
    <r>
      <t>有效期</t>
    </r>
    <r>
      <rPr>
        <sz val="10"/>
        <rFont val="Arial"/>
        <family val="2"/>
        <charset val="134"/>
      </rPr>
      <t>(</t>
    </r>
    <r>
      <rPr>
        <sz val="10"/>
        <rFont val="宋体"/>
        <family val="3"/>
        <charset val="134"/>
      </rPr>
      <t>结束</t>
    </r>
    <r>
      <rPr>
        <sz val="10"/>
        <rFont val="Arial"/>
        <family val="2"/>
        <charset val="134"/>
      </rPr>
      <t>)*</t>
    </r>
  </si>
  <si>
    <t>内部备注</t>
  </si>
  <si>
    <t>限重</t>
  </si>
  <si>
    <t>外部备注</t>
  </si>
  <si>
    <t>订舱费</t>
  </si>
  <si>
    <t>DOC</t>
  </si>
  <si>
    <t>THC</t>
  </si>
  <si>
    <r>
      <t>其它</t>
    </r>
    <r>
      <rPr>
        <sz val="10"/>
        <rFont val="Arial"/>
        <family val="2"/>
        <charset val="134"/>
      </rPr>
      <t>RMB</t>
    </r>
    <r>
      <rPr>
        <sz val="10"/>
        <rFont val="宋体"/>
        <family val="3"/>
        <charset val="134"/>
      </rPr>
      <t>费用</t>
    </r>
  </si>
  <si>
    <t>附加费说明</t>
  </si>
  <si>
    <t xml:space="preserve">MOMBASA </t>
  </si>
  <si>
    <t>Kenya</t>
  </si>
  <si>
    <t>蒙巴萨,肯尼亚</t>
  </si>
  <si>
    <t>M</t>
  </si>
  <si>
    <t>化工品需提供：MSDS+非危保函（特殊品名要鉴定书）
危险品需提供: MSDS+MDGF危险品申请表+危保证
卷钢要求：指定仓库监装(达飞物流）</t>
  </si>
  <si>
    <t>普货:260/410
特种箱/危险品：470/730</t>
  </si>
  <si>
    <t>500/票</t>
  </si>
  <si>
    <t>普货:775/1130
特种/冷柜:842/1327
45HQ:1469</t>
  </si>
  <si>
    <t>安保费20/30</t>
  </si>
  <si>
    <t>E</t>
  </si>
  <si>
    <t>周三</t>
  </si>
  <si>
    <t>外港</t>
  </si>
  <si>
    <t>DIR</t>
  </si>
  <si>
    <t>直达</t>
  </si>
  <si>
    <t xml:space="preserve">11/23日EAX1航线(MOMBASA)不接受小重柜订舱（含箱重15吨以上）
</t>
  </si>
  <si>
    <t>20'GP≧18T以上单票确认</t>
  </si>
  <si>
    <t>化工品需提供：化工品鉴定书+非危保函
危险品需提供: 危险品申请表+危包证+MSDS
卷钢要求：装箱照片+监装</t>
  </si>
  <si>
    <t>普货280/450/550特种箱危险品380/600/825</t>
  </si>
  <si>
    <t>普货:825/1225
特种/冷柜:900/1400
45HC:1650</t>
  </si>
  <si>
    <t>第一次订舱需提供CPF 长荣共舱不接危险品</t>
  </si>
  <si>
    <t>C</t>
  </si>
  <si>
    <t>化工品需提供：非危保函+化工鉴定证书(正本压船公司2年)
危险品需提供: 不接
卷钢要求：照片+装载保函</t>
  </si>
  <si>
    <t>普货:280/450
特种箱/危险品：350/570</t>
  </si>
  <si>
    <t>普货:825/1230 
冷柜:915/1380
45HC:1650</t>
  </si>
  <si>
    <t>F</t>
  </si>
  <si>
    <t>周四</t>
  </si>
  <si>
    <t>PKG</t>
  </si>
  <si>
    <t>巴生</t>
  </si>
  <si>
    <t>化工品需提供：MSDS
危险品需提供: MSDS+危险品申请表+危保证
卷钢要求：N</t>
  </si>
  <si>
    <t>普货:280/430
特种箱/危险品：350/580</t>
  </si>
  <si>
    <t>450/票</t>
  </si>
  <si>
    <t>普货:740/1070
特种/冷柜:865/1275</t>
  </si>
  <si>
    <t>B</t>
  </si>
  <si>
    <t>周五</t>
  </si>
  <si>
    <t>洋山</t>
  </si>
  <si>
    <t>JEDDAH</t>
  </si>
  <si>
    <t>化工品需提供：化工鉴定书+非危保函
危险品需提供: MSDS+危险品申请表+危保证
卷钢要求：指定监装+装箱照片+装箱保函</t>
  </si>
  <si>
    <t>普货:260/410
特种箱/危险品：330/550</t>
  </si>
  <si>
    <t>普货:770/1150
特种/冷柜:925/1350</t>
  </si>
  <si>
    <t>K</t>
  </si>
  <si>
    <t>化工品需提供：MSDS+非危保函+化工鉴定证书
危险品需提供: MSDS+危险品申请表+危保证
卷钢要求：不损箱保函</t>
  </si>
  <si>
    <t>普货:280/400
特种箱/危险品：360/620</t>
  </si>
  <si>
    <t>普货:835/1220
特种/冷柜:900/1380</t>
  </si>
  <si>
    <t>P</t>
  </si>
  <si>
    <t>周二</t>
  </si>
  <si>
    <t>COLOMBO</t>
  </si>
  <si>
    <t>科隆坡</t>
  </si>
  <si>
    <t xml:space="preserve">小箱≥21TONS+超重费100
</t>
  </si>
  <si>
    <t>N</t>
  </si>
  <si>
    <t>周一</t>
  </si>
  <si>
    <t xml:space="preserve"> 捷达</t>
  </si>
  <si>
    <t>A</t>
  </si>
  <si>
    <t>SIN</t>
  </si>
  <si>
    <t>新加坡</t>
  </si>
  <si>
    <t>化工品需提供：MSDS
危险品需提供: MSDS+MDGF危险品申请表+危保证
卷钢要求：装箱照片
SOC需提供：箱证+保函</t>
  </si>
  <si>
    <t>普货:410/520
特种箱/危险品：500/710</t>
  </si>
  <si>
    <t>普货:900/1340
特种/冷柜:1080/1580
45HQ:1850</t>
  </si>
  <si>
    <t>D</t>
  </si>
  <si>
    <t>AE20/FW3</t>
  </si>
  <si>
    <t>化工品需提供：MSDS+非危保函
危险品需提供: MSDS+MDGF危险品申请表+危保证
卷钢要求：提供装箱照片</t>
  </si>
  <si>
    <t>普货:380/490
特种箱/危险品：510/720</t>
  </si>
  <si>
    <t>DAR ES SALAAM</t>
  </si>
  <si>
    <t>Tanzania</t>
  </si>
  <si>
    <t>达累斯萨拉姆,坦桑尼亚</t>
  </si>
  <si>
    <t>周三/周六</t>
  </si>
  <si>
    <t>DIR/SIN</t>
  </si>
  <si>
    <t>直达/新加坡</t>
  </si>
  <si>
    <t>25/38</t>
  </si>
  <si>
    <t>周三直达 周六新加坡转</t>
  </si>
  <si>
    <t>26-32</t>
  </si>
  <si>
    <t>ZANZIBAR</t>
  </si>
  <si>
    <t>桑给巴尔,坦桑尼亚</t>
  </si>
  <si>
    <t>电询</t>
  </si>
  <si>
    <t>OMSLL</t>
  </si>
  <si>
    <t>色拉拉</t>
  </si>
  <si>
    <t>MBA</t>
  </si>
  <si>
    <t>蒙巴萨</t>
  </si>
  <si>
    <t>O</t>
  </si>
  <si>
    <t>JEA</t>
  </si>
  <si>
    <t>迪拜</t>
  </si>
  <si>
    <t>箱东单</t>
  </si>
  <si>
    <t>小箱超过18T含箱重 OWS USD200</t>
  </si>
  <si>
    <t>MOMBASA</t>
  </si>
  <si>
    <t>AE1/AE5/AE10</t>
  </si>
  <si>
    <t>TANGA</t>
  </si>
  <si>
    <t>坦噶,坦桑尼亚</t>
  </si>
  <si>
    <t>达累</t>
  </si>
  <si>
    <t>DJIBOUTI</t>
  </si>
  <si>
    <t>Djibouti</t>
  </si>
  <si>
    <t>吉布提,吉布提</t>
  </si>
  <si>
    <t>TPP</t>
  </si>
  <si>
    <t>丹戎帕拉帕斯港</t>
  </si>
  <si>
    <t>AE1/AE5/AE6</t>
  </si>
  <si>
    <t>PORT SUDAN（欧元）</t>
  </si>
  <si>
    <t>Sudan</t>
  </si>
  <si>
    <t>苏丹港,苏丹</t>
  </si>
  <si>
    <t>货币是欧元</t>
  </si>
  <si>
    <t>欧元结算,化工品需提供：MSDS
危险品需提供: MSDS+MDGF危险品申请表+危保证
卷钢要求：装箱照片
SOC需提供：箱证+保函</t>
  </si>
  <si>
    <t>欧元结算,化工品需提供：MSDS+非危保函
危险品需提供: MSDS+MDGF危险品申请表+危保证
卷钢要求：提供装箱照片</t>
  </si>
  <si>
    <t>MOGADISHU</t>
  </si>
  <si>
    <t>Somalia</t>
  </si>
  <si>
    <t>摩加迪沙,索马里</t>
  </si>
  <si>
    <t>封子费：50/CNTR 
放单费： 30/CNTR</t>
  </si>
  <si>
    <t>20'GP ≧18T+USD200</t>
  </si>
  <si>
    <t>封子费：40/CNTR 
如箱子查验封子费收两次</t>
  </si>
  <si>
    <t>KISMAYU</t>
  </si>
  <si>
    <t>基斯马尤,索马里</t>
  </si>
  <si>
    <t>BERBERA</t>
  </si>
  <si>
    <t>柏培拉,索马里</t>
  </si>
  <si>
    <t>SLL</t>
  </si>
  <si>
    <t>周日</t>
  </si>
  <si>
    <t>TP12-TP8</t>
  </si>
  <si>
    <t>PEMBA</t>
  </si>
  <si>
    <t>Mozambique</t>
  </si>
  <si>
    <t>彭巴,莫桑比克</t>
  </si>
  <si>
    <t>KEMOM</t>
  </si>
  <si>
    <t>设备管理费:30/CNTR</t>
  </si>
  <si>
    <t>QUELIMANE</t>
  </si>
  <si>
    <t>Mutsamudu</t>
  </si>
  <si>
    <t>穆察穆杜</t>
  </si>
  <si>
    <t>LONGONI</t>
  </si>
  <si>
    <t>Mayotte</t>
  </si>
  <si>
    <t>隆戈尼,马约特</t>
  </si>
  <si>
    <t>PDG</t>
  </si>
  <si>
    <t xml:space="preserve"> 加莱角</t>
  </si>
  <si>
    <t>ASAF</t>
  </si>
  <si>
    <t>小箱箱货总重&lt;27tons,大高箱箱货总重&lt;18tons</t>
  </si>
  <si>
    <t>MUPLO</t>
  </si>
  <si>
    <t>路易港</t>
  </si>
  <si>
    <t>MUTSAMUDU</t>
  </si>
  <si>
    <t>Comorin</t>
  </si>
  <si>
    <t>穆察穆杜,科摩罗</t>
  </si>
  <si>
    <t>MORONI</t>
  </si>
  <si>
    <t>莫罗尼,科摩罗</t>
  </si>
  <si>
    <t>MALE</t>
  </si>
  <si>
    <t>maldives</t>
  </si>
  <si>
    <t>马累,马尔代夫</t>
  </si>
  <si>
    <t>BLANTYRE</t>
  </si>
  <si>
    <t>MALAWI</t>
  </si>
  <si>
    <t>布兰太尔,马拉维</t>
  </si>
  <si>
    <t>克利马内</t>
  </si>
  <si>
    <t>LILONGWE</t>
  </si>
  <si>
    <t>LOME</t>
  </si>
  <si>
    <t>TOGO</t>
  </si>
  <si>
    <t>洛美,多哥</t>
  </si>
  <si>
    <t>外4</t>
  </si>
  <si>
    <t>AFEX 10天免用箱</t>
  </si>
  <si>
    <t>G</t>
  </si>
  <si>
    <t>化工品需提供：化工鉴定书+非危保函
危险品需提供: MSDS+危险品申请表+危保证(通过以星物流）</t>
  </si>
  <si>
    <t>普货:260/420
特种箱/危险品：360/605</t>
  </si>
  <si>
    <t>普货:820/1220
特种/冷柜:950/1380
45HQ:1650</t>
  </si>
  <si>
    <t>安保费21/32</t>
  </si>
  <si>
    <t>Subject to DTHC EUR 105/155 for 20/40(can be cc)</t>
  </si>
  <si>
    <t>FW3/AE2</t>
  </si>
  <si>
    <t>TEMA</t>
  </si>
  <si>
    <t>GHANA</t>
  </si>
  <si>
    <t>特马,加纳</t>
  </si>
  <si>
    <t>AFEX 7天免用箱</t>
  </si>
  <si>
    <t>周一/周三</t>
  </si>
  <si>
    <t>42/40</t>
  </si>
  <si>
    <t>H</t>
  </si>
  <si>
    <t>周二/周三</t>
  </si>
  <si>
    <t xml:space="preserve">化工品需提供：MSDS+化工鉴定书+非危保函
危险品需提供: MSDS+MDGF危险品申请表+危保证
卷钢要求：拒接
SOC需提供：箱证+铭牌+箱号
</t>
  </si>
  <si>
    <t>普货:280/440
特种箱/危险品：420/720</t>
  </si>
  <si>
    <t>普货740/1080华东 810/1220华南/北
特种740/1080  冷：800/1200
45HQ:1400</t>
  </si>
  <si>
    <t>不接钢制品</t>
  </si>
  <si>
    <t>TGLFW</t>
  </si>
  <si>
    <t>洛美</t>
  </si>
  <si>
    <t>Subj DTHC EUR 140/250 for 20/40 (can be cc)</t>
  </si>
  <si>
    <t>周六</t>
  </si>
  <si>
    <t>PORT TANGIER</t>
  </si>
  <si>
    <t>丹吉尔</t>
  </si>
  <si>
    <t>航线代码：MD1,免用箱21天</t>
  </si>
  <si>
    <t>L</t>
  </si>
  <si>
    <t>LUANDA</t>
  </si>
  <si>
    <t>卢安达</t>
  </si>
  <si>
    <t>TAKORADI</t>
  </si>
  <si>
    <t>塔科拉迪,加纳</t>
  </si>
  <si>
    <t>Subject to DTHC EUR 150/275 for 20/40(can be cc)</t>
  </si>
  <si>
    <t>FAL1 7天免用箱</t>
  </si>
  <si>
    <t>57-64</t>
  </si>
  <si>
    <t>ABIDJAN</t>
  </si>
  <si>
    <t>IVORY COAST</t>
  </si>
  <si>
    <t>阿比让,科特迪瓦</t>
  </si>
  <si>
    <t>外五</t>
  </si>
  <si>
    <t>WAX 7天免用箱</t>
  </si>
  <si>
    <t>普货740/1080华东 810/1220华南/北
特种740/1080  冷:800/1200
45HQ:1400</t>
  </si>
  <si>
    <t>Subject to SPD: EUR6/20',EUR12/40',DTHC EUR 130/180 for 20/40(can be cc)</t>
  </si>
  <si>
    <t>航线代码：MD1，免用箱21天</t>
  </si>
  <si>
    <t>APAPA</t>
  </si>
  <si>
    <t>阿帕帕,尼日利亚</t>
  </si>
  <si>
    <t>WAX3 5天免用箱</t>
  </si>
  <si>
    <t>FW2</t>
  </si>
  <si>
    <t>航线代码：MD1,免用箱14天</t>
  </si>
  <si>
    <t>TINCAN</t>
  </si>
  <si>
    <t>廷坎,尼日利亚</t>
  </si>
  <si>
    <t>TINCAN FIVE STAR</t>
  </si>
  <si>
    <t>lome</t>
  </si>
  <si>
    <t>ONNE</t>
  </si>
  <si>
    <t>奥纳,尼日利亚</t>
  </si>
  <si>
    <t>20'GP 18-22.9TON可申请，≧23T以上+$150</t>
  </si>
  <si>
    <t>化工品需提供：化工鉴定书+非危保函
危险品需提供: MSDS+MDGF危险品申请表+危保证
卷钢要求：提供装箱照片</t>
  </si>
  <si>
    <t>普货:280/450
特种箱/危险品：400/690</t>
  </si>
  <si>
    <t>450/票（东南亚/韩国/仁川）
300/票（波斯湾/红海/印巴/西非/南非/美加/欧地）
400/票（澳洲）</t>
  </si>
  <si>
    <t>普货:825/1225
特种/冷柜:950/1400
45HQ:1645</t>
  </si>
  <si>
    <t>PORT HARCOURT</t>
  </si>
  <si>
    <t>CONAKRY</t>
  </si>
  <si>
    <t>GUINEA</t>
  </si>
  <si>
    <t>科纳克里,几内亚</t>
  </si>
  <si>
    <t>ESALG</t>
  </si>
  <si>
    <t>阿尔赫西拉斯</t>
  </si>
  <si>
    <t>FAL1 8天免用箱</t>
  </si>
  <si>
    <t>VLC</t>
  </si>
  <si>
    <t>瓦伦西亚</t>
  </si>
  <si>
    <t>50-60</t>
  </si>
  <si>
    <t>WAX3</t>
  </si>
  <si>
    <t>含目的港CER 100/100</t>
  </si>
  <si>
    <t>FW1/FW2/AE5</t>
  </si>
  <si>
    <t>MALABO</t>
  </si>
  <si>
    <t>马拉博,赤道几内亚</t>
  </si>
  <si>
    <t>pointe noire</t>
  </si>
  <si>
    <t>黑角</t>
  </si>
  <si>
    <t>PNR</t>
  </si>
  <si>
    <t>电询,化工品需提供：MSDS+化工鉴定书+非危保函
危险品需提供: MSDS+MDGF危险品申请表+危保证
卷钢要求：装箱照片+保函</t>
  </si>
  <si>
    <t>普货:270/390
特种箱/危险品：</t>
  </si>
  <si>
    <t>普货:820/1225
特种/冷柜:920/1325</t>
  </si>
  <si>
    <t>LIBREVILLE</t>
  </si>
  <si>
    <t>GABON</t>
  </si>
  <si>
    <t>利伯维尔,加蓬</t>
  </si>
  <si>
    <t>CMKBI</t>
  </si>
  <si>
    <t>开瑞比</t>
  </si>
  <si>
    <t>ASAF 11天免用箱</t>
  </si>
  <si>
    <t>FW6/AE5/AE2</t>
  </si>
  <si>
    <t>普货:270/390
特种箱/危险品：300/460</t>
  </si>
  <si>
    <t>PORT GENTIL</t>
  </si>
  <si>
    <t>谦蒂尔港,加蓬</t>
  </si>
  <si>
    <t>AFEX 11天免用箱</t>
  </si>
  <si>
    <t>MATADI</t>
  </si>
  <si>
    <t>CONGO, DRC</t>
  </si>
  <si>
    <t>马塔迪,刚果(金)</t>
  </si>
  <si>
    <t>CGPNR</t>
  </si>
  <si>
    <t>ASAF 32天免用箱</t>
  </si>
  <si>
    <t>卢安达,安哥拉</t>
  </si>
  <si>
    <t>WAX4</t>
  </si>
  <si>
    <t>FW6/AE2/AE5</t>
  </si>
  <si>
    <t>ASAF 15天免用箱</t>
  </si>
  <si>
    <t>PTSIE</t>
  </si>
  <si>
    <t>西尼什</t>
  </si>
  <si>
    <t>LOBITO</t>
  </si>
  <si>
    <t>洛比托,安哥拉</t>
  </si>
  <si>
    <t>ZACPT</t>
  </si>
  <si>
    <t>开普敦</t>
  </si>
  <si>
    <t>Walvis Bay</t>
  </si>
  <si>
    <t>鲸湾</t>
  </si>
  <si>
    <t>NAMIBE</t>
  </si>
  <si>
    <t>纳美比,安哥拉</t>
  </si>
  <si>
    <t>货重超过20T 加收USD100/TUE</t>
  </si>
  <si>
    <t>CABINDA</t>
  </si>
  <si>
    <t>卡宾达,安哥拉</t>
  </si>
  <si>
    <t>Pointe Noire</t>
  </si>
  <si>
    <t>45-52</t>
  </si>
  <si>
    <t>SOYO</t>
  </si>
  <si>
    <t>索约,安哥拉</t>
  </si>
  <si>
    <t>BATA</t>
  </si>
  <si>
    <t>EQUATORIAL GUINEA</t>
  </si>
  <si>
    <t>巴塔,赤道几内亚</t>
  </si>
  <si>
    <t>AFEX 610天免用箱</t>
  </si>
  <si>
    <t>42-49</t>
  </si>
  <si>
    <t>COTONOU</t>
  </si>
  <si>
    <t>BENIN</t>
  </si>
  <si>
    <t>科托努,贝宁</t>
  </si>
  <si>
    <t>普货:740/1080华东 810/1220华南/北
特种:740/1080  冷：800/1200
45HQ:1400</t>
  </si>
  <si>
    <t>Subject to DTHC EUR 100/145 for 20/40(can be cc)</t>
  </si>
  <si>
    <t>BANJUL</t>
  </si>
  <si>
    <t>GAMBIA</t>
  </si>
  <si>
    <t>班珠尔,冈比亚</t>
  </si>
  <si>
    <t>50/46</t>
  </si>
  <si>
    <t>FAL1 5天免用箱</t>
  </si>
  <si>
    <t>MONROVIA</t>
  </si>
  <si>
    <t>LIBERIA</t>
  </si>
  <si>
    <t>蒙罗维亚,利比里亚</t>
  </si>
  <si>
    <t>PTG</t>
  </si>
  <si>
    <t>FAL1 10天免用箱</t>
  </si>
  <si>
    <t>BISSAU</t>
  </si>
  <si>
    <t>GUINEE BISSAU</t>
  </si>
  <si>
    <t>比绍,几内亚比绍</t>
  </si>
  <si>
    <t>55-62</t>
  </si>
  <si>
    <t>72/68</t>
  </si>
  <si>
    <t>周二/周四</t>
  </si>
  <si>
    <t>Lexious</t>
  </si>
  <si>
    <t>雷克纽斯</t>
  </si>
  <si>
    <t>需截ENS(USD25),箱东单</t>
  </si>
  <si>
    <t>DOUALA</t>
  </si>
  <si>
    <t>CAMEROON</t>
  </si>
  <si>
    <t>杜阿拉,喀麦隆</t>
  </si>
  <si>
    <t>CGS: usd200/400 from 26-Feb</t>
  </si>
  <si>
    <t>KRIBI</t>
  </si>
  <si>
    <t>开瑞比,喀麦隆</t>
  </si>
  <si>
    <t>FREETOWN</t>
  </si>
  <si>
    <t>SIERRA LEONE</t>
  </si>
  <si>
    <t>弗里敦,塞拉利昂</t>
  </si>
  <si>
    <t>NOUADHIBOU</t>
  </si>
  <si>
    <t>MAURITANIA</t>
  </si>
  <si>
    <t>努瓦迪布,毛里塔尼亚</t>
  </si>
  <si>
    <t>普货:775/1130/1469
特种/冷柜:842/1327</t>
  </si>
  <si>
    <t>NOUAKCHOTT</t>
  </si>
  <si>
    <t>努瓦克肖特,毛里塔尼亚</t>
  </si>
  <si>
    <t>53/49</t>
  </si>
  <si>
    <t>BOMA</t>
  </si>
  <si>
    <t>CONGO</t>
  </si>
  <si>
    <t>博马,刚果(金)</t>
  </si>
  <si>
    <t>POINTE NOIRE</t>
  </si>
  <si>
    <t>黑角,刚果(布)</t>
  </si>
  <si>
    <t xml:space="preserve">直达 </t>
  </si>
  <si>
    <t>PRAIA</t>
  </si>
  <si>
    <t>CAPE VERDE ISLAND</t>
  </si>
  <si>
    <t>普拉亚,佛得角</t>
  </si>
  <si>
    <t>37-44</t>
  </si>
  <si>
    <t>MINDELO</t>
  </si>
  <si>
    <t>明德卢,佛得角</t>
  </si>
  <si>
    <t>48/44</t>
  </si>
  <si>
    <t>SAN PEDRO</t>
  </si>
  <si>
    <t>圣佩德港,科特迪瓦</t>
  </si>
  <si>
    <t>WALVIS BAY</t>
  </si>
  <si>
    <t>NAMIBIA</t>
  </si>
  <si>
    <t>鲸湾,纳米比亚</t>
  </si>
  <si>
    <t>WAX 15天免用箱</t>
  </si>
  <si>
    <t>LUDERITZ</t>
  </si>
  <si>
    <t>卢德立次,纳米比亚</t>
  </si>
  <si>
    <t>CAPE TOWN</t>
  </si>
  <si>
    <t>DAKAR</t>
  </si>
  <si>
    <t>SENEGAL</t>
  </si>
  <si>
    <t>达卡,塞内加尔</t>
  </si>
  <si>
    <t>41/37</t>
  </si>
  <si>
    <t>subject to ISPS USD20/cntr SCC USD165/205(can be cc)</t>
  </si>
  <si>
    <t>ALG</t>
  </si>
  <si>
    <t>化工品需提供：MSDS+非危保函
危险品需提供: MSDS+MDGF危险品申请表+危保证+性能结果单
卷钢要求：电询
SOC:箱证+保函</t>
  </si>
  <si>
    <t>普货:295/470
特种箱/危险品：345/580</t>
  </si>
  <si>
    <t>400/票</t>
  </si>
  <si>
    <t>普货:775/1120 
特：1400/2000 冷：1000/1400
45HC:1500</t>
  </si>
  <si>
    <t>AEU2 ENS USD25/BL</t>
  </si>
  <si>
    <t>TANGIER</t>
  </si>
  <si>
    <t>汤加</t>
  </si>
  <si>
    <t>NOUACHCHOTT</t>
  </si>
  <si>
    <t>MAURETANIA</t>
  </si>
  <si>
    <t>SAO TOME</t>
  </si>
  <si>
    <t>Sao Tome and Principe</t>
  </si>
  <si>
    <t>圣多美,圣多美和普林西比</t>
  </si>
  <si>
    <t>FAL1</t>
  </si>
  <si>
    <t>20'GP(底价)</t>
  </si>
  <si>
    <t>船期*</t>
  </si>
  <si>
    <t>航程(天)*</t>
  </si>
  <si>
    <t>其它附加费</t>
  </si>
  <si>
    <t>South Africa</t>
  </si>
  <si>
    <t>德班,南非</t>
  </si>
  <si>
    <t>AC3</t>
  </si>
  <si>
    <t>普货:770/1150
特种/冷柜:925/1350
45HQ:1575</t>
  </si>
  <si>
    <t>封子费：50/CNTR  
晚进港冲关费600/CNTR</t>
  </si>
  <si>
    <t>SAF1</t>
  </si>
  <si>
    <t>普货:770/1150特种/冷柜:925/1350,45HQ:1575</t>
  </si>
  <si>
    <t>封子费：100/CNTR
晚进港冲关费600/CNTR</t>
  </si>
  <si>
    <t>I</t>
  </si>
  <si>
    <t>OWS $100 for weight over 18tons/20'(incl.tare</t>
  </si>
  <si>
    <t>20'GP 18-23.9T +USD100 ≧24T+USD200</t>
  </si>
  <si>
    <t xml:space="preserve">封子费：50/CNTR
设备管理费：30/CNTR 
并单费150/票
</t>
  </si>
  <si>
    <t>有超重费</t>
  </si>
  <si>
    <t>设备管理费:70/CNTR</t>
  </si>
  <si>
    <t>SHAKA2目的港5天免用箱</t>
  </si>
  <si>
    <t>化工品需提供：MSDS+非危保函
危险品需提供: MSDS+MDGF危险品申请表+危保证
卷钢要求：电询（要求很高）</t>
  </si>
  <si>
    <t>普货:280/460
特种箱/危险品：330/560</t>
  </si>
  <si>
    <t>普货:775/1150
特种/冷柜:900/1350</t>
  </si>
  <si>
    <t>目的港免用箱默认3天，最多可申请到7天</t>
  </si>
  <si>
    <t>小箱连皮11吨以内，大高箱连皮22吨以内</t>
  </si>
  <si>
    <t>开普敦,南非</t>
  </si>
  <si>
    <t>周四/周六</t>
  </si>
  <si>
    <t>SIN/HK</t>
  </si>
  <si>
    <t>新加坡/香港</t>
  </si>
  <si>
    <t>34/36</t>
  </si>
  <si>
    <t>ASAF 目的港5天免用箱</t>
  </si>
  <si>
    <t>伊丽莎白港,南非</t>
  </si>
  <si>
    <t>SHAKA2 目的港5天免用箱</t>
  </si>
  <si>
    <t>DUR</t>
  </si>
  <si>
    <t>德班</t>
  </si>
  <si>
    <t>BEIRA</t>
  </si>
  <si>
    <t>贝拉,莫桑比克</t>
  </si>
  <si>
    <t>AE1/AE5</t>
  </si>
  <si>
    <t>FW3</t>
  </si>
  <si>
    <t>NACALA</t>
  </si>
  <si>
    <t>那卡拉,莫桑比克</t>
  </si>
  <si>
    <t>MAPUTO</t>
  </si>
  <si>
    <t>马普托,莫桑比克</t>
  </si>
  <si>
    <t xml:space="preserve">PORT LOUIS </t>
  </si>
  <si>
    <t>Mauritius</t>
  </si>
  <si>
    <t>路易港,毛里求斯</t>
  </si>
  <si>
    <t xml:space="preserve">TOAMASINA/TAMATAVE </t>
  </si>
  <si>
    <t>Madagascar</t>
  </si>
  <si>
    <t>图阿马西纳/塔马塔夫,马达加斯加</t>
  </si>
  <si>
    <t>MAJUNGA</t>
  </si>
  <si>
    <t>马哈赞加,马达加斯加</t>
  </si>
  <si>
    <t>加来角</t>
  </si>
  <si>
    <t>DIEGO</t>
  </si>
  <si>
    <t>迭戈,马达加斯加</t>
  </si>
  <si>
    <t>DIEGO SUAREZ</t>
  </si>
  <si>
    <t>迪耶果苏瓦雷斯,马达加斯加</t>
  </si>
  <si>
    <t>NOSY BE</t>
  </si>
  <si>
    <t>贝岛,马达加斯加</t>
  </si>
  <si>
    <t>TULEAR</t>
  </si>
  <si>
    <t>图利亚拉,马达加斯加</t>
  </si>
  <si>
    <t>AEKFA</t>
  </si>
  <si>
    <t>法坎</t>
  </si>
  <si>
    <t>VOHEMAR</t>
  </si>
  <si>
    <t>武海马尔,马达加斯加</t>
  </si>
  <si>
    <t>EHOALA</t>
  </si>
  <si>
    <t>艾奥拉,马达加斯加</t>
  </si>
  <si>
    <t>Reunion</t>
  </si>
  <si>
    <t>留尼旺,留尼旺</t>
  </si>
  <si>
    <t>加ENS(USD30) FW3</t>
  </si>
  <si>
    <t>FW6</t>
  </si>
  <si>
    <t>DDF/30BOL IMP/9CONTAINER EUR</t>
  </si>
  <si>
    <t xml:space="preserve">POINTE DES GALETS </t>
  </si>
  <si>
    <t>加莱角,留尼旺</t>
  </si>
  <si>
    <t>EAST LONDON</t>
  </si>
  <si>
    <t>东伦敦,南非</t>
  </si>
  <si>
    <t>PLZ</t>
  </si>
  <si>
    <t>伊丽莎白港</t>
  </si>
  <si>
    <t>VICTORIA（Mahe)</t>
  </si>
  <si>
    <t>Seychelles</t>
  </si>
  <si>
    <t>维多利亚港(马埃),塞舌尔</t>
  </si>
  <si>
    <t>PLU</t>
  </si>
  <si>
    <t>SPA charge USD125/TUE 预到付皆可，但必须在提单上注明</t>
  </si>
  <si>
    <t>AGADIR</t>
  </si>
  <si>
    <t>Morocco</t>
  </si>
  <si>
    <t>阿加迪尔,摩洛哥</t>
  </si>
  <si>
    <t>周三 周日</t>
  </si>
  <si>
    <t>sbj to EBS</t>
  </si>
  <si>
    <t>20'GP≧16T以上+$200</t>
  </si>
  <si>
    <t>AE2</t>
  </si>
  <si>
    <t>SAKAC</t>
  </si>
  <si>
    <t>沙特的阿卜杜拉国王港</t>
  </si>
  <si>
    <t>卡萨布兰卡,摩洛哥</t>
  </si>
  <si>
    <t>TAN</t>
  </si>
  <si>
    <t>AE5</t>
  </si>
  <si>
    <t>ESBCN</t>
  </si>
  <si>
    <t>巴塞罗那</t>
  </si>
  <si>
    <t>周四/周六/周一</t>
  </si>
  <si>
    <t>VAL/ALG/Barcelona</t>
  </si>
  <si>
    <t>瓦伦西亚/阿尔赫西拉斯/巴塞罗那</t>
  </si>
  <si>
    <t>30-44</t>
  </si>
  <si>
    <t xml:space="preserve">ENS USD25/BL AEM1/AEM2/AEU2 </t>
  </si>
  <si>
    <t>小箱货重大于等于18吨且小于23吨收USD100/20GP，大于等于23吨收USD200/20GP</t>
  </si>
  <si>
    <t>周一/周四</t>
  </si>
  <si>
    <t>35/42</t>
  </si>
  <si>
    <t>ENS USD30</t>
  </si>
  <si>
    <t>超重費2SD &gt;=18T  USD200 2SD&gt;=21T USD400</t>
  </si>
  <si>
    <t>Algeria</t>
  </si>
  <si>
    <t>阿尔及尔,阿尔及利亚</t>
  </si>
  <si>
    <t>MLT</t>
  </si>
  <si>
    <t>马耳他</t>
  </si>
  <si>
    <t>PIR/VLC</t>
  </si>
  <si>
    <t>比雷埃夫斯/瓦伦西亚</t>
  </si>
  <si>
    <t>33-39</t>
  </si>
  <si>
    <t>ENS USD25/BL ISPS USD8/BOX不同码头航线不同,订舱前请确认 AAD01/AAD03 AEM5 via Piraeus，AAD05 via Valencia</t>
  </si>
  <si>
    <t>DRY PORT/SEA PORT 都可</t>
  </si>
  <si>
    <t>1/4/7</t>
  </si>
  <si>
    <t>PIR</t>
  </si>
  <si>
    <t>比雷埃夫斯</t>
  </si>
  <si>
    <t>35/37/45</t>
  </si>
  <si>
    <t>ENS USD30 默认DRY PORT,可申请SEA PORT</t>
  </si>
  <si>
    <t>ENS $30/bill</t>
  </si>
  <si>
    <t>斯基克达,阿尔及利亚</t>
  </si>
  <si>
    <t>VALENCIA</t>
  </si>
  <si>
    <t>ENS USD25/BL AEM2</t>
  </si>
  <si>
    <t>BCN</t>
  </si>
  <si>
    <t>ORAN</t>
  </si>
  <si>
    <t>奥兰,阿尔及利亚</t>
  </si>
  <si>
    <t>sea port/dry port都可</t>
  </si>
  <si>
    <t>安纳巴,阿尔及利亚</t>
  </si>
  <si>
    <t>马尔萨什洛克</t>
  </si>
  <si>
    <t>贝贾亚,阿尔及利亚</t>
  </si>
  <si>
    <t>GHAZAOUET</t>
  </si>
  <si>
    <t>盖兹瓦特,阿尔及利亚</t>
  </si>
  <si>
    <t>DJEN DJEN</t>
  </si>
  <si>
    <t>迪真迪结,阿尔及利亚</t>
  </si>
  <si>
    <t>Tunisia</t>
  </si>
  <si>
    <t>比赛大,突尼斯</t>
  </si>
  <si>
    <t>40/43/40</t>
  </si>
  <si>
    <t>ENS USD30 优先配MD2</t>
  </si>
  <si>
    <t>苏塞,突尼斯</t>
  </si>
  <si>
    <t>MTMLA</t>
  </si>
  <si>
    <t>突尼斯,突尼斯</t>
  </si>
  <si>
    <t>MAL</t>
  </si>
  <si>
    <t>SFAX</t>
  </si>
  <si>
    <t>斯法克斯,突尼斯</t>
  </si>
  <si>
    <t>Libya</t>
  </si>
  <si>
    <t>欧胡姆斯,利比亚</t>
  </si>
  <si>
    <t>PORT SAID</t>
  </si>
  <si>
    <t>赛德港</t>
  </si>
  <si>
    <t>ENS USD25/BL AEM3</t>
  </si>
  <si>
    <t>米苏拉塔,利比亚</t>
  </si>
  <si>
    <t>BENGHAZI</t>
  </si>
  <si>
    <t>班加西，利比亚</t>
  </si>
  <si>
    <t>ALEXANDRIA NEW PORT</t>
  </si>
  <si>
    <t>Egypt</t>
  </si>
  <si>
    <t>亚历山大新港,埃及</t>
  </si>
  <si>
    <t>BEX</t>
  </si>
  <si>
    <t>贝鲁特</t>
  </si>
  <si>
    <t>ALEXANDRIA</t>
  </si>
  <si>
    <t>亚历山大老港,埃及</t>
  </si>
  <si>
    <t>EGPSE</t>
  </si>
  <si>
    <t>化工品需提供：MSDS+化工鉴定书+非危保函
危险品需提供: MSDS+MDGF危险品申请表+危保证
卷钢要求：拒接</t>
  </si>
  <si>
    <t>普货:280/450
特种箱/危险品：440/740</t>
  </si>
  <si>
    <t>普货:750/1100
特种/冷柜:820/1200</t>
  </si>
  <si>
    <t>封子:30/CNTR</t>
  </si>
  <si>
    <t>AE20/AE12</t>
  </si>
  <si>
    <t>ALEXANDRA(EL DEKHEILA)</t>
  </si>
  <si>
    <t>FEM</t>
  </si>
  <si>
    <t>DAMIETTA</t>
  </si>
  <si>
    <t>达米埃塔,埃及</t>
  </si>
  <si>
    <t>PORT SAID EAST</t>
  </si>
  <si>
    <t>塞得东港,埃及</t>
  </si>
  <si>
    <t>PORT SAID WEST</t>
  </si>
  <si>
    <t>塞得西港,埃及</t>
  </si>
  <si>
    <t>SOKHNA</t>
  </si>
  <si>
    <t>苏科纳,埃及</t>
  </si>
  <si>
    <t>KLA</t>
  </si>
  <si>
    <t>AE15</t>
  </si>
  <si>
    <t>ASHDOD</t>
  </si>
  <si>
    <t>Israel</t>
  </si>
  <si>
    <t>阿什杜德,以色列</t>
  </si>
  <si>
    <t>ENS USD25/BL AEM5</t>
  </si>
  <si>
    <t>BEIRUT</t>
  </si>
  <si>
    <t>Lebanon</t>
  </si>
  <si>
    <t>贝鲁特,黎巴嫩</t>
  </si>
  <si>
    <r>
      <t>P</t>
    </r>
    <r>
      <rPr>
        <sz val="12"/>
        <color indexed="10"/>
        <rFont val="宋体"/>
        <family val="3"/>
        <charset val="134"/>
      </rPr>
      <t>SS/EBS生效日期：ETD 6月1日起征：</t>
    </r>
  </si>
  <si>
    <t>船公司</t>
  </si>
  <si>
    <t>20'GP</t>
  </si>
  <si>
    <t>40'GP</t>
  </si>
  <si>
    <t>40'HQ</t>
  </si>
  <si>
    <t>MSK</t>
  </si>
  <si>
    <t>USD60</t>
  </si>
  <si>
    <t>USD120</t>
  </si>
  <si>
    <t>SAF</t>
  </si>
  <si>
    <t>MSC</t>
  </si>
  <si>
    <t>USD50</t>
  </si>
  <si>
    <t>USD100</t>
  </si>
  <si>
    <t>CMA</t>
  </si>
  <si>
    <t>USD55</t>
  </si>
  <si>
    <t>USD110</t>
  </si>
  <si>
    <t xml:space="preserve">ZIM </t>
  </si>
  <si>
    <t>USD75</t>
  </si>
  <si>
    <t>USD150</t>
  </si>
  <si>
    <t>HAM-SUD</t>
  </si>
  <si>
    <t xml:space="preserve">HPL  </t>
  </si>
  <si>
    <t>OOCL</t>
  </si>
  <si>
    <t>6/15起</t>
  </si>
  <si>
    <t>ONE</t>
  </si>
  <si>
    <t>7/1起</t>
  </si>
  <si>
    <t>OWS USD100/20GP(GS18TON)</t>
    <phoneticPr fontId="14" type="noConversion"/>
  </si>
  <si>
    <t>需另加AMS(USD30/BILL),小箱超重费：24TONS以上,+USD100</t>
    <phoneticPr fontId="14" type="noConversion"/>
  </si>
  <si>
    <t>FW6</t>
    <phoneticPr fontId="14" type="noConversion"/>
  </si>
  <si>
    <t>周一/三</t>
    <phoneticPr fontId="14" type="noConversion"/>
  </si>
  <si>
    <t>周天/一/三</t>
    <phoneticPr fontId="14" type="noConversion"/>
  </si>
  <si>
    <t>AE7/AE1/AE5</t>
    <phoneticPr fontId="14" type="noConversion"/>
  </si>
  <si>
    <t>P</t>
    <phoneticPr fontId="14" type="noConversion"/>
  </si>
  <si>
    <t>周一</t>
    <phoneticPr fontId="14" type="noConversion"/>
  </si>
  <si>
    <t>P</t>
    <phoneticPr fontId="14" type="noConversion"/>
  </si>
  <si>
    <t>周一</t>
    <phoneticPr fontId="14" type="noConversion"/>
  </si>
  <si>
    <t>TUNIS(Rades port)</t>
    <phoneticPr fontId="14" type="noConversion"/>
  </si>
  <si>
    <t>D</t>
    <phoneticPr fontId="13" type="noConversion"/>
  </si>
  <si>
    <t>周一/周三</t>
    <phoneticPr fontId="13" type="noConversion"/>
  </si>
  <si>
    <t>A</t>
    <phoneticPr fontId="13" type="noConversion"/>
  </si>
  <si>
    <t>IVORY COAST</t>
    <phoneticPr fontId="13" type="noConversion"/>
  </si>
  <si>
    <t>NIGERIA</t>
    <phoneticPr fontId="13" type="noConversion"/>
  </si>
  <si>
    <t>周一</t>
    <phoneticPr fontId="13" type="noConversion"/>
  </si>
  <si>
    <t>Subject to CUS:90 Cntr,DTHC:USD160/210(Can be CC)</t>
    <phoneticPr fontId="13" type="noConversion"/>
  </si>
  <si>
    <t>周一</t>
    <phoneticPr fontId="13" type="noConversion"/>
  </si>
  <si>
    <t>洋山</t>
    <phoneticPr fontId="13" type="noConversion"/>
  </si>
  <si>
    <t>PORT SAIDE EAST</t>
    <phoneticPr fontId="13" type="noConversion"/>
  </si>
  <si>
    <t>赛德东</t>
    <phoneticPr fontId="13" type="noConversion"/>
  </si>
  <si>
    <t>ANGOLA</t>
    <phoneticPr fontId="13" type="noConversion"/>
  </si>
  <si>
    <t>洋山</t>
    <phoneticPr fontId="13" type="noConversion"/>
  </si>
  <si>
    <t>Singapore</t>
    <phoneticPr fontId="13" type="noConversion"/>
  </si>
  <si>
    <t>周三</t>
    <phoneticPr fontId="13" type="noConversion"/>
  </si>
  <si>
    <t>DTHC USD 105/20DV; USD 150/40DV(CC) ;CGS USD 250/TEU</t>
    <phoneticPr fontId="13" type="noConversion"/>
  </si>
  <si>
    <t>周五</t>
    <phoneticPr fontId="13" type="noConversion"/>
  </si>
  <si>
    <t>ALGECIRAS</t>
    <phoneticPr fontId="13" type="noConversion"/>
  </si>
  <si>
    <t>阿尔赫西拉斯</t>
    <phoneticPr fontId="13" type="noConversion"/>
  </si>
  <si>
    <t>周五</t>
    <phoneticPr fontId="13" type="noConversion"/>
  </si>
  <si>
    <t>ALGECIRAS</t>
    <phoneticPr fontId="13" type="noConversion"/>
  </si>
  <si>
    <t>阿尔赫西拉斯</t>
    <phoneticPr fontId="13" type="noConversion"/>
  </si>
  <si>
    <t>54-62</t>
    <phoneticPr fontId="13" type="noConversion"/>
  </si>
  <si>
    <t>subject to DTHC EUR399/412 &amp; PTA USD40/CNTR with same OF term</t>
    <phoneticPr fontId="13" type="noConversion"/>
  </si>
  <si>
    <t>pointer noire</t>
    <phoneticPr fontId="13" type="noConversion"/>
  </si>
  <si>
    <t>黑角</t>
    <phoneticPr fontId="13" type="noConversion"/>
  </si>
  <si>
    <t>PORT SAIDE EAST</t>
    <phoneticPr fontId="13" type="noConversion"/>
  </si>
  <si>
    <t>赛德东</t>
    <phoneticPr fontId="13" type="noConversion"/>
  </si>
  <si>
    <t>Subject to CUS:usd105/Teu,ISPS USD 15/TEU</t>
    <phoneticPr fontId="13" type="noConversion"/>
  </si>
  <si>
    <t>PORT SAID EAST</t>
    <phoneticPr fontId="13" type="noConversion"/>
  </si>
  <si>
    <t>Subj DTHC EUR115/170 for 20/40(can be CC,But need provide the confirmation by cnee at booking stage)</t>
    <phoneticPr fontId="13" type="noConversion"/>
  </si>
  <si>
    <t>Subj DTHC EUR115/170 for 20/40(can be CC)</t>
    <phoneticPr fontId="13" type="noConversion"/>
  </si>
  <si>
    <t>D</t>
    <phoneticPr fontId="13" type="noConversion"/>
  </si>
  <si>
    <t>Subj SPD: EUR6/20GP,EUR12/40</t>
    <phoneticPr fontId="13" type="noConversion"/>
  </si>
  <si>
    <t>周1</t>
    <phoneticPr fontId="13" type="noConversion"/>
  </si>
  <si>
    <t>洋山</t>
    <phoneticPr fontId="13" type="noConversion"/>
  </si>
  <si>
    <t>PORT SAID EAST</t>
    <phoneticPr fontId="13" type="noConversion"/>
  </si>
  <si>
    <t>赛德东</t>
    <phoneticPr fontId="13" type="noConversion"/>
  </si>
  <si>
    <r>
      <t>A</t>
    </r>
    <r>
      <rPr>
        <sz val="12"/>
        <rFont val="宋体"/>
        <family val="3"/>
        <charset val="134"/>
      </rPr>
      <t>E6</t>
    </r>
    <phoneticPr fontId="13" type="noConversion"/>
  </si>
  <si>
    <r>
      <t>A</t>
    </r>
    <r>
      <rPr>
        <sz val="12"/>
        <rFont val="宋体"/>
        <family val="3"/>
        <charset val="134"/>
      </rPr>
      <t>E7/AE6</t>
    </r>
    <phoneticPr fontId="13" type="noConversion"/>
  </si>
  <si>
    <t>周一/五</t>
    <phoneticPr fontId="13" type="noConversion"/>
  </si>
  <si>
    <t>TPP/ALGECIRAS</t>
    <phoneticPr fontId="13" type="noConversion"/>
  </si>
  <si>
    <r>
      <t>42</t>
    </r>
    <r>
      <rPr>
        <sz val="12"/>
        <rFont val="宋体"/>
        <family val="3"/>
        <charset val="134"/>
      </rPr>
      <t>/38</t>
    </r>
    <phoneticPr fontId="13" type="noConversion"/>
  </si>
  <si>
    <t>阿尔赫西拉斯</t>
    <phoneticPr fontId="13" type="noConversion"/>
  </si>
  <si>
    <t>丹绒巴士/阿尔赫西拉斯</t>
    <phoneticPr fontId="13" type="noConversion"/>
  </si>
  <si>
    <t>FW6</t>
    <phoneticPr fontId="13" type="noConversion"/>
  </si>
  <si>
    <r>
      <t>Pointe Noire</t>
    </r>
    <r>
      <rPr>
        <sz val="12"/>
        <rFont val="宋体"/>
        <family val="3"/>
        <charset val="134"/>
      </rPr>
      <t>/ALGECIRAS</t>
    </r>
    <phoneticPr fontId="13" type="noConversion"/>
  </si>
  <si>
    <r>
      <t>F</t>
    </r>
    <r>
      <rPr>
        <sz val="12"/>
        <rFont val="宋体"/>
        <family val="3"/>
        <charset val="134"/>
      </rPr>
      <t>W6/AE6</t>
    </r>
    <phoneticPr fontId="13" type="noConversion"/>
  </si>
  <si>
    <r>
      <t>A</t>
    </r>
    <r>
      <rPr>
        <sz val="12"/>
        <rFont val="宋体"/>
        <family val="3"/>
        <charset val="134"/>
      </rPr>
      <t>E6/FW2</t>
    </r>
    <phoneticPr fontId="13" type="noConversion"/>
  </si>
  <si>
    <t>周五</t>
    <phoneticPr fontId="13" type="noConversion"/>
  </si>
  <si>
    <r>
      <t>5</t>
    </r>
    <r>
      <rPr>
        <sz val="12"/>
        <rFont val="宋体"/>
        <family val="3"/>
        <charset val="134"/>
      </rPr>
      <t>1-67</t>
    </r>
    <phoneticPr fontId="13" type="noConversion"/>
  </si>
  <si>
    <r>
      <t>A</t>
    </r>
    <r>
      <rPr>
        <sz val="12"/>
        <rFont val="宋体"/>
        <family val="3"/>
        <charset val="134"/>
      </rPr>
      <t>LGECIRAS</t>
    </r>
    <phoneticPr fontId="13" type="noConversion"/>
  </si>
  <si>
    <r>
      <t>PORT SAIDE EAST</t>
    </r>
    <r>
      <rPr>
        <sz val="12"/>
        <rFont val="宋体"/>
        <family val="3"/>
        <charset val="134"/>
      </rPr>
      <t>/ALGECIRAS</t>
    </r>
    <phoneticPr fontId="13" type="noConversion"/>
  </si>
  <si>
    <t>赛德东/阿尔赫西拉斯</t>
    <phoneticPr fontId="13" type="noConversion"/>
  </si>
  <si>
    <t>AE7/AE6</t>
    <phoneticPr fontId="13" type="noConversion"/>
  </si>
  <si>
    <r>
      <t>F</t>
    </r>
    <r>
      <rPr>
        <sz val="12"/>
        <rFont val="宋体"/>
        <family val="3"/>
        <charset val="134"/>
      </rPr>
      <t>W1</t>
    </r>
    <phoneticPr fontId="13" type="noConversion"/>
  </si>
  <si>
    <r>
      <t>A</t>
    </r>
    <r>
      <rPr>
        <sz val="12"/>
        <rFont val="宋体"/>
        <family val="3"/>
        <charset val="134"/>
      </rPr>
      <t>E6</t>
    </r>
    <phoneticPr fontId="13" type="noConversion"/>
  </si>
  <si>
    <r>
      <t>A</t>
    </r>
    <r>
      <rPr>
        <sz val="12"/>
        <rFont val="宋体"/>
        <family val="3"/>
        <charset val="134"/>
      </rPr>
      <t>E6</t>
    </r>
    <phoneticPr fontId="13" type="noConversion"/>
  </si>
  <si>
    <r>
      <t>F</t>
    </r>
    <r>
      <rPr>
        <sz val="12"/>
        <rFont val="宋体"/>
        <family val="3"/>
        <charset val="134"/>
      </rPr>
      <t>W2</t>
    </r>
    <phoneticPr fontId="13" type="noConversion"/>
  </si>
  <si>
    <r>
      <t>A</t>
    </r>
    <r>
      <rPr>
        <sz val="12"/>
        <rFont val="宋体"/>
        <family val="3"/>
        <charset val="134"/>
      </rPr>
      <t>E7/AE6</t>
    </r>
    <phoneticPr fontId="13" type="noConversion"/>
  </si>
  <si>
    <t>PORT SAIDE EAST/ALGECIRAS</t>
    <phoneticPr fontId="13" type="noConversion"/>
  </si>
  <si>
    <t>赛德西/阿尔赫西拉斯</t>
    <phoneticPr fontId="13" type="noConversion"/>
  </si>
  <si>
    <r>
      <t>3</t>
    </r>
    <r>
      <rPr>
        <sz val="12"/>
        <rFont val="宋体"/>
        <family val="3"/>
        <charset val="134"/>
      </rPr>
      <t>6-38</t>
    </r>
    <phoneticPr fontId="13" type="noConversion"/>
  </si>
  <si>
    <t>FW3</t>
    <phoneticPr fontId="13" type="noConversion"/>
  </si>
  <si>
    <t>FW2</t>
    <phoneticPr fontId="13" type="noConversion"/>
  </si>
  <si>
    <t>FW6</t>
    <phoneticPr fontId="13" type="noConversion"/>
  </si>
  <si>
    <t>FW3</t>
    <phoneticPr fontId="13" type="noConversion"/>
  </si>
  <si>
    <t>周二/五</t>
    <phoneticPr fontId="13" type="noConversion"/>
  </si>
  <si>
    <t>ALGECIRAS</t>
    <phoneticPr fontId="13" type="noConversion"/>
  </si>
  <si>
    <t>pointer noire/ALGECIRAS</t>
    <phoneticPr fontId="13" type="noConversion"/>
  </si>
  <si>
    <t>阿尔赫西拉斯</t>
    <phoneticPr fontId="13" type="noConversion"/>
  </si>
  <si>
    <t>黑角/阿尔赫西拉斯</t>
    <phoneticPr fontId="13" type="noConversion"/>
  </si>
  <si>
    <t>FW6/AE6</t>
    <phoneticPr fontId="13" type="noConversion"/>
  </si>
  <si>
    <t>周二</t>
    <phoneticPr fontId="13" type="noConversion"/>
  </si>
  <si>
    <t>洋山</t>
    <phoneticPr fontId="13" type="noConversion"/>
  </si>
  <si>
    <t>周五</t>
    <phoneticPr fontId="13" type="noConversion"/>
  </si>
  <si>
    <t>周一/五</t>
    <phoneticPr fontId="13" type="noConversion"/>
  </si>
  <si>
    <t>周二</t>
    <phoneticPr fontId="13" type="noConversion"/>
  </si>
  <si>
    <t>周一</t>
    <phoneticPr fontId="13" type="noConversion"/>
  </si>
  <si>
    <t>SIN</t>
    <phoneticPr fontId="13" type="noConversion"/>
  </si>
  <si>
    <t>新加坡</t>
    <phoneticPr fontId="13" type="noConversion"/>
  </si>
  <si>
    <t>MEX1         ，ENS USD25</t>
    <phoneticPr fontId="14" type="noConversion"/>
  </si>
  <si>
    <t>MEX2              ENS USD25</t>
    <phoneticPr fontId="14" type="noConversion"/>
  </si>
  <si>
    <t>周四</t>
    <phoneticPr fontId="14" type="noConversion"/>
  </si>
  <si>
    <r>
      <t>周四</t>
    </r>
    <r>
      <rPr>
        <sz val="12"/>
        <rFont val="宋体"/>
        <family val="3"/>
        <charset val="134"/>
      </rPr>
      <t/>
    </r>
    <phoneticPr fontId="14" type="noConversion"/>
  </si>
  <si>
    <t>外港</t>
    <phoneticPr fontId="14" type="noConversion"/>
  </si>
  <si>
    <t>DIR</t>
    <phoneticPr fontId="14" type="noConversion"/>
  </si>
  <si>
    <t>PKG</t>
    <phoneticPr fontId="14" type="noConversion"/>
  </si>
  <si>
    <t>周天</t>
    <phoneticPr fontId="14" type="noConversion"/>
  </si>
  <si>
    <t>周五</t>
    <phoneticPr fontId="14" type="noConversion"/>
  </si>
  <si>
    <r>
      <t>东南西北非运价已包含E</t>
    </r>
    <r>
      <rPr>
        <sz val="11"/>
        <color indexed="10"/>
        <rFont val="宋体"/>
        <family val="3"/>
        <charset val="134"/>
      </rPr>
      <t>BS</t>
    </r>
    <phoneticPr fontId="14" type="noConversion"/>
  </si>
  <si>
    <t>7/2起</t>
    <phoneticPr fontId="14" type="noConversion"/>
  </si>
  <si>
    <t>COSCO</t>
    <phoneticPr fontId="14" type="noConversion"/>
  </si>
  <si>
    <t>USD60</t>
    <phoneticPr fontId="14" type="noConversion"/>
  </si>
  <si>
    <t>USD120</t>
    <phoneticPr fontId="14" type="noConversion"/>
  </si>
  <si>
    <t>B-LINE</t>
    <phoneticPr fontId="14" type="noConversion"/>
  </si>
  <si>
    <t>O</t>
    <phoneticPr fontId="14" type="noConversion"/>
  </si>
  <si>
    <t>直达</t>
    <phoneticPr fontId="14" type="noConversion"/>
  </si>
  <si>
    <t>巴生</t>
    <phoneticPr fontId="14" type="noConversion"/>
  </si>
  <si>
    <t>AMS (USD35)/票</t>
    <phoneticPr fontId="14" type="noConversion"/>
  </si>
  <si>
    <r>
      <t>7/1起</t>
    </r>
    <r>
      <rPr>
        <sz val="11"/>
        <color indexed="10"/>
        <rFont val="宋体"/>
        <family val="3"/>
        <charset val="134"/>
      </rPr>
      <t xml:space="preserve"> 南西非包含EBS</t>
    </r>
    <phoneticPr fontId="14" type="noConversion"/>
  </si>
  <si>
    <t>南非的运价含EBS</t>
    <phoneticPr fontId="14" type="noConversion"/>
  </si>
  <si>
    <r>
      <t>另加AMS USD</t>
    </r>
    <r>
      <rPr>
        <sz val="12"/>
        <rFont val="宋体"/>
        <family val="3"/>
        <charset val="134"/>
      </rPr>
      <t>30/BILL</t>
    </r>
    <phoneticPr fontId="14" type="noConversion"/>
  </si>
  <si>
    <t>另加 AMS USD25</t>
    <phoneticPr fontId="14" type="noConversion"/>
  </si>
  <si>
    <t xml:space="preserve">PORT REUNION </t>
    <phoneticPr fontId="14" type="noConversion"/>
  </si>
  <si>
    <t>德班</t>
    <phoneticPr fontId="14" type="noConversion"/>
  </si>
  <si>
    <t>DURBAN</t>
    <phoneticPr fontId="14" type="noConversion"/>
  </si>
  <si>
    <t>AE1/AE5/AE6 EUR 958/1563</t>
    <phoneticPr fontId="14" type="noConversion"/>
  </si>
  <si>
    <t>N</t>
    <phoneticPr fontId="14" type="noConversion"/>
  </si>
  <si>
    <r>
      <t xml:space="preserve">MEX1 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  <charset val="134"/>
      </rPr>
      <t>ENS USD25</t>
    </r>
    <phoneticPr fontId="14" type="noConversion"/>
  </si>
  <si>
    <t>TOBRUK</t>
    <phoneticPr fontId="14" type="noConversion"/>
  </si>
  <si>
    <t>的黎波里,利比亚</t>
    <phoneticPr fontId="14" type="noConversion"/>
  </si>
  <si>
    <t>托布鲁克,利比亚</t>
    <phoneticPr fontId="14" type="noConversion"/>
  </si>
  <si>
    <t>CASABLANCA</t>
    <phoneticPr fontId="14" type="noConversion"/>
  </si>
  <si>
    <t>周六</t>
    <phoneticPr fontId="14" type="noConversion"/>
  </si>
  <si>
    <t>PORT TANGIER</t>
    <phoneticPr fontId="14" type="noConversion"/>
  </si>
  <si>
    <t>丹吉尔,摩洛哥</t>
    <phoneticPr fontId="14" type="noConversion"/>
  </si>
  <si>
    <t>丹吉尔</t>
    <phoneticPr fontId="14" type="noConversion"/>
  </si>
  <si>
    <t>PORT TANGIER</t>
    <phoneticPr fontId="14" type="noConversion"/>
  </si>
  <si>
    <t>洋山</t>
    <phoneticPr fontId="14" type="noConversion"/>
  </si>
  <si>
    <t>ALGER</t>
    <phoneticPr fontId="14" type="noConversion"/>
  </si>
  <si>
    <t>DIR</t>
    <phoneticPr fontId="14" type="noConversion"/>
  </si>
  <si>
    <t>直达</t>
    <phoneticPr fontId="14" type="noConversion"/>
  </si>
  <si>
    <t>SKIKDA</t>
    <phoneticPr fontId="14" type="noConversion"/>
  </si>
  <si>
    <t>VALENCIA</t>
    <phoneticPr fontId="14" type="noConversion"/>
  </si>
  <si>
    <t>瓦伦西亚</t>
    <phoneticPr fontId="14" type="noConversion"/>
  </si>
  <si>
    <t>ANNABA</t>
    <phoneticPr fontId="14" type="noConversion"/>
  </si>
  <si>
    <t>BEJAIA</t>
    <phoneticPr fontId="14" type="noConversion"/>
  </si>
  <si>
    <t>周二</t>
    <phoneticPr fontId="14" type="noConversion"/>
  </si>
  <si>
    <t>PIRAEUS</t>
    <phoneticPr fontId="14" type="noConversion"/>
  </si>
  <si>
    <t>比雷埃夫斯</t>
    <phoneticPr fontId="14" type="noConversion"/>
  </si>
  <si>
    <t>BIZERTE</t>
    <phoneticPr fontId="14" type="noConversion"/>
  </si>
  <si>
    <t>SOUSSE</t>
    <phoneticPr fontId="14" type="noConversion"/>
  </si>
  <si>
    <t>EL KHOMOS</t>
    <phoneticPr fontId="14" type="noConversion"/>
  </si>
  <si>
    <t>DAMIETTA</t>
    <phoneticPr fontId="14" type="noConversion"/>
  </si>
  <si>
    <t>达米埃塔</t>
    <phoneticPr fontId="14" type="noConversion"/>
  </si>
  <si>
    <t>MISURATAH</t>
    <phoneticPr fontId="14" type="noConversion"/>
  </si>
  <si>
    <t>TRIPOLI</t>
    <phoneticPr fontId="14" type="noConversion"/>
  </si>
  <si>
    <r>
      <t>MD1  另加ENS USD30</t>
    </r>
    <r>
      <rPr>
        <sz val="12"/>
        <rFont val="宋体"/>
        <family val="3"/>
        <charset val="134"/>
      </rPr>
      <t>/BILL</t>
    </r>
    <phoneticPr fontId="13" type="noConversion"/>
  </si>
  <si>
    <r>
      <t xml:space="preserve">航线代码：FE4,免用箱14天 另加 </t>
    </r>
    <r>
      <rPr>
        <sz val="12"/>
        <color indexed="10"/>
        <rFont val="宋体"/>
        <family val="3"/>
        <charset val="134"/>
      </rPr>
      <t>TSD EUR15/30</t>
    </r>
    <phoneticPr fontId="13" type="noConversion"/>
  </si>
  <si>
    <t>另加ENS USD25/BILL</t>
    <phoneticPr fontId="14" type="noConversion"/>
  </si>
  <si>
    <r>
      <t>另加ENS USD</t>
    </r>
    <r>
      <rPr>
        <sz val="12"/>
        <rFont val="宋体"/>
        <family val="3"/>
        <charset val="134"/>
      </rPr>
      <t>25</t>
    </r>
    <r>
      <rPr>
        <sz val="12"/>
        <rFont val="宋体"/>
        <family val="3"/>
        <charset val="134"/>
      </rPr>
      <t>/BILL</t>
    </r>
    <phoneticPr fontId="14" type="noConversion"/>
  </si>
  <si>
    <r>
      <t>加ENS</t>
    </r>
    <r>
      <rPr>
        <sz val="12"/>
        <rFont val="宋体"/>
        <family val="3"/>
        <charset val="134"/>
      </rPr>
      <t xml:space="preserve"> PAD EUR45/90/90</t>
    </r>
    <phoneticPr fontId="14" type="noConversion"/>
  </si>
  <si>
    <t>DURBAN</t>
    <phoneticPr fontId="14" type="noConversion"/>
  </si>
  <si>
    <t>CAPETOWN</t>
    <phoneticPr fontId="14" type="noConversion"/>
  </si>
  <si>
    <t>WAX4 1、20'GP货重15TONS起需单票运管确认接载。
2、即日起DURBAN重货可以申请WAX1航线带至新加坡中转上WAX5航线。</t>
    <phoneticPr fontId="14" type="noConversion"/>
  </si>
  <si>
    <t>周四/周六</t>
    <phoneticPr fontId="14" type="noConversion"/>
  </si>
  <si>
    <t>ZAX1/ZAX3 1、20'GP货重15TONS起需单票运管确认接载。
2、即日起DURBAN重货可以申请WAX1航线带至新加坡中转上WAX5航线。</t>
    <phoneticPr fontId="14" type="noConversion"/>
  </si>
  <si>
    <t>PORT ELIZABETH</t>
    <phoneticPr fontId="14" type="noConversion"/>
  </si>
  <si>
    <r>
      <t>Z</t>
    </r>
    <r>
      <rPr>
        <sz val="10"/>
        <rFont val="宋体"/>
        <family val="3"/>
        <charset val="134"/>
      </rPr>
      <t>AX3</t>
    </r>
    <phoneticPr fontId="14" type="noConversion"/>
  </si>
  <si>
    <t>AEF</t>
    <phoneticPr fontId="14" type="noConversion"/>
  </si>
  <si>
    <t>周三</t>
    <phoneticPr fontId="14" type="noConversion"/>
  </si>
  <si>
    <t>另加ENS USD25/BILL weight less that 24.8(inlcuding tare)</t>
    <phoneticPr fontId="14" type="noConversion"/>
  </si>
  <si>
    <t>外港</t>
    <phoneticPr fontId="14" type="noConversion"/>
  </si>
  <si>
    <t>DIR</t>
    <phoneticPr fontId="14" type="noConversion"/>
  </si>
  <si>
    <t>直达</t>
    <phoneticPr fontId="14" type="noConversion"/>
  </si>
  <si>
    <t>ASEA2 14days(domestic)21days (transit cargo)</t>
    <phoneticPr fontId="14" type="noConversion"/>
  </si>
  <si>
    <t>外港/洋山</t>
    <phoneticPr fontId="14" type="noConversion"/>
  </si>
  <si>
    <t>WAX/FAL1 14days(domestic)21days (transit cargo)</t>
    <phoneticPr fontId="14" type="noConversion"/>
  </si>
  <si>
    <t>周四</t>
    <phoneticPr fontId="14" type="noConversion"/>
  </si>
  <si>
    <t>周四/周日</t>
    <phoneticPr fontId="14" type="noConversion"/>
  </si>
  <si>
    <t>周二</t>
    <phoneticPr fontId="14" type="noConversion"/>
  </si>
  <si>
    <t>26-32</t>
    <phoneticPr fontId="14" type="noConversion"/>
  </si>
  <si>
    <t>MD1 另加ENS USD35/BILL</t>
    <phoneticPr fontId="14" type="noConversion"/>
  </si>
  <si>
    <t>MD1 另加ENS USD35/BILL</t>
    <phoneticPr fontId="14" type="noConversion"/>
  </si>
  <si>
    <t xml:space="preserve">MD1 另加ENS USD35/BILL 港口显示：TANGER MED </t>
    <phoneticPr fontId="14" type="noConversion"/>
  </si>
  <si>
    <t>MD2 另加ENS USD35/BILL</t>
    <phoneticPr fontId="14" type="noConversion"/>
  </si>
  <si>
    <t>MD1 另加ENS USD35/BILL 港口显示：BINGAZI</t>
    <phoneticPr fontId="14" type="noConversion"/>
  </si>
  <si>
    <t>另加ENS USD30/BILL</t>
    <phoneticPr fontId="14" type="noConversion"/>
  </si>
  <si>
    <t>WAX/FAL1 14天免用箱</t>
    <phoneticPr fontId="14" type="noConversion"/>
  </si>
  <si>
    <r>
      <t>TPP</t>
    </r>
    <r>
      <rPr>
        <sz val="12"/>
        <rFont val="宋体"/>
        <family val="3"/>
        <charset val="134"/>
      </rPr>
      <t>/SIN</t>
    </r>
    <phoneticPr fontId="14" type="noConversion"/>
  </si>
  <si>
    <t>丹戎帕拉帕斯港/新加坡</t>
    <phoneticPr fontId="14" type="noConversion"/>
  </si>
  <si>
    <t>WAX/FAL1 10天免用箱</t>
    <phoneticPr fontId="14" type="noConversion"/>
  </si>
  <si>
    <t>外港/外港/洋山</t>
    <phoneticPr fontId="14" type="noConversion"/>
  </si>
  <si>
    <t>TPP/SIN/SIN</t>
    <phoneticPr fontId="14" type="noConversion"/>
  </si>
  <si>
    <t>丹戎帕拉帕斯港/新加坡/新加坡</t>
    <phoneticPr fontId="14" type="noConversion"/>
  </si>
  <si>
    <r>
      <t>周四/周五</t>
    </r>
    <r>
      <rPr>
        <sz val="11"/>
        <rFont val="宋体"/>
        <family val="3"/>
        <charset val="134"/>
      </rPr>
      <t>/周日</t>
    </r>
    <phoneticPr fontId="14" type="noConversion"/>
  </si>
  <si>
    <t>周四/周日</t>
  </si>
  <si>
    <t>外港/洋山</t>
    <phoneticPr fontId="14" type="noConversion"/>
  </si>
  <si>
    <t>TPP/SIN</t>
    <phoneticPr fontId="14" type="noConversion"/>
  </si>
  <si>
    <r>
      <t>WAX/FAL1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7days (domestic ),21days(transit cargo)</t>
    </r>
    <phoneticPr fontId="14" type="noConversion"/>
  </si>
  <si>
    <t>WAX/FAL1 7days (domestic ),21days(transit cargo)</t>
    <phoneticPr fontId="14" type="noConversion"/>
  </si>
  <si>
    <r>
      <t>WAX/FAL1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14天免用箱</t>
    </r>
    <phoneticPr fontId="14" type="noConversion"/>
  </si>
  <si>
    <t>WAX/FAL1/AFEX</t>
    <phoneticPr fontId="14" type="noConversion"/>
  </si>
  <si>
    <t>周三/周四</t>
    <phoneticPr fontId="14" type="noConversion"/>
  </si>
  <si>
    <t>周二</t>
    <phoneticPr fontId="13" type="noConversion"/>
  </si>
  <si>
    <r>
      <t>F</t>
    </r>
    <r>
      <rPr>
        <sz val="12"/>
        <rFont val="宋体"/>
        <family val="3"/>
        <charset val="134"/>
      </rPr>
      <t>EW6</t>
    </r>
    <phoneticPr fontId="13" type="noConversion"/>
  </si>
  <si>
    <r>
      <t xml:space="preserve">FEW6 </t>
    </r>
    <r>
      <rPr>
        <sz val="12"/>
        <rFont val="宋体"/>
        <family val="3"/>
        <charset val="134"/>
      </rPr>
      <t>CGS: usd200/400 from 26-Feb</t>
    </r>
    <phoneticPr fontId="13" type="noConversion"/>
  </si>
  <si>
    <r>
      <t>F</t>
    </r>
    <r>
      <rPr>
        <sz val="12"/>
        <rFont val="宋体"/>
        <family val="3"/>
        <charset val="134"/>
      </rPr>
      <t>EW3</t>
    </r>
    <phoneticPr fontId="13" type="noConversion"/>
  </si>
  <si>
    <r>
      <t>F</t>
    </r>
    <r>
      <rPr>
        <sz val="12"/>
        <rFont val="宋体"/>
        <family val="3"/>
        <charset val="134"/>
      </rPr>
      <t>EW6</t>
    </r>
    <phoneticPr fontId="13" type="noConversion"/>
  </si>
  <si>
    <r>
      <t>F</t>
    </r>
    <r>
      <rPr>
        <sz val="12"/>
        <rFont val="宋体"/>
        <family val="3"/>
        <charset val="134"/>
      </rPr>
      <t xml:space="preserve">EW6 </t>
    </r>
    <r>
      <rPr>
        <sz val="12"/>
        <rFont val="宋体"/>
        <family val="3"/>
        <charset val="134"/>
      </rPr>
      <t>含目的港PAI 100/100/100</t>
    </r>
    <phoneticPr fontId="13" type="noConversion"/>
  </si>
  <si>
    <r>
      <t>F</t>
    </r>
    <r>
      <rPr>
        <sz val="12"/>
        <rFont val="宋体"/>
        <family val="3"/>
        <charset val="134"/>
      </rPr>
      <t>EW2</t>
    </r>
    <phoneticPr fontId="13" type="noConversion"/>
  </si>
  <si>
    <r>
      <t>F</t>
    </r>
    <r>
      <rPr>
        <sz val="12"/>
        <rFont val="宋体"/>
        <family val="3"/>
        <charset val="134"/>
      </rPr>
      <t>EW2</t>
    </r>
    <phoneticPr fontId="13" type="noConversion"/>
  </si>
  <si>
    <t>WAX/FAL1 14天免用箱</t>
    <phoneticPr fontId="14" type="noConversion"/>
  </si>
  <si>
    <t>WAX/FAL1 14天免用箱</t>
    <phoneticPr fontId="14" type="noConversion"/>
  </si>
  <si>
    <t>另加ENS USD25/BILL</t>
    <phoneticPr fontId="14" type="noConversion"/>
  </si>
  <si>
    <t>SAF</t>
    <phoneticPr fontId="14" type="noConversion"/>
  </si>
  <si>
    <t>COSCO</t>
    <phoneticPr fontId="14" type="noConversion"/>
  </si>
  <si>
    <t>CMA</t>
    <phoneticPr fontId="13" type="noConversion"/>
  </si>
  <si>
    <t>ZIM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</si>
</sst>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0_);[Red]\(0\)"/>
  </numFmts>
  <fonts count="57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9"/>
      <name val="Arial"/>
      <family val="2"/>
      <charset val="134"/>
    </font>
    <font>
      <sz val="10"/>
      <name val="Arial"/>
      <family val="2"/>
      <charset val="134"/>
    </font>
    <font>
      <b/>
      <sz val="10"/>
      <name val="Arial"/>
      <family val="2"/>
      <charset val="134"/>
    </font>
    <font>
      <sz val="10"/>
      <name val="Calibri"/>
      <family val="2"/>
      <charset val="134"/>
    </font>
    <font>
      <b/>
      <sz val="10"/>
      <name val="Calibri"/>
      <family val="2"/>
      <charset val="134"/>
    </font>
    <font>
      <b/>
      <sz val="10"/>
      <name val="宋体"/>
      <family val="3"/>
      <charset val="134"/>
    </font>
    <font>
      <sz val="12"/>
      <name val="Times New Roman"/>
      <family val="1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12"/>
      <name val="Arial"/>
      <family val="2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theme="1" tint="4.9989318521683403E-2"/>
      <name val="宋体"/>
      <family val="3"/>
      <charset val="134"/>
    </font>
    <font>
      <sz val="12"/>
      <color rgb="FF0000FF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12"/>
      <color rgb="FF0000FF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9">
    <xf numFmtId="0" fontId="0" fillId="0" borderId="0">
      <alignment vertical="center"/>
    </xf>
    <xf numFmtId="0" fontId="6" fillId="0" borderId="0"/>
    <xf numFmtId="0" fontId="6" fillId="0" borderId="0"/>
    <xf numFmtId="0" fontId="3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 applyAlignment="0"/>
    <xf numFmtId="0" fontId="45" fillId="0" borderId="0" applyAlignment="0"/>
    <xf numFmtId="0" fontId="45" fillId="0" borderId="0" applyAlignment="0"/>
    <xf numFmtId="0" fontId="45" fillId="0" borderId="0" applyAlignment="0"/>
    <xf numFmtId="0" fontId="45" fillId="0" borderId="0" applyAlignment="0"/>
    <xf numFmtId="0" fontId="45" fillId="0" borderId="0" applyAlignment="0"/>
    <xf numFmtId="0" fontId="45" fillId="0" borderId="0" applyAlignment="0"/>
    <xf numFmtId="0" fontId="45" fillId="0" borderId="0" applyAlignment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" fillId="0" borderId="0"/>
  </cellStyleXfs>
  <cellXfs count="285">
    <xf numFmtId="0" fontId="0" fillId="0" borderId="0" xfId="0">
      <alignment vertical="center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0" borderId="1" xfId="0" applyFont="1" applyBorder="1">
      <alignment vertical="center"/>
    </xf>
    <xf numFmtId="0" fontId="49" fillId="0" borderId="1" xfId="0" applyFont="1" applyFill="1" applyBorder="1">
      <alignment vertical="center"/>
    </xf>
    <xf numFmtId="0" fontId="46" fillId="0" borderId="2" xfId="0" applyFont="1" applyFill="1" applyBorder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1" xfId="52" applyNumberFormat="1" applyFont="1" applyFill="1" applyBorder="1" applyAlignment="1" applyProtection="1">
      <alignment horizontal="center" vertical="center"/>
    </xf>
    <xf numFmtId="14" fontId="3" fillId="3" borderId="1" xfId="52" applyNumberFormat="1" applyFont="1" applyFill="1" applyBorder="1" applyAlignment="1" applyProtection="1">
      <alignment horizontal="center" vertical="center"/>
    </xf>
    <xf numFmtId="0" fontId="4" fillId="3" borderId="1" xfId="52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52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2" fillId="0" borderId="1" xfId="52" applyFont="1" applyFill="1" applyBorder="1" applyAlignment="1" applyProtection="1">
      <alignment horizontal="center" vertical="center"/>
    </xf>
    <xf numFmtId="0" fontId="3" fillId="0" borderId="3" xfId="52" applyFont="1" applyFill="1" applyBorder="1" applyAlignment="1">
      <alignment horizontal="center" vertical="center"/>
    </xf>
    <xf numFmtId="0" fontId="2" fillId="0" borderId="1" xfId="52" applyFont="1" applyFill="1" applyBorder="1" applyAlignment="1">
      <alignment horizontal="center" vertical="center"/>
    </xf>
    <xf numFmtId="49" fontId="1" fillId="3" borderId="1" xfId="52" applyNumberFormat="1" applyFont="1" applyFill="1" applyBorder="1" applyAlignment="1" applyProtection="1">
      <alignment horizontal="center" vertical="center"/>
    </xf>
    <xf numFmtId="0" fontId="1" fillId="3" borderId="1" xfId="52" applyNumberFormat="1" applyFont="1" applyFill="1" applyBorder="1" applyAlignment="1" applyProtection="1">
      <alignment horizontal="center" vertical="center"/>
    </xf>
    <xf numFmtId="176" fontId="2" fillId="3" borderId="1" xfId="52" applyNumberFormat="1" applyFont="1" applyFill="1" applyBorder="1" applyAlignment="1" applyProtection="1">
      <alignment horizontal="center" vertical="center"/>
    </xf>
    <xf numFmtId="0" fontId="1" fillId="0" borderId="1" xfId="53" applyNumberFormat="1" applyFont="1" applyFill="1" applyBorder="1" applyAlignment="1" applyProtection="1">
      <alignment horizontal="center" vertical="center"/>
    </xf>
    <xf numFmtId="0" fontId="2" fillId="0" borderId="1" xfId="53" applyNumberFormat="1" applyFont="1" applyFill="1" applyBorder="1" applyAlignment="1" applyProtection="1">
      <alignment horizontal="center" vertical="center"/>
    </xf>
    <xf numFmtId="176" fontId="3" fillId="0" borderId="1" xfId="52" applyNumberFormat="1" applyFont="1" applyFill="1" applyBorder="1" applyAlignment="1" applyProtection="1">
      <alignment horizontal="center" vertical="center"/>
    </xf>
    <xf numFmtId="49" fontId="1" fillId="0" borderId="1" xfId="53" applyNumberFormat="1" applyFont="1" applyFill="1" applyBorder="1" applyAlignment="1" applyProtection="1">
      <alignment horizontal="center" vertical="center"/>
    </xf>
    <xf numFmtId="0" fontId="1" fillId="0" borderId="1" xfId="52" applyFont="1" applyFill="1" applyBorder="1" applyAlignment="1">
      <alignment horizontal="center" vertical="center"/>
    </xf>
    <xf numFmtId="0" fontId="1" fillId="0" borderId="1" xfId="52" applyFont="1" applyFill="1" applyBorder="1" applyAlignment="1" applyProtection="1">
      <alignment horizontal="center" vertical="center"/>
    </xf>
    <xf numFmtId="49" fontId="1" fillId="0" borderId="1" xfId="52" applyNumberFormat="1" applyFont="1" applyFill="1" applyBorder="1" applyAlignment="1">
      <alignment horizontal="center" vertical="center"/>
    </xf>
    <xf numFmtId="0" fontId="1" fillId="0" borderId="1" xfId="54" applyNumberFormat="1" applyFont="1" applyFill="1" applyBorder="1" applyAlignment="1" applyProtection="1">
      <alignment horizontal="center" vertical="center"/>
    </xf>
    <xf numFmtId="0" fontId="2" fillId="0" borderId="1" xfId="54" applyNumberFormat="1" applyFont="1" applyFill="1" applyBorder="1" applyAlignment="1" applyProtection="1">
      <alignment horizontal="center" vertical="center"/>
    </xf>
    <xf numFmtId="0" fontId="2" fillId="3" borderId="1" xfId="52" applyNumberFormat="1" applyFont="1" applyFill="1" applyBorder="1" applyAlignment="1" applyProtection="1">
      <alignment horizontal="left" vertical="center"/>
    </xf>
    <xf numFmtId="0" fontId="3" fillId="0" borderId="1" xfId="52" applyFont="1" applyFill="1" applyBorder="1" applyAlignment="1" applyProtection="1">
      <alignment horizontal="left" vertical="center"/>
    </xf>
    <xf numFmtId="0" fontId="2" fillId="0" borderId="1" xfId="52" applyFont="1" applyFill="1" applyBorder="1" applyAlignment="1" applyProtection="1">
      <alignment horizontal="left" vertical="center"/>
    </xf>
    <xf numFmtId="0" fontId="1" fillId="0" borderId="1" xfId="52" applyFont="1" applyFill="1" applyBorder="1" applyAlignment="1" applyProtection="1">
      <alignment horizontal="left" vertical="center"/>
    </xf>
    <xf numFmtId="0" fontId="5" fillId="0" borderId="1" xfId="52" applyFont="1" applyFill="1" applyBorder="1" applyAlignment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58" fontId="1" fillId="0" borderId="1" xfId="52" applyNumberFormat="1" applyFont="1" applyFill="1" applyBorder="1" applyAlignment="1">
      <alignment horizontal="center" vertical="center"/>
    </xf>
    <xf numFmtId="0" fontId="3" fillId="0" borderId="1" xfId="52" applyFont="1" applyFill="1" applyBorder="1" applyAlignment="1">
      <alignment horizontal="left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14" fontId="3" fillId="3" borderId="1" xfId="0" applyNumberFormat="1" applyFont="1" applyFill="1" applyBorder="1" applyAlignment="1" applyProtection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horizontal="center" vertical="center"/>
    </xf>
    <xf numFmtId="0" fontId="1" fillId="0" borderId="1" xfId="52" applyNumberFormat="1" applyFont="1" applyFill="1" applyBorder="1" applyAlignment="1" applyProtection="1">
      <alignment horizontal="center" vertical="center"/>
    </xf>
    <xf numFmtId="0" fontId="2" fillId="0" borderId="1" xfId="52" applyNumberFormat="1" applyFont="1" applyFill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4" fontId="1" fillId="0" borderId="1" xfId="52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>
      <alignment vertical="center"/>
    </xf>
    <xf numFmtId="0" fontId="2" fillId="0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 applyProtection="1">
      <alignment horizontal="left" vertical="center"/>
    </xf>
    <xf numFmtId="0" fontId="1" fillId="0" borderId="0" xfId="0" applyFont="1">
      <alignment vertical="center"/>
    </xf>
    <xf numFmtId="0" fontId="1" fillId="0" borderId="3" xfId="52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4" fillId="3" borderId="0" xfId="0" applyNumberFormat="1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 applyProtection="1">
      <alignment horizontal="center" vertical="center"/>
    </xf>
    <xf numFmtId="49" fontId="2" fillId="0" borderId="0" xfId="0" applyNumberFormat="1" applyFont="1" applyFill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7" fillId="0" borderId="0" xfId="68" applyNumberFormat="1" applyFont="1" applyFill="1" applyBorder="1" applyAlignment="1">
      <alignment horizontal="center" vertical="center" wrapText="1"/>
    </xf>
    <xf numFmtId="0" fontId="7" fillId="0" borderId="0" xfId="1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1" fillId="0" borderId="1" xfId="52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4" xfId="52" applyNumberFormat="1" applyFont="1" applyFill="1" applyBorder="1" applyAlignment="1" applyProtection="1">
      <alignment horizontal="center" vertical="center"/>
    </xf>
    <xf numFmtId="0" fontId="2" fillId="0" borderId="4" xfId="52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3" fillId="0" borderId="5" xfId="0" applyFont="1" applyFill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horizontal="left" vertical="center"/>
    </xf>
    <xf numFmtId="0" fontId="7" fillId="0" borderId="0" xfId="68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3" borderId="3" xfId="52" applyNumberFormat="1" applyFont="1" applyFill="1" applyBorder="1" applyAlignment="1" applyProtection="1">
      <alignment horizontal="center" vertical="center"/>
    </xf>
    <xf numFmtId="0" fontId="4" fillId="3" borderId="3" xfId="0" applyNumberFormat="1" applyFont="1" applyFill="1" applyBorder="1" applyAlignment="1" applyProtection="1">
      <alignment horizontal="center" vertical="center"/>
    </xf>
    <xf numFmtId="0" fontId="4" fillId="3" borderId="7" xfId="0" applyNumberFormat="1" applyFont="1" applyFill="1" applyBorder="1" applyAlignment="1" applyProtection="1">
      <alignment horizontal="center" vertical="center"/>
    </xf>
    <xf numFmtId="0" fontId="15" fillId="0" borderId="1" xfId="65" applyFont="1" applyBorder="1" applyAlignment="1">
      <alignment horizontal="center" vertical="center"/>
    </xf>
    <xf numFmtId="0" fontId="15" fillId="0" borderId="1" xfId="66" applyFont="1" applyBorder="1" applyAlignment="1">
      <alignment horizontal="center" vertical="center"/>
    </xf>
    <xf numFmtId="0" fontId="15" fillId="0" borderId="1" xfId="67" applyFont="1" applyBorder="1" applyAlignment="1">
      <alignment horizontal="center" vertical="center"/>
    </xf>
    <xf numFmtId="0" fontId="16" fillId="0" borderId="1" xfId="52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9" fillId="0" borderId="0" xfId="0" applyFont="1">
      <alignment vertical="center"/>
    </xf>
    <xf numFmtId="0" fontId="2" fillId="0" borderId="4" xfId="0" applyFont="1" applyFill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left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center"/>
    </xf>
    <xf numFmtId="176" fontId="2" fillId="3" borderId="0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49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/>
    </xf>
    <xf numFmtId="49" fontId="3" fillId="4" borderId="6" xfId="0" applyNumberFormat="1" applyFont="1" applyFill="1" applyBorder="1" applyAlignment="1" applyProtection="1">
      <alignment horizontal="center" vertical="center"/>
    </xf>
    <xf numFmtId="0" fontId="3" fillId="0" borderId="1" xfId="64" applyFont="1" applyFill="1" applyBorder="1" applyAlignment="1" applyProtection="1">
      <alignment horizontal="center" vertical="center"/>
    </xf>
    <xf numFmtId="0" fontId="13" fillId="0" borderId="1" xfId="64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65" applyFont="1" applyFill="1" applyBorder="1" applyAlignment="1" applyProtection="1">
      <alignment horizontal="center" vertical="center"/>
    </xf>
    <xf numFmtId="0" fontId="3" fillId="0" borderId="1" xfId="66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61" applyFont="1" applyFill="1" applyBorder="1" applyAlignment="1" applyProtection="1">
      <alignment horizontal="center" vertical="center"/>
    </xf>
    <xf numFmtId="0" fontId="2" fillId="0" borderId="1" xfId="61" applyFont="1" applyFill="1" applyBorder="1" applyAlignment="1" applyProtection="1">
      <alignment horizontal="center" vertical="center"/>
    </xf>
    <xf numFmtId="0" fontId="3" fillId="0" borderId="6" xfId="52" applyNumberFormat="1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67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left" vertical="center"/>
    </xf>
    <xf numFmtId="0" fontId="3" fillId="4" borderId="6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49" fontId="50" fillId="0" borderId="6" xfId="0" applyNumberFormat="1" applyFont="1" applyFill="1" applyBorder="1" applyAlignment="1" applyProtection="1">
      <alignment horizontal="center" vertical="center"/>
    </xf>
    <xf numFmtId="49" fontId="17" fillId="0" borderId="6" xfId="0" applyNumberFormat="1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horizontal="center" vertical="center"/>
    </xf>
    <xf numFmtId="49" fontId="51" fillId="0" borderId="6" xfId="0" applyNumberFormat="1" applyFont="1" applyFill="1" applyBorder="1" applyAlignment="1" applyProtection="1">
      <alignment horizontal="center" vertical="center"/>
    </xf>
    <xf numFmtId="0" fontId="51" fillId="0" borderId="1" xfId="0" applyFont="1" applyFill="1" applyBorder="1" applyAlignment="1" applyProtection="1">
      <alignment horizontal="center" vertical="center"/>
    </xf>
    <xf numFmtId="49" fontId="51" fillId="0" borderId="6" xfId="62" applyNumberFormat="1" applyFont="1" applyFill="1" applyBorder="1" applyAlignment="1" applyProtection="1">
      <alignment horizontal="center" vertical="center"/>
    </xf>
    <xf numFmtId="0" fontId="51" fillId="0" borderId="6" xfId="52" applyNumberFormat="1" applyFont="1" applyFill="1" applyBorder="1" applyAlignment="1" applyProtection="1">
      <alignment horizontal="center" vertical="center"/>
    </xf>
    <xf numFmtId="0" fontId="52" fillId="0" borderId="6" xfId="52" applyNumberFormat="1" applyFont="1" applyFill="1" applyBorder="1" applyAlignment="1" applyProtection="1">
      <alignment horizontal="center" vertical="center"/>
    </xf>
    <xf numFmtId="49" fontId="19" fillId="0" borderId="1" xfId="0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49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1" fillId="0" borderId="0" xfId="0" applyFont="1" applyFill="1" applyAlignment="1" applyProtection="1">
      <alignment horizontal="center" vertical="center"/>
    </xf>
    <xf numFmtId="0" fontId="22" fillId="0" borderId="1" xfId="0" applyFont="1" applyFill="1" applyBorder="1" applyAlignment="1" applyProtection="1">
      <alignment horizontal="center" vertical="center"/>
    </xf>
    <xf numFmtId="0" fontId="46" fillId="0" borderId="0" xfId="0" applyFont="1">
      <alignment vertical="center"/>
    </xf>
    <xf numFmtId="0" fontId="46" fillId="0" borderId="0" xfId="0" applyFont="1" applyFill="1" applyBorder="1">
      <alignment vertical="center"/>
    </xf>
    <xf numFmtId="0" fontId="46" fillId="0" borderId="1" xfId="0" applyFont="1" applyFill="1" applyBorder="1">
      <alignment vertical="center"/>
    </xf>
    <xf numFmtId="0" fontId="49" fillId="0" borderId="1" xfId="0" applyFont="1" applyFill="1" applyBorder="1">
      <alignment vertical="center"/>
    </xf>
    <xf numFmtId="0" fontId="49" fillId="0" borderId="1" xfId="0" applyFont="1" applyBorder="1">
      <alignment vertical="center"/>
    </xf>
    <xf numFmtId="0" fontId="46" fillId="0" borderId="1" xfId="0" applyFont="1" applyBorder="1">
      <alignment vertical="center"/>
    </xf>
    <xf numFmtId="0" fontId="24" fillId="0" borderId="1" xfId="52" applyNumberFormat="1" applyFont="1" applyFill="1" applyBorder="1" applyAlignment="1" applyProtection="1">
      <alignment horizontal="center" vertical="center"/>
    </xf>
    <xf numFmtId="176" fontId="22" fillId="0" borderId="1" xfId="0" applyNumberFormat="1" applyFont="1" applyFill="1" applyBorder="1" applyAlignment="1" applyProtection="1">
      <alignment horizontal="center" vertical="center"/>
    </xf>
    <xf numFmtId="0" fontId="46" fillId="0" borderId="0" xfId="0" applyFont="1">
      <alignment vertical="center"/>
    </xf>
    <xf numFmtId="0" fontId="25" fillId="0" borderId="1" xfId="0" applyFont="1" applyFill="1" applyBorder="1" applyAlignment="1" applyProtection="1">
      <alignment horizontal="left" vertical="center" wrapText="1"/>
    </xf>
    <xf numFmtId="0" fontId="26" fillId="0" borderId="1" xfId="0" applyFont="1" applyFill="1" applyBorder="1" applyAlignment="1" applyProtection="1">
      <alignment horizontal="left" vertical="center"/>
    </xf>
    <xf numFmtId="0" fontId="29" fillId="0" borderId="1" xfId="0" applyFont="1" applyFill="1" applyBorder="1" applyAlignment="1" applyProtection="1">
      <alignment horizontal="center" vertical="center"/>
    </xf>
    <xf numFmtId="0" fontId="28" fillId="0" borderId="1" xfId="0" applyFont="1" applyFill="1" applyBorder="1" applyAlignment="1" applyProtection="1">
      <alignment horizontal="center" vertical="center"/>
    </xf>
    <xf numFmtId="0" fontId="30" fillId="4" borderId="1" xfId="0" applyFont="1" applyFill="1" applyBorder="1" applyAlignment="1" applyProtection="1">
      <alignment horizontal="left" vertical="center"/>
    </xf>
    <xf numFmtId="0" fontId="31" fillId="0" borderId="0" xfId="0" applyFont="1" applyFill="1" applyBorder="1" applyAlignment="1" applyProtection="1">
      <alignment horizontal="left" vertical="center"/>
    </xf>
    <xf numFmtId="0" fontId="32" fillId="0" borderId="1" xfId="0" applyFont="1" applyFill="1" applyBorder="1" applyAlignment="1" applyProtection="1">
      <alignment horizontal="left" vertical="center"/>
    </xf>
    <xf numFmtId="0" fontId="33" fillId="0" borderId="1" xfId="0" applyFont="1" applyFill="1" applyBorder="1" applyAlignment="1" applyProtection="1">
      <alignment horizontal="center" vertical="center"/>
    </xf>
    <xf numFmtId="0" fontId="33" fillId="0" borderId="0" xfId="0" applyFont="1" applyFill="1" applyBorder="1" applyAlignment="1" applyProtection="1">
      <alignment horizontal="center" vertical="center"/>
    </xf>
    <xf numFmtId="0" fontId="34" fillId="0" borderId="1" xfId="44" applyFont="1" applyFill="1" applyBorder="1" applyAlignment="1">
      <alignment horizontal="center" vertical="center"/>
    </xf>
    <xf numFmtId="0" fontId="34" fillId="0" borderId="1" xfId="20" applyFont="1" applyFill="1" applyBorder="1" applyAlignment="1">
      <alignment horizontal="center" vertical="center"/>
    </xf>
    <xf numFmtId="0" fontId="34" fillId="0" borderId="1" xfId="36" applyFont="1" applyFill="1" applyBorder="1" applyAlignment="1">
      <alignment horizontal="center" vertical="center"/>
    </xf>
    <xf numFmtId="0" fontId="34" fillId="0" borderId="1" xfId="4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 applyProtection="1">
      <alignment horizontal="center" vertical="center"/>
    </xf>
    <xf numFmtId="0" fontId="20" fillId="0" borderId="5" xfId="0" applyFont="1" applyFill="1" applyBorder="1" applyAlignment="1" applyProtection="1">
      <alignment horizontal="center" vertical="center"/>
    </xf>
    <xf numFmtId="14" fontId="1" fillId="0" borderId="5" xfId="52" applyNumberFormat="1" applyFont="1" applyFill="1" applyBorder="1" applyAlignment="1" applyProtection="1">
      <alignment horizontal="center" vertical="center"/>
    </xf>
    <xf numFmtId="49" fontId="1" fillId="0" borderId="5" xfId="52" applyNumberFormat="1" applyFont="1" applyFill="1" applyBorder="1" applyAlignment="1" applyProtection="1">
      <alignment horizontal="center" vertical="center"/>
    </xf>
    <xf numFmtId="0" fontId="38" fillId="0" borderId="1" xfId="0" applyFont="1" applyFill="1" applyBorder="1" applyAlignment="1" applyProtection="1">
      <alignment horizontal="center" vertical="center"/>
    </xf>
    <xf numFmtId="0" fontId="39" fillId="0" borderId="1" xfId="0" applyFont="1" applyFill="1" applyBorder="1" applyAlignment="1" applyProtection="1">
      <alignment horizontal="center" vertical="center"/>
    </xf>
    <xf numFmtId="0" fontId="38" fillId="0" borderId="1" xfId="0" applyFont="1" applyFill="1" applyBorder="1" applyAlignment="1" applyProtection="1">
      <alignment horizontal="left" vertical="center"/>
    </xf>
    <xf numFmtId="176" fontId="38" fillId="0" borderId="1" xfId="0" applyNumberFormat="1" applyFont="1" applyFill="1" applyBorder="1" applyAlignment="1" applyProtection="1">
      <alignment horizontal="center" vertical="center"/>
    </xf>
    <xf numFmtId="0" fontId="40" fillId="0" borderId="1" xfId="52" applyNumberFormat="1" applyFont="1" applyFill="1" applyBorder="1" applyAlignment="1" applyProtection="1">
      <alignment horizontal="center" vertical="center"/>
    </xf>
    <xf numFmtId="14" fontId="40" fillId="0" borderId="1" xfId="52" applyNumberFormat="1" applyFont="1" applyFill="1" applyBorder="1" applyAlignment="1" applyProtection="1">
      <alignment horizontal="center" vertical="center"/>
    </xf>
    <xf numFmtId="0" fontId="50" fillId="0" borderId="1" xfId="0" applyFont="1" applyFill="1" applyBorder="1" applyAlignment="1" applyProtection="1">
      <alignment horizontal="center" vertical="center"/>
    </xf>
    <xf numFmtId="0" fontId="42" fillId="0" borderId="1" xfId="20" applyFont="1" applyFill="1" applyBorder="1" applyAlignment="1">
      <alignment horizontal="center" vertical="center"/>
    </xf>
    <xf numFmtId="0" fontId="41" fillId="0" borderId="1" xfId="0" applyFont="1" applyFill="1" applyBorder="1" applyAlignment="1" applyProtection="1">
      <alignment horizontal="center" vertical="center"/>
    </xf>
    <xf numFmtId="0" fontId="41" fillId="0" borderId="5" xfId="0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41" fillId="0" borderId="4" xfId="0" applyFont="1" applyFill="1" applyBorder="1" applyAlignment="1" applyProtection="1">
      <alignment horizontal="center" vertical="center"/>
    </xf>
    <xf numFmtId="0" fontId="41" fillId="0" borderId="3" xfId="0" applyNumberFormat="1" applyFont="1" applyFill="1" applyBorder="1" applyAlignment="1" applyProtection="1">
      <alignment horizontal="center" vertical="center"/>
    </xf>
    <xf numFmtId="0" fontId="41" fillId="0" borderId="1" xfId="52" applyFont="1" applyFill="1" applyBorder="1" applyAlignment="1" applyProtection="1">
      <alignment horizontal="center" vertical="center"/>
    </xf>
    <xf numFmtId="0" fontId="41" fillId="0" borderId="4" xfId="52" applyFont="1" applyFill="1" applyBorder="1" applyAlignment="1" applyProtection="1">
      <alignment horizontal="center" vertical="center"/>
    </xf>
    <xf numFmtId="0" fontId="41" fillId="0" borderId="1" xfId="52" applyNumberFormat="1" applyFont="1" applyFill="1" applyBorder="1" applyAlignment="1">
      <alignment horizontal="center" vertical="center"/>
    </xf>
    <xf numFmtId="0" fontId="41" fillId="0" borderId="1" xfId="28" applyNumberFormat="1" applyFont="1" applyFill="1" applyBorder="1" applyAlignment="1">
      <alignment horizontal="center" vertical="center"/>
    </xf>
    <xf numFmtId="0" fontId="41" fillId="5" borderId="1" xfId="52" applyFont="1" applyFill="1" applyBorder="1" applyAlignment="1" applyProtection="1">
      <alignment horizontal="center" vertical="center"/>
    </xf>
    <xf numFmtId="0" fontId="41" fillId="5" borderId="1" xfId="28" applyNumberFormat="1" applyFont="1" applyFill="1" applyBorder="1" applyAlignment="1">
      <alignment horizontal="center" vertical="center"/>
    </xf>
    <xf numFmtId="0" fontId="52" fillId="0" borderId="1" xfId="0" applyFont="1" applyFill="1" applyBorder="1" applyAlignment="1" applyProtection="1">
      <alignment horizontal="center" vertical="center"/>
    </xf>
    <xf numFmtId="0" fontId="50" fillId="0" borderId="1" xfId="0" applyFont="1" applyFill="1" applyBorder="1" applyAlignment="1" applyProtection="1">
      <alignment horizontal="center" vertical="center"/>
    </xf>
    <xf numFmtId="0" fontId="50" fillId="0" borderId="1" xfId="0" applyFont="1" applyFill="1" applyBorder="1" applyAlignment="1" applyProtection="1">
      <alignment horizontal="center" vertical="center"/>
    </xf>
    <xf numFmtId="0" fontId="43" fillId="0" borderId="1" xfId="0" applyFont="1" applyFill="1" applyBorder="1" applyAlignment="1" applyProtection="1">
      <alignment horizontal="left" vertical="center"/>
    </xf>
    <xf numFmtId="49" fontId="51" fillId="0" borderId="6" xfId="0" applyNumberFormat="1" applyFont="1" applyFill="1" applyBorder="1" applyAlignment="1" applyProtection="1">
      <alignment horizontal="center" vertical="center"/>
    </xf>
    <xf numFmtId="0" fontId="51" fillId="0" borderId="1" xfId="0" applyFont="1" applyFill="1" applyBorder="1" applyAlignment="1" applyProtection="1">
      <alignment horizontal="center" vertical="center"/>
    </xf>
    <xf numFmtId="0" fontId="50" fillId="0" borderId="1" xfId="52" applyFont="1" applyFill="1" applyBorder="1" applyAlignment="1" applyProtection="1">
      <alignment horizontal="center" vertical="center"/>
    </xf>
    <xf numFmtId="0" fontId="52" fillId="0" borderId="1" xfId="52" applyFont="1" applyFill="1" applyBorder="1" applyAlignment="1" applyProtection="1">
      <alignment horizontal="center" vertical="center"/>
    </xf>
    <xf numFmtId="0" fontId="52" fillId="0" borderId="1" xfId="0" applyFont="1" applyFill="1" applyBorder="1" applyAlignment="1" applyProtection="1">
      <alignment horizontal="center" vertical="center"/>
    </xf>
    <xf numFmtId="0" fontId="52" fillId="0" borderId="1" xfId="52" applyFont="1" applyFill="1" applyBorder="1" applyAlignment="1" applyProtection="1">
      <alignment horizontal="center" vertical="center"/>
    </xf>
    <xf numFmtId="0" fontId="52" fillId="0" borderId="1" xfId="0" applyFont="1" applyFill="1" applyBorder="1" applyAlignment="1" applyProtection="1">
      <alignment horizontal="center" vertical="center"/>
    </xf>
    <xf numFmtId="0" fontId="44" fillId="0" borderId="1" xfId="20" applyFont="1" applyFill="1" applyBorder="1" applyAlignment="1">
      <alignment horizontal="center" vertical="center"/>
    </xf>
    <xf numFmtId="0" fontId="53" fillId="0" borderId="1" xfId="0" applyFont="1" applyFill="1" applyBorder="1" applyAlignment="1" applyProtection="1">
      <alignment horizontal="center" vertical="center"/>
    </xf>
    <xf numFmtId="0" fontId="54" fillId="0" borderId="1" xfId="52" applyNumberFormat="1" applyFont="1" applyFill="1" applyBorder="1" applyAlignment="1" applyProtection="1">
      <alignment horizontal="center" vertical="center"/>
    </xf>
    <xf numFmtId="0" fontId="55" fillId="0" borderId="1" xfId="52" applyNumberFormat="1" applyFont="1" applyFill="1" applyBorder="1" applyAlignment="1" applyProtection="1">
      <alignment horizontal="center" vertical="center"/>
    </xf>
    <xf numFmtId="0" fontId="54" fillId="0" borderId="1" xfId="53" applyNumberFormat="1" applyFont="1" applyFill="1" applyBorder="1" applyAlignment="1" applyProtection="1">
      <alignment horizontal="center" vertical="center"/>
    </xf>
    <xf numFmtId="176" fontId="53" fillId="0" borderId="1" xfId="0" applyNumberFormat="1" applyFont="1" applyFill="1" applyBorder="1" applyAlignment="1" applyProtection="1">
      <alignment horizontal="center" vertical="center"/>
    </xf>
    <xf numFmtId="0" fontId="53" fillId="0" borderId="1" xfId="0" applyFont="1" applyFill="1" applyBorder="1" applyAlignment="1" applyProtection="1">
      <alignment vertical="center"/>
    </xf>
    <xf numFmtId="0" fontId="53" fillId="0" borderId="0" xfId="0" applyFont="1" applyFill="1" applyBorder="1" applyAlignment="1" applyProtection="1">
      <alignment horizontal="center" vertical="center"/>
    </xf>
    <xf numFmtId="0" fontId="55" fillId="0" borderId="1" xfId="0" applyFont="1" applyFill="1" applyBorder="1" applyAlignment="1" applyProtection="1">
      <alignment horizontal="center" vertical="center"/>
    </xf>
    <xf numFmtId="0" fontId="5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10" fillId="0" borderId="1" xfId="52" applyNumberFormat="1" applyFont="1" applyFill="1" applyBorder="1" applyAlignment="1" applyProtection="1">
      <alignment horizontal="center" vertical="center"/>
    </xf>
    <xf numFmtId="0" fontId="56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27" fillId="0" borderId="3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3" xfId="52" applyFont="1" applyFill="1" applyBorder="1" applyAlignment="1" applyProtection="1">
      <alignment horizontal="center" vertical="center"/>
    </xf>
    <xf numFmtId="0" fontId="3" fillId="0" borderId="4" xfId="52" applyFont="1" applyFill="1" applyBorder="1" applyAlignment="1" applyProtection="1">
      <alignment horizontal="center" vertical="center"/>
    </xf>
    <xf numFmtId="0" fontId="3" fillId="0" borderId="5" xfId="52" applyFont="1" applyFill="1" applyBorder="1" applyAlignment="1" applyProtection="1">
      <alignment horizontal="center" vertical="center"/>
    </xf>
    <xf numFmtId="0" fontId="2" fillId="0" borderId="3" xfId="52" applyFont="1" applyFill="1" applyBorder="1" applyAlignment="1">
      <alignment horizontal="center" vertical="center"/>
    </xf>
    <xf numFmtId="0" fontId="2" fillId="0" borderId="4" xfId="52" applyFont="1" applyFill="1" applyBorder="1" applyAlignment="1">
      <alignment horizontal="center" vertical="center"/>
    </xf>
    <xf numFmtId="0" fontId="2" fillId="0" borderId="5" xfId="52" applyFont="1" applyFill="1" applyBorder="1" applyAlignment="1">
      <alignment horizontal="center" vertical="center"/>
    </xf>
    <xf numFmtId="0" fontId="2" fillId="0" borderId="3" xfId="52" applyFont="1" applyFill="1" applyBorder="1" applyAlignment="1" applyProtection="1">
      <alignment horizontal="center" vertical="center"/>
    </xf>
    <xf numFmtId="0" fontId="2" fillId="0" borderId="5" xfId="52" applyFont="1" applyFill="1" applyBorder="1" applyAlignment="1" applyProtection="1">
      <alignment horizontal="center" vertical="center"/>
    </xf>
    <xf numFmtId="0" fontId="2" fillId="0" borderId="4" xfId="52" applyFont="1" applyFill="1" applyBorder="1" applyAlignment="1" applyProtection="1">
      <alignment horizontal="center" vertical="center"/>
    </xf>
    <xf numFmtId="0" fontId="3" fillId="0" borderId="3" xfId="52" applyFont="1" applyFill="1" applyBorder="1" applyAlignment="1">
      <alignment horizontal="center" vertical="center"/>
    </xf>
    <xf numFmtId="0" fontId="3" fillId="0" borderId="1" xfId="52" applyFont="1" applyFill="1" applyBorder="1" applyAlignment="1">
      <alignment horizontal="center" vertical="center"/>
    </xf>
    <xf numFmtId="0" fontId="3" fillId="0" borderId="4" xfId="52" applyFont="1" applyFill="1" applyBorder="1" applyAlignment="1">
      <alignment horizontal="center" vertical="center"/>
    </xf>
    <xf numFmtId="0" fontId="3" fillId="0" borderId="5" xfId="52" applyFont="1" applyFill="1" applyBorder="1" applyAlignment="1">
      <alignment horizontal="center" vertical="center"/>
    </xf>
    <xf numFmtId="0" fontId="3" fillId="0" borderId="1" xfId="52" applyFont="1" applyFill="1" applyBorder="1" applyAlignment="1" applyProtection="1">
      <alignment horizontal="center" vertical="center"/>
    </xf>
    <xf numFmtId="0" fontId="3" fillId="6" borderId="4" xfId="52" applyFont="1" applyFill="1" applyBorder="1" applyAlignment="1" applyProtection="1">
      <alignment horizontal="center" vertical="center"/>
    </xf>
    <xf numFmtId="49" fontId="53" fillId="0" borderId="6" xfId="0" applyNumberFormat="1" applyFont="1" applyFill="1" applyBorder="1" applyAlignment="1" applyProtection="1">
      <alignment horizontal="center" vertical="center"/>
    </xf>
    <xf numFmtId="0" fontId="53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left" vertical="center"/>
    </xf>
    <xf numFmtId="0" fontId="53" fillId="0" borderId="6" xfId="0" applyFont="1" applyBorder="1" applyAlignment="1" applyProtection="1">
      <alignment horizontal="center" vertical="center" wrapText="1"/>
    </xf>
    <xf numFmtId="0" fontId="53" fillId="0" borderId="1" xfId="0" applyFont="1" applyBorder="1" applyAlignment="1" applyProtection="1">
      <alignment horizontal="center" vertical="center" wrapText="1"/>
    </xf>
    <xf numFmtId="0" fontId="53" fillId="0" borderId="0" xfId="0" applyFont="1" applyAlignment="1" applyProtection="1">
      <alignment horizontal="center" vertical="center"/>
    </xf>
    <xf numFmtId="0" fontId="54" fillId="0" borderId="1" xfId="44" applyFont="1" applyFill="1" applyBorder="1" applyAlignment="1">
      <alignment horizontal="center" vertical="center"/>
    </xf>
    <xf numFmtId="0" fontId="54" fillId="0" borderId="1" xfId="2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53" fillId="0" borderId="6" xfId="0" applyFont="1" applyFill="1" applyBorder="1" applyAlignment="1" applyProtection="1">
      <alignment horizontal="center" vertical="center" wrapText="1"/>
    </xf>
    <xf numFmtId="0" fontId="53" fillId="0" borderId="1" xfId="0" applyFont="1" applyFill="1" applyBorder="1" applyAlignment="1" applyProtection="1">
      <alignment horizontal="center" vertical="center" wrapText="1"/>
    </xf>
    <xf numFmtId="0" fontId="53" fillId="0" borderId="0" xfId="0" applyFont="1" applyFill="1" applyAlignment="1" applyProtection="1">
      <alignment horizontal="center" vertical="center"/>
    </xf>
  </cellXfs>
  <cellStyles count="69">
    <cellStyle name="_ET_STYLE_NoName_00__MAERSK-西非运价表" xfId="1"/>
    <cellStyle name="Normal 2" xfId="2"/>
    <cellStyle name="Normal 2 2" xfId="3"/>
    <cellStyle name="常规" xfId="0" builtinId="0"/>
    <cellStyle name="常规 10" xfId="4"/>
    <cellStyle name="常规 10 2" xfId="5"/>
    <cellStyle name="常规 10 3" xfId="6"/>
    <cellStyle name="常规 10 4" xfId="7"/>
    <cellStyle name="常规 10 5" xfId="8"/>
    <cellStyle name="常规 10 6" xfId="9"/>
    <cellStyle name="常规 10 7" xfId="10"/>
    <cellStyle name="常规 10 8" xfId="11"/>
    <cellStyle name="常规 12" xfId="12"/>
    <cellStyle name="常规 12 2" xfId="13"/>
    <cellStyle name="常规 12 3" xfId="14"/>
    <cellStyle name="常规 12 4" xfId="15"/>
    <cellStyle name="常规 12 5" xfId="16"/>
    <cellStyle name="常规 12 6" xfId="17"/>
    <cellStyle name="常规 12 7" xfId="18"/>
    <cellStyle name="常规 12 8" xfId="19"/>
    <cellStyle name="常规 13" xfId="20"/>
    <cellStyle name="常规 13 2" xfId="21"/>
    <cellStyle name="常规 13 3" xfId="22"/>
    <cellStyle name="常规 13 4" xfId="23"/>
    <cellStyle name="常规 13 5" xfId="24"/>
    <cellStyle name="常规 13 6" xfId="25"/>
    <cellStyle name="常规 13 7" xfId="26"/>
    <cellStyle name="常规 13 8" xfId="27"/>
    <cellStyle name="常规 14" xfId="28"/>
    <cellStyle name="常规 14 2" xfId="29"/>
    <cellStyle name="常规 14 3" xfId="30"/>
    <cellStyle name="常规 14 4" xfId="31"/>
    <cellStyle name="常规 14 5" xfId="32"/>
    <cellStyle name="常规 14 6" xfId="33"/>
    <cellStyle name="常规 14 7" xfId="34"/>
    <cellStyle name="常规 14 8" xfId="35"/>
    <cellStyle name="常规 15" xfId="36"/>
    <cellStyle name="常规 15 2" xfId="37"/>
    <cellStyle name="常规 15 3" xfId="38"/>
    <cellStyle name="常规 15 4" xfId="39"/>
    <cellStyle name="常规 15 5" xfId="40"/>
    <cellStyle name="常规 15 6" xfId="41"/>
    <cellStyle name="常规 15 7" xfId="42"/>
    <cellStyle name="常规 15 8" xfId="43"/>
    <cellStyle name="常规 16" xfId="44"/>
    <cellStyle name="常规 16 2" xfId="45"/>
    <cellStyle name="常规 16 3" xfId="46"/>
    <cellStyle name="常规 16 4" xfId="47"/>
    <cellStyle name="常规 16 5" xfId="48"/>
    <cellStyle name="常规 16 6" xfId="49"/>
    <cellStyle name="常规 16 7" xfId="50"/>
    <cellStyle name="常规 16 8" xfId="51"/>
    <cellStyle name="常规 2" xfId="52"/>
    <cellStyle name="常规 2 2" xfId="53"/>
    <cellStyle name="常规 2 2 2" xfId="54"/>
    <cellStyle name="常规 2 2 3" xfId="55"/>
    <cellStyle name="常规 2 2 4" xfId="56"/>
    <cellStyle name="常规 2 2 5" xfId="57"/>
    <cellStyle name="常规 2 2 6" xfId="58"/>
    <cellStyle name="常规 2 2 7" xfId="59"/>
    <cellStyle name="常规 2 2 8" xfId="60"/>
    <cellStyle name="常规 3" xfId="61"/>
    <cellStyle name="常规 4" xfId="62"/>
    <cellStyle name="常规 5" xfId="63"/>
    <cellStyle name="常规 6" xfId="64"/>
    <cellStyle name="常规 7" xfId="65"/>
    <cellStyle name="常规 8" xfId="66"/>
    <cellStyle name="常规 9" xfId="67"/>
    <cellStyle name="常规_MAERSK-西非运价表" xfId="6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6"/>
  <sheetViews>
    <sheetView workbookViewId="0">
      <pane xSplit="3" ySplit="1" topLeftCell="N2" activePane="bottomRight" state="frozen"/>
      <selection pane="topRight"/>
      <selection pane="bottomLeft"/>
      <selection pane="bottomRight" activeCell="N12" sqref="N12"/>
    </sheetView>
  </sheetViews>
  <sheetFormatPr defaultRowHeight="14.25" x14ac:dyDescent="0.15"/>
  <cols>
    <col min="1" max="1" width="11.875" style="78" customWidth="1"/>
    <col min="2" max="2" width="8.5" style="78" customWidth="1"/>
    <col min="3" max="3" width="10.75" style="79" customWidth="1"/>
    <col min="4" max="4" width="7.5" style="78" customWidth="1"/>
    <col min="5" max="10" width="9" style="78"/>
    <col min="11" max="11" width="16.125" style="85" bestFit="1" customWidth="1"/>
    <col min="12" max="12" width="21.625" style="78" bestFit="1" customWidth="1"/>
    <col min="13" max="13" width="17.25" style="78" bestFit="1" customWidth="1"/>
    <col min="14" max="14" width="39.5" style="79" bestFit="1" customWidth="1"/>
    <col min="15" max="15" width="9" style="78"/>
    <col min="16" max="17" width="10.625" style="86" customWidth="1"/>
    <col min="18" max="19" width="30.625" style="38" customWidth="1"/>
    <col min="20" max="25" width="20.625" style="78" customWidth="1"/>
    <col min="26" max="16384" width="9" style="78"/>
  </cols>
  <sheetData>
    <row r="1" spans="1:25" ht="15" customHeight="1" x14ac:dyDescent="0.15">
      <c r="A1" s="87" t="s">
        <v>0</v>
      </c>
      <c r="B1" s="88" t="s">
        <v>1</v>
      </c>
      <c r="C1" s="88" t="s">
        <v>2</v>
      </c>
      <c r="D1" s="87" t="s">
        <v>3</v>
      </c>
      <c r="E1" s="54" t="s">
        <v>4</v>
      </c>
      <c r="F1" s="89" t="s">
        <v>5</v>
      </c>
      <c r="G1" s="89" t="s">
        <v>6</v>
      </c>
      <c r="H1" s="89" t="s">
        <v>7</v>
      </c>
      <c r="I1" s="89" t="s">
        <v>8</v>
      </c>
      <c r="J1" s="95" t="s">
        <v>9</v>
      </c>
      <c r="K1" s="96" t="s">
        <v>10</v>
      </c>
      <c r="L1" s="96" t="s">
        <v>11</v>
      </c>
      <c r="M1" s="96" t="s">
        <v>12</v>
      </c>
      <c r="N1" s="88" t="s">
        <v>13</v>
      </c>
      <c r="O1" s="96" t="s">
        <v>14</v>
      </c>
      <c r="P1" s="97" t="s">
        <v>15</v>
      </c>
      <c r="Q1" s="97" t="s">
        <v>16</v>
      </c>
      <c r="R1" s="103" t="s">
        <v>17</v>
      </c>
      <c r="S1" s="103" t="s">
        <v>18</v>
      </c>
      <c r="T1" s="96" t="s">
        <v>19</v>
      </c>
      <c r="U1" s="96" t="s">
        <v>20</v>
      </c>
      <c r="V1" s="95" t="s">
        <v>21</v>
      </c>
      <c r="W1" s="95" t="s">
        <v>22</v>
      </c>
      <c r="X1" s="96" t="s">
        <v>23</v>
      </c>
      <c r="Y1" s="96" t="s">
        <v>24</v>
      </c>
    </row>
    <row r="2" spans="1:25" ht="15" customHeight="1" x14ac:dyDescent="0.15">
      <c r="A2" s="242" t="s">
        <v>25</v>
      </c>
      <c r="B2" s="242" t="s">
        <v>26</v>
      </c>
      <c r="C2" s="239" t="s">
        <v>27</v>
      </c>
      <c r="D2" s="15" t="s">
        <v>28</v>
      </c>
      <c r="E2" s="201">
        <v>925</v>
      </c>
      <c r="F2" s="201">
        <v>1650</v>
      </c>
      <c r="G2" s="201">
        <v>1650</v>
      </c>
      <c r="H2" s="201">
        <f>E2+25</f>
        <v>950</v>
      </c>
      <c r="I2" s="201">
        <f>F2+50</f>
        <v>1700</v>
      </c>
      <c r="J2" s="201">
        <f>G2+50</f>
        <v>1700</v>
      </c>
      <c r="K2" s="98" t="s">
        <v>752</v>
      </c>
      <c r="L2" s="15" t="s">
        <v>746</v>
      </c>
      <c r="M2" s="15" t="s">
        <v>747</v>
      </c>
      <c r="N2" s="55" t="s">
        <v>748</v>
      </c>
      <c r="O2" s="15">
        <v>25</v>
      </c>
      <c r="P2" s="60">
        <v>43293</v>
      </c>
      <c r="Q2" s="60">
        <v>43312</v>
      </c>
      <c r="R2" s="66" t="s">
        <v>749</v>
      </c>
      <c r="S2" s="66"/>
      <c r="T2" s="81" t="s">
        <v>29</v>
      </c>
      <c r="U2" s="82" t="s">
        <v>30</v>
      </c>
      <c r="V2" s="15" t="s">
        <v>31</v>
      </c>
      <c r="W2" s="82" t="s">
        <v>32</v>
      </c>
      <c r="X2" s="15" t="s">
        <v>33</v>
      </c>
      <c r="Y2" s="15"/>
    </row>
    <row r="3" spans="1:25" ht="15" customHeight="1" x14ac:dyDescent="0.15">
      <c r="A3" s="244"/>
      <c r="B3" s="244"/>
      <c r="C3" s="240"/>
      <c r="D3" s="15" t="s">
        <v>34</v>
      </c>
      <c r="E3" s="201">
        <v>925</v>
      </c>
      <c r="F3" s="201">
        <v>1550</v>
      </c>
      <c r="G3" s="201">
        <v>1550</v>
      </c>
      <c r="H3" s="201">
        <v>950</v>
      </c>
      <c r="I3" s="201">
        <v>1690</v>
      </c>
      <c r="J3" s="201">
        <v>1690</v>
      </c>
      <c r="K3" s="98" t="s">
        <v>777</v>
      </c>
      <c r="L3" s="15" t="s">
        <v>36</v>
      </c>
      <c r="M3" s="15" t="s">
        <v>37</v>
      </c>
      <c r="N3" s="55" t="s">
        <v>38</v>
      </c>
      <c r="O3" s="15">
        <v>23</v>
      </c>
      <c r="P3" s="60">
        <v>43282</v>
      </c>
      <c r="Q3" s="60">
        <v>43295</v>
      </c>
      <c r="R3" s="69" t="s">
        <v>39</v>
      </c>
      <c r="S3" s="66" t="s">
        <v>40</v>
      </c>
      <c r="T3" s="81" t="s">
        <v>41</v>
      </c>
      <c r="U3" s="82" t="s">
        <v>42</v>
      </c>
      <c r="V3" s="15" t="s">
        <v>31</v>
      </c>
      <c r="W3" s="82" t="s">
        <v>43</v>
      </c>
      <c r="X3" s="15" t="s">
        <v>33</v>
      </c>
      <c r="Y3" s="82" t="s">
        <v>44</v>
      </c>
    </row>
    <row r="4" spans="1:25" ht="15" customHeight="1" x14ac:dyDescent="0.15">
      <c r="A4" s="244"/>
      <c r="B4" s="244"/>
      <c r="C4" s="240"/>
      <c r="D4" s="15" t="s">
        <v>45</v>
      </c>
      <c r="E4" s="201">
        <v>900</v>
      </c>
      <c r="F4" s="201">
        <v>1650</v>
      </c>
      <c r="G4" s="201">
        <v>1650</v>
      </c>
      <c r="H4" s="201">
        <v>950</v>
      </c>
      <c r="I4" s="201">
        <v>1750</v>
      </c>
      <c r="J4" s="201">
        <v>1750</v>
      </c>
      <c r="K4" s="161" t="s">
        <v>676</v>
      </c>
      <c r="L4" s="162" t="s">
        <v>678</v>
      </c>
      <c r="M4" s="162" t="s">
        <v>679</v>
      </c>
      <c r="N4" s="173" t="s">
        <v>690</v>
      </c>
      <c r="O4" s="15">
        <v>30</v>
      </c>
      <c r="P4" s="60">
        <v>43296</v>
      </c>
      <c r="Q4" s="60">
        <v>43312</v>
      </c>
      <c r="R4" s="71" t="s">
        <v>743</v>
      </c>
      <c r="S4" s="66"/>
      <c r="T4" s="81" t="s">
        <v>46</v>
      </c>
      <c r="U4" s="82" t="s">
        <v>47</v>
      </c>
      <c r="V4" s="15" t="s">
        <v>31</v>
      </c>
      <c r="W4" s="82" t="s">
        <v>48</v>
      </c>
      <c r="X4" s="15" t="s">
        <v>33</v>
      </c>
      <c r="Y4" s="15"/>
    </row>
    <row r="5" spans="1:25" ht="15" customHeight="1" x14ac:dyDescent="0.15">
      <c r="A5" s="244"/>
      <c r="B5" s="244"/>
      <c r="C5" s="240"/>
      <c r="D5" s="15" t="s">
        <v>49</v>
      </c>
      <c r="E5" s="212">
        <v>917</v>
      </c>
      <c r="F5" s="212">
        <v>1467</v>
      </c>
      <c r="G5" s="212">
        <v>1467</v>
      </c>
      <c r="H5" s="212">
        <f>E5+25</f>
        <v>942</v>
      </c>
      <c r="I5" s="212">
        <f>F5+50</f>
        <v>1517</v>
      </c>
      <c r="J5" s="212">
        <f>G5+50</f>
        <v>1517</v>
      </c>
      <c r="K5" s="98" t="s">
        <v>50</v>
      </c>
      <c r="L5" s="15" t="s">
        <v>36</v>
      </c>
      <c r="M5" s="15" t="s">
        <v>51</v>
      </c>
      <c r="N5" s="55" t="s">
        <v>52</v>
      </c>
      <c r="O5" s="15">
        <v>32</v>
      </c>
      <c r="P5" s="60">
        <v>43295</v>
      </c>
      <c r="Q5" s="60">
        <v>43300</v>
      </c>
      <c r="R5" s="66"/>
      <c r="S5" s="66"/>
      <c r="T5" s="81" t="s">
        <v>53</v>
      </c>
      <c r="U5" s="82" t="s">
        <v>54</v>
      </c>
      <c r="V5" s="15" t="s">
        <v>55</v>
      </c>
      <c r="W5" s="82" t="s">
        <v>56</v>
      </c>
      <c r="X5" s="15" t="s">
        <v>33</v>
      </c>
      <c r="Y5" s="15"/>
    </row>
    <row r="6" spans="1:25" ht="15" customHeight="1" x14ac:dyDescent="0.15">
      <c r="A6" s="244"/>
      <c r="B6" s="244"/>
      <c r="C6" s="240"/>
      <c r="D6" s="15" t="s">
        <v>57</v>
      </c>
      <c r="E6" s="201">
        <v>981</v>
      </c>
      <c r="F6" s="201">
        <v>1406</v>
      </c>
      <c r="G6" s="201">
        <v>1406</v>
      </c>
      <c r="H6" s="201">
        <f>E6+25</f>
        <v>1006</v>
      </c>
      <c r="I6" s="201">
        <f>F6+50</f>
        <v>1456</v>
      </c>
      <c r="J6" s="201">
        <f>G6+50</f>
        <v>1456</v>
      </c>
      <c r="K6" s="98" t="s">
        <v>58</v>
      </c>
      <c r="L6" s="58" t="s">
        <v>59</v>
      </c>
      <c r="M6" s="179" t="s">
        <v>699</v>
      </c>
      <c r="N6" s="178" t="s">
        <v>698</v>
      </c>
      <c r="O6" s="15">
        <v>38</v>
      </c>
      <c r="P6" s="60">
        <v>43282</v>
      </c>
      <c r="Q6" s="60">
        <v>43295</v>
      </c>
      <c r="R6" s="182" t="s">
        <v>734</v>
      </c>
      <c r="S6" s="66"/>
      <c r="T6" s="81" t="s">
        <v>61</v>
      </c>
      <c r="U6" s="82" t="s">
        <v>62</v>
      </c>
      <c r="V6" s="15" t="s">
        <v>55</v>
      </c>
      <c r="W6" s="82" t="s">
        <v>63</v>
      </c>
      <c r="X6" s="15" t="s">
        <v>33</v>
      </c>
      <c r="Y6" s="15"/>
    </row>
    <row r="7" spans="1:25" ht="15" customHeight="1" x14ac:dyDescent="0.15">
      <c r="A7" s="244"/>
      <c r="B7" s="244"/>
      <c r="C7" s="240"/>
      <c r="D7" s="15" t="s">
        <v>64</v>
      </c>
      <c r="E7" s="202">
        <v>934</v>
      </c>
      <c r="F7" s="202">
        <v>1709</v>
      </c>
      <c r="G7" s="202">
        <v>1709</v>
      </c>
      <c r="H7" s="202">
        <v>1259</v>
      </c>
      <c r="I7" s="202">
        <v>2209</v>
      </c>
      <c r="J7" s="202">
        <v>2209</v>
      </c>
      <c r="K7" s="98" t="s">
        <v>35</v>
      </c>
      <c r="L7" s="53" t="s">
        <v>36</v>
      </c>
      <c r="M7" s="53" t="s">
        <v>37</v>
      </c>
      <c r="N7" s="52" t="s">
        <v>38</v>
      </c>
      <c r="O7" s="53">
        <v>22</v>
      </c>
      <c r="P7" s="60">
        <v>43292</v>
      </c>
      <c r="Q7" s="60">
        <v>43312</v>
      </c>
      <c r="R7" s="66"/>
      <c r="S7" s="66"/>
      <c r="T7" s="81" t="s">
        <v>65</v>
      </c>
      <c r="U7" s="82" t="s">
        <v>66</v>
      </c>
      <c r="V7" s="15" t="s">
        <v>31</v>
      </c>
      <c r="W7" s="82" t="s">
        <v>67</v>
      </c>
      <c r="X7" s="15" t="s">
        <v>33</v>
      </c>
      <c r="Y7" s="15"/>
    </row>
    <row r="8" spans="1:25" ht="15" customHeight="1" x14ac:dyDescent="0.15">
      <c r="A8" s="244"/>
      <c r="B8" s="244"/>
      <c r="C8" s="240"/>
      <c r="D8" s="15" t="s">
        <v>68</v>
      </c>
      <c r="E8" s="202">
        <v>825</v>
      </c>
      <c r="F8" s="202">
        <v>1400</v>
      </c>
      <c r="G8" s="202">
        <v>1400</v>
      </c>
      <c r="H8" s="202">
        <v>850</v>
      </c>
      <c r="I8" s="202">
        <v>1450</v>
      </c>
      <c r="J8" s="202">
        <v>1450</v>
      </c>
      <c r="K8" s="98" t="s">
        <v>69</v>
      </c>
      <c r="L8" s="53" t="s">
        <v>36</v>
      </c>
      <c r="M8" s="53" t="s">
        <v>70</v>
      </c>
      <c r="N8" s="52" t="s">
        <v>71</v>
      </c>
      <c r="O8" s="53">
        <v>25</v>
      </c>
      <c r="P8" s="60">
        <v>43282</v>
      </c>
      <c r="Q8" s="60">
        <v>43312</v>
      </c>
      <c r="R8" s="66"/>
      <c r="S8" s="70" t="s">
        <v>72</v>
      </c>
      <c r="T8" s="81"/>
      <c r="U8" s="82"/>
      <c r="V8" s="15"/>
      <c r="W8" s="82"/>
      <c r="X8" s="15"/>
      <c r="Y8" s="15"/>
    </row>
    <row r="9" spans="1:25" ht="15" customHeight="1" x14ac:dyDescent="0.15">
      <c r="A9" s="244"/>
      <c r="B9" s="244"/>
      <c r="C9" s="240"/>
      <c r="D9" s="15" t="s">
        <v>73</v>
      </c>
      <c r="E9" s="202">
        <v>975</v>
      </c>
      <c r="F9" s="202">
        <v>1350</v>
      </c>
      <c r="G9" s="202">
        <v>1350</v>
      </c>
      <c r="H9" s="202">
        <f>E9</f>
        <v>975</v>
      </c>
      <c r="I9" s="202">
        <f>F9</f>
        <v>1350</v>
      </c>
      <c r="J9" s="202">
        <f>G9</f>
        <v>1350</v>
      </c>
      <c r="K9" s="98" t="s">
        <v>74</v>
      </c>
      <c r="L9" s="15" t="s">
        <v>59</v>
      </c>
      <c r="M9" s="53" t="s">
        <v>60</v>
      </c>
      <c r="N9" s="52" t="s">
        <v>75</v>
      </c>
      <c r="O9" s="53">
        <v>33</v>
      </c>
      <c r="P9" s="174">
        <v>43296</v>
      </c>
      <c r="Q9" s="60">
        <v>43312</v>
      </c>
      <c r="R9" s="66"/>
      <c r="S9" s="70"/>
      <c r="T9" s="81"/>
      <c r="U9" s="82"/>
      <c r="V9" s="15"/>
      <c r="W9" s="82"/>
      <c r="X9" s="15"/>
      <c r="Y9" s="15"/>
    </row>
    <row r="10" spans="1:25" ht="15" customHeight="1" x14ac:dyDescent="0.15">
      <c r="A10" s="244"/>
      <c r="B10" s="244"/>
      <c r="C10" s="240"/>
      <c r="D10" s="15" t="s">
        <v>76</v>
      </c>
      <c r="E10" s="201">
        <v>975</v>
      </c>
      <c r="F10" s="201">
        <v>1750</v>
      </c>
      <c r="G10" s="201">
        <v>1750</v>
      </c>
      <c r="H10" s="201">
        <f>E10+25</f>
        <v>1000</v>
      </c>
      <c r="I10" s="201">
        <f>F10+50</f>
        <v>1800</v>
      </c>
      <c r="J10" s="201">
        <f>G10+50</f>
        <v>1800</v>
      </c>
      <c r="K10" s="164" t="s">
        <v>682</v>
      </c>
      <c r="L10" s="15" t="s">
        <v>59</v>
      </c>
      <c r="M10" s="15" t="s">
        <v>77</v>
      </c>
      <c r="N10" s="55" t="s">
        <v>78</v>
      </c>
      <c r="O10" s="15">
        <v>23</v>
      </c>
      <c r="P10" s="60">
        <v>43297</v>
      </c>
      <c r="Q10" s="60">
        <v>43312</v>
      </c>
      <c r="R10" s="66"/>
      <c r="S10" s="66"/>
      <c r="T10" s="81" t="s">
        <v>79</v>
      </c>
      <c r="U10" s="82" t="s">
        <v>80</v>
      </c>
      <c r="V10" s="15" t="s">
        <v>55</v>
      </c>
      <c r="W10" s="82" t="s">
        <v>81</v>
      </c>
      <c r="X10" s="15" t="s">
        <v>33</v>
      </c>
      <c r="Y10" s="15"/>
    </row>
    <row r="11" spans="1:25" ht="15" customHeight="1" x14ac:dyDescent="0.15">
      <c r="A11" s="244"/>
      <c r="B11" s="244"/>
      <c r="C11" s="240"/>
      <c r="D11" s="166" t="s">
        <v>689</v>
      </c>
      <c r="E11" s="201">
        <v>975</v>
      </c>
      <c r="F11" s="201"/>
      <c r="G11" s="201"/>
      <c r="H11" s="201">
        <v>1000</v>
      </c>
      <c r="I11" s="201"/>
      <c r="J11" s="201"/>
      <c r="K11" s="161" t="s">
        <v>676</v>
      </c>
      <c r="L11" s="162" t="s">
        <v>678</v>
      </c>
      <c r="M11" s="162" t="s">
        <v>679</v>
      </c>
      <c r="N11" s="173" t="s">
        <v>690</v>
      </c>
      <c r="O11" s="15">
        <v>30</v>
      </c>
      <c r="P11" s="60">
        <v>43283</v>
      </c>
      <c r="Q11" s="60">
        <v>43312</v>
      </c>
      <c r="R11" s="71"/>
      <c r="S11" s="66"/>
      <c r="T11" s="81" t="s">
        <v>46</v>
      </c>
      <c r="U11" s="82" t="s">
        <v>47</v>
      </c>
      <c r="V11" s="15" t="s">
        <v>31</v>
      </c>
      <c r="W11" s="82" t="s">
        <v>48</v>
      </c>
      <c r="X11" s="15" t="s">
        <v>33</v>
      </c>
      <c r="Y11" s="15"/>
    </row>
    <row r="12" spans="1:25" ht="15" customHeight="1" x14ac:dyDescent="0.15">
      <c r="A12" s="244"/>
      <c r="B12" s="244"/>
      <c r="C12" s="240"/>
      <c r="D12" s="15" t="s">
        <v>82</v>
      </c>
      <c r="E12" s="201">
        <v>975</v>
      </c>
      <c r="F12" s="201">
        <v>1750</v>
      </c>
      <c r="G12" s="201">
        <v>1750</v>
      </c>
      <c r="H12" s="201">
        <f>E12+25</f>
        <v>1000</v>
      </c>
      <c r="I12" s="201">
        <f>F12+50</f>
        <v>1800</v>
      </c>
      <c r="J12" s="201">
        <f>G12+50</f>
        <v>1800</v>
      </c>
      <c r="K12" s="189" t="s">
        <v>50</v>
      </c>
      <c r="L12" s="15" t="s">
        <v>59</v>
      </c>
      <c r="M12" s="15" t="s">
        <v>77</v>
      </c>
      <c r="N12" s="55" t="s">
        <v>78</v>
      </c>
      <c r="O12" s="15">
        <v>23</v>
      </c>
      <c r="P12" s="60">
        <v>43282</v>
      </c>
      <c r="Q12" s="60">
        <v>43312</v>
      </c>
      <c r="R12" s="66" t="s">
        <v>83</v>
      </c>
      <c r="S12" s="66"/>
      <c r="T12" s="81" t="s">
        <v>84</v>
      </c>
      <c r="U12" s="82" t="s">
        <v>85</v>
      </c>
      <c r="V12" s="15" t="s">
        <v>55</v>
      </c>
      <c r="W12" s="82" t="s">
        <v>81</v>
      </c>
      <c r="X12" s="15" t="s">
        <v>33</v>
      </c>
      <c r="Y12" s="15"/>
    </row>
    <row r="13" spans="1:25" ht="15" customHeight="1" x14ac:dyDescent="0.15">
      <c r="A13" s="242" t="s">
        <v>86</v>
      </c>
      <c r="B13" s="242" t="s">
        <v>87</v>
      </c>
      <c r="C13" s="239" t="s">
        <v>88</v>
      </c>
      <c r="D13" s="15" t="s">
        <v>28</v>
      </c>
      <c r="E13" s="201">
        <v>925</v>
      </c>
      <c r="F13" s="201">
        <v>1650</v>
      </c>
      <c r="G13" s="201">
        <v>1650</v>
      </c>
      <c r="H13" s="201">
        <f>E13+25</f>
        <v>950</v>
      </c>
      <c r="I13" s="201">
        <f>F13+50</f>
        <v>1700</v>
      </c>
      <c r="J13" s="201">
        <f>G13+50</f>
        <v>1700</v>
      </c>
      <c r="K13" s="98" t="s">
        <v>753</v>
      </c>
      <c r="L13" s="15" t="s">
        <v>750</v>
      </c>
      <c r="M13" s="193" t="s">
        <v>763</v>
      </c>
      <c r="N13" s="194" t="s">
        <v>764</v>
      </c>
      <c r="O13" s="15">
        <v>25</v>
      </c>
      <c r="P13" s="60">
        <v>43293</v>
      </c>
      <c r="Q13" s="60">
        <v>43312</v>
      </c>
      <c r="R13" s="66" t="s">
        <v>751</v>
      </c>
      <c r="S13" s="66"/>
      <c r="T13" s="81" t="s">
        <v>29</v>
      </c>
      <c r="U13" s="82" t="s">
        <v>30</v>
      </c>
      <c r="V13" s="15" t="s">
        <v>31</v>
      </c>
      <c r="W13" s="82" t="s">
        <v>32</v>
      </c>
      <c r="X13" s="15" t="s">
        <v>33</v>
      </c>
      <c r="Y13" s="15"/>
    </row>
    <row r="14" spans="1:25" ht="15" customHeight="1" x14ac:dyDescent="0.15">
      <c r="A14" s="244"/>
      <c r="B14" s="244"/>
      <c r="C14" s="240"/>
      <c r="D14" s="15" t="s">
        <v>34</v>
      </c>
      <c r="E14" s="201">
        <v>925</v>
      </c>
      <c r="F14" s="201">
        <v>1550</v>
      </c>
      <c r="G14" s="201">
        <v>1550</v>
      </c>
      <c r="H14" s="201">
        <v>950</v>
      </c>
      <c r="I14" s="201">
        <v>1690</v>
      </c>
      <c r="J14" s="201">
        <v>1690</v>
      </c>
      <c r="K14" s="98" t="s">
        <v>89</v>
      </c>
      <c r="L14" s="15" t="s">
        <v>36</v>
      </c>
      <c r="M14" s="15" t="s">
        <v>90</v>
      </c>
      <c r="N14" s="55" t="s">
        <v>91</v>
      </c>
      <c r="O14" s="15" t="s">
        <v>92</v>
      </c>
      <c r="P14" s="60">
        <v>43282</v>
      </c>
      <c r="Q14" s="60">
        <v>43295</v>
      </c>
      <c r="R14" s="66" t="s">
        <v>93</v>
      </c>
      <c r="S14" s="66" t="s">
        <v>40</v>
      </c>
      <c r="T14" s="81" t="s">
        <v>41</v>
      </c>
      <c r="U14" s="82" t="s">
        <v>42</v>
      </c>
      <c r="V14" s="15" t="s">
        <v>31</v>
      </c>
      <c r="W14" s="82" t="s">
        <v>43</v>
      </c>
      <c r="X14" s="15" t="s">
        <v>33</v>
      </c>
      <c r="Y14" s="82" t="s">
        <v>44</v>
      </c>
    </row>
    <row r="15" spans="1:25" ht="15" customHeight="1" x14ac:dyDescent="0.15">
      <c r="A15" s="244"/>
      <c r="B15" s="244"/>
      <c r="C15" s="240"/>
      <c r="D15" s="15" t="s">
        <v>45</v>
      </c>
      <c r="E15" s="201">
        <v>950</v>
      </c>
      <c r="F15" s="201">
        <v>1700</v>
      </c>
      <c r="G15" s="201">
        <v>1700</v>
      </c>
      <c r="H15" s="201">
        <v>1000</v>
      </c>
      <c r="I15" s="201">
        <v>1800</v>
      </c>
      <c r="J15" s="201">
        <v>1800</v>
      </c>
      <c r="K15" s="161" t="s">
        <v>677</v>
      </c>
      <c r="L15" s="162" t="s">
        <v>678</v>
      </c>
      <c r="M15" s="162" t="s">
        <v>680</v>
      </c>
      <c r="N15" s="173" t="s">
        <v>691</v>
      </c>
      <c r="O15" s="15">
        <v>35</v>
      </c>
      <c r="P15" s="60">
        <v>43296</v>
      </c>
      <c r="Q15" s="60">
        <v>43312</v>
      </c>
      <c r="R15" s="71" t="s">
        <v>743</v>
      </c>
      <c r="S15" s="66"/>
      <c r="T15" s="81" t="s">
        <v>46</v>
      </c>
      <c r="U15" s="82" t="s">
        <v>47</v>
      </c>
      <c r="V15" s="15" t="s">
        <v>31</v>
      </c>
      <c r="W15" s="82" t="s">
        <v>48</v>
      </c>
      <c r="X15" s="15" t="s">
        <v>33</v>
      </c>
      <c r="Y15" s="15"/>
    </row>
    <row r="16" spans="1:25" ht="15" customHeight="1" x14ac:dyDescent="0.15">
      <c r="A16" s="244"/>
      <c r="B16" s="244"/>
      <c r="C16" s="240"/>
      <c r="D16" s="15" t="s">
        <v>49</v>
      </c>
      <c r="E16" s="212">
        <v>967</v>
      </c>
      <c r="F16" s="212">
        <v>1517</v>
      </c>
      <c r="G16" s="212">
        <v>1517</v>
      </c>
      <c r="H16" s="212">
        <f>E16+25</f>
        <v>992</v>
      </c>
      <c r="I16" s="212">
        <f>F16+50</f>
        <v>1567</v>
      </c>
      <c r="J16" s="212">
        <f>G16+50</f>
        <v>1567</v>
      </c>
      <c r="K16" s="98" t="s">
        <v>50</v>
      </c>
      <c r="L16" s="15" t="s">
        <v>36</v>
      </c>
      <c r="M16" s="15" t="s">
        <v>51</v>
      </c>
      <c r="N16" s="55" t="s">
        <v>52</v>
      </c>
      <c r="O16" s="15">
        <v>32</v>
      </c>
      <c r="P16" s="60">
        <v>43295</v>
      </c>
      <c r="Q16" s="60">
        <v>43300</v>
      </c>
      <c r="R16" s="66"/>
      <c r="S16" s="66"/>
      <c r="T16" s="81" t="s">
        <v>53</v>
      </c>
      <c r="U16" s="82" t="s">
        <v>54</v>
      </c>
      <c r="V16" s="15" t="s">
        <v>55</v>
      </c>
      <c r="W16" s="82" t="s">
        <v>56</v>
      </c>
      <c r="X16" s="15" t="s">
        <v>33</v>
      </c>
      <c r="Y16" s="15"/>
    </row>
    <row r="17" spans="1:25" ht="15" customHeight="1" x14ac:dyDescent="0.15">
      <c r="A17" s="244"/>
      <c r="B17" s="244"/>
      <c r="C17" s="240"/>
      <c r="D17" s="15" t="s">
        <v>57</v>
      </c>
      <c r="E17" s="201">
        <v>975</v>
      </c>
      <c r="F17" s="201">
        <v>1400</v>
      </c>
      <c r="G17" s="201">
        <v>1400</v>
      </c>
      <c r="H17" s="201">
        <f>E17+25</f>
        <v>1000</v>
      </c>
      <c r="I17" s="201">
        <f t="shared" ref="I17:J19" si="0">F17+50</f>
        <v>1450</v>
      </c>
      <c r="J17" s="201">
        <f t="shared" si="0"/>
        <v>1450</v>
      </c>
      <c r="K17" s="98" t="s">
        <v>58</v>
      </c>
      <c r="L17" s="58" t="s">
        <v>59</v>
      </c>
      <c r="M17" s="179" t="s">
        <v>699</v>
      </c>
      <c r="N17" s="178" t="s">
        <v>698</v>
      </c>
      <c r="O17" s="15">
        <v>37</v>
      </c>
      <c r="P17" s="60">
        <v>43282</v>
      </c>
      <c r="Q17" s="60">
        <v>43295</v>
      </c>
      <c r="R17" s="182" t="s">
        <v>734</v>
      </c>
      <c r="S17" s="66"/>
      <c r="T17" s="81" t="s">
        <v>61</v>
      </c>
      <c r="U17" s="82" t="s">
        <v>62</v>
      </c>
      <c r="V17" s="15" t="s">
        <v>55</v>
      </c>
      <c r="W17" s="82" t="s">
        <v>63</v>
      </c>
      <c r="X17" s="15" t="s">
        <v>33</v>
      </c>
      <c r="Y17" s="15"/>
    </row>
    <row r="18" spans="1:25" ht="15" customHeight="1" x14ac:dyDescent="0.15">
      <c r="A18" s="244"/>
      <c r="B18" s="244"/>
      <c r="C18" s="240"/>
      <c r="D18" s="15" t="s">
        <v>76</v>
      </c>
      <c r="E18" s="201">
        <v>975</v>
      </c>
      <c r="F18" s="201">
        <v>1750</v>
      </c>
      <c r="G18" s="201">
        <v>1750</v>
      </c>
      <c r="H18" s="201">
        <f>E18+25</f>
        <v>1000</v>
      </c>
      <c r="I18" s="201">
        <f>F18+50</f>
        <v>1800</v>
      </c>
      <c r="J18" s="201">
        <f>G18+50</f>
        <v>1800</v>
      </c>
      <c r="K18" s="164" t="s">
        <v>682</v>
      </c>
      <c r="L18" s="15" t="s">
        <v>59</v>
      </c>
      <c r="M18" s="15" t="s">
        <v>77</v>
      </c>
      <c r="N18" s="55" t="s">
        <v>78</v>
      </c>
      <c r="O18" s="15" t="s">
        <v>755</v>
      </c>
      <c r="P18" s="60">
        <v>43297</v>
      </c>
      <c r="Q18" s="60">
        <v>43312</v>
      </c>
      <c r="R18" s="66"/>
      <c r="S18" s="66"/>
      <c r="T18" s="81" t="s">
        <v>79</v>
      </c>
      <c r="U18" s="82" t="s">
        <v>80</v>
      </c>
      <c r="V18" s="15" t="s">
        <v>55</v>
      </c>
      <c r="W18" s="82" t="s">
        <v>81</v>
      </c>
      <c r="X18" s="15" t="s">
        <v>33</v>
      </c>
      <c r="Y18" s="15"/>
    </row>
    <row r="19" spans="1:25" ht="15" customHeight="1" x14ac:dyDescent="0.15">
      <c r="A19" s="244"/>
      <c r="B19" s="244"/>
      <c r="C19" s="240"/>
      <c r="D19" s="15" t="s">
        <v>82</v>
      </c>
      <c r="E19" s="201">
        <v>975</v>
      </c>
      <c r="F19" s="201">
        <v>1750</v>
      </c>
      <c r="G19" s="201">
        <v>1750</v>
      </c>
      <c r="H19" s="201">
        <f>E19+25</f>
        <v>1000</v>
      </c>
      <c r="I19" s="201">
        <f t="shared" si="0"/>
        <v>1800</v>
      </c>
      <c r="J19" s="201">
        <f t="shared" si="0"/>
        <v>1800</v>
      </c>
      <c r="K19" s="98" t="s">
        <v>50</v>
      </c>
      <c r="L19" s="15" t="s">
        <v>59</v>
      </c>
      <c r="M19" s="15" t="s">
        <v>77</v>
      </c>
      <c r="N19" s="55" t="s">
        <v>78</v>
      </c>
      <c r="O19" s="15" t="s">
        <v>94</v>
      </c>
      <c r="P19" s="60">
        <v>43282</v>
      </c>
      <c r="Q19" s="60">
        <v>43312</v>
      </c>
      <c r="R19" s="66" t="s">
        <v>83</v>
      </c>
      <c r="S19" s="66"/>
      <c r="T19" s="81" t="s">
        <v>84</v>
      </c>
      <c r="U19" s="82" t="s">
        <v>85</v>
      </c>
      <c r="V19" s="15" t="s">
        <v>55</v>
      </c>
      <c r="W19" s="82" t="s">
        <v>81</v>
      </c>
      <c r="X19" s="15" t="s">
        <v>33</v>
      </c>
      <c r="Y19" s="15"/>
    </row>
    <row r="20" spans="1:25" ht="15" customHeight="1" x14ac:dyDescent="0.15">
      <c r="A20" s="244"/>
      <c r="B20" s="244"/>
      <c r="C20" s="240"/>
      <c r="D20" s="15" t="s">
        <v>68</v>
      </c>
      <c r="E20" s="202">
        <v>1025</v>
      </c>
      <c r="F20" s="202">
        <v>1700</v>
      </c>
      <c r="G20" s="202">
        <v>1700</v>
      </c>
      <c r="H20" s="202">
        <v>1050</v>
      </c>
      <c r="I20" s="202">
        <v>1750</v>
      </c>
      <c r="J20" s="202">
        <v>1750</v>
      </c>
      <c r="K20" s="98" t="s">
        <v>69</v>
      </c>
      <c r="L20" s="53" t="s">
        <v>36</v>
      </c>
      <c r="M20" s="53" t="s">
        <v>70</v>
      </c>
      <c r="N20" s="52" t="s">
        <v>71</v>
      </c>
      <c r="O20" s="15">
        <v>28</v>
      </c>
      <c r="P20" s="60">
        <v>43282</v>
      </c>
      <c r="Q20" s="60">
        <v>43312</v>
      </c>
      <c r="R20" s="66"/>
      <c r="S20" s="70" t="s">
        <v>72</v>
      </c>
      <c r="T20" s="81"/>
      <c r="U20" s="82"/>
      <c r="V20" s="15"/>
      <c r="W20" s="82"/>
      <c r="X20" s="15"/>
      <c r="Y20" s="15"/>
    </row>
    <row r="21" spans="1:25" ht="15" customHeight="1" x14ac:dyDescent="0.15">
      <c r="A21" s="244"/>
      <c r="B21" s="244"/>
      <c r="C21" s="240"/>
      <c r="D21" s="15" t="s">
        <v>73</v>
      </c>
      <c r="E21" s="202">
        <v>975</v>
      </c>
      <c r="F21" s="202">
        <v>1350</v>
      </c>
      <c r="G21" s="202">
        <v>1350</v>
      </c>
      <c r="H21" s="202">
        <f>E21</f>
        <v>975</v>
      </c>
      <c r="I21" s="202">
        <f>F21</f>
        <v>1350</v>
      </c>
      <c r="J21" s="202">
        <f>G21</f>
        <v>1350</v>
      </c>
      <c r="K21" s="98" t="s">
        <v>74</v>
      </c>
      <c r="L21" s="15" t="s">
        <v>59</v>
      </c>
      <c r="M21" s="53" t="s">
        <v>60</v>
      </c>
      <c r="N21" s="52" t="s">
        <v>75</v>
      </c>
      <c r="O21" s="15">
        <v>37</v>
      </c>
      <c r="P21" s="174">
        <v>43296</v>
      </c>
      <c r="Q21" s="60">
        <v>43312</v>
      </c>
      <c r="R21" s="66"/>
      <c r="S21" s="70"/>
      <c r="T21" s="81"/>
      <c r="U21" s="82"/>
      <c r="V21" s="15"/>
      <c r="W21" s="82"/>
      <c r="X21" s="15"/>
      <c r="Y21" s="15"/>
    </row>
    <row r="22" spans="1:25" ht="15" customHeight="1" x14ac:dyDescent="0.15">
      <c r="A22" s="244"/>
      <c r="B22" s="244"/>
      <c r="C22" s="240"/>
      <c r="D22" s="15" t="s">
        <v>64</v>
      </c>
      <c r="E22" s="202">
        <v>925</v>
      </c>
      <c r="F22" s="202">
        <v>1700</v>
      </c>
      <c r="G22" s="202">
        <v>1700</v>
      </c>
      <c r="H22" s="202">
        <v>1250</v>
      </c>
      <c r="I22" s="202">
        <v>2200</v>
      </c>
      <c r="J22" s="202">
        <v>2200</v>
      </c>
      <c r="K22" s="98" t="s">
        <v>35</v>
      </c>
      <c r="L22" s="15" t="s">
        <v>36</v>
      </c>
      <c r="M22" s="15" t="s">
        <v>37</v>
      </c>
      <c r="N22" s="52" t="s">
        <v>38</v>
      </c>
      <c r="O22" s="15">
        <v>25</v>
      </c>
      <c r="P22" s="60">
        <v>43292</v>
      </c>
      <c r="Q22" s="60">
        <v>43312</v>
      </c>
      <c r="R22" s="66"/>
      <c r="S22" s="66"/>
      <c r="T22" s="81" t="s">
        <v>65</v>
      </c>
      <c r="U22" s="82" t="s">
        <v>66</v>
      </c>
      <c r="V22" s="15" t="s">
        <v>31</v>
      </c>
      <c r="W22" s="82" t="s">
        <v>67</v>
      </c>
      <c r="X22" s="15" t="s">
        <v>33</v>
      </c>
      <c r="Y22" s="15"/>
    </row>
    <row r="23" spans="1:25" ht="15" customHeight="1" x14ac:dyDescent="0.15">
      <c r="A23" s="242" t="s">
        <v>95</v>
      </c>
      <c r="B23" s="244"/>
      <c r="C23" s="239" t="s">
        <v>96</v>
      </c>
      <c r="D23" s="15" t="s">
        <v>28</v>
      </c>
      <c r="E23" s="201">
        <v>1738</v>
      </c>
      <c r="F23" s="201">
        <v>3163</v>
      </c>
      <c r="G23" s="201">
        <v>3163</v>
      </c>
      <c r="H23" s="201">
        <f>E23+25</f>
        <v>1763</v>
      </c>
      <c r="I23" s="201">
        <f>F23+50</f>
        <v>3213</v>
      </c>
      <c r="J23" s="201">
        <f>G23+50</f>
        <v>3213</v>
      </c>
      <c r="K23" s="98" t="s">
        <v>753</v>
      </c>
      <c r="L23" s="15" t="s">
        <v>750</v>
      </c>
      <c r="M23" s="193" t="s">
        <v>763</v>
      </c>
      <c r="N23" s="194" t="s">
        <v>764</v>
      </c>
      <c r="O23" s="15">
        <v>33</v>
      </c>
      <c r="P23" s="60">
        <v>43288</v>
      </c>
      <c r="Q23" s="60">
        <v>43312</v>
      </c>
      <c r="R23" s="66" t="s">
        <v>787</v>
      </c>
      <c r="S23" s="66"/>
      <c r="T23" s="81" t="s">
        <v>29</v>
      </c>
      <c r="U23" s="82" t="s">
        <v>30</v>
      </c>
      <c r="V23" s="15" t="s">
        <v>31</v>
      </c>
      <c r="W23" s="82" t="s">
        <v>32</v>
      </c>
      <c r="X23" s="15" t="s">
        <v>33</v>
      </c>
      <c r="Y23" s="15"/>
    </row>
    <row r="24" spans="1:25" ht="15" customHeight="1" x14ac:dyDescent="0.15">
      <c r="A24" s="244"/>
      <c r="B24" s="244"/>
      <c r="C24" s="240"/>
      <c r="D24" s="15" t="s">
        <v>49</v>
      </c>
      <c r="E24" s="201" t="s">
        <v>97</v>
      </c>
      <c r="F24" s="201" t="s">
        <v>97</v>
      </c>
      <c r="G24" s="201" t="s">
        <v>97</v>
      </c>
      <c r="H24" s="201" t="s">
        <v>97</v>
      </c>
      <c r="I24" s="201" t="s">
        <v>97</v>
      </c>
      <c r="J24" s="201" t="s">
        <v>97</v>
      </c>
      <c r="K24" s="98" t="s">
        <v>35</v>
      </c>
      <c r="L24" s="15" t="s">
        <v>36</v>
      </c>
      <c r="M24" s="15" t="s">
        <v>51</v>
      </c>
      <c r="N24" s="55" t="s">
        <v>52</v>
      </c>
      <c r="O24" s="15">
        <v>36</v>
      </c>
      <c r="P24" s="60">
        <v>43295</v>
      </c>
      <c r="Q24" s="60">
        <v>43300</v>
      </c>
      <c r="R24" s="66"/>
      <c r="S24" s="66"/>
      <c r="T24" s="81" t="s">
        <v>53</v>
      </c>
      <c r="U24" s="82" t="s">
        <v>54</v>
      </c>
      <c r="V24" s="15" t="s">
        <v>55</v>
      </c>
      <c r="W24" s="82" t="s">
        <v>56</v>
      </c>
      <c r="X24" s="15" t="s">
        <v>33</v>
      </c>
      <c r="Y24" s="15"/>
    </row>
    <row r="25" spans="1:25" ht="15" customHeight="1" x14ac:dyDescent="0.15">
      <c r="A25" s="244"/>
      <c r="B25" s="244"/>
      <c r="C25" s="240"/>
      <c r="D25" s="15" t="s">
        <v>57</v>
      </c>
      <c r="E25" s="201">
        <v>1575</v>
      </c>
      <c r="F25" s="201">
        <v>2550</v>
      </c>
      <c r="G25" s="201">
        <v>2550</v>
      </c>
      <c r="H25" s="201">
        <f>E25+25</f>
        <v>1600</v>
      </c>
      <c r="I25" s="201">
        <f>F25+50</f>
        <v>2600</v>
      </c>
      <c r="J25" s="201">
        <f>G25+50</f>
        <v>2600</v>
      </c>
      <c r="K25" s="98" t="s">
        <v>58</v>
      </c>
      <c r="L25" s="58" t="s">
        <v>59</v>
      </c>
      <c r="M25" s="15" t="s">
        <v>98</v>
      </c>
      <c r="N25" s="55" t="s">
        <v>99</v>
      </c>
      <c r="O25" s="15">
        <v>38</v>
      </c>
      <c r="P25" s="60">
        <v>43282</v>
      </c>
      <c r="Q25" s="60">
        <v>43295</v>
      </c>
      <c r="R25" s="66"/>
      <c r="S25" s="66"/>
      <c r="T25" s="81" t="s">
        <v>61</v>
      </c>
      <c r="U25" s="82" t="s">
        <v>62</v>
      </c>
      <c r="V25" s="15" t="s">
        <v>55</v>
      </c>
      <c r="W25" s="82" t="s">
        <v>63</v>
      </c>
      <c r="X25" s="15" t="s">
        <v>33</v>
      </c>
      <c r="Y25" s="15"/>
    </row>
    <row r="26" spans="1:25" ht="15" customHeight="1" x14ac:dyDescent="0.15">
      <c r="A26" s="244"/>
      <c r="B26" s="244"/>
      <c r="C26" s="240"/>
      <c r="D26" s="15" t="s">
        <v>64</v>
      </c>
      <c r="E26" s="202">
        <f>H26-100</f>
        <v>1850</v>
      </c>
      <c r="F26" s="202">
        <f>I26-200</f>
        <v>3200</v>
      </c>
      <c r="G26" s="202">
        <f>F26</f>
        <v>3200</v>
      </c>
      <c r="H26" s="202">
        <v>1950</v>
      </c>
      <c r="I26" s="202">
        <v>3400</v>
      </c>
      <c r="J26" s="202">
        <v>3400</v>
      </c>
      <c r="K26" s="98" t="s">
        <v>35</v>
      </c>
      <c r="L26" s="15" t="s">
        <v>36</v>
      </c>
      <c r="M26" s="15" t="s">
        <v>100</v>
      </c>
      <c r="N26" s="55" t="s">
        <v>101</v>
      </c>
      <c r="O26" s="15">
        <v>30</v>
      </c>
      <c r="P26" s="60">
        <v>43276</v>
      </c>
      <c r="Q26" s="60">
        <v>43312</v>
      </c>
      <c r="R26" s="66"/>
      <c r="S26" s="66"/>
      <c r="T26" s="81" t="s">
        <v>65</v>
      </c>
      <c r="U26" s="82" t="s">
        <v>66</v>
      </c>
      <c r="V26" s="15" t="s">
        <v>31</v>
      </c>
      <c r="W26" s="82" t="s">
        <v>67</v>
      </c>
      <c r="X26" s="15" t="s">
        <v>33</v>
      </c>
      <c r="Y26" s="15"/>
    </row>
    <row r="27" spans="1:25" ht="15" customHeight="1" x14ac:dyDescent="0.15">
      <c r="A27" s="244"/>
      <c r="B27" s="244"/>
      <c r="C27" s="240"/>
      <c r="D27" s="15" t="s">
        <v>102</v>
      </c>
      <c r="E27" s="202">
        <v>1600</v>
      </c>
      <c r="F27" s="202">
        <v>2850</v>
      </c>
      <c r="G27" s="202">
        <v>2850</v>
      </c>
      <c r="H27" s="202">
        <f>E27</f>
        <v>1600</v>
      </c>
      <c r="I27" s="202">
        <f>F27</f>
        <v>2850</v>
      </c>
      <c r="J27" s="202">
        <f>G27</f>
        <v>2850</v>
      </c>
      <c r="K27" s="99" t="s">
        <v>35</v>
      </c>
      <c r="L27" s="58" t="s">
        <v>36</v>
      </c>
      <c r="M27" s="15" t="s">
        <v>103</v>
      </c>
      <c r="N27" s="55" t="s">
        <v>104</v>
      </c>
      <c r="O27" s="15">
        <v>34</v>
      </c>
      <c r="P27" s="60">
        <v>43283</v>
      </c>
      <c r="Q27" s="60">
        <v>43312</v>
      </c>
      <c r="R27" s="66" t="s">
        <v>105</v>
      </c>
      <c r="S27" s="66" t="s">
        <v>106</v>
      </c>
      <c r="T27" s="81"/>
      <c r="U27" s="82"/>
      <c r="V27" s="15"/>
      <c r="W27" s="82"/>
      <c r="X27" s="15"/>
      <c r="Y27" s="15"/>
    </row>
    <row r="28" spans="1:25" ht="15" customHeight="1" x14ac:dyDescent="0.15">
      <c r="A28" s="244"/>
      <c r="B28" s="244"/>
      <c r="C28" s="240"/>
      <c r="D28" s="15" t="s">
        <v>76</v>
      </c>
      <c r="E28" s="201">
        <v>1675</v>
      </c>
      <c r="F28" s="201">
        <v>3050</v>
      </c>
      <c r="G28" s="201">
        <v>3050</v>
      </c>
      <c r="H28" s="201">
        <f>E28+25</f>
        <v>1700</v>
      </c>
      <c r="I28" s="201">
        <f t="shared" ref="I28:J30" si="1">F28+50</f>
        <v>3100</v>
      </c>
      <c r="J28" s="201">
        <f t="shared" si="1"/>
        <v>3100</v>
      </c>
      <c r="K28" s="190" t="s">
        <v>682</v>
      </c>
      <c r="L28" s="15" t="s">
        <v>59</v>
      </c>
      <c r="M28" s="15" t="s">
        <v>107</v>
      </c>
      <c r="N28" s="59" t="s">
        <v>101</v>
      </c>
      <c r="O28" s="15">
        <v>37</v>
      </c>
      <c r="P28" s="60">
        <v>43297</v>
      </c>
      <c r="Q28" s="60">
        <v>43312</v>
      </c>
      <c r="R28" s="66"/>
      <c r="S28" s="66"/>
      <c r="T28" s="81" t="s">
        <v>79</v>
      </c>
      <c r="U28" s="82" t="s">
        <v>80</v>
      </c>
      <c r="V28" s="15" t="s">
        <v>55</v>
      </c>
      <c r="W28" s="82" t="s">
        <v>81</v>
      </c>
      <c r="X28" s="15" t="s">
        <v>33</v>
      </c>
      <c r="Y28" s="15"/>
    </row>
    <row r="29" spans="1:25" ht="15" customHeight="1" x14ac:dyDescent="0.15">
      <c r="A29" s="243"/>
      <c r="B29" s="244"/>
      <c r="C29" s="241"/>
      <c r="D29" s="15" t="s">
        <v>82</v>
      </c>
      <c r="E29" s="201">
        <v>1675</v>
      </c>
      <c r="F29" s="201">
        <v>3050</v>
      </c>
      <c r="G29" s="201">
        <v>3050</v>
      </c>
      <c r="H29" s="201">
        <f>E29+25</f>
        <v>1700</v>
      </c>
      <c r="I29" s="201">
        <f t="shared" si="1"/>
        <v>3100</v>
      </c>
      <c r="J29" s="201">
        <f t="shared" si="1"/>
        <v>3100</v>
      </c>
      <c r="K29" s="98" t="s">
        <v>50</v>
      </c>
      <c r="L29" s="15" t="s">
        <v>59</v>
      </c>
      <c r="M29" s="15" t="s">
        <v>107</v>
      </c>
      <c r="N29" s="59" t="s">
        <v>101</v>
      </c>
      <c r="O29" s="15">
        <v>37</v>
      </c>
      <c r="P29" s="60">
        <v>43282</v>
      </c>
      <c r="Q29" s="60">
        <v>43312</v>
      </c>
      <c r="R29" s="66" t="s">
        <v>108</v>
      </c>
      <c r="S29" s="66"/>
      <c r="T29" s="81" t="s">
        <v>84</v>
      </c>
      <c r="U29" s="82" t="s">
        <v>85</v>
      </c>
      <c r="V29" s="15" t="s">
        <v>55</v>
      </c>
      <c r="W29" s="82" t="s">
        <v>81</v>
      </c>
      <c r="X29" s="15" t="s">
        <v>33</v>
      </c>
      <c r="Y29" s="15"/>
    </row>
    <row r="30" spans="1:25" ht="15" customHeight="1" x14ac:dyDescent="0.15">
      <c r="A30" s="242" t="s">
        <v>109</v>
      </c>
      <c r="B30" s="244"/>
      <c r="C30" s="239" t="s">
        <v>110</v>
      </c>
      <c r="D30" s="15" t="s">
        <v>57</v>
      </c>
      <c r="E30" s="201">
        <v>1575</v>
      </c>
      <c r="F30" s="201">
        <v>2550</v>
      </c>
      <c r="G30" s="201">
        <v>2550</v>
      </c>
      <c r="H30" s="201">
        <f>E30+25</f>
        <v>1600</v>
      </c>
      <c r="I30" s="201">
        <f t="shared" si="1"/>
        <v>2600</v>
      </c>
      <c r="J30" s="201">
        <f t="shared" si="1"/>
        <v>2600</v>
      </c>
      <c r="K30" s="98" t="s">
        <v>58</v>
      </c>
      <c r="L30" s="58" t="s">
        <v>59</v>
      </c>
      <c r="M30" s="15" t="s">
        <v>98</v>
      </c>
      <c r="N30" s="55" t="s">
        <v>99</v>
      </c>
      <c r="O30" s="15">
        <v>39</v>
      </c>
      <c r="P30" s="60">
        <v>43282</v>
      </c>
      <c r="Q30" s="60">
        <v>43295</v>
      </c>
      <c r="R30" s="66"/>
      <c r="S30" s="66"/>
      <c r="T30" s="81" t="s">
        <v>61</v>
      </c>
      <c r="U30" s="82" t="s">
        <v>62</v>
      </c>
      <c r="V30" s="15" t="s">
        <v>55</v>
      </c>
      <c r="W30" s="82" t="s">
        <v>63</v>
      </c>
      <c r="X30" s="15" t="s">
        <v>33</v>
      </c>
      <c r="Y30" s="15"/>
    </row>
    <row r="31" spans="1:25" ht="15" customHeight="1" x14ac:dyDescent="0.15">
      <c r="A31" s="244"/>
      <c r="B31" s="244"/>
      <c r="C31" s="240"/>
      <c r="D31" s="15" t="s">
        <v>28</v>
      </c>
      <c r="E31" s="201">
        <v>1883</v>
      </c>
      <c r="F31" s="201">
        <v>2713</v>
      </c>
      <c r="G31" s="201">
        <v>2713</v>
      </c>
      <c r="H31" s="201">
        <v>1850</v>
      </c>
      <c r="I31" s="201">
        <v>2650</v>
      </c>
      <c r="J31" s="201">
        <v>2650</v>
      </c>
      <c r="K31" s="98" t="s">
        <v>753</v>
      </c>
      <c r="L31" s="15" t="s">
        <v>750</v>
      </c>
      <c r="M31" s="193" t="s">
        <v>763</v>
      </c>
      <c r="N31" s="194" t="s">
        <v>764</v>
      </c>
      <c r="O31" s="15">
        <v>31</v>
      </c>
      <c r="P31" s="60">
        <v>43296</v>
      </c>
      <c r="Q31" s="196">
        <v>43312</v>
      </c>
      <c r="R31" s="66" t="s">
        <v>786</v>
      </c>
      <c r="S31" s="66"/>
      <c r="T31" s="81" t="s">
        <v>29</v>
      </c>
      <c r="U31" s="82" t="s">
        <v>30</v>
      </c>
      <c r="V31" s="15" t="s">
        <v>31</v>
      </c>
      <c r="W31" s="82" t="s">
        <v>32</v>
      </c>
      <c r="X31" s="15" t="s">
        <v>33</v>
      </c>
      <c r="Y31" s="15"/>
    </row>
    <row r="32" spans="1:25" ht="15" customHeight="1" x14ac:dyDescent="0.15">
      <c r="A32" s="244"/>
      <c r="B32" s="244"/>
      <c r="C32" s="240"/>
      <c r="D32" s="15" t="s">
        <v>76</v>
      </c>
      <c r="E32" s="201">
        <v>2175</v>
      </c>
      <c r="F32" s="201">
        <v>1750</v>
      </c>
      <c r="G32" s="201">
        <v>1750</v>
      </c>
      <c r="H32" s="201">
        <f t="shared" ref="H32:H37" si="2">E32+25</f>
        <v>2200</v>
      </c>
      <c r="I32" s="201">
        <f t="shared" ref="I32:J37" si="3">F32+50</f>
        <v>1800</v>
      </c>
      <c r="J32" s="201">
        <f t="shared" si="3"/>
        <v>1800</v>
      </c>
      <c r="K32" s="164" t="s">
        <v>682</v>
      </c>
      <c r="L32" s="15" t="s">
        <v>59</v>
      </c>
      <c r="M32" s="15" t="s">
        <v>86</v>
      </c>
      <c r="N32" s="59" t="s">
        <v>111</v>
      </c>
      <c r="O32" s="15">
        <v>35</v>
      </c>
      <c r="P32" s="60">
        <v>43297</v>
      </c>
      <c r="Q32" s="60">
        <v>43312</v>
      </c>
      <c r="R32" s="66"/>
      <c r="S32" s="66"/>
      <c r="T32" s="81" t="s">
        <v>79</v>
      </c>
      <c r="U32" s="82" t="s">
        <v>80</v>
      </c>
      <c r="V32" s="15" t="s">
        <v>55</v>
      </c>
      <c r="W32" s="82" t="s">
        <v>81</v>
      </c>
      <c r="X32" s="15" t="s">
        <v>33</v>
      </c>
      <c r="Y32" s="15"/>
    </row>
    <row r="33" spans="1:26" ht="15" customHeight="1" x14ac:dyDescent="0.15">
      <c r="A33" s="243"/>
      <c r="B33" s="243"/>
      <c r="C33" s="241"/>
      <c r="D33" s="15" t="s">
        <v>82</v>
      </c>
      <c r="E33" s="201">
        <v>2175</v>
      </c>
      <c r="F33" s="201">
        <v>1750</v>
      </c>
      <c r="G33" s="201">
        <v>1750</v>
      </c>
      <c r="H33" s="201">
        <f t="shared" si="2"/>
        <v>2200</v>
      </c>
      <c r="I33" s="201">
        <f t="shared" si="3"/>
        <v>1800</v>
      </c>
      <c r="J33" s="201">
        <f t="shared" si="3"/>
        <v>1800</v>
      </c>
      <c r="K33" s="98" t="s">
        <v>50</v>
      </c>
      <c r="L33" s="15" t="s">
        <v>59</v>
      </c>
      <c r="M33" s="15" t="s">
        <v>86</v>
      </c>
      <c r="N33" s="59" t="s">
        <v>111</v>
      </c>
      <c r="O33" s="15">
        <v>35</v>
      </c>
      <c r="P33" s="60">
        <v>43282</v>
      </c>
      <c r="Q33" s="60">
        <v>43312</v>
      </c>
      <c r="R33" s="66" t="s">
        <v>108</v>
      </c>
      <c r="S33" s="66"/>
      <c r="T33" s="81" t="s">
        <v>84</v>
      </c>
      <c r="U33" s="82" t="s">
        <v>85</v>
      </c>
      <c r="V33" s="15" t="s">
        <v>55</v>
      </c>
      <c r="W33" s="82" t="s">
        <v>81</v>
      </c>
      <c r="X33" s="15" t="s">
        <v>33</v>
      </c>
      <c r="Y33" s="15"/>
    </row>
    <row r="34" spans="1:26" ht="15" customHeight="1" x14ac:dyDescent="0.15">
      <c r="A34" s="242" t="s">
        <v>112</v>
      </c>
      <c r="B34" s="242" t="s">
        <v>113</v>
      </c>
      <c r="C34" s="239" t="s">
        <v>114</v>
      </c>
      <c r="D34" s="15" t="s">
        <v>76</v>
      </c>
      <c r="E34" s="201">
        <v>1000</v>
      </c>
      <c r="F34" s="201">
        <v>1700</v>
      </c>
      <c r="G34" s="201">
        <v>1700</v>
      </c>
      <c r="H34" s="201">
        <f t="shared" si="2"/>
        <v>1025</v>
      </c>
      <c r="I34" s="201">
        <f t="shared" si="3"/>
        <v>1750</v>
      </c>
      <c r="J34" s="201">
        <f t="shared" si="3"/>
        <v>1750</v>
      </c>
      <c r="K34" s="163" t="s">
        <v>681</v>
      </c>
      <c r="L34" s="15" t="s">
        <v>59</v>
      </c>
      <c r="M34" s="15" t="s">
        <v>115</v>
      </c>
      <c r="N34" s="59" t="s">
        <v>116</v>
      </c>
      <c r="O34" s="15">
        <v>28</v>
      </c>
      <c r="P34" s="60">
        <v>43297</v>
      </c>
      <c r="Q34" s="60">
        <v>43312</v>
      </c>
      <c r="R34" s="66"/>
      <c r="S34" s="66"/>
      <c r="T34" s="81" t="s">
        <v>79</v>
      </c>
      <c r="U34" s="82" t="s">
        <v>80</v>
      </c>
      <c r="V34" s="15" t="s">
        <v>55</v>
      </c>
      <c r="W34" s="82" t="s">
        <v>81</v>
      </c>
      <c r="X34" s="15" t="s">
        <v>33</v>
      </c>
      <c r="Y34" s="15"/>
    </row>
    <row r="35" spans="1:26" ht="15" customHeight="1" x14ac:dyDescent="0.15">
      <c r="A35" s="243"/>
      <c r="B35" s="243"/>
      <c r="C35" s="241"/>
      <c r="D35" s="15" t="s">
        <v>82</v>
      </c>
      <c r="E35" s="201">
        <v>975</v>
      </c>
      <c r="F35" s="201">
        <v>1650</v>
      </c>
      <c r="G35" s="201">
        <v>1650</v>
      </c>
      <c r="H35" s="201">
        <f t="shared" si="2"/>
        <v>1000</v>
      </c>
      <c r="I35" s="201">
        <f t="shared" si="3"/>
        <v>1700</v>
      </c>
      <c r="J35" s="201">
        <f t="shared" si="3"/>
        <v>1700</v>
      </c>
      <c r="K35" s="98" t="s">
        <v>69</v>
      </c>
      <c r="L35" s="15" t="s">
        <v>59</v>
      </c>
      <c r="M35" s="15" t="s">
        <v>115</v>
      </c>
      <c r="N35" s="59" t="s">
        <v>116</v>
      </c>
      <c r="O35" s="15">
        <v>28</v>
      </c>
      <c r="P35" s="60">
        <v>43282</v>
      </c>
      <c r="Q35" s="60">
        <v>43312</v>
      </c>
      <c r="R35" s="66" t="s">
        <v>117</v>
      </c>
      <c r="S35" s="66"/>
      <c r="T35" s="81" t="s">
        <v>84</v>
      </c>
      <c r="U35" s="82" t="s">
        <v>85</v>
      </c>
      <c r="V35" s="15" t="s">
        <v>55</v>
      </c>
      <c r="W35" s="82" t="s">
        <v>81</v>
      </c>
      <c r="X35" s="15" t="s">
        <v>33</v>
      </c>
      <c r="Y35" s="15"/>
    </row>
    <row r="36" spans="1:26" ht="15" customHeight="1" x14ac:dyDescent="0.15">
      <c r="A36" s="242" t="s">
        <v>118</v>
      </c>
      <c r="B36" s="242" t="s">
        <v>119</v>
      </c>
      <c r="C36" s="239" t="s">
        <v>120</v>
      </c>
      <c r="D36" s="15" t="s">
        <v>76</v>
      </c>
      <c r="E36" s="201">
        <v>1000</v>
      </c>
      <c r="F36" s="201">
        <v>1700</v>
      </c>
      <c r="G36" s="201">
        <v>1700</v>
      </c>
      <c r="H36" s="201">
        <f t="shared" si="2"/>
        <v>1025</v>
      </c>
      <c r="I36" s="201">
        <f t="shared" si="3"/>
        <v>1750</v>
      </c>
      <c r="J36" s="201">
        <f t="shared" si="3"/>
        <v>1750</v>
      </c>
      <c r="K36" s="163" t="s">
        <v>681</v>
      </c>
      <c r="L36" s="15" t="s">
        <v>59</v>
      </c>
      <c r="M36" s="15" t="s">
        <v>115</v>
      </c>
      <c r="N36" s="59" t="s">
        <v>116</v>
      </c>
      <c r="O36" s="15">
        <v>33</v>
      </c>
      <c r="P36" s="60">
        <v>43297</v>
      </c>
      <c r="Q36" s="60">
        <v>43312</v>
      </c>
      <c r="R36" s="66" t="s">
        <v>121</v>
      </c>
      <c r="S36" s="66"/>
      <c r="T36" s="81" t="s">
        <v>122</v>
      </c>
      <c r="U36" s="82" t="s">
        <v>80</v>
      </c>
      <c r="V36" s="15" t="s">
        <v>55</v>
      </c>
      <c r="W36" s="82" t="s">
        <v>81</v>
      </c>
      <c r="X36" s="15" t="s">
        <v>33</v>
      </c>
      <c r="Y36" s="15"/>
    </row>
    <row r="37" spans="1:26" ht="15" customHeight="1" x14ac:dyDescent="0.15">
      <c r="A37" s="243"/>
      <c r="B37" s="243"/>
      <c r="C37" s="241"/>
      <c r="D37" s="15" t="s">
        <v>82</v>
      </c>
      <c r="E37" s="201">
        <v>1175</v>
      </c>
      <c r="F37" s="201">
        <v>1925</v>
      </c>
      <c r="G37" s="201">
        <v>1925</v>
      </c>
      <c r="H37" s="201">
        <f t="shared" si="2"/>
        <v>1200</v>
      </c>
      <c r="I37" s="201">
        <f t="shared" si="3"/>
        <v>1975</v>
      </c>
      <c r="J37" s="201">
        <f t="shared" si="3"/>
        <v>1975</v>
      </c>
      <c r="K37" s="98" t="s">
        <v>69</v>
      </c>
      <c r="L37" s="15" t="s">
        <v>59</v>
      </c>
      <c r="M37" s="15" t="s">
        <v>115</v>
      </c>
      <c r="N37" s="59" t="s">
        <v>116</v>
      </c>
      <c r="O37" s="15">
        <v>33</v>
      </c>
      <c r="P37" s="60">
        <v>43282</v>
      </c>
      <c r="Q37" s="60">
        <v>43312</v>
      </c>
      <c r="R37" s="66" t="s">
        <v>700</v>
      </c>
      <c r="S37" s="66"/>
      <c r="T37" s="81" t="s">
        <v>123</v>
      </c>
      <c r="U37" s="82" t="s">
        <v>85</v>
      </c>
      <c r="V37" s="15" t="s">
        <v>55</v>
      </c>
      <c r="W37" s="82" t="s">
        <v>81</v>
      </c>
      <c r="X37" s="15" t="s">
        <v>33</v>
      </c>
      <c r="Y37" s="15"/>
    </row>
    <row r="38" spans="1:26" s="42" customFormat="1" ht="15" customHeight="1" x14ac:dyDescent="0.15">
      <c r="A38" s="242" t="s">
        <v>124</v>
      </c>
      <c r="B38" s="242" t="s">
        <v>125</v>
      </c>
      <c r="C38" s="239" t="s">
        <v>126</v>
      </c>
      <c r="D38" s="15" t="s">
        <v>28</v>
      </c>
      <c r="E38" s="201">
        <v>1788</v>
      </c>
      <c r="F38" s="201">
        <v>3563</v>
      </c>
      <c r="G38" s="201">
        <v>3563</v>
      </c>
      <c r="H38" s="201">
        <v>1813</v>
      </c>
      <c r="I38" s="201">
        <v>3613</v>
      </c>
      <c r="J38" s="201">
        <v>3613</v>
      </c>
      <c r="K38" s="98" t="s">
        <v>753</v>
      </c>
      <c r="L38" s="15" t="s">
        <v>750</v>
      </c>
      <c r="M38" s="193" t="s">
        <v>763</v>
      </c>
      <c r="N38" s="194" t="s">
        <v>764</v>
      </c>
      <c r="O38" s="58">
        <v>33</v>
      </c>
      <c r="P38" s="60">
        <v>43296</v>
      </c>
      <c r="Q38" s="196">
        <v>43312</v>
      </c>
      <c r="R38" s="195" t="s">
        <v>765</v>
      </c>
      <c r="S38" s="66"/>
      <c r="T38" s="66" t="s">
        <v>29</v>
      </c>
      <c r="U38" s="15" t="s">
        <v>30</v>
      </c>
      <c r="V38" s="15" t="s">
        <v>31</v>
      </c>
      <c r="W38" s="15" t="s">
        <v>32</v>
      </c>
      <c r="X38" s="15" t="s">
        <v>33</v>
      </c>
      <c r="Y38" s="15"/>
      <c r="Z38" s="15" t="s">
        <v>127</v>
      </c>
    </row>
    <row r="39" spans="1:26" s="42" customFormat="1" ht="15" customHeight="1" x14ac:dyDescent="0.15">
      <c r="A39" s="244"/>
      <c r="B39" s="244"/>
      <c r="C39" s="240"/>
      <c r="D39" s="15" t="s">
        <v>102</v>
      </c>
      <c r="E39" s="201">
        <v>1875</v>
      </c>
      <c r="F39" s="201">
        <v>3325</v>
      </c>
      <c r="G39" s="201">
        <v>3325</v>
      </c>
      <c r="H39" s="202">
        <f>E39</f>
        <v>1875</v>
      </c>
      <c r="I39" s="202">
        <f>F39</f>
        <v>3325</v>
      </c>
      <c r="J39" s="202">
        <f>G39</f>
        <v>3325</v>
      </c>
      <c r="K39" s="99" t="s">
        <v>35</v>
      </c>
      <c r="L39" s="58" t="s">
        <v>36</v>
      </c>
      <c r="M39" s="63" t="s">
        <v>103</v>
      </c>
      <c r="N39" s="59" t="s">
        <v>104</v>
      </c>
      <c r="O39" s="58">
        <v>35</v>
      </c>
      <c r="P39" s="60">
        <v>43283</v>
      </c>
      <c r="Q39" s="60">
        <v>43312</v>
      </c>
      <c r="R39" s="66" t="s">
        <v>105</v>
      </c>
      <c r="S39" s="66" t="s">
        <v>106</v>
      </c>
      <c r="T39" s="66"/>
      <c r="U39" s="15"/>
      <c r="V39" s="15"/>
      <c r="W39" s="15"/>
      <c r="X39" s="15"/>
      <c r="Y39" s="15"/>
      <c r="Z39" s="15"/>
    </row>
    <row r="40" spans="1:26" s="42" customFormat="1" ht="15" customHeight="1" x14ac:dyDescent="0.15">
      <c r="A40" s="243"/>
      <c r="B40" s="244"/>
      <c r="C40" s="241"/>
      <c r="D40" s="15" t="s">
        <v>57</v>
      </c>
      <c r="E40" s="201">
        <v>1525</v>
      </c>
      <c r="F40" s="201">
        <v>2850</v>
      </c>
      <c r="G40" s="201">
        <v>2850</v>
      </c>
      <c r="H40" s="201">
        <f>E40+25</f>
        <v>1550</v>
      </c>
      <c r="I40" s="201">
        <f t="shared" ref="I40:J42" si="4">F40+50</f>
        <v>2900</v>
      </c>
      <c r="J40" s="201">
        <f t="shared" si="4"/>
        <v>2900</v>
      </c>
      <c r="K40" s="189" t="s">
        <v>58</v>
      </c>
      <c r="L40" s="58" t="s">
        <v>59</v>
      </c>
      <c r="M40" s="58" t="s">
        <v>103</v>
      </c>
      <c r="N40" s="59" t="s">
        <v>104</v>
      </c>
      <c r="O40" s="58">
        <v>40</v>
      </c>
      <c r="P40" s="60">
        <v>43282</v>
      </c>
      <c r="Q40" s="60">
        <v>43295</v>
      </c>
      <c r="R40" s="66"/>
      <c r="S40" s="66" t="s">
        <v>128</v>
      </c>
      <c r="T40" s="66" t="s">
        <v>61</v>
      </c>
      <c r="U40" s="15" t="s">
        <v>62</v>
      </c>
      <c r="V40" s="15" t="s">
        <v>55</v>
      </c>
      <c r="W40" s="15" t="s">
        <v>63</v>
      </c>
      <c r="X40" s="15" t="s">
        <v>33</v>
      </c>
      <c r="Y40" s="15"/>
      <c r="Z40" s="15" t="s">
        <v>129</v>
      </c>
    </row>
    <row r="41" spans="1:26" s="42" customFormat="1" ht="15" customHeight="1" x14ac:dyDescent="0.15">
      <c r="A41" s="15" t="s">
        <v>130</v>
      </c>
      <c r="B41" s="244"/>
      <c r="C41" s="55" t="s">
        <v>131</v>
      </c>
      <c r="D41" s="15" t="s">
        <v>57</v>
      </c>
      <c r="E41" s="201">
        <v>1575</v>
      </c>
      <c r="F41" s="201">
        <v>3150</v>
      </c>
      <c r="G41" s="201">
        <v>3150</v>
      </c>
      <c r="H41" s="201">
        <f>E41+25</f>
        <v>1600</v>
      </c>
      <c r="I41" s="201">
        <f t="shared" si="4"/>
        <v>3200</v>
      </c>
      <c r="J41" s="201">
        <f t="shared" si="4"/>
        <v>3200</v>
      </c>
      <c r="K41" s="98" t="s">
        <v>58</v>
      </c>
      <c r="L41" s="58" t="s">
        <v>59</v>
      </c>
      <c r="M41" s="58" t="s">
        <v>103</v>
      </c>
      <c r="N41" s="59" t="s">
        <v>104</v>
      </c>
      <c r="O41" s="58">
        <v>40</v>
      </c>
      <c r="P41" s="60">
        <v>43282</v>
      </c>
      <c r="Q41" s="60">
        <v>43295</v>
      </c>
      <c r="R41" s="66"/>
      <c r="S41" s="66" t="s">
        <v>128</v>
      </c>
      <c r="T41" s="66" t="s">
        <v>61</v>
      </c>
      <c r="U41" s="15" t="s">
        <v>62</v>
      </c>
      <c r="V41" s="15" t="s">
        <v>55</v>
      </c>
      <c r="W41" s="15" t="s">
        <v>63</v>
      </c>
      <c r="X41" s="15" t="s">
        <v>33</v>
      </c>
      <c r="Y41" s="15"/>
      <c r="Z41" s="15" t="s">
        <v>129</v>
      </c>
    </row>
    <row r="42" spans="1:26" ht="15" customHeight="1" x14ac:dyDescent="0.15">
      <c r="A42" s="242" t="s">
        <v>132</v>
      </c>
      <c r="B42" s="244"/>
      <c r="C42" s="239" t="s">
        <v>133</v>
      </c>
      <c r="D42" s="15" t="s">
        <v>76</v>
      </c>
      <c r="E42" s="201">
        <v>975</v>
      </c>
      <c r="F42" s="201">
        <v>1750</v>
      </c>
      <c r="G42" s="201">
        <v>1750</v>
      </c>
      <c r="H42" s="201">
        <f>E42+25</f>
        <v>1000</v>
      </c>
      <c r="I42" s="201">
        <f t="shared" si="4"/>
        <v>1800</v>
      </c>
      <c r="J42" s="201">
        <f t="shared" si="4"/>
        <v>1800</v>
      </c>
      <c r="K42" s="163" t="s">
        <v>681</v>
      </c>
      <c r="L42" s="15" t="s">
        <v>59</v>
      </c>
      <c r="M42" s="15" t="s">
        <v>134</v>
      </c>
      <c r="N42" s="55" t="s">
        <v>99</v>
      </c>
      <c r="O42" s="15">
        <v>31</v>
      </c>
      <c r="P42" s="60">
        <v>43297</v>
      </c>
      <c r="Q42" s="60">
        <v>43312</v>
      </c>
      <c r="R42" s="66"/>
      <c r="S42" s="66"/>
      <c r="T42" s="81" t="s">
        <v>79</v>
      </c>
      <c r="U42" s="82" t="s">
        <v>80</v>
      </c>
      <c r="V42" s="15" t="s">
        <v>55</v>
      </c>
      <c r="W42" s="82" t="s">
        <v>81</v>
      </c>
      <c r="X42" s="15" t="s">
        <v>33</v>
      </c>
      <c r="Y42" s="15"/>
    </row>
    <row r="43" spans="1:26" ht="15" customHeight="1" x14ac:dyDescent="0.15">
      <c r="A43" s="244"/>
      <c r="B43" s="244"/>
      <c r="C43" s="240"/>
      <c r="D43" s="15" t="s">
        <v>82</v>
      </c>
      <c r="E43" s="201">
        <v>975</v>
      </c>
      <c r="F43" s="201">
        <v>1750</v>
      </c>
      <c r="G43" s="201">
        <v>1750</v>
      </c>
      <c r="H43" s="201">
        <f>E43+25</f>
        <v>1000</v>
      </c>
      <c r="I43" s="201">
        <f>F43+50</f>
        <v>1800</v>
      </c>
      <c r="J43" s="201">
        <f>G43+50</f>
        <v>1800</v>
      </c>
      <c r="K43" s="98" t="s">
        <v>135</v>
      </c>
      <c r="L43" s="15" t="s">
        <v>59</v>
      </c>
      <c r="M43" s="15" t="s">
        <v>134</v>
      </c>
      <c r="N43" s="55" t="s">
        <v>99</v>
      </c>
      <c r="O43" s="15">
        <v>31</v>
      </c>
      <c r="P43" s="60">
        <v>43282</v>
      </c>
      <c r="Q43" s="60">
        <v>43312</v>
      </c>
      <c r="R43" s="66" t="s">
        <v>136</v>
      </c>
      <c r="S43" s="66"/>
      <c r="T43" s="81" t="s">
        <v>84</v>
      </c>
      <c r="U43" s="82" t="s">
        <v>85</v>
      </c>
      <c r="V43" s="15" t="s">
        <v>55</v>
      </c>
      <c r="W43" s="82" t="s">
        <v>81</v>
      </c>
      <c r="X43" s="15" t="s">
        <v>33</v>
      </c>
      <c r="Y43" s="15"/>
    </row>
    <row r="44" spans="1:26" s="42" customFormat="1" ht="15" customHeight="1" x14ac:dyDescent="0.15">
      <c r="A44" s="244"/>
      <c r="B44" s="244"/>
      <c r="C44" s="240"/>
      <c r="D44" s="15" t="s">
        <v>57</v>
      </c>
      <c r="E44" s="201">
        <v>1575</v>
      </c>
      <c r="F44" s="201">
        <v>3150</v>
      </c>
      <c r="G44" s="201">
        <v>3150</v>
      </c>
      <c r="H44" s="201">
        <f>E44+25</f>
        <v>1600</v>
      </c>
      <c r="I44" s="201">
        <f>F44+50</f>
        <v>3200</v>
      </c>
      <c r="J44" s="201">
        <f>G44+50</f>
        <v>3200</v>
      </c>
      <c r="K44" s="98" t="s">
        <v>58</v>
      </c>
      <c r="L44" s="58" t="s">
        <v>59</v>
      </c>
      <c r="M44" s="58" t="s">
        <v>103</v>
      </c>
      <c r="N44" s="59" t="s">
        <v>104</v>
      </c>
      <c r="O44" s="58">
        <v>40</v>
      </c>
      <c r="P44" s="60">
        <v>43282</v>
      </c>
      <c r="Q44" s="60">
        <v>43295</v>
      </c>
      <c r="R44" s="66"/>
      <c r="S44" s="66" t="s">
        <v>128</v>
      </c>
      <c r="T44" s="66" t="s">
        <v>61</v>
      </c>
      <c r="U44" s="15" t="s">
        <v>62</v>
      </c>
      <c r="V44" s="15" t="s">
        <v>55</v>
      </c>
      <c r="W44" s="15" t="s">
        <v>63</v>
      </c>
      <c r="X44" s="15" t="s">
        <v>33</v>
      </c>
      <c r="Y44" s="15"/>
      <c r="Z44" s="15" t="s">
        <v>129</v>
      </c>
    </row>
    <row r="45" spans="1:26" s="42" customFormat="1" ht="15" customHeight="1" x14ac:dyDescent="0.15">
      <c r="A45" s="243"/>
      <c r="B45" s="243"/>
      <c r="C45" s="241"/>
      <c r="D45" s="15" t="s">
        <v>102</v>
      </c>
      <c r="E45" s="201">
        <v>1875</v>
      </c>
      <c r="F45" s="201">
        <v>3325</v>
      </c>
      <c r="G45" s="201">
        <v>3325</v>
      </c>
      <c r="H45" s="202">
        <f>E45</f>
        <v>1875</v>
      </c>
      <c r="I45" s="202">
        <f>F45</f>
        <v>3325</v>
      </c>
      <c r="J45" s="202">
        <f>G45</f>
        <v>3325</v>
      </c>
      <c r="K45" s="99" t="s">
        <v>35</v>
      </c>
      <c r="L45" s="58" t="s">
        <v>36</v>
      </c>
      <c r="M45" s="58" t="s">
        <v>103</v>
      </c>
      <c r="N45" s="59" t="s">
        <v>104</v>
      </c>
      <c r="O45" s="58">
        <v>35</v>
      </c>
      <c r="P45" s="60">
        <v>43283</v>
      </c>
      <c r="Q45" s="60">
        <v>43312</v>
      </c>
      <c r="R45" s="66" t="s">
        <v>105</v>
      </c>
      <c r="S45" s="66" t="s">
        <v>106</v>
      </c>
      <c r="T45" s="66"/>
      <c r="U45" s="15"/>
      <c r="V45" s="15"/>
      <c r="W45" s="15"/>
      <c r="X45" s="15"/>
      <c r="Y45" s="15"/>
      <c r="Z45" s="15"/>
    </row>
    <row r="46" spans="1:26" s="42" customFormat="1" ht="15" customHeight="1" x14ac:dyDescent="0.15">
      <c r="A46" s="242" t="s">
        <v>137</v>
      </c>
      <c r="B46" s="242" t="s">
        <v>138</v>
      </c>
      <c r="C46" s="239" t="s">
        <v>139</v>
      </c>
      <c r="D46" s="15" t="s">
        <v>64</v>
      </c>
      <c r="E46" s="201">
        <f>H46-50</f>
        <v>2710</v>
      </c>
      <c r="F46" s="201">
        <f>I46-100</f>
        <v>5410</v>
      </c>
      <c r="G46" s="201">
        <f>J46-100</f>
        <v>5410</v>
      </c>
      <c r="H46" s="201">
        <v>2760</v>
      </c>
      <c r="I46" s="201">
        <v>5510</v>
      </c>
      <c r="J46" s="201">
        <v>5510</v>
      </c>
      <c r="K46" s="191" t="s">
        <v>35</v>
      </c>
      <c r="L46" s="58" t="s">
        <v>36</v>
      </c>
      <c r="M46" s="63" t="s">
        <v>140</v>
      </c>
      <c r="N46" s="100" t="s">
        <v>101</v>
      </c>
      <c r="O46" s="58">
        <v>42</v>
      </c>
      <c r="P46" s="60">
        <v>43266</v>
      </c>
      <c r="Q46" s="60">
        <v>43295</v>
      </c>
      <c r="R46" s="66"/>
      <c r="S46" s="66"/>
      <c r="T46" s="66" t="s">
        <v>65</v>
      </c>
      <c r="U46" s="15" t="s">
        <v>66</v>
      </c>
      <c r="V46" s="15" t="s">
        <v>31</v>
      </c>
      <c r="W46" s="15" t="s">
        <v>67</v>
      </c>
      <c r="X46" s="15" t="s">
        <v>33</v>
      </c>
      <c r="Y46" s="15"/>
      <c r="Z46" s="15" t="s">
        <v>141</v>
      </c>
    </row>
    <row r="47" spans="1:26" s="42" customFormat="1" ht="15" customHeight="1" x14ac:dyDescent="0.15">
      <c r="A47" s="243"/>
      <c r="B47" s="244"/>
      <c r="C47" s="240"/>
      <c r="D47" s="15" t="s">
        <v>102</v>
      </c>
      <c r="E47" s="201">
        <v>2200</v>
      </c>
      <c r="F47" s="201">
        <v>4400</v>
      </c>
      <c r="G47" s="201">
        <v>4400</v>
      </c>
      <c r="H47" s="202">
        <f t="shared" ref="H47:J48" si="5">E47</f>
        <v>2200</v>
      </c>
      <c r="I47" s="202">
        <f t="shared" si="5"/>
        <v>4400</v>
      </c>
      <c r="J47" s="202">
        <f t="shared" si="5"/>
        <v>4400</v>
      </c>
      <c r="K47" s="99" t="s">
        <v>35</v>
      </c>
      <c r="L47" s="58" t="s">
        <v>36</v>
      </c>
      <c r="M47" s="58" t="s">
        <v>103</v>
      </c>
      <c r="N47" s="59" t="s">
        <v>104</v>
      </c>
      <c r="O47" s="58">
        <v>45</v>
      </c>
      <c r="P47" s="60">
        <v>43283</v>
      </c>
      <c r="Q47" s="60">
        <v>43312</v>
      </c>
      <c r="R47" s="66" t="s">
        <v>105</v>
      </c>
      <c r="S47" s="66" t="s">
        <v>106</v>
      </c>
      <c r="T47" s="66"/>
      <c r="U47" s="15"/>
      <c r="V47" s="15"/>
      <c r="W47" s="15"/>
      <c r="X47" s="15"/>
      <c r="Y47" s="15"/>
      <c r="Z47" s="15"/>
    </row>
    <row r="48" spans="1:26" s="42" customFormat="1" ht="15" customHeight="1" x14ac:dyDescent="0.15">
      <c r="A48" s="51" t="s">
        <v>142</v>
      </c>
      <c r="B48" s="243"/>
      <c r="C48" s="241"/>
      <c r="D48" s="15" t="s">
        <v>102</v>
      </c>
      <c r="E48" s="201">
        <v>2250</v>
      </c>
      <c r="F48" s="201">
        <v>4500</v>
      </c>
      <c r="G48" s="201">
        <v>4500</v>
      </c>
      <c r="H48" s="202">
        <f t="shared" si="5"/>
        <v>2250</v>
      </c>
      <c r="I48" s="202">
        <f t="shared" si="5"/>
        <v>4500</v>
      </c>
      <c r="J48" s="202">
        <f t="shared" si="5"/>
        <v>4500</v>
      </c>
      <c r="K48" s="99" t="s">
        <v>35</v>
      </c>
      <c r="L48" s="58" t="s">
        <v>36</v>
      </c>
      <c r="M48" s="63" t="s">
        <v>143</v>
      </c>
      <c r="N48" s="64" t="s">
        <v>144</v>
      </c>
      <c r="O48" s="58">
        <v>44</v>
      </c>
      <c r="P48" s="60">
        <v>43283</v>
      </c>
      <c r="Q48" s="60">
        <v>43312</v>
      </c>
      <c r="R48" s="66" t="s">
        <v>105</v>
      </c>
      <c r="S48" s="66" t="s">
        <v>106</v>
      </c>
      <c r="T48" s="66"/>
      <c r="U48" s="15"/>
      <c r="V48" s="15"/>
      <c r="W48" s="15"/>
      <c r="X48" s="15"/>
      <c r="Y48" s="15"/>
      <c r="Z48" s="15"/>
    </row>
    <row r="49" spans="1:26" s="42" customFormat="1" ht="15" customHeight="1" x14ac:dyDescent="0.15">
      <c r="A49" s="242" t="s">
        <v>145</v>
      </c>
      <c r="B49" s="242" t="s">
        <v>146</v>
      </c>
      <c r="C49" s="239" t="s">
        <v>147</v>
      </c>
      <c r="D49" s="15" t="s">
        <v>28</v>
      </c>
      <c r="E49" s="201">
        <v>1838</v>
      </c>
      <c r="F49" s="201">
        <v>3613</v>
      </c>
      <c r="G49" s="201">
        <v>3613</v>
      </c>
      <c r="H49" s="201">
        <v>1913</v>
      </c>
      <c r="I49" s="201">
        <v>3763</v>
      </c>
      <c r="J49" s="201">
        <v>3763</v>
      </c>
      <c r="K49" s="192" t="s">
        <v>754</v>
      </c>
      <c r="L49" s="15" t="s">
        <v>59</v>
      </c>
      <c r="M49" s="63" t="s">
        <v>148</v>
      </c>
      <c r="N49" s="64" t="s">
        <v>149</v>
      </c>
      <c r="O49" s="58">
        <v>35</v>
      </c>
      <c r="P49" s="60">
        <v>43296</v>
      </c>
      <c r="Q49" s="196">
        <v>43312</v>
      </c>
      <c r="R49" s="66" t="s">
        <v>150</v>
      </c>
      <c r="S49" s="66" t="s">
        <v>151</v>
      </c>
      <c r="T49" s="66" t="s">
        <v>29</v>
      </c>
      <c r="U49" s="15" t="s">
        <v>30</v>
      </c>
      <c r="V49" s="15" t="s">
        <v>31</v>
      </c>
      <c r="W49" s="15" t="s">
        <v>32</v>
      </c>
      <c r="X49" s="15" t="s">
        <v>33</v>
      </c>
      <c r="Y49" s="15"/>
      <c r="Z49" s="15" t="s">
        <v>127</v>
      </c>
    </row>
    <row r="50" spans="1:26" s="42" customFormat="1" ht="15" customHeight="1" x14ac:dyDescent="0.15">
      <c r="A50" s="243"/>
      <c r="B50" s="243"/>
      <c r="C50" s="241"/>
      <c r="D50" s="15" t="s">
        <v>57</v>
      </c>
      <c r="E50" s="201">
        <v>1525</v>
      </c>
      <c r="F50" s="201">
        <v>3050</v>
      </c>
      <c r="G50" s="201">
        <v>3150</v>
      </c>
      <c r="H50" s="201">
        <f>E50+25</f>
        <v>1550</v>
      </c>
      <c r="I50" s="201">
        <f>F50+50</f>
        <v>3100</v>
      </c>
      <c r="J50" s="201">
        <f>G50+50</f>
        <v>3200</v>
      </c>
      <c r="K50" s="98" t="s">
        <v>58</v>
      </c>
      <c r="L50" s="58" t="s">
        <v>59</v>
      </c>
      <c r="M50" s="58" t="s">
        <v>152</v>
      </c>
      <c r="N50" s="59" t="s">
        <v>153</v>
      </c>
      <c r="O50" s="58">
        <v>28</v>
      </c>
      <c r="P50" s="60">
        <v>43282</v>
      </c>
      <c r="Q50" s="60">
        <v>43295</v>
      </c>
      <c r="R50" s="66"/>
      <c r="S50" s="66" t="s">
        <v>128</v>
      </c>
      <c r="T50" s="66" t="s">
        <v>61</v>
      </c>
      <c r="U50" s="15" t="s">
        <v>62</v>
      </c>
      <c r="V50" s="15" t="s">
        <v>55</v>
      </c>
      <c r="W50" s="15" t="s">
        <v>63</v>
      </c>
      <c r="X50" s="15" t="s">
        <v>33</v>
      </c>
      <c r="Y50" s="15"/>
      <c r="Z50" s="15" t="s">
        <v>129</v>
      </c>
    </row>
    <row r="51" spans="1:26" s="42" customFormat="1" ht="15" customHeight="1" x14ac:dyDescent="0.15">
      <c r="A51" s="15" t="s">
        <v>154</v>
      </c>
      <c r="B51" s="242" t="s">
        <v>155</v>
      </c>
      <c r="C51" s="55" t="s">
        <v>156</v>
      </c>
      <c r="D51" s="15" t="s">
        <v>28</v>
      </c>
      <c r="E51" s="203">
        <v>2438</v>
      </c>
      <c r="F51" s="203">
        <v>4863</v>
      </c>
      <c r="G51" s="203">
        <v>4863</v>
      </c>
      <c r="H51" s="203">
        <v>2513</v>
      </c>
      <c r="I51" s="203">
        <v>5013</v>
      </c>
      <c r="J51" s="203">
        <v>5013</v>
      </c>
      <c r="K51" s="99" t="s">
        <v>754</v>
      </c>
      <c r="L51" s="15" t="s">
        <v>59</v>
      </c>
      <c r="M51" s="63" t="s">
        <v>148</v>
      </c>
      <c r="N51" s="64" t="s">
        <v>149</v>
      </c>
      <c r="O51" s="58">
        <v>40</v>
      </c>
      <c r="P51" s="60">
        <v>43296</v>
      </c>
      <c r="Q51" s="196">
        <v>43312</v>
      </c>
      <c r="R51" s="66" t="s">
        <v>150</v>
      </c>
      <c r="S51" s="66"/>
      <c r="T51" s="66" t="s">
        <v>29</v>
      </c>
      <c r="U51" s="15" t="s">
        <v>30</v>
      </c>
      <c r="V51" s="15" t="s">
        <v>31</v>
      </c>
      <c r="W51" s="15" t="s">
        <v>32</v>
      </c>
      <c r="X51" s="15" t="s">
        <v>33</v>
      </c>
      <c r="Y51" s="15"/>
      <c r="Z51" s="15" t="s">
        <v>127</v>
      </c>
    </row>
    <row r="52" spans="1:26" s="42" customFormat="1" ht="15" customHeight="1" x14ac:dyDescent="0.15">
      <c r="A52" s="242" t="s">
        <v>157</v>
      </c>
      <c r="B52" s="244"/>
      <c r="C52" s="239" t="s">
        <v>158</v>
      </c>
      <c r="D52" s="15" t="s">
        <v>102</v>
      </c>
      <c r="E52" s="203">
        <v>2050</v>
      </c>
      <c r="F52" s="203">
        <v>4100</v>
      </c>
      <c r="G52" s="203">
        <v>4100</v>
      </c>
      <c r="H52" s="202">
        <f>E52</f>
        <v>2050</v>
      </c>
      <c r="I52" s="202">
        <f>F52</f>
        <v>4100</v>
      </c>
      <c r="J52" s="202">
        <f>G52</f>
        <v>4100</v>
      </c>
      <c r="K52" s="99" t="s">
        <v>35</v>
      </c>
      <c r="L52" s="58" t="s">
        <v>36</v>
      </c>
      <c r="M52" s="63" t="s">
        <v>143</v>
      </c>
      <c r="N52" s="64" t="s">
        <v>144</v>
      </c>
      <c r="O52" s="58">
        <v>43</v>
      </c>
      <c r="P52" s="60">
        <v>43283</v>
      </c>
      <c r="Q52" s="60">
        <v>43312</v>
      </c>
      <c r="R52" s="66" t="s">
        <v>105</v>
      </c>
      <c r="S52" s="66" t="s">
        <v>106</v>
      </c>
      <c r="T52" s="66"/>
      <c r="U52" s="15"/>
      <c r="V52" s="15"/>
      <c r="W52" s="15"/>
      <c r="X52" s="15"/>
      <c r="Y52" s="15"/>
      <c r="Z52" s="15"/>
    </row>
    <row r="53" spans="1:26" s="42" customFormat="1" ht="15" customHeight="1" x14ac:dyDescent="0.15">
      <c r="A53" s="243"/>
      <c r="B53" s="243"/>
      <c r="C53" s="241"/>
      <c r="D53" s="15" t="s">
        <v>28</v>
      </c>
      <c r="E53" s="201">
        <v>2538</v>
      </c>
      <c r="F53" s="201">
        <v>5063</v>
      </c>
      <c r="G53" s="201">
        <v>5063</v>
      </c>
      <c r="H53" s="201">
        <v>2613</v>
      </c>
      <c r="I53" s="201">
        <v>5213</v>
      </c>
      <c r="J53" s="201">
        <v>5213</v>
      </c>
      <c r="K53" s="192" t="s">
        <v>754</v>
      </c>
      <c r="L53" s="15" t="s">
        <v>59</v>
      </c>
      <c r="M53" s="63" t="s">
        <v>148</v>
      </c>
      <c r="N53" s="64" t="s">
        <v>149</v>
      </c>
      <c r="O53" s="58">
        <v>40</v>
      </c>
      <c r="P53" s="60">
        <v>43296</v>
      </c>
      <c r="Q53" s="196">
        <v>43312</v>
      </c>
      <c r="R53" s="66" t="s">
        <v>150</v>
      </c>
      <c r="S53" s="66" t="s">
        <v>151</v>
      </c>
      <c r="T53" s="66" t="s">
        <v>29</v>
      </c>
      <c r="U53" s="15" t="s">
        <v>30</v>
      </c>
      <c r="V53" s="15" t="s">
        <v>31</v>
      </c>
      <c r="W53" s="15" t="s">
        <v>32</v>
      </c>
      <c r="X53" s="15" t="s">
        <v>33</v>
      </c>
      <c r="Y53" s="15"/>
      <c r="Z53" s="15" t="s">
        <v>127</v>
      </c>
    </row>
    <row r="54" spans="1:26" s="42" customFormat="1" ht="15" customHeight="1" x14ac:dyDescent="0.15">
      <c r="A54" s="245" t="s">
        <v>159</v>
      </c>
      <c r="B54" s="245" t="s">
        <v>160</v>
      </c>
      <c r="C54" s="237" t="s">
        <v>161</v>
      </c>
      <c r="D54" s="15" t="s">
        <v>28</v>
      </c>
      <c r="E54" s="201">
        <v>1775</v>
      </c>
      <c r="F54" s="201">
        <v>2900</v>
      </c>
      <c r="G54" s="201">
        <v>2900</v>
      </c>
      <c r="H54" s="201">
        <v>1800</v>
      </c>
      <c r="I54" s="201">
        <v>2950</v>
      </c>
      <c r="J54" s="201">
        <v>2950</v>
      </c>
      <c r="K54" s="98" t="s">
        <v>753</v>
      </c>
      <c r="L54" s="15" t="s">
        <v>750</v>
      </c>
      <c r="M54" s="193" t="s">
        <v>763</v>
      </c>
      <c r="N54" s="194" t="s">
        <v>764</v>
      </c>
      <c r="O54" s="58">
        <v>23</v>
      </c>
      <c r="P54" s="60">
        <v>43296</v>
      </c>
      <c r="Q54" s="196">
        <v>43312</v>
      </c>
      <c r="R54" s="195" t="s">
        <v>762</v>
      </c>
      <c r="S54" s="66"/>
      <c r="T54" s="66" t="s">
        <v>29</v>
      </c>
      <c r="U54" s="15" t="s">
        <v>30</v>
      </c>
      <c r="V54" s="15" t="s">
        <v>31</v>
      </c>
      <c r="W54" s="15" t="s">
        <v>32</v>
      </c>
      <c r="X54" s="15" t="s">
        <v>33</v>
      </c>
      <c r="Y54" s="15"/>
      <c r="Z54" s="50" t="s">
        <v>127</v>
      </c>
    </row>
    <row r="55" spans="1:26" s="42" customFormat="1" ht="15" customHeight="1" x14ac:dyDescent="0.15">
      <c r="A55" s="243"/>
      <c r="B55" s="243"/>
      <c r="C55" s="241"/>
      <c r="D55" s="53" t="s">
        <v>102</v>
      </c>
      <c r="E55" s="204">
        <v>1425</v>
      </c>
      <c r="F55" s="204">
        <v>2525</v>
      </c>
      <c r="G55" s="204">
        <v>2525</v>
      </c>
      <c r="H55" s="202">
        <f t="shared" ref="H55:J57" si="6">E55</f>
        <v>1425</v>
      </c>
      <c r="I55" s="202">
        <f t="shared" si="6"/>
        <v>2525</v>
      </c>
      <c r="J55" s="202">
        <f t="shared" si="6"/>
        <v>2525</v>
      </c>
      <c r="K55" s="99" t="s">
        <v>35</v>
      </c>
      <c r="L55" s="58" t="s">
        <v>36</v>
      </c>
      <c r="M55" s="101" t="s">
        <v>51</v>
      </c>
      <c r="N55" s="102" t="s">
        <v>52</v>
      </c>
      <c r="O55" s="101">
        <v>20</v>
      </c>
      <c r="P55" s="60">
        <v>43283</v>
      </c>
      <c r="Q55" s="60">
        <v>43312</v>
      </c>
      <c r="R55" s="104" t="s">
        <v>105</v>
      </c>
      <c r="S55" s="104" t="s">
        <v>106</v>
      </c>
      <c r="T55" s="105"/>
      <c r="U55" s="51"/>
      <c r="V55" s="51"/>
      <c r="W55" s="51"/>
      <c r="X55" s="51"/>
      <c r="Y55" s="51"/>
      <c r="Z55" s="50"/>
    </row>
    <row r="56" spans="1:26" s="15" customFormat="1" x14ac:dyDescent="0.15">
      <c r="A56" s="15" t="s">
        <v>162</v>
      </c>
      <c r="B56" s="245" t="s">
        <v>163</v>
      </c>
      <c r="C56" s="237" t="s">
        <v>164</v>
      </c>
      <c r="D56" s="15" t="s">
        <v>102</v>
      </c>
      <c r="E56" s="201">
        <v>4600</v>
      </c>
      <c r="F56" s="201">
        <v>5500</v>
      </c>
      <c r="G56" s="201">
        <v>5500</v>
      </c>
      <c r="H56" s="202">
        <f t="shared" si="6"/>
        <v>4600</v>
      </c>
      <c r="I56" s="202">
        <f t="shared" si="6"/>
        <v>5500</v>
      </c>
      <c r="J56" s="202">
        <f t="shared" si="6"/>
        <v>5500</v>
      </c>
      <c r="K56" s="99" t="s">
        <v>35</v>
      </c>
      <c r="L56" s="58" t="s">
        <v>36</v>
      </c>
      <c r="M56" s="15" t="s">
        <v>142</v>
      </c>
      <c r="N56" s="55" t="s">
        <v>165</v>
      </c>
      <c r="O56" s="15">
        <v>55</v>
      </c>
      <c r="P56" s="60">
        <v>43283</v>
      </c>
      <c r="Q56" s="60">
        <v>43312</v>
      </c>
      <c r="R56" s="66" t="s">
        <v>105</v>
      </c>
      <c r="S56" s="66" t="s">
        <v>106</v>
      </c>
    </row>
    <row r="57" spans="1:26" s="15" customFormat="1" x14ac:dyDescent="0.15">
      <c r="A57" s="15" t="s">
        <v>166</v>
      </c>
      <c r="B57" s="245"/>
      <c r="C57" s="237"/>
      <c r="D57" s="15" t="s">
        <v>102</v>
      </c>
      <c r="E57" s="201">
        <v>5050</v>
      </c>
      <c r="F57" s="201">
        <v>6600</v>
      </c>
      <c r="G57" s="201">
        <v>6600</v>
      </c>
      <c r="H57" s="202">
        <f t="shared" si="6"/>
        <v>5050</v>
      </c>
      <c r="I57" s="202">
        <f t="shared" si="6"/>
        <v>6600</v>
      </c>
      <c r="J57" s="202">
        <f t="shared" si="6"/>
        <v>6600</v>
      </c>
      <c r="K57" s="99" t="s">
        <v>35</v>
      </c>
      <c r="L57" s="58" t="s">
        <v>36</v>
      </c>
      <c r="M57" s="15" t="s">
        <v>142</v>
      </c>
      <c r="N57" s="55" t="s">
        <v>165</v>
      </c>
      <c r="O57" s="15">
        <v>60</v>
      </c>
      <c r="P57" s="60">
        <v>43283</v>
      </c>
      <c r="Q57" s="60">
        <v>43312</v>
      </c>
      <c r="R57" s="66" t="s">
        <v>105</v>
      </c>
      <c r="S57" s="66" t="s">
        <v>106</v>
      </c>
    </row>
    <row r="58" spans="1:26" x14ac:dyDescent="0.15">
      <c r="E58" s="90"/>
      <c r="P58" s="45"/>
      <c r="Q58" s="45"/>
    </row>
    <row r="59" spans="1:26" x14ac:dyDescent="0.15">
      <c r="M59" s="83"/>
      <c r="N59" s="84"/>
    </row>
    <row r="60" spans="1:26" x14ac:dyDescent="0.15">
      <c r="A60" s="38"/>
    </row>
    <row r="61" spans="1:26" x14ac:dyDescent="0.15">
      <c r="A61" s="38"/>
      <c r="B61" s="91"/>
      <c r="C61" s="92"/>
      <c r="D61" s="92"/>
      <c r="E61" s="92"/>
    </row>
    <row r="62" spans="1:26" x14ac:dyDescent="0.15">
      <c r="B62" s="91"/>
      <c r="C62" s="92"/>
      <c r="D62" s="92"/>
      <c r="E62" s="92"/>
      <c r="F62" s="93"/>
      <c r="G62" s="93"/>
      <c r="H62" s="93"/>
    </row>
    <row r="63" spans="1:26" x14ac:dyDescent="0.15">
      <c r="B63" s="91"/>
      <c r="C63" s="92"/>
      <c r="D63" s="92"/>
      <c r="E63" s="92"/>
    </row>
    <row r="64" spans="1:26" x14ac:dyDescent="0.15">
      <c r="B64" s="91"/>
      <c r="C64" s="92"/>
      <c r="D64" s="92"/>
      <c r="E64" s="92"/>
      <c r="F64" s="42"/>
      <c r="G64" s="42"/>
      <c r="H64" s="42"/>
      <c r="I64" s="42"/>
    </row>
    <row r="65" spans="2:19" x14ac:dyDescent="0.15">
      <c r="B65" s="91"/>
      <c r="C65" s="92"/>
      <c r="D65" s="92"/>
      <c r="E65" s="117"/>
      <c r="F65" s="94"/>
      <c r="G65" s="94"/>
      <c r="H65" s="94"/>
      <c r="I65" s="94"/>
    </row>
    <row r="66" spans="2:19" x14ac:dyDescent="0.15">
      <c r="B66" s="91"/>
      <c r="C66" s="92"/>
      <c r="D66" s="92"/>
      <c r="E66" s="92"/>
      <c r="F66" s="94"/>
      <c r="G66" s="94"/>
      <c r="H66" s="94"/>
      <c r="I66" s="94"/>
    </row>
    <row r="67" spans="2:19" x14ac:dyDescent="0.15">
      <c r="B67" s="106"/>
      <c r="C67" s="92"/>
      <c r="D67" s="92"/>
      <c r="E67" s="75"/>
      <c r="F67" s="94"/>
      <c r="G67" s="94"/>
      <c r="H67" s="94"/>
      <c r="I67" s="94"/>
    </row>
    <row r="68" spans="2:19" x14ac:dyDescent="0.15">
      <c r="B68" s="94"/>
      <c r="C68" s="107"/>
      <c r="D68" s="94"/>
      <c r="E68" s="94"/>
      <c r="F68" s="94"/>
      <c r="G68" s="94"/>
      <c r="H68" s="94"/>
      <c r="I68" s="94"/>
    </row>
    <row r="69" spans="2:19" x14ac:dyDescent="0.15">
      <c r="B69" s="94"/>
      <c r="C69" s="108"/>
      <c r="D69" s="94"/>
      <c r="E69" s="94"/>
      <c r="F69" s="94"/>
      <c r="G69" s="94"/>
      <c r="H69" s="94"/>
      <c r="I69" s="94"/>
    </row>
    <row r="70" spans="2:19" x14ac:dyDescent="0.15">
      <c r="B70" s="94"/>
      <c r="C70" s="94"/>
      <c r="D70" s="94"/>
      <c r="E70" s="94"/>
      <c r="F70" s="94"/>
      <c r="G70" s="94"/>
      <c r="H70" s="94"/>
      <c r="I70" s="94"/>
      <c r="K70" s="78"/>
      <c r="N70" s="78"/>
      <c r="P70" s="78"/>
      <c r="Q70" s="78"/>
      <c r="R70" s="78"/>
      <c r="S70" s="78"/>
    </row>
    <row r="71" spans="2:19" x14ac:dyDescent="0.15">
      <c r="B71" s="94"/>
      <c r="C71" s="94"/>
      <c r="D71" s="94"/>
      <c r="E71" s="94"/>
      <c r="F71" s="94"/>
      <c r="G71" s="94"/>
      <c r="H71" s="94"/>
      <c r="I71" s="94"/>
      <c r="K71" s="78"/>
      <c r="N71" s="78"/>
      <c r="P71" s="78"/>
      <c r="Q71" s="78"/>
      <c r="R71" s="78"/>
      <c r="S71" s="78"/>
    </row>
    <row r="72" spans="2:19" x14ac:dyDescent="0.15">
      <c r="B72" s="94"/>
      <c r="C72" s="94"/>
      <c r="D72" s="94"/>
      <c r="E72" s="94"/>
      <c r="F72" s="94"/>
      <c r="G72" s="94"/>
      <c r="H72" s="94"/>
      <c r="I72" s="94"/>
      <c r="K72" s="78"/>
      <c r="N72" s="78"/>
      <c r="P72" s="78"/>
      <c r="Q72" s="78"/>
      <c r="R72" s="78"/>
      <c r="S72" s="78"/>
    </row>
    <row r="73" spans="2:19" x14ac:dyDescent="0.15">
      <c r="B73" s="94"/>
      <c r="C73" s="94"/>
      <c r="D73" s="94"/>
      <c r="E73" s="94"/>
      <c r="F73" s="94"/>
      <c r="G73" s="94"/>
      <c r="H73" s="94"/>
      <c r="I73" s="94"/>
      <c r="K73" s="78"/>
      <c r="N73" s="78"/>
      <c r="P73" s="78"/>
      <c r="Q73" s="78"/>
      <c r="R73" s="78"/>
      <c r="S73" s="78"/>
    </row>
    <row r="74" spans="2:19" x14ac:dyDescent="0.15">
      <c r="B74" s="94"/>
      <c r="C74" s="94"/>
      <c r="D74" s="94"/>
      <c r="E74" s="94"/>
      <c r="F74" s="94"/>
      <c r="G74" s="94"/>
      <c r="H74" s="94"/>
      <c r="I74" s="94"/>
      <c r="K74" s="78"/>
      <c r="N74" s="78"/>
      <c r="P74" s="78"/>
      <c r="Q74" s="78"/>
      <c r="R74" s="78"/>
      <c r="S74" s="78"/>
    </row>
    <row r="75" spans="2:19" x14ac:dyDescent="0.15">
      <c r="B75" s="94"/>
      <c r="C75" s="94"/>
      <c r="D75" s="94"/>
      <c r="E75" s="94"/>
      <c r="F75" s="94"/>
      <c r="G75" s="94"/>
      <c r="H75" s="94"/>
      <c r="I75" s="94"/>
      <c r="K75" s="78"/>
      <c r="N75" s="78"/>
      <c r="P75" s="78"/>
      <c r="Q75" s="78"/>
      <c r="R75" s="78"/>
      <c r="S75" s="78"/>
    </row>
    <row r="76" spans="2:19" x14ac:dyDescent="0.15">
      <c r="B76" s="94"/>
      <c r="C76" s="94"/>
      <c r="D76" s="94"/>
      <c r="E76" s="94"/>
      <c r="F76" s="94"/>
      <c r="G76" s="94"/>
      <c r="H76" s="94"/>
      <c r="I76" s="94"/>
      <c r="K76" s="78"/>
      <c r="N76" s="78"/>
      <c r="P76" s="78"/>
      <c r="Q76" s="78"/>
      <c r="R76" s="78"/>
      <c r="S76" s="78"/>
    </row>
    <row r="77" spans="2:19" x14ac:dyDescent="0.15">
      <c r="B77" s="94"/>
      <c r="C77" s="94"/>
      <c r="D77" s="94"/>
      <c r="E77" s="94"/>
      <c r="F77" s="94"/>
      <c r="G77" s="94"/>
      <c r="H77" s="94"/>
      <c r="I77" s="94"/>
      <c r="K77" s="78"/>
      <c r="N77" s="78"/>
      <c r="P77" s="78"/>
      <c r="Q77" s="78"/>
      <c r="R77" s="78"/>
      <c r="S77" s="78"/>
    </row>
    <row r="78" spans="2:19" x14ac:dyDescent="0.15">
      <c r="B78" s="94"/>
      <c r="C78" s="94"/>
      <c r="D78" s="94"/>
      <c r="E78" s="94"/>
      <c r="F78" s="94"/>
      <c r="G78" s="94"/>
      <c r="H78" s="94"/>
      <c r="I78" s="94"/>
      <c r="K78" s="78"/>
      <c r="N78" s="78"/>
      <c r="P78" s="78"/>
      <c r="Q78" s="78"/>
      <c r="R78" s="78"/>
      <c r="S78" s="78"/>
    </row>
    <row r="79" spans="2:19" x14ac:dyDescent="0.15">
      <c r="B79" s="94"/>
      <c r="C79" s="94"/>
      <c r="D79" s="94"/>
      <c r="E79" s="94"/>
      <c r="F79" s="94"/>
      <c r="G79" s="94"/>
      <c r="H79" s="94"/>
      <c r="I79" s="94"/>
      <c r="K79" s="78"/>
      <c r="N79" s="78"/>
      <c r="P79" s="78"/>
      <c r="Q79" s="78"/>
      <c r="R79" s="78"/>
      <c r="S79" s="78"/>
    </row>
    <row r="80" spans="2:19" x14ac:dyDescent="0.15">
      <c r="B80" s="94"/>
      <c r="C80" s="94"/>
      <c r="D80" s="94"/>
      <c r="E80" s="94"/>
      <c r="F80" s="94"/>
      <c r="G80" s="94"/>
      <c r="H80" s="94"/>
      <c r="I80" s="94"/>
      <c r="K80" s="78"/>
      <c r="N80" s="78"/>
      <c r="P80" s="78"/>
      <c r="Q80" s="78"/>
      <c r="R80" s="78"/>
      <c r="S80" s="78"/>
    </row>
    <row r="81" spans="2:19" x14ac:dyDescent="0.15">
      <c r="B81" s="94"/>
      <c r="C81" s="94"/>
      <c r="D81" s="94"/>
      <c r="E81" s="94"/>
      <c r="F81" s="94"/>
      <c r="G81" s="94"/>
      <c r="H81" s="94"/>
      <c r="I81" s="238"/>
      <c r="K81" s="78"/>
      <c r="N81" s="78"/>
      <c r="P81" s="78"/>
      <c r="Q81" s="78"/>
      <c r="R81" s="78"/>
      <c r="S81" s="78"/>
    </row>
    <row r="82" spans="2:19" x14ac:dyDescent="0.15">
      <c r="B82" s="94"/>
      <c r="C82" s="94"/>
      <c r="D82" s="94"/>
      <c r="E82" s="94"/>
      <c r="F82" s="94"/>
      <c r="G82" s="94"/>
      <c r="H82" s="94"/>
      <c r="I82" s="238"/>
      <c r="K82" s="78"/>
      <c r="N82" s="78"/>
      <c r="P82" s="78"/>
      <c r="Q82" s="78"/>
      <c r="R82" s="78"/>
      <c r="S82" s="78"/>
    </row>
    <row r="83" spans="2:19" x14ac:dyDescent="0.15">
      <c r="B83" s="94"/>
      <c r="C83" s="94"/>
      <c r="D83" s="94"/>
      <c r="E83" s="94"/>
      <c r="F83" s="94"/>
      <c r="G83" s="94"/>
      <c r="H83" s="94"/>
      <c r="I83" s="94"/>
      <c r="K83" s="78"/>
      <c r="N83" s="78"/>
      <c r="P83" s="78"/>
      <c r="Q83" s="78"/>
      <c r="R83" s="78"/>
      <c r="S83" s="78"/>
    </row>
    <row r="84" spans="2:19" x14ac:dyDescent="0.15">
      <c r="B84" s="94"/>
      <c r="C84" s="94"/>
      <c r="D84" s="94"/>
      <c r="E84" s="94"/>
      <c r="F84" s="94"/>
      <c r="G84" s="94"/>
      <c r="H84" s="94"/>
      <c r="I84" s="94"/>
      <c r="K84" s="78"/>
      <c r="N84" s="78"/>
      <c r="P84" s="78"/>
      <c r="Q84" s="78"/>
      <c r="R84" s="78"/>
      <c r="S84" s="78"/>
    </row>
    <row r="85" spans="2:19" x14ac:dyDescent="0.15">
      <c r="B85" s="94"/>
      <c r="C85" s="94"/>
      <c r="D85" s="94"/>
      <c r="E85" s="94"/>
      <c r="F85" s="94"/>
      <c r="G85" s="94"/>
      <c r="H85" s="94"/>
      <c r="I85" s="94"/>
      <c r="K85" s="78"/>
      <c r="N85" s="78"/>
      <c r="P85" s="78"/>
      <c r="Q85" s="78"/>
      <c r="R85" s="78"/>
      <c r="S85" s="78"/>
    </row>
    <row r="86" spans="2:19" x14ac:dyDescent="0.15">
      <c r="B86" s="42"/>
      <c r="C86" s="43"/>
      <c r="D86" s="42"/>
      <c r="E86" s="42"/>
      <c r="F86" s="42"/>
      <c r="G86" s="42"/>
      <c r="H86" s="42"/>
      <c r="I86" s="42"/>
      <c r="K86" s="78"/>
      <c r="N86" s="78"/>
      <c r="P86" s="78"/>
      <c r="Q86" s="78"/>
      <c r="R86" s="78"/>
      <c r="S86" s="78"/>
    </row>
  </sheetData>
  <autoFilter ref="A1:Z57"/>
  <mergeCells count="36">
    <mergeCell ref="A54:A55"/>
    <mergeCell ref="A2:A12"/>
    <mergeCell ref="A13:A22"/>
    <mergeCell ref="A23:A29"/>
    <mergeCell ref="A30:A33"/>
    <mergeCell ref="A34:A35"/>
    <mergeCell ref="A36:A37"/>
    <mergeCell ref="A38:A40"/>
    <mergeCell ref="A42:A45"/>
    <mergeCell ref="A46:A47"/>
    <mergeCell ref="A49:A50"/>
    <mergeCell ref="A52:A53"/>
    <mergeCell ref="B49:B50"/>
    <mergeCell ref="B51:B53"/>
    <mergeCell ref="B54:B55"/>
    <mergeCell ref="B56:B57"/>
    <mergeCell ref="C2:C12"/>
    <mergeCell ref="C13:C22"/>
    <mergeCell ref="C23:C29"/>
    <mergeCell ref="C30:C33"/>
    <mergeCell ref="C34:C35"/>
    <mergeCell ref="C36:C37"/>
    <mergeCell ref="B2:B12"/>
    <mergeCell ref="B13:B33"/>
    <mergeCell ref="B34:B35"/>
    <mergeCell ref="B36:B37"/>
    <mergeCell ref="B38:B45"/>
    <mergeCell ref="B46:B48"/>
    <mergeCell ref="C56:C57"/>
    <mergeCell ref="I81:I82"/>
    <mergeCell ref="C38:C40"/>
    <mergeCell ref="C42:C45"/>
    <mergeCell ref="C46:C48"/>
    <mergeCell ref="C49:C50"/>
    <mergeCell ref="C52:C53"/>
    <mergeCell ref="C54:C55"/>
  </mergeCells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Q1" workbookViewId="0">
      <selection activeCell="S5" sqref="S5"/>
    </sheetView>
  </sheetViews>
  <sheetFormatPr defaultRowHeight="14.25" x14ac:dyDescent="0.15"/>
  <cols>
    <col min="1" max="1" width="18.875" style="42" customWidth="1"/>
    <col min="2" max="2" width="15.625" style="42" customWidth="1"/>
    <col min="3" max="3" width="27.75" style="43" bestFit="1" customWidth="1"/>
    <col min="4" max="4" width="8" style="42" customWidth="1"/>
    <col min="5" max="10" width="8.875" style="42" customWidth="1"/>
    <col min="11" max="11" width="15.25" style="44" bestFit="1" customWidth="1"/>
    <col min="12" max="12" width="11" style="44" customWidth="1"/>
    <col min="13" max="13" width="11.75" style="44" customWidth="1"/>
    <col min="14" max="14" width="12.375" style="43" customWidth="1"/>
    <col min="15" max="15" width="7.375" style="44" customWidth="1"/>
    <col min="16" max="17" width="15.375" style="45" bestFit="1" customWidth="1"/>
    <col min="18" max="18" width="59.125" style="46" customWidth="1"/>
    <col min="19" max="20" width="30.625" style="46" customWidth="1"/>
    <col min="21" max="26" width="20.625" style="42" customWidth="1"/>
    <col min="27" max="16384" width="9" style="42"/>
  </cols>
  <sheetData>
    <row r="1" spans="1:26" s="41" customFormat="1" ht="15" customHeight="1" x14ac:dyDescent="0.15">
      <c r="A1" s="47" t="s">
        <v>0</v>
      </c>
      <c r="B1" s="47" t="s">
        <v>1</v>
      </c>
      <c r="C1" s="47" t="s">
        <v>2</v>
      </c>
      <c r="D1" s="47" t="s">
        <v>3</v>
      </c>
      <c r="E1" s="48" t="s">
        <v>374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6" t="s">
        <v>375</v>
      </c>
      <c r="L1" s="56" t="s">
        <v>11</v>
      </c>
      <c r="M1" s="56" t="s">
        <v>12</v>
      </c>
      <c r="N1" s="47" t="s">
        <v>13</v>
      </c>
      <c r="O1" s="56" t="s">
        <v>376</v>
      </c>
      <c r="P1" s="57" t="s">
        <v>15</v>
      </c>
      <c r="Q1" s="57" t="s">
        <v>16</v>
      </c>
      <c r="R1" s="65" t="s">
        <v>17</v>
      </c>
      <c r="S1" s="65" t="s">
        <v>18</v>
      </c>
      <c r="T1" s="65" t="s">
        <v>19</v>
      </c>
      <c r="U1" s="47" t="s">
        <v>20</v>
      </c>
      <c r="V1" s="49" t="s">
        <v>21</v>
      </c>
      <c r="W1" s="49" t="s">
        <v>22</v>
      </c>
      <c r="X1" s="47" t="s">
        <v>23</v>
      </c>
      <c r="Y1" s="47" t="s">
        <v>24</v>
      </c>
      <c r="Z1" s="47" t="s">
        <v>377</v>
      </c>
    </row>
    <row r="2" spans="1:26" ht="15" customHeight="1" x14ac:dyDescent="0.15">
      <c r="A2" s="242" t="s">
        <v>736</v>
      </c>
      <c r="B2" s="242" t="s">
        <v>378</v>
      </c>
      <c r="C2" s="239" t="s">
        <v>379</v>
      </c>
      <c r="D2" s="15" t="s">
        <v>76</v>
      </c>
      <c r="E2" s="201">
        <v>490</v>
      </c>
      <c r="F2" s="201">
        <v>980</v>
      </c>
      <c r="G2" s="201">
        <v>980</v>
      </c>
      <c r="H2" s="201">
        <f>E2+25</f>
        <v>515</v>
      </c>
      <c r="I2" s="201">
        <f t="shared" ref="I2:J4" si="0">F2+50</f>
        <v>1030</v>
      </c>
      <c r="J2" s="201">
        <f t="shared" si="0"/>
        <v>1030</v>
      </c>
      <c r="K2" s="58" t="s">
        <v>35</v>
      </c>
      <c r="L2" s="58" t="s">
        <v>59</v>
      </c>
      <c r="M2" s="58" t="s">
        <v>37</v>
      </c>
      <c r="N2" s="59" t="s">
        <v>38</v>
      </c>
      <c r="O2" s="58">
        <v>26</v>
      </c>
      <c r="P2" s="60">
        <v>43297</v>
      </c>
      <c r="Q2" s="60">
        <v>43312</v>
      </c>
      <c r="R2" s="66" t="s">
        <v>380</v>
      </c>
      <c r="S2" s="66"/>
      <c r="T2" s="66" t="s">
        <v>79</v>
      </c>
      <c r="U2" s="15" t="s">
        <v>80</v>
      </c>
      <c r="V2" s="15" t="s">
        <v>55</v>
      </c>
      <c r="W2" s="15" t="s">
        <v>381</v>
      </c>
      <c r="X2" s="15" t="s">
        <v>33</v>
      </c>
      <c r="Y2" s="15"/>
      <c r="Z2" s="15" t="s">
        <v>382</v>
      </c>
    </row>
    <row r="3" spans="1:26" s="230" customFormat="1" ht="15" customHeight="1" x14ac:dyDescent="0.15">
      <c r="A3" s="247"/>
      <c r="B3" s="244"/>
      <c r="C3" s="240"/>
      <c r="D3" s="224" t="s">
        <v>789</v>
      </c>
      <c r="E3" s="224">
        <v>465</v>
      </c>
      <c r="F3" s="224">
        <v>930</v>
      </c>
      <c r="G3" s="224">
        <v>930</v>
      </c>
      <c r="H3" s="224">
        <f>E3+25</f>
        <v>490</v>
      </c>
      <c r="I3" s="224">
        <f t="shared" si="0"/>
        <v>980</v>
      </c>
      <c r="J3" s="224">
        <f t="shared" si="0"/>
        <v>980</v>
      </c>
      <c r="K3" s="225" t="s">
        <v>35</v>
      </c>
      <c r="L3" s="225" t="s">
        <v>59</v>
      </c>
      <c r="M3" s="225" t="s">
        <v>37</v>
      </c>
      <c r="N3" s="234" t="s">
        <v>38</v>
      </c>
      <c r="O3" s="225">
        <v>26</v>
      </c>
      <c r="P3" s="228">
        <v>43282</v>
      </c>
      <c r="Q3" s="228">
        <v>43295</v>
      </c>
      <c r="R3" s="232" t="s">
        <v>383</v>
      </c>
      <c r="S3" s="232"/>
      <c r="T3" s="232" t="s">
        <v>84</v>
      </c>
      <c r="U3" s="224" t="s">
        <v>85</v>
      </c>
      <c r="V3" s="224" t="s">
        <v>55</v>
      </c>
      <c r="W3" s="224" t="s">
        <v>384</v>
      </c>
      <c r="X3" s="224" t="s">
        <v>33</v>
      </c>
      <c r="Y3" s="224"/>
      <c r="Z3" s="224" t="s">
        <v>385</v>
      </c>
    </row>
    <row r="4" spans="1:26" ht="15" customHeight="1" x14ac:dyDescent="0.15">
      <c r="A4" s="247"/>
      <c r="B4" s="244"/>
      <c r="C4" s="240"/>
      <c r="D4" s="15" t="s">
        <v>386</v>
      </c>
      <c r="E4" s="201">
        <v>465</v>
      </c>
      <c r="F4" s="201">
        <v>930</v>
      </c>
      <c r="G4" s="201">
        <v>930</v>
      </c>
      <c r="H4" s="201">
        <f>E4+25</f>
        <v>490</v>
      </c>
      <c r="I4" s="201">
        <f t="shared" si="0"/>
        <v>980</v>
      </c>
      <c r="J4" s="201">
        <f t="shared" si="0"/>
        <v>980</v>
      </c>
      <c r="K4" s="58" t="s">
        <v>35</v>
      </c>
      <c r="L4" s="58" t="s">
        <v>59</v>
      </c>
      <c r="M4" s="58" t="s">
        <v>37</v>
      </c>
      <c r="N4" s="59" t="s">
        <v>38</v>
      </c>
      <c r="O4" s="58">
        <v>22</v>
      </c>
      <c r="P4" s="60">
        <v>43292</v>
      </c>
      <c r="Q4" s="60">
        <v>43312</v>
      </c>
      <c r="R4" s="66"/>
      <c r="S4" s="67"/>
      <c r="T4" s="66"/>
      <c r="U4" s="15"/>
      <c r="V4" s="15"/>
      <c r="W4" s="15"/>
      <c r="X4" s="15"/>
      <c r="Y4" s="15"/>
      <c r="Z4" s="15"/>
    </row>
    <row r="5" spans="1:26" ht="15" customHeight="1" x14ac:dyDescent="0.15">
      <c r="A5" s="247"/>
      <c r="B5" s="244"/>
      <c r="C5" s="240"/>
      <c r="D5" s="15" t="s">
        <v>172</v>
      </c>
      <c r="E5" s="201">
        <v>460</v>
      </c>
      <c r="F5" s="201">
        <v>910</v>
      </c>
      <c r="G5" s="201">
        <v>910</v>
      </c>
      <c r="H5" s="201">
        <f t="shared" ref="H5:J6" si="1">E5</f>
        <v>460</v>
      </c>
      <c r="I5" s="201">
        <f t="shared" si="1"/>
        <v>910</v>
      </c>
      <c r="J5" s="201">
        <f t="shared" si="1"/>
        <v>910</v>
      </c>
      <c r="K5" s="58" t="s">
        <v>194</v>
      </c>
      <c r="L5" s="58" t="s">
        <v>59</v>
      </c>
      <c r="M5" s="58" t="s">
        <v>37</v>
      </c>
      <c r="N5" s="59" t="s">
        <v>38</v>
      </c>
      <c r="O5" s="58">
        <v>24</v>
      </c>
      <c r="P5" s="60">
        <v>43291</v>
      </c>
      <c r="Q5" s="60">
        <v>43296</v>
      </c>
      <c r="R5" s="66" t="s">
        <v>582</v>
      </c>
      <c r="S5" s="68" t="s">
        <v>387</v>
      </c>
      <c r="T5" s="66"/>
      <c r="U5" s="15"/>
      <c r="V5" s="15"/>
      <c r="W5" s="15"/>
      <c r="X5" s="15"/>
      <c r="Y5" s="15"/>
      <c r="Z5" s="15"/>
    </row>
    <row r="6" spans="1:26" s="230" customFormat="1" ht="15" customHeight="1" x14ac:dyDescent="0.15">
      <c r="A6" s="247"/>
      <c r="B6" s="244"/>
      <c r="C6" s="240"/>
      <c r="D6" s="224" t="s">
        <v>790</v>
      </c>
      <c r="E6" s="235">
        <v>465</v>
      </c>
      <c r="F6" s="235">
        <v>930</v>
      </c>
      <c r="G6" s="235">
        <v>930</v>
      </c>
      <c r="H6" s="235">
        <f t="shared" si="1"/>
        <v>465</v>
      </c>
      <c r="I6" s="235">
        <f t="shared" si="1"/>
        <v>930</v>
      </c>
      <c r="J6" s="235">
        <f t="shared" si="1"/>
        <v>930</v>
      </c>
      <c r="K6" s="225" t="s">
        <v>739</v>
      </c>
      <c r="L6" s="225" t="s">
        <v>59</v>
      </c>
      <c r="M6" s="225" t="s">
        <v>37</v>
      </c>
      <c r="N6" s="234" t="s">
        <v>38</v>
      </c>
      <c r="O6" s="225">
        <v>24</v>
      </c>
      <c r="P6" s="228">
        <v>43296</v>
      </c>
      <c r="Q6" s="228">
        <v>43312</v>
      </c>
      <c r="R6" s="236" t="s">
        <v>740</v>
      </c>
      <c r="S6" s="232" t="s">
        <v>388</v>
      </c>
      <c r="T6" s="232" t="s">
        <v>41</v>
      </c>
      <c r="U6" s="224" t="s">
        <v>42</v>
      </c>
      <c r="V6" s="224" t="s">
        <v>31</v>
      </c>
      <c r="W6" s="224" t="s">
        <v>43</v>
      </c>
      <c r="X6" s="224" t="s">
        <v>33</v>
      </c>
      <c r="Y6" s="224" t="s">
        <v>44</v>
      </c>
      <c r="Z6" s="224" t="s">
        <v>389</v>
      </c>
    </row>
    <row r="7" spans="1:26" ht="15" customHeight="1" x14ac:dyDescent="0.15">
      <c r="A7" s="247"/>
      <c r="B7" s="244"/>
      <c r="C7" s="240"/>
      <c r="D7" s="17" t="s">
        <v>45</v>
      </c>
      <c r="E7" s="220">
        <v>584</v>
      </c>
      <c r="F7" s="220">
        <v>1059</v>
      </c>
      <c r="G7" s="220">
        <v>1059</v>
      </c>
      <c r="H7" s="220">
        <v>609</v>
      </c>
      <c r="I7" s="220">
        <v>1109</v>
      </c>
      <c r="J7" s="220">
        <v>1109</v>
      </c>
      <c r="K7" s="58" t="s">
        <v>50</v>
      </c>
      <c r="L7" s="58" t="s">
        <v>59</v>
      </c>
      <c r="M7" s="58" t="s">
        <v>37</v>
      </c>
      <c r="N7" s="59" t="s">
        <v>38</v>
      </c>
      <c r="O7" s="58">
        <v>24</v>
      </c>
      <c r="P7" s="60">
        <v>43296</v>
      </c>
      <c r="Q7" s="60">
        <v>43312</v>
      </c>
      <c r="R7" s="69" t="s">
        <v>583</v>
      </c>
      <c r="S7" s="67" t="s">
        <v>390</v>
      </c>
      <c r="T7" s="66" t="s">
        <v>46</v>
      </c>
      <c r="U7" s="15" t="s">
        <v>47</v>
      </c>
      <c r="V7" s="15" t="s">
        <v>31</v>
      </c>
      <c r="W7" s="15" t="s">
        <v>48</v>
      </c>
      <c r="X7" s="15" t="s">
        <v>33</v>
      </c>
      <c r="Y7" s="15"/>
      <c r="Z7" s="15" t="s">
        <v>391</v>
      </c>
    </row>
    <row r="8" spans="1:26" ht="15" customHeight="1" x14ac:dyDescent="0.15">
      <c r="A8" s="247"/>
      <c r="B8" s="244"/>
      <c r="C8" s="240"/>
      <c r="D8" s="15" t="s">
        <v>28</v>
      </c>
      <c r="E8" s="201">
        <v>513</v>
      </c>
      <c r="F8" s="201">
        <v>963</v>
      </c>
      <c r="G8" s="201">
        <v>963</v>
      </c>
      <c r="H8" s="201">
        <v>525</v>
      </c>
      <c r="I8" s="201">
        <v>1000</v>
      </c>
      <c r="J8" s="201">
        <v>1000</v>
      </c>
      <c r="K8" s="58" t="s">
        <v>35</v>
      </c>
      <c r="L8" s="58" t="s">
        <v>59</v>
      </c>
      <c r="M8" s="58" t="s">
        <v>37</v>
      </c>
      <c r="N8" s="59" t="s">
        <v>38</v>
      </c>
      <c r="O8" s="58">
        <v>25</v>
      </c>
      <c r="P8" s="60">
        <v>43289</v>
      </c>
      <c r="Q8" s="60">
        <v>43312</v>
      </c>
      <c r="R8" s="66" t="s">
        <v>392</v>
      </c>
      <c r="S8" s="66"/>
      <c r="T8" s="66" t="s">
        <v>29</v>
      </c>
      <c r="U8" s="15" t="s">
        <v>30</v>
      </c>
      <c r="V8" s="15" t="s">
        <v>31</v>
      </c>
      <c r="W8" s="15" t="s">
        <v>32</v>
      </c>
      <c r="X8" s="15" t="s">
        <v>33</v>
      </c>
      <c r="Y8" s="15"/>
      <c r="Z8" s="15" t="s">
        <v>127</v>
      </c>
    </row>
    <row r="9" spans="1:26" ht="15" customHeight="1" x14ac:dyDescent="0.15">
      <c r="A9" s="247"/>
      <c r="B9" s="244"/>
      <c r="C9" s="240"/>
      <c r="D9" s="15" t="s">
        <v>185</v>
      </c>
      <c r="E9" s="212">
        <v>535</v>
      </c>
      <c r="F9" s="212">
        <v>1065</v>
      </c>
      <c r="G9" s="212">
        <v>1065</v>
      </c>
      <c r="H9" s="212">
        <f>E9+25</f>
        <v>560</v>
      </c>
      <c r="I9" s="212">
        <f>F9+50</f>
        <v>1115</v>
      </c>
      <c r="J9" s="212">
        <f>G9+50</f>
        <v>1115</v>
      </c>
      <c r="K9" s="58" t="s">
        <v>50</v>
      </c>
      <c r="L9" s="58" t="s">
        <v>59</v>
      </c>
      <c r="M9" s="58" t="s">
        <v>37</v>
      </c>
      <c r="N9" s="59" t="s">
        <v>38</v>
      </c>
      <c r="O9" s="58">
        <v>24</v>
      </c>
      <c r="P9" s="60">
        <v>43282</v>
      </c>
      <c r="Q9" s="60">
        <v>43312</v>
      </c>
      <c r="R9" s="176" t="s">
        <v>692</v>
      </c>
      <c r="S9" s="70"/>
      <c r="T9" s="66" t="s">
        <v>393</v>
      </c>
      <c r="U9" s="15" t="s">
        <v>394</v>
      </c>
      <c r="V9" s="15" t="s">
        <v>55</v>
      </c>
      <c r="W9" s="15" t="s">
        <v>395</v>
      </c>
      <c r="X9" s="15" t="s">
        <v>33</v>
      </c>
      <c r="Y9" s="15"/>
      <c r="Z9" s="15"/>
    </row>
    <row r="10" spans="1:26" ht="15" customHeight="1" x14ac:dyDescent="0.15">
      <c r="A10" s="247"/>
      <c r="B10" s="244"/>
      <c r="C10" s="240"/>
      <c r="D10" s="233" t="s">
        <v>57</v>
      </c>
      <c r="E10" s="233">
        <v>650</v>
      </c>
      <c r="F10" s="233">
        <v>1300</v>
      </c>
      <c r="G10" s="233">
        <v>1300</v>
      </c>
      <c r="H10" s="233">
        <f>E10+25</f>
        <v>675</v>
      </c>
      <c r="I10" s="233">
        <f>F10+50</f>
        <v>1350</v>
      </c>
      <c r="J10" s="233">
        <f>F10+50</f>
        <v>1350</v>
      </c>
      <c r="K10" s="58" t="s">
        <v>58</v>
      </c>
      <c r="L10" s="58" t="s">
        <v>36</v>
      </c>
      <c r="M10" s="58" t="s">
        <v>37</v>
      </c>
      <c r="N10" s="59" t="s">
        <v>38</v>
      </c>
      <c r="O10" s="58">
        <v>27</v>
      </c>
      <c r="P10" s="60">
        <v>43282</v>
      </c>
      <c r="Q10" s="60">
        <v>43295</v>
      </c>
      <c r="R10" s="66" t="s">
        <v>788</v>
      </c>
      <c r="S10" s="66"/>
      <c r="T10" s="66" t="s">
        <v>61</v>
      </c>
      <c r="U10" s="233" t="s">
        <v>62</v>
      </c>
      <c r="V10" s="233" t="s">
        <v>55</v>
      </c>
      <c r="W10" s="233" t="s">
        <v>63</v>
      </c>
      <c r="X10" s="233" t="s">
        <v>33</v>
      </c>
      <c r="Y10" s="233"/>
      <c r="Z10" s="233" t="s">
        <v>129</v>
      </c>
    </row>
    <row r="11" spans="1:26" ht="15" customHeight="1" x14ac:dyDescent="0.15">
      <c r="A11" s="247"/>
      <c r="B11" s="244"/>
      <c r="C11" s="240"/>
      <c r="D11" s="15" t="s">
        <v>73</v>
      </c>
      <c r="E11" s="201">
        <v>550</v>
      </c>
      <c r="F11" s="201">
        <v>1000</v>
      </c>
      <c r="G11" s="201">
        <v>1000</v>
      </c>
      <c r="H11" s="201">
        <f>E11+25</f>
        <v>575</v>
      </c>
      <c r="I11" s="201">
        <f>F11+50</f>
        <v>1050</v>
      </c>
      <c r="J11" s="201">
        <f>G11+50</f>
        <v>1050</v>
      </c>
      <c r="K11" s="58" t="s">
        <v>50</v>
      </c>
      <c r="L11" s="58" t="s">
        <v>59</v>
      </c>
      <c r="M11" s="58" t="s">
        <v>37</v>
      </c>
      <c r="N11" s="59" t="s">
        <v>38</v>
      </c>
      <c r="O11" s="58">
        <v>27</v>
      </c>
      <c r="P11" s="60">
        <v>43282</v>
      </c>
      <c r="Q11" s="60">
        <v>43312</v>
      </c>
      <c r="R11" s="72" t="s">
        <v>396</v>
      </c>
      <c r="S11" s="72" t="s">
        <v>397</v>
      </c>
      <c r="T11" s="66"/>
      <c r="U11" s="15"/>
      <c r="V11" s="15"/>
      <c r="W11" s="15"/>
      <c r="X11" s="15"/>
      <c r="Y11" s="15"/>
      <c r="Z11" s="15"/>
    </row>
    <row r="12" spans="1:26" ht="15" customHeight="1" x14ac:dyDescent="0.15">
      <c r="A12" s="248"/>
      <c r="B12" s="244"/>
      <c r="C12" s="241"/>
      <c r="D12" s="15" t="s">
        <v>64</v>
      </c>
      <c r="E12" s="201">
        <f>H12-100</f>
        <v>613</v>
      </c>
      <c r="F12" s="201">
        <f>I12-200</f>
        <v>1213</v>
      </c>
      <c r="G12" s="201">
        <f>J12-200</f>
        <v>1213</v>
      </c>
      <c r="H12" s="201">
        <v>713</v>
      </c>
      <c r="I12" s="201">
        <v>1413</v>
      </c>
      <c r="J12" s="201">
        <v>1413</v>
      </c>
      <c r="K12" s="58" t="s">
        <v>50</v>
      </c>
      <c r="L12" s="58" t="s">
        <v>59</v>
      </c>
      <c r="M12" s="58" t="s">
        <v>37</v>
      </c>
      <c r="N12" s="59" t="s">
        <v>38</v>
      </c>
      <c r="O12" s="58">
        <v>24</v>
      </c>
      <c r="P12" s="60">
        <v>43300</v>
      </c>
      <c r="Q12" s="60">
        <v>43312</v>
      </c>
      <c r="R12" s="177" t="s">
        <v>695</v>
      </c>
      <c r="S12" s="66"/>
      <c r="T12" s="66" t="s">
        <v>65</v>
      </c>
      <c r="U12" s="15" t="s">
        <v>66</v>
      </c>
      <c r="V12" s="15" t="s">
        <v>31</v>
      </c>
      <c r="W12" s="15" t="s">
        <v>67</v>
      </c>
      <c r="X12" s="15" t="s">
        <v>33</v>
      </c>
      <c r="Y12" s="15"/>
      <c r="Z12" s="15" t="s">
        <v>141</v>
      </c>
    </row>
    <row r="13" spans="1:26" ht="15" customHeight="1" x14ac:dyDescent="0.15">
      <c r="A13" s="242" t="s">
        <v>737</v>
      </c>
      <c r="B13" s="244"/>
      <c r="C13" s="239" t="s">
        <v>398</v>
      </c>
      <c r="D13" s="15" t="s">
        <v>76</v>
      </c>
      <c r="E13" s="201">
        <v>390</v>
      </c>
      <c r="F13" s="201">
        <v>780</v>
      </c>
      <c r="G13" s="201">
        <v>780</v>
      </c>
      <c r="H13" s="201">
        <f>E13+25</f>
        <v>415</v>
      </c>
      <c r="I13" s="201">
        <f>F13+50</f>
        <v>830</v>
      </c>
      <c r="J13" s="201">
        <f>G13+50</f>
        <v>830</v>
      </c>
      <c r="K13" s="58" t="s">
        <v>69</v>
      </c>
      <c r="L13" s="58" t="s">
        <v>59</v>
      </c>
      <c r="M13" s="58" t="s">
        <v>37</v>
      </c>
      <c r="N13" s="59" t="s">
        <v>38</v>
      </c>
      <c r="O13" s="58">
        <v>28</v>
      </c>
      <c r="P13" s="60">
        <v>43297</v>
      </c>
      <c r="Q13" s="60">
        <v>43312</v>
      </c>
      <c r="R13" s="66" t="s">
        <v>380</v>
      </c>
      <c r="S13" s="66"/>
      <c r="T13" s="66" t="s">
        <v>79</v>
      </c>
      <c r="U13" s="15" t="s">
        <v>80</v>
      </c>
      <c r="V13" s="15" t="s">
        <v>55</v>
      </c>
      <c r="W13" s="15" t="s">
        <v>381</v>
      </c>
      <c r="X13" s="15" t="s">
        <v>33</v>
      </c>
      <c r="Y13" s="15"/>
      <c r="Z13" s="15" t="s">
        <v>382</v>
      </c>
    </row>
    <row r="14" spans="1:26" ht="15" customHeight="1" x14ac:dyDescent="0.15">
      <c r="A14" s="247"/>
      <c r="B14" s="244"/>
      <c r="C14" s="240"/>
      <c r="D14" s="15" t="s">
        <v>82</v>
      </c>
      <c r="E14" s="201">
        <v>365</v>
      </c>
      <c r="F14" s="201">
        <v>730</v>
      </c>
      <c r="G14" s="201">
        <v>730</v>
      </c>
      <c r="H14" s="201">
        <f>E14+25</f>
        <v>390</v>
      </c>
      <c r="I14" s="201">
        <f>F14+50</f>
        <v>780</v>
      </c>
      <c r="J14" s="201">
        <f>G14+50</f>
        <v>780</v>
      </c>
      <c r="K14" s="58" t="s">
        <v>69</v>
      </c>
      <c r="L14" s="58" t="s">
        <v>59</v>
      </c>
      <c r="M14" s="58" t="s">
        <v>37</v>
      </c>
      <c r="N14" s="59" t="s">
        <v>38</v>
      </c>
      <c r="O14" s="58">
        <v>28</v>
      </c>
      <c r="P14" s="60">
        <v>43282</v>
      </c>
      <c r="Q14" s="60">
        <v>43295</v>
      </c>
      <c r="R14" s="119" t="s">
        <v>584</v>
      </c>
      <c r="S14" s="66"/>
      <c r="T14" s="66" t="s">
        <v>84</v>
      </c>
      <c r="U14" s="15" t="s">
        <v>85</v>
      </c>
      <c r="V14" s="15" t="s">
        <v>55</v>
      </c>
      <c r="W14" s="15" t="s">
        <v>384</v>
      </c>
      <c r="X14" s="15" t="s">
        <v>33</v>
      </c>
      <c r="Y14" s="15"/>
      <c r="Z14" s="15" t="s">
        <v>385</v>
      </c>
    </row>
    <row r="15" spans="1:26" ht="15" customHeight="1" x14ac:dyDescent="0.15">
      <c r="A15" s="247"/>
      <c r="B15" s="244"/>
      <c r="C15" s="240"/>
      <c r="D15" s="15" t="s">
        <v>34</v>
      </c>
      <c r="E15" s="212">
        <v>415</v>
      </c>
      <c r="F15" s="212">
        <v>830</v>
      </c>
      <c r="G15" s="212">
        <v>830</v>
      </c>
      <c r="H15" s="212">
        <f>E15</f>
        <v>415</v>
      </c>
      <c r="I15" s="212">
        <f>F15</f>
        <v>830</v>
      </c>
      <c r="J15" s="212">
        <f>G15</f>
        <v>830</v>
      </c>
      <c r="K15" s="58" t="s">
        <v>69</v>
      </c>
      <c r="L15" s="58" t="s">
        <v>59</v>
      </c>
      <c r="M15" s="58" t="s">
        <v>37</v>
      </c>
      <c r="N15" s="59" t="s">
        <v>38</v>
      </c>
      <c r="O15" s="58">
        <v>27</v>
      </c>
      <c r="P15" s="60">
        <v>43296</v>
      </c>
      <c r="Q15" s="60">
        <v>43312</v>
      </c>
      <c r="R15" s="69" t="s">
        <v>738</v>
      </c>
      <c r="S15" s="66" t="s">
        <v>388</v>
      </c>
      <c r="T15" s="66" t="s">
        <v>41</v>
      </c>
      <c r="U15" s="15" t="s">
        <v>42</v>
      </c>
      <c r="V15" s="15" t="s">
        <v>31</v>
      </c>
      <c r="W15" s="15" t="s">
        <v>43</v>
      </c>
      <c r="X15" s="15" t="s">
        <v>33</v>
      </c>
      <c r="Y15" s="15" t="s">
        <v>44</v>
      </c>
      <c r="Z15" s="15" t="s">
        <v>389</v>
      </c>
    </row>
    <row r="16" spans="1:26" ht="15" customHeight="1" x14ac:dyDescent="0.15">
      <c r="A16" s="247"/>
      <c r="B16" s="244"/>
      <c r="C16" s="240"/>
      <c r="D16" s="17" t="s">
        <v>45</v>
      </c>
      <c r="E16" s="220">
        <v>584</v>
      </c>
      <c r="F16" s="220">
        <v>1059</v>
      </c>
      <c r="G16" s="220">
        <v>1059</v>
      </c>
      <c r="H16" s="220">
        <v>609</v>
      </c>
      <c r="I16" s="220">
        <v>1109</v>
      </c>
      <c r="J16" s="220">
        <v>1109</v>
      </c>
      <c r="K16" s="58" t="s">
        <v>399</v>
      </c>
      <c r="L16" s="58" t="s">
        <v>59</v>
      </c>
      <c r="M16" s="58" t="s">
        <v>400</v>
      </c>
      <c r="N16" s="59" t="s">
        <v>401</v>
      </c>
      <c r="O16" s="58" t="s">
        <v>402</v>
      </c>
      <c r="P16" s="60">
        <v>43296</v>
      </c>
      <c r="Q16" s="60">
        <v>43312</v>
      </c>
      <c r="R16" s="69" t="s">
        <v>583</v>
      </c>
      <c r="S16" s="67" t="s">
        <v>390</v>
      </c>
      <c r="T16" s="66" t="s">
        <v>46</v>
      </c>
      <c r="U16" s="15" t="s">
        <v>47</v>
      </c>
      <c r="V16" s="15" t="s">
        <v>31</v>
      </c>
      <c r="W16" s="15" t="s">
        <v>48</v>
      </c>
      <c r="X16" s="15" t="s">
        <v>33</v>
      </c>
      <c r="Y16" s="15"/>
      <c r="Z16" s="15" t="s">
        <v>391</v>
      </c>
    </row>
    <row r="17" spans="1:26" ht="15" customHeight="1" x14ac:dyDescent="0.15">
      <c r="A17" s="247"/>
      <c r="B17" s="244"/>
      <c r="C17" s="240"/>
      <c r="D17" s="17" t="s">
        <v>386</v>
      </c>
      <c r="E17" s="201">
        <v>465</v>
      </c>
      <c r="F17" s="201">
        <v>930</v>
      </c>
      <c r="G17" s="201">
        <v>930</v>
      </c>
      <c r="H17" s="201">
        <f>E17+25</f>
        <v>490</v>
      </c>
      <c r="I17" s="201">
        <f>F17+50</f>
        <v>980</v>
      </c>
      <c r="J17" s="201">
        <f>G17+50</f>
        <v>980</v>
      </c>
      <c r="K17" s="58" t="s">
        <v>69</v>
      </c>
      <c r="L17" s="58" t="s">
        <v>59</v>
      </c>
      <c r="M17" s="58" t="s">
        <v>37</v>
      </c>
      <c r="N17" s="59" t="s">
        <v>38</v>
      </c>
      <c r="O17" s="58">
        <v>26</v>
      </c>
      <c r="P17" s="60">
        <v>43292</v>
      </c>
      <c r="Q17" s="60">
        <v>43312</v>
      </c>
      <c r="R17" s="69"/>
      <c r="S17" s="67"/>
      <c r="T17" s="66"/>
      <c r="U17" s="15"/>
      <c r="V17" s="15"/>
      <c r="W17" s="15"/>
      <c r="X17" s="15"/>
      <c r="Y17" s="15"/>
      <c r="Z17" s="15"/>
    </row>
    <row r="18" spans="1:26" ht="15" customHeight="1" x14ac:dyDescent="0.15">
      <c r="A18" s="247"/>
      <c r="B18" s="244"/>
      <c r="C18" s="240"/>
      <c r="D18" s="15" t="s">
        <v>28</v>
      </c>
      <c r="E18" s="201">
        <f>H18-25</f>
        <v>588</v>
      </c>
      <c r="F18" s="201">
        <f>I18-50</f>
        <v>1063</v>
      </c>
      <c r="G18" s="201">
        <f>J18-50</f>
        <v>1063</v>
      </c>
      <c r="H18" s="201">
        <v>613</v>
      </c>
      <c r="I18" s="201">
        <v>1113</v>
      </c>
      <c r="J18" s="201">
        <v>1113</v>
      </c>
      <c r="K18" s="58" t="s">
        <v>69</v>
      </c>
      <c r="L18" s="58" t="s">
        <v>59</v>
      </c>
      <c r="M18" s="58" t="s">
        <v>37</v>
      </c>
      <c r="N18" s="59" t="s">
        <v>38</v>
      </c>
      <c r="O18" s="58">
        <v>26</v>
      </c>
      <c r="P18" s="60">
        <v>43282</v>
      </c>
      <c r="Q18" s="60">
        <v>43312</v>
      </c>
      <c r="R18" s="66" t="s">
        <v>403</v>
      </c>
      <c r="S18" s="66"/>
      <c r="T18" s="66" t="s">
        <v>29</v>
      </c>
      <c r="U18" s="15" t="s">
        <v>30</v>
      </c>
      <c r="V18" s="15" t="s">
        <v>31</v>
      </c>
      <c r="W18" s="15" t="s">
        <v>32</v>
      </c>
      <c r="X18" s="15" t="s">
        <v>33</v>
      </c>
      <c r="Y18" s="15"/>
      <c r="Z18" s="15" t="s">
        <v>127</v>
      </c>
    </row>
    <row r="19" spans="1:26" ht="15" customHeight="1" x14ac:dyDescent="0.15">
      <c r="A19" s="247"/>
      <c r="B19" s="244"/>
      <c r="C19" s="240"/>
      <c r="D19" s="15" t="s">
        <v>57</v>
      </c>
      <c r="E19" s="201">
        <v>650</v>
      </c>
      <c r="F19" s="201">
        <v>1300</v>
      </c>
      <c r="G19" s="201">
        <v>1300</v>
      </c>
      <c r="H19" s="201">
        <f>E19+25</f>
        <v>675</v>
      </c>
      <c r="I19" s="201">
        <f>F19+50</f>
        <v>1350</v>
      </c>
      <c r="J19" s="201">
        <f>F19+50</f>
        <v>1350</v>
      </c>
      <c r="K19" s="58" t="s">
        <v>58</v>
      </c>
      <c r="L19" s="58" t="s">
        <v>36</v>
      </c>
      <c r="M19" s="58" t="s">
        <v>152</v>
      </c>
      <c r="N19" s="59" t="s">
        <v>153</v>
      </c>
      <c r="O19" s="58">
        <v>32</v>
      </c>
      <c r="P19" s="60">
        <v>43282</v>
      </c>
      <c r="Q19" s="60">
        <v>43295</v>
      </c>
      <c r="R19" s="71"/>
      <c r="S19" s="66"/>
      <c r="T19" s="66" t="s">
        <v>61</v>
      </c>
      <c r="U19" s="15" t="s">
        <v>62</v>
      </c>
      <c r="V19" s="15" t="s">
        <v>55</v>
      </c>
      <c r="W19" s="15" t="s">
        <v>63</v>
      </c>
      <c r="X19" s="15" t="s">
        <v>33</v>
      </c>
      <c r="Y19" s="15"/>
      <c r="Z19" s="15" t="s">
        <v>129</v>
      </c>
    </row>
    <row r="20" spans="1:26" ht="15" customHeight="1" x14ac:dyDescent="0.15">
      <c r="A20" s="247"/>
      <c r="B20" s="244"/>
      <c r="C20" s="240"/>
      <c r="D20" s="15" t="s">
        <v>198</v>
      </c>
      <c r="E20" s="201">
        <v>960</v>
      </c>
      <c r="F20" s="201">
        <v>1610</v>
      </c>
      <c r="G20" s="201">
        <v>1610</v>
      </c>
      <c r="H20" s="201">
        <f>E20</f>
        <v>960</v>
      </c>
      <c r="I20" s="201">
        <f>F20</f>
        <v>1610</v>
      </c>
      <c r="J20" s="201">
        <f>G20</f>
        <v>1610</v>
      </c>
      <c r="K20" s="58" t="s">
        <v>74</v>
      </c>
      <c r="L20" s="58" t="s">
        <v>59</v>
      </c>
      <c r="M20" s="58" t="s">
        <v>37</v>
      </c>
      <c r="N20" s="59" t="s">
        <v>38</v>
      </c>
      <c r="O20" s="58">
        <v>27</v>
      </c>
      <c r="P20" s="60">
        <v>43276</v>
      </c>
      <c r="Q20" s="60">
        <v>43281</v>
      </c>
      <c r="R20" s="66"/>
      <c r="S20" s="66"/>
      <c r="T20" s="66"/>
      <c r="U20" s="15"/>
      <c r="V20" s="15"/>
      <c r="W20" s="15"/>
      <c r="X20" s="15"/>
      <c r="Y20" s="15"/>
      <c r="Z20" s="15"/>
    </row>
    <row r="21" spans="1:26" ht="15" customHeight="1" x14ac:dyDescent="0.15">
      <c r="A21" s="247"/>
      <c r="B21" s="244"/>
      <c r="C21" s="240"/>
      <c r="D21" s="15" t="s">
        <v>64</v>
      </c>
      <c r="E21" s="201">
        <f>H21-100</f>
        <v>613</v>
      </c>
      <c r="F21" s="201">
        <f>I21-200</f>
        <v>1213</v>
      </c>
      <c r="G21" s="201">
        <f>J21-200</f>
        <v>1213</v>
      </c>
      <c r="H21" s="201">
        <v>713</v>
      </c>
      <c r="I21" s="201">
        <v>1413</v>
      </c>
      <c r="J21" s="201">
        <v>1413</v>
      </c>
      <c r="K21" s="58" t="s">
        <v>194</v>
      </c>
      <c r="L21" s="58" t="s">
        <v>36</v>
      </c>
      <c r="M21" s="58" t="s">
        <v>77</v>
      </c>
      <c r="N21" s="59" t="s">
        <v>78</v>
      </c>
      <c r="O21" s="58">
        <v>30</v>
      </c>
      <c r="P21" s="60">
        <v>43300</v>
      </c>
      <c r="Q21" s="60">
        <v>43312</v>
      </c>
      <c r="R21" s="177" t="s">
        <v>695</v>
      </c>
      <c r="S21" s="66"/>
      <c r="T21" s="66" t="s">
        <v>65</v>
      </c>
      <c r="U21" s="15" t="s">
        <v>66</v>
      </c>
      <c r="V21" s="15" t="s">
        <v>31</v>
      </c>
      <c r="W21" s="15" t="s">
        <v>67</v>
      </c>
      <c r="X21" s="15" t="s">
        <v>33</v>
      </c>
      <c r="Y21" s="15"/>
      <c r="Z21" s="15" t="s">
        <v>141</v>
      </c>
    </row>
    <row r="22" spans="1:26" s="15" customFormat="1" ht="15" customHeight="1" x14ac:dyDescent="0.15">
      <c r="A22" s="248"/>
      <c r="B22" s="244"/>
      <c r="C22" s="241"/>
      <c r="D22" s="15" t="s">
        <v>185</v>
      </c>
      <c r="E22" s="212">
        <v>535</v>
      </c>
      <c r="F22" s="212">
        <v>1065</v>
      </c>
      <c r="G22" s="212">
        <v>1065</v>
      </c>
      <c r="H22" s="212">
        <f>E22+25</f>
        <v>560</v>
      </c>
      <c r="I22" s="212">
        <f>F22+50</f>
        <v>1115</v>
      </c>
      <c r="J22" s="212">
        <f>G22+50</f>
        <v>1115</v>
      </c>
      <c r="K22" s="58" t="s">
        <v>50</v>
      </c>
      <c r="L22" s="58" t="s">
        <v>59</v>
      </c>
      <c r="M22" s="61" t="s">
        <v>77</v>
      </c>
      <c r="N22" s="55" t="s">
        <v>78</v>
      </c>
      <c r="O22" s="61">
        <v>32</v>
      </c>
      <c r="P22" s="60">
        <v>43296</v>
      </c>
      <c r="Q22" s="60">
        <v>43312</v>
      </c>
      <c r="R22" s="176" t="s">
        <v>692</v>
      </c>
      <c r="S22" s="70"/>
      <c r="T22" s="66"/>
    </row>
    <row r="23" spans="1:26" ht="15" customHeight="1" x14ac:dyDescent="0.15">
      <c r="A23" s="242" t="s">
        <v>741</v>
      </c>
      <c r="B23" s="244"/>
      <c r="C23" s="239" t="s">
        <v>404</v>
      </c>
      <c r="D23" s="15" t="s">
        <v>76</v>
      </c>
      <c r="E23" s="201">
        <v>490</v>
      </c>
      <c r="F23" s="201">
        <v>980</v>
      </c>
      <c r="G23" s="201">
        <v>980</v>
      </c>
      <c r="H23" s="201">
        <f>E23+25</f>
        <v>515</v>
      </c>
      <c r="I23" s="201">
        <f>F23+50</f>
        <v>1030</v>
      </c>
      <c r="J23" s="201">
        <f>G23+50</f>
        <v>1030</v>
      </c>
      <c r="K23" s="58" t="s">
        <v>35</v>
      </c>
      <c r="L23" s="58" t="s">
        <v>59</v>
      </c>
      <c r="M23" s="58" t="s">
        <v>37</v>
      </c>
      <c r="N23" s="59" t="s">
        <v>38</v>
      </c>
      <c r="O23" s="58">
        <v>33</v>
      </c>
      <c r="P23" s="60">
        <v>43297</v>
      </c>
      <c r="Q23" s="60">
        <v>43312</v>
      </c>
      <c r="R23" s="66" t="s">
        <v>380</v>
      </c>
      <c r="S23" s="66"/>
      <c r="T23" s="66" t="s">
        <v>79</v>
      </c>
      <c r="U23" s="15" t="s">
        <v>80</v>
      </c>
      <c r="V23" s="15" t="s">
        <v>55</v>
      </c>
      <c r="W23" s="15" t="s">
        <v>381</v>
      </c>
      <c r="X23" s="15" t="s">
        <v>33</v>
      </c>
      <c r="Y23" s="15"/>
      <c r="Z23" s="15" t="s">
        <v>382</v>
      </c>
    </row>
    <row r="24" spans="1:26" ht="15" customHeight="1" x14ac:dyDescent="0.15">
      <c r="A24" s="244"/>
      <c r="B24" s="244"/>
      <c r="C24" s="240"/>
      <c r="D24" s="15" t="s">
        <v>34</v>
      </c>
      <c r="E24" s="212">
        <v>465</v>
      </c>
      <c r="F24" s="212">
        <v>930</v>
      </c>
      <c r="G24" s="212">
        <v>930</v>
      </c>
      <c r="H24" s="212">
        <f t="shared" ref="H24:J25" si="2">E24</f>
        <v>465</v>
      </c>
      <c r="I24" s="212">
        <f t="shared" si="2"/>
        <v>930</v>
      </c>
      <c r="J24" s="212">
        <f t="shared" si="2"/>
        <v>930</v>
      </c>
      <c r="K24" s="58" t="s">
        <v>194</v>
      </c>
      <c r="L24" s="58" t="s">
        <v>59</v>
      </c>
      <c r="M24" s="58" t="s">
        <v>37</v>
      </c>
      <c r="N24" s="59" t="s">
        <v>38</v>
      </c>
      <c r="O24" s="58">
        <v>28</v>
      </c>
      <c r="P24" s="60">
        <v>43296</v>
      </c>
      <c r="Q24" s="60">
        <v>43312</v>
      </c>
      <c r="R24" s="72" t="s">
        <v>742</v>
      </c>
      <c r="S24" s="66"/>
      <c r="T24" s="66"/>
      <c r="U24" s="15"/>
      <c r="V24" s="15"/>
      <c r="W24" s="15"/>
      <c r="X24" s="15"/>
      <c r="Y24" s="15"/>
      <c r="Z24" s="15"/>
    </row>
    <row r="25" spans="1:26" ht="15" customHeight="1" x14ac:dyDescent="0.15">
      <c r="A25" s="244"/>
      <c r="B25" s="244"/>
      <c r="C25" s="240"/>
      <c r="D25" s="15" t="s">
        <v>172</v>
      </c>
      <c r="E25" s="201">
        <v>460</v>
      </c>
      <c r="F25" s="201">
        <v>910</v>
      </c>
      <c r="G25" s="201">
        <v>910</v>
      </c>
      <c r="H25" s="201">
        <f t="shared" si="2"/>
        <v>460</v>
      </c>
      <c r="I25" s="201">
        <f t="shared" si="2"/>
        <v>910</v>
      </c>
      <c r="J25" s="201">
        <f t="shared" si="2"/>
        <v>910</v>
      </c>
      <c r="K25" s="58" t="s">
        <v>194</v>
      </c>
      <c r="L25" s="58" t="s">
        <v>59</v>
      </c>
      <c r="M25" s="58" t="s">
        <v>37</v>
      </c>
      <c r="N25" s="59" t="s">
        <v>38</v>
      </c>
      <c r="O25" s="58">
        <v>24</v>
      </c>
      <c r="P25" s="60">
        <v>43291</v>
      </c>
      <c r="Q25" s="60">
        <v>43296</v>
      </c>
      <c r="R25" s="66" t="s">
        <v>582</v>
      </c>
      <c r="S25" s="68" t="s">
        <v>387</v>
      </c>
      <c r="T25" s="66"/>
      <c r="U25" s="15"/>
      <c r="V25" s="15"/>
      <c r="W25" s="15"/>
      <c r="X25" s="15"/>
      <c r="Y25" s="15"/>
      <c r="Z25" s="15"/>
    </row>
    <row r="26" spans="1:26" ht="15" customHeight="1" x14ac:dyDescent="0.15">
      <c r="A26" s="247"/>
      <c r="B26" s="244"/>
      <c r="C26" s="240"/>
      <c r="D26" s="15" t="s">
        <v>82</v>
      </c>
      <c r="E26" s="201">
        <v>465</v>
      </c>
      <c r="F26" s="201">
        <v>930</v>
      </c>
      <c r="G26" s="201">
        <v>930</v>
      </c>
      <c r="H26" s="201">
        <f>E26+25</f>
        <v>490</v>
      </c>
      <c r="I26" s="201">
        <f>F26+50</f>
        <v>980</v>
      </c>
      <c r="J26" s="201">
        <f>G26+50</f>
        <v>980</v>
      </c>
      <c r="K26" s="58" t="s">
        <v>35</v>
      </c>
      <c r="L26" s="58" t="s">
        <v>59</v>
      </c>
      <c r="M26" s="58" t="s">
        <v>37</v>
      </c>
      <c r="N26" s="59" t="s">
        <v>38</v>
      </c>
      <c r="O26" s="58">
        <v>33</v>
      </c>
      <c r="P26" s="60">
        <v>43282</v>
      </c>
      <c r="Q26" s="60">
        <v>43295</v>
      </c>
      <c r="R26" s="66" t="s">
        <v>383</v>
      </c>
      <c r="S26" s="66"/>
      <c r="T26" s="66" t="s">
        <v>84</v>
      </c>
      <c r="U26" s="15" t="s">
        <v>85</v>
      </c>
      <c r="V26" s="15" t="s">
        <v>55</v>
      </c>
      <c r="W26" s="15" t="s">
        <v>384</v>
      </c>
      <c r="X26" s="15" t="s">
        <v>33</v>
      </c>
      <c r="Y26" s="15"/>
      <c r="Z26" s="15" t="s">
        <v>385</v>
      </c>
    </row>
    <row r="27" spans="1:26" ht="15" customHeight="1" x14ac:dyDescent="0.15">
      <c r="A27" s="247"/>
      <c r="B27" s="244"/>
      <c r="C27" s="240"/>
      <c r="D27" s="15" t="s">
        <v>28</v>
      </c>
      <c r="E27" s="201">
        <v>513</v>
      </c>
      <c r="F27" s="201">
        <v>963</v>
      </c>
      <c r="G27" s="201">
        <v>963</v>
      </c>
      <c r="H27" s="201">
        <v>525</v>
      </c>
      <c r="I27" s="201">
        <v>1000</v>
      </c>
      <c r="J27" s="201">
        <v>1000</v>
      </c>
      <c r="K27" s="58" t="s">
        <v>35</v>
      </c>
      <c r="L27" s="58" t="s">
        <v>59</v>
      </c>
      <c r="M27" s="58" t="s">
        <v>37</v>
      </c>
      <c r="N27" s="59" t="s">
        <v>38</v>
      </c>
      <c r="O27" s="58">
        <v>30</v>
      </c>
      <c r="P27" s="60">
        <v>43289</v>
      </c>
      <c r="Q27" s="60">
        <v>43312</v>
      </c>
      <c r="R27" s="66" t="s">
        <v>405</v>
      </c>
      <c r="S27" s="66"/>
      <c r="T27" s="66" t="s">
        <v>29</v>
      </c>
      <c r="U27" s="15" t="s">
        <v>30</v>
      </c>
      <c r="V27" s="15" t="s">
        <v>31</v>
      </c>
      <c r="W27" s="15" t="s">
        <v>32</v>
      </c>
      <c r="X27" s="15" t="s">
        <v>33</v>
      </c>
      <c r="Y27" s="15"/>
      <c r="Z27" s="15" t="s">
        <v>127</v>
      </c>
    </row>
    <row r="28" spans="1:26" ht="15" customHeight="1" x14ac:dyDescent="0.15">
      <c r="A28" s="247"/>
      <c r="B28" s="244"/>
      <c r="C28" s="240"/>
      <c r="D28" s="15" t="s">
        <v>57</v>
      </c>
      <c r="E28" s="201">
        <v>650</v>
      </c>
      <c r="F28" s="201">
        <v>1300</v>
      </c>
      <c r="G28" s="201">
        <v>1300</v>
      </c>
      <c r="H28" s="201">
        <f>E28+25</f>
        <v>675</v>
      </c>
      <c r="I28" s="201">
        <f>F28+50</f>
        <v>1350</v>
      </c>
      <c r="J28" s="201">
        <f>F28+50</f>
        <v>1350</v>
      </c>
      <c r="K28" s="58" t="s">
        <v>58</v>
      </c>
      <c r="L28" s="58" t="s">
        <v>36</v>
      </c>
      <c r="M28" s="58" t="s">
        <v>406</v>
      </c>
      <c r="N28" s="59" t="s">
        <v>407</v>
      </c>
      <c r="O28" s="58">
        <v>25</v>
      </c>
      <c r="P28" s="60">
        <v>43282</v>
      </c>
      <c r="Q28" s="60">
        <v>43295</v>
      </c>
      <c r="R28" s="71" t="s">
        <v>745</v>
      </c>
      <c r="S28" s="66" t="s">
        <v>128</v>
      </c>
      <c r="T28" s="66" t="s">
        <v>61</v>
      </c>
      <c r="U28" s="15" t="s">
        <v>62</v>
      </c>
      <c r="V28" s="15" t="s">
        <v>55</v>
      </c>
      <c r="W28" s="15" t="s">
        <v>63</v>
      </c>
      <c r="X28" s="15" t="s">
        <v>33</v>
      </c>
      <c r="Y28" s="15"/>
      <c r="Z28" s="15" t="s">
        <v>129</v>
      </c>
    </row>
    <row r="29" spans="1:26" ht="15" customHeight="1" x14ac:dyDescent="0.15">
      <c r="A29" s="248"/>
      <c r="B29" s="243"/>
      <c r="C29" s="241"/>
      <c r="D29" s="15" t="s">
        <v>386</v>
      </c>
      <c r="E29" s="201">
        <v>465</v>
      </c>
      <c r="F29" s="201">
        <v>930</v>
      </c>
      <c r="G29" s="201">
        <v>930</v>
      </c>
      <c r="H29" s="201">
        <f>E29+25</f>
        <v>490</v>
      </c>
      <c r="I29" s="201">
        <f>F29+50</f>
        <v>980</v>
      </c>
      <c r="J29" s="201">
        <f>G29+50</f>
        <v>980</v>
      </c>
      <c r="K29" s="58" t="s">
        <v>35</v>
      </c>
      <c r="L29" s="58" t="s">
        <v>59</v>
      </c>
      <c r="M29" s="58" t="s">
        <v>37</v>
      </c>
      <c r="N29" s="59" t="s">
        <v>38</v>
      </c>
      <c r="O29" s="58">
        <v>25</v>
      </c>
      <c r="P29" s="60">
        <v>43292</v>
      </c>
      <c r="Q29" s="60">
        <v>43312</v>
      </c>
      <c r="R29" s="66"/>
      <c r="S29" s="67"/>
      <c r="T29" s="66"/>
      <c r="U29" s="15"/>
      <c r="V29" s="15"/>
      <c r="W29" s="15"/>
      <c r="X29" s="15"/>
      <c r="Y29" s="15"/>
      <c r="Z29" s="15"/>
    </row>
    <row r="30" spans="1:26" ht="15" customHeight="1" x14ac:dyDescent="0.15">
      <c r="A30" s="242" t="s">
        <v>408</v>
      </c>
      <c r="B30" s="242" t="s">
        <v>138</v>
      </c>
      <c r="C30" s="239" t="s">
        <v>409</v>
      </c>
      <c r="D30" s="15" t="s">
        <v>82</v>
      </c>
      <c r="E30" s="201">
        <v>1575</v>
      </c>
      <c r="F30" s="201">
        <v>2900</v>
      </c>
      <c r="G30" s="201">
        <v>2900</v>
      </c>
      <c r="H30" s="201">
        <f>E30+25</f>
        <v>1600</v>
      </c>
      <c r="I30" s="201">
        <f>F30+50</f>
        <v>2950</v>
      </c>
      <c r="J30" s="201">
        <f>G30+50</f>
        <v>2950</v>
      </c>
      <c r="K30" s="58" t="s">
        <v>69</v>
      </c>
      <c r="L30" s="58" t="s">
        <v>59</v>
      </c>
      <c r="M30" s="58" t="s">
        <v>115</v>
      </c>
      <c r="N30" s="59" t="s">
        <v>116</v>
      </c>
      <c r="O30" s="58">
        <v>34</v>
      </c>
      <c r="P30" s="60">
        <v>43282</v>
      </c>
      <c r="Q30" s="60">
        <v>43295</v>
      </c>
      <c r="R30" s="66" t="s">
        <v>410</v>
      </c>
      <c r="S30" s="66"/>
      <c r="T30" s="66" t="s">
        <v>84</v>
      </c>
      <c r="U30" s="15" t="s">
        <v>85</v>
      </c>
      <c r="V30" s="15" t="s">
        <v>55</v>
      </c>
      <c r="W30" s="15" t="s">
        <v>384</v>
      </c>
      <c r="X30" s="15" t="s">
        <v>33</v>
      </c>
      <c r="Y30" s="15"/>
      <c r="Z30" s="15" t="s">
        <v>385</v>
      </c>
    </row>
    <row r="31" spans="1:26" s="230" customFormat="1" ht="15" customHeight="1" x14ac:dyDescent="0.15">
      <c r="A31" s="244"/>
      <c r="B31" s="244"/>
      <c r="C31" s="240"/>
      <c r="D31" s="224" t="s">
        <v>76</v>
      </c>
      <c r="E31" s="224">
        <v>1600</v>
      </c>
      <c r="F31" s="224">
        <v>2950</v>
      </c>
      <c r="G31" s="224">
        <v>2950</v>
      </c>
      <c r="H31" s="224">
        <f>E31+25</f>
        <v>1625</v>
      </c>
      <c r="I31" s="224">
        <f>F31+50</f>
        <v>3000</v>
      </c>
      <c r="J31" s="224">
        <f>G31+50</f>
        <v>3000</v>
      </c>
      <c r="K31" s="225" t="s">
        <v>69</v>
      </c>
      <c r="L31" s="225" t="s">
        <v>59</v>
      </c>
      <c r="M31" s="225" t="s">
        <v>115</v>
      </c>
      <c r="N31" s="226" t="s">
        <v>116</v>
      </c>
      <c r="O31" s="227">
        <v>34</v>
      </c>
      <c r="P31" s="228">
        <v>43297</v>
      </c>
      <c r="Q31" s="228">
        <v>43312</v>
      </c>
      <c r="R31" s="229" t="s">
        <v>411</v>
      </c>
      <c r="S31" s="229"/>
      <c r="T31" s="229" t="s">
        <v>79</v>
      </c>
      <c r="U31" s="229" t="s">
        <v>80</v>
      </c>
      <c r="V31" s="229" t="s">
        <v>55</v>
      </c>
      <c r="W31" s="229" t="s">
        <v>381</v>
      </c>
      <c r="X31" s="229" t="s">
        <v>33</v>
      </c>
      <c r="Y31" s="229"/>
      <c r="Z31" s="229" t="s">
        <v>382</v>
      </c>
    </row>
    <row r="32" spans="1:26" ht="15" customHeight="1" x14ac:dyDescent="0.15">
      <c r="A32" s="244"/>
      <c r="B32" s="244"/>
      <c r="C32" s="240"/>
      <c r="D32" s="15" t="s">
        <v>64</v>
      </c>
      <c r="E32" s="201">
        <v>1810</v>
      </c>
      <c r="F32" s="201">
        <v>2910</v>
      </c>
      <c r="G32" s="201">
        <v>2910</v>
      </c>
      <c r="H32" s="201">
        <v>2010</v>
      </c>
      <c r="I32" s="201">
        <v>3210</v>
      </c>
      <c r="J32" s="201">
        <v>3210</v>
      </c>
      <c r="K32" s="62" t="s">
        <v>35</v>
      </c>
      <c r="L32" s="58" t="s">
        <v>36</v>
      </c>
      <c r="M32" s="58" t="s">
        <v>77</v>
      </c>
      <c r="N32" s="59" t="s">
        <v>78</v>
      </c>
      <c r="O32" s="58">
        <v>40</v>
      </c>
      <c r="P32" s="60">
        <v>43282</v>
      </c>
      <c r="Q32" s="60">
        <v>43295</v>
      </c>
      <c r="R32" s="66"/>
      <c r="S32" s="66"/>
      <c r="T32" s="66" t="s">
        <v>65</v>
      </c>
      <c r="U32" s="15" t="s">
        <v>66</v>
      </c>
      <c r="V32" s="15" t="s">
        <v>31</v>
      </c>
      <c r="W32" s="15" t="s">
        <v>67</v>
      </c>
      <c r="X32" s="15" t="s">
        <v>33</v>
      </c>
      <c r="Y32" s="15"/>
      <c r="Z32" s="15" t="s">
        <v>141</v>
      </c>
    </row>
    <row r="33" spans="1:26" s="230" customFormat="1" ht="15" customHeight="1" x14ac:dyDescent="0.15">
      <c r="A33" s="244"/>
      <c r="B33" s="244"/>
      <c r="C33" s="240"/>
      <c r="D33" s="224" t="s">
        <v>28</v>
      </c>
      <c r="E33" s="224">
        <v>1500</v>
      </c>
      <c r="F33" s="224">
        <v>2750</v>
      </c>
      <c r="G33" s="224">
        <v>2750</v>
      </c>
      <c r="H33" s="224">
        <f t="shared" ref="H33:H38" si="3">E33+25</f>
        <v>1525</v>
      </c>
      <c r="I33" s="224">
        <f>F33+50</f>
        <v>2800</v>
      </c>
      <c r="J33" s="224">
        <f>G33+50</f>
        <v>2800</v>
      </c>
      <c r="K33" s="225" t="s">
        <v>770</v>
      </c>
      <c r="L33" s="225" t="s">
        <v>771</v>
      </c>
      <c r="M33" s="224" t="s">
        <v>772</v>
      </c>
      <c r="N33" s="231" t="s">
        <v>764</v>
      </c>
      <c r="O33" s="225">
        <v>34</v>
      </c>
      <c r="P33" s="228">
        <v>43288</v>
      </c>
      <c r="Q33" s="228">
        <v>43312</v>
      </c>
      <c r="R33" s="232" t="s">
        <v>774</v>
      </c>
      <c r="S33" s="232"/>
      <c r="T33" s="232" t="s">
        <v>29</v>
      </c>
      <c r="U33" s="224" t="s">
        <v>30</v>
      </c>
      <c r="V33" s="224" t="s">
        <v>31</v>
      </c>
      <c r="W33" s="224" t="s">
        <v>32</v>
      </c>
      <c r="X33" s="224" t="s">
        <v>33</v>
      </c>
      <c r="Y33" s="224"/>
      <c r="Z33" s="224" t="s">
        <v>127</v>
      </c>
    </row>
    <row r="34" spans="1:26" ht="15" customHeight="1" x14ac:dyDescent="0.15">
      <c r="A34" s="243"/>
      <c r="B34" s="244"/>
      <c r="C34" s="241"/>
      <c r="D34" s="15" t="s">
        <v>57</v>
      </c>
      <c r="E34" s="201">
        <v>1175</v>
      </c>
      <c r="F34" s="201">
        <v>1950</v>
      </c>
      <c r="G34" s="201">
        <v>1950</v>
      </c>
      <c r="H34" s="201">
        <f t="shared" si="3"/>
        <v>1200</v>
      </c>
      <c r="I34" s="201">
        <f t="shared" ref="I34:J36" si="4">F34+50</f>
        <v>2000</v>
      </c>
      <c r="J34" s="201">
        <f t="shared" si="4"/>
        <v>2000</v>
      </c>
      <c r="K34" s="58" t="s">
        <v>58</v>
      </c>
      <c r="L34" s="58" t="s">
        <v>36</v>
      </c>
      <c r="M34" s="58" t="s">
        <v>406</v>
      </c>
      <c r="N34" s="59" t="s">
        <v>407</v>
      </c>
      <c r="O34" s="58">
        <v>32</v>
      </c>
      <c r="P34" s="60">
        <v>43282</v>
      </c>
      <c r="Q34" s="60">
        <v>43295</v>
      </c>
      <c r="R34" s="71" t="s">
        <v>733</v>
      </c>
      <c r="S34" s="66" t="s">
        <v>128</v>
      </c>
      <c r="T34" s="66" t="s">
        <v>61</v>
      </c>
      <c r="U34" s="15" t="s">
        <v>62</v>
      </c>
      <c r="V34" s="15" t="s">
        <v>55</v>
      </c>
      <c r="W34" s="15" t="s">
        <v>63</v>
      </c>
      <c r="X34" s="15" t="s">
        <v>33</v>
      </c>
      <c r="Y34" s="15"/>
      <c r="Z34" s="15" t="s">
        <v>129</v>
      </c>
    </row>
    <row r="35" spans="1:26" ht="15" customHeight="1" x14ac:dyDescent="0.15">
      <c r="A35" s="242" t="s">
        <v>412</v>
      </c>
      <c r="B35" s="244"/>
      <c r="C35" s="239" t="s">
        <v>413</v>
      </c>
      <c r="D35" s="15" t="s">
        <v>76</v>
      </c>
      <c r="E35" s="201">
        <v>1600</v>
      </c>
      <c r="F35" s="201">
        <v>2950</v>
      </c>
      <c r="G35" s="201">
        <v>2950</v>
      </c>
      <c r="H35" s="201">
        <f t="shared" si="3"/>
        <v>1625</v>
      </c>
      <c r="I35" s="201">
        <f>F35+50</f>
        <v>3000</v>
      </c>
      <c r="J35" s="201">
        <f>G35+50</f>
        <v>3000</v>
      </c>
      <c r="K35" s="58" t="s">
        <v>74</v>
      </c>
      <c r="L35" s="58" t="s">
        <v>59</v>
      </c>
      <c r="M35" s="58" t="s">
        <v>115</v>
      </c>
      <c r="N35" s="59" t="s">
        <v>116</v>
      </c>
      <c r="O35" s="58">
        <v>44</v>
      </c>
      <c r="P35" s="60">
        <v>43297</v>
      </c>
      <c r="Q35" s="60">
        <v>43312</v>
      </c>
      <c r="R35" s="66" t="s">
        <v>411</v>
      </c>
      <c r="S35" s="66"/>
      <c r="T35" s="66" t="s">
        <v>79</v>
      </c>
      <c r="U35" s="15" t="s">
        <v>80</v>
      </c>
      <c r="V35" s="15" t="s">
        <v>55</v>
      </c>
      <c r="W35" s="15" t="s">
        <v>381</v>
      </c>
      <c r="X35" s="15" t="s">
        <v>33</v>
      </c>
      <c r="Y35" s="15"/>
      <c r="Z35" s="15" t="s">
        <v>382</v>
      </c>
    </row>
    <row r="36" spans="1:26" ht="15" customHeight="1" x14ac:dyDescent="0.15">
      <c r="A36" s="244"/>
      <c r="B36" s="244"/>
      <c r="C36" s="240"/>
      <c r="D36" s="15" t="s">
        <v>82</v>
      </c>
      <c r="E36" s="201">
        <v>1575</v>
      </c>
      <c r="F36" s="201">
        <v>2900</v>
      </c>
      <c r="G36" s="201">
        <v>2900</v>
      </c>
      <c r="H36" s="201">
        <f t="shared" si="3"/>
        <v>1600</v>
      </c>
      <c r="I36" s="201">
        <f t="shared" si="4"/>
        <v>2950</v>
      </c>
      <c r="J36" s="201">
        <f t="shared" si="4"/>
        <v>2950</v>
      </c>
      <c r="K36" s="58" t="s">
        <v>585</v>
      </c>
      <c r="L36" s="58" t="s">
        <v>59</v>
      </c>
      <c r="M36" s="58" t="s">
        <v>115</v>
      </c>
      <c r="N36" s="59" t="s">
        <v>116</v>
      </c>
      <c r="O36" s="58">
        <v>44</v>
      </c>
      <c r="P36" s="60">
        <v>43282</v>
      </c>
      <c r="Q36" s="60">
        <v>43295</v>
      </c>
      <c r="R36" s="66" t="s">
        <v>410</v>
      </c>
      <c r="S36" s="66"/>
      <c r="T36" s="66" t="s">
        <v>84</v>
      </c>
      <c r="U36" s="15" t="s">
        <v>85</v>
      </c>
      <c r="V36" s="15" t="s">
        <v>55</v>
      </c>
      <c r="W36" s="15" t="s">
        <v>384</v>
      </c>
      <c r="X36" s="15" t="s">
        <v>33</v>
      </c>
      <c r="Y36" s="15"/>
      <c r="Z36" s="15" t="s">
        <v>385</v>
      </c>
    </row>
    <row r="37" spans="1:26" ht="15" customHeight="1" x14ac:dyDescent="0.15">
      <c r="A37" s="244"/>
      <c r="B37" s="244"/>
      <c r="C37" s="240"/>
      <c r="D37" s="15" t="s">
        <v>28</v>
      </c>
      <c r="E37" s="201">
        <v>1500</v>
      </c>
      <c r="F37" s="201">
        <v>2750</v>
      </c>
      <c r="G37" s="201">
        <v>2750</v>
      </c>
      <c r="H37" s="201">
        <f t="shared" si="3"/>
        <v>1525</v>
      </c>
      <c r="I37" s="201">
        <f>F37+50</f>
        <v>2800</v>
      </c>
      <c r="J37" s="201">
        <f>G37+50</f>
        <v>2800</v>
      </c>
      <c r="K37" s="58" t="s">
        <v>770</v>
      </c>
      <c r="L37" s="197" t="s">
        <v>771</v>
      </c>
      <c r="M37" s="193" t="s">
        <v>772</v>
      </c>
      <c r="N37" s="194" t="s">
        <v>764</v>
      </c>
      <c r="O37" s="58">
        <v>36</v>
      </c>
      <c r="P37" s="60">
        <v>43288</v>
      </c>
      <c r="Q37" s="60">
        <v>43312</v>
      </c>
      <c r="R37" s="195" t="s">
        <v>773</v>
      </c>
      <c r="S37" s="66"/>
      <c r="T37" s="66" t="s">
        <v>29</v>
      </c>
      <c r="U37" s="15" t="s">
        <v>30</v>
      </c>
      <c r="V37" s="15" t="s">
        <v>31</v>
      </c>
      <c r="W37" s="15" t="s">
        <v>32</v>
      </c>
      <c r="X37" s="15" t="s">
        <v>33</v>
      </c>
      <c r="Y37" s="15"/>
      <c r="Z37" s="15" t="s">
        <v>127</v>
      </c>
    </row>
    <row r="38" spans="1:26" ht="15" customHeight="1" x14ac:dyDescent="0.15">
      <c r="A38" s="244"/>
      <c r="B38" s="244"/>
      <c r="C38" s="240"/>
      <c r="D38" s="15" t="s">
        <v>57</v>
      </c>
      <c r="E38" s="201">
        <v>1175</v>
      </c>
      <c r="F38" s="201">
        <v>1950</v>
      </c>
      <c r="G38" s="201">
        <v>1950</v>
      </c>
      <c r="H38" s="201">
        <f t="shared" si="3"/>
        <v>1200</v>
      </c>
      <c r="I38" s="201">
        <f>F38+50</f>
        <v>2000</v>
      </c>
      <c r="J38" s="201">
        <f>G38+50</f>
        <v>2000</v>
      </c>
      <c r="K38" s="58" t="s">
        <v>58</v>
      </c>
      <c r="L38" s="58" t="s">
        <v>36</v>
      </c>
      <c r="M38" s="58" t="s">
        <v>406</v>
      </c>
      <c r="N38" s="59" t="s">
        <v>407</v>
      </c>
      <c r="O38" s="58">
        <v>31</v>
      </c>
      <c r="P38" s="60">
        <v>43282</v>
      </c>
      <c r="Q38" s="60">
        <v>43295</v>
      </c>
      <c r="R38" s="182" t="s">
        <v>734</v>
      </c>
      <c r="S38" s="66" t="s">
        <v>128</v>
      </c>
      <c r="T38" s="66" t="s">
        <v>61</v>
      </c>
      <c r="U38" s="15" t="s">
        <v>62</v>
      </c>
      <c r="V38" s="15" t="s">
        <v>55</v>
      </c>
      <c r="W38" s="15" t="s">
        <v>63</v>
      </c>
      <c r="X38" s="15" t="s">
        <v>33</v>
      </c>
      <c r="Y38" s="15"/>
      <c r="Z38" s="15" t="s">
        <v>129</v>
      </c>
    </row>
    <row r="39" spans="1:26" ht="15" customHeight="1" x14ac:dyDescent="0.15">
      <c r="A39" s="243"/>
      <c r="B39" s="244"/>
      <c r="C39" s="241"/>
      <c r="D39" s="15" t="s">
        <v>64</v>
      </c>
      <c r="E39" s="201">
        <v>1810</v>
      </c>
      <c r="F39" s="201">
        <v>2910</v>
      </c>
      <c r="G39" s="201">
        <v>2910</v>
      </c>
      <c r="H39" s="201">
        <v>2010</v>
      </c>
      <c r="I39" s="201">
        <v>3210</v>
      </c>
      <c r="J39" s="201">
        <v>3210</v>
      </c>
      <c r="K39" s="62" t="s">
        <v>35</v>
      </c>
      <c r="L39" s="58" t="s">
        <v>36</v>
      </c>
      <c r="M39" s="58" t="s">
        <v>77</v>
      </c>
      <c r="N39" s="59" t="s">
        <v>78</v>
      </c>
      <c r="O39" s="58">
        <v>46</v>
      </c>
      <c r="P39" s="60">
        <v>43282</v>
      </c>
      <c r="Q39" s="60">
        <v>43295</v>
      </c>
      <c r="R39" s="66"/>
      <c r="S39" s="66"/>
      <c r="T39" s="66" t="s">
        <v>65</v>
      </c>
      <c r="U39" s="15" t="s">
        <v>66</v>
      </c>
      <c r="V39" s="15" t="s">
        <v>31</v>
      </c>
      <c r="W39" s="15" t="s">
        <v>67</v>
      </c>
      <c r="X39" s="15" t="s">
        <v>33</v>
      </c>
      <c r="Y39" s="15"/>
      <c r="Z39" s="15" t="s">
        <v>141</v>
      </c>
    </row>
    <row r="40" spans="1:26" ht="15" customHeight="1" x14ac:dyDescent="0.15">
      <c r="A40" s="242" t="s">
        <v>414</v>
      </c>
      <c r="B40" s="244"/>
      <c r="C40" s="239" t="s">
        <v>415</v>
      </c>
      <c r="D40" s="15" t="s">
        <v>76</v>
      </c>
      <c r="E40" s="201">
        <v>1600</v>
      </c>
      <c r="F40" s="201">
        <v>2950</v>
      </c>
      <c r="G40" s="201">
        <v>2950</v>
      </c>
      <c r="H40" s="201">
        <f>E40+25</f>
        <v>1625</v>
      </c>
      <c r="I40" s="201">
        <f t="shared" ref="I40:J42" si="5">F40+50</f>
        <v>3000</v>
      </c>
      <c r="J40" s="201">
        <f t="shared" si="5"/>
        <v>3000</v>
      </c>
      <c r="K40" s="58" t="s">
        <v>69</v>
      </c>
      <c r="L40" s="58" t="s">
        <v>59</v>
      </c>
      <c r="M40" s="58" t="s">
        <v>115</v>
      </c>
      <c r="N40" s="59" t="s">
        <v>116</v>
      </c>
      <c r="O40" s="58">
        <v>31</v>
      </c>
      <c r="P40" s="60">
        <v>43297</v>
      </c>
      <c r="Q40" s="60">
        <v>43312</v>
      </c>
      <c r="R40" s="66" t="s">
        <v>411</v>
      </c>
      <c r="S40" s="66"/>
      <c r="T40" s="66" t="s">
        <v>79</v>
      </c>
      <c r="U40" s="15" t="s">
        <v>80</v>
      </c>
      <c r="V40" s="15" t="s">
        <v>55</v>
      </c>
      <c r="W40" s="15" t="s">
        <v>381</v>
      </c>
      <c r="X40" s="15" t="s">
        <v>33</v>
      </c>
      <c r="Y40" s="15"/>
      <c r="Z40" s="15" t="s">
        <v>382</v>
      </c>
    </row>
    <row r="41" spans="1:26" ht="15" customHeight="1" x14ac:dyDescent="0.15">
      <c r="A41" s="244"/>
      <c r="B41" s="244"/>
      <c r="C41" s="240"/>
      <c r="D41" s="15" t="s">
        <v>82</v>
      </c>
      <c r="E41" s="201">
        <v>1575</v>
      </c>
      <c r="F41" s="201">
        <v>2900</v>
      </c>
      <c r="G41" s="201">
        <v>2900</v>
      </c>
      <c r="H41" s="201">
        <f>E41+25</f>
        <v>1600</v>
      </c>
      <c r="I41" s="201">
        <f t="shared" si="5"/>
        <v>2950</v>
      </c>
      <c r="J41" s="201">
        <f t="shared" si="5"/>
        <v>2950</v>
      </c>
      <c r="K41" s="58" t="s">
        <v>586</v>
      </c>
      <c r="L41" s="58" t="s">
        <v>59</v>
      </c>
      <c r="M41" s="58" t="s">
        <v>115</v>
      </c>
      <c r="N41" s="59" t="s">
        <v>116</v>
      </c>
      <c r="O41" s="58">
        <v>31</v>
      </c>
      <c r="P41" s="60">
        <v>43282</v>
      </c>
      <c r="Q41" s="60">
        <v>43295</v>
      </c>
      <c r="R41" s="66" t="s">
        <v>587</v>
      </c>
      <c r="S41" s="66"/>
      <c r="T41" s="66" t="s">
        <v>84</v>
      </c>
      <c r="U41" s="15" t="s">
        <v>85</v>
      </c>
      <c r="V41" s="15" t="s">
        <v>55</v>
      </c>
      <c r="W41" s="15" t="s">
        <v>384</v>
      </c>
      <c r="X41" s="15" t="s">
        <v>33</v>
      </c>
      <c r="Y41" s="15"/>
      <c r="Z41" s="15" t="s">
        <v>385</v>
      </c>
    </row>
    <row r="42" spans="1:26" ht="15" customHeight="1" x14ac:dyDescent="0.15">
      <c r="A42" s="244"/>
      <c r="B42" s="244"/>
      <c r="C42" s="240"/>
      <c r="D42" s="15" t="s">
        <v>28</v>
      </c>
      <c r="E42" s="201">
        <v>1500</v>
      </c>
      <c r="F42" s="201">
        <v>2750</v>
      </c>
      <c r="G42" s="201">
        <v>2750</v>
      </c>
      <c r="H42" s="201">
        <f>E42+25</f>
        <v>1525</v>
      </c>
      <c r="I42" s="201">
        <f t="shared" si="5"/>
        <v>2800</v>
      </c>
      <c r="J42" s="201">
        <f t="shared" si="5"/>
        <v>2800</v>
      </c>
      <c r="K42" s="58" t="s">
        <v>770</v>
      </c>
      <c r="L42" s="197" t="s">
        <v>771</v>
      </c>
      <c r="M42" s="193" t="s">
        <v>772</v>
      </c>
      <c r="N42" s="194" t="s">
        <v>764</v>
      </c>
      <c r="O42" s="58">
        <v>30</v>
      </c>
      <c r="P42" s="60">
        <v>43288</v>
      </c>
      <c r="Q42" s="60">
        <v>43312</v>
      </c>
      <c r="R42" s="195" t="s">
        <v>774</v>
      </c>
      <c r="S42" s="66"/>
      <c r="T42" s="66" t="s">
        <v>29</v>
      </c>
      <c r="U42" s="15" t="s">
        <v>30</v>
      </c>
      <c r="V42" s="15" t="s">
        <v>31</v>
      </c>
      <c r="W42" s="15" t="s">
        <v>32</v>
      </c>
      <c r="X42" s="15" t="s">
        <v>33</v>
      </c>
      <c r="Y42" s="15"/>
      <c r="Z42" s="15" t="s">
        <v>127</v>
      </c>
    </row>
    <row r="43" spans="1:26" ht="15" customHeight="1" x14ac:dyDescent="0.15">
      <c r="A43" s="244"/>
      <c r="B43" s="244"/>
      <c r="C43" s="240"/>
      <c r="D43" s="15" t="s">
        <v>64</v>
      </c>
      <c r="E43" s="201">
        <v>1810</v>
      </c>
      <c r="F43" s="201">
        <v>2910</v>
      </c>
      <c r="G43" s="201">
        <v>2910</v>
      </c>
      <c r="H43" s="201">
        <v>2010</v>
      </c>
      <c r="I43" s="201">
        <v>3210</v>
      </c>
      <c r="J43" s="201">
        <v>3210</v>
      </c>
      <c r="K43" s="62" t="s">
        <v>35</v>
      </c>
      <c r="L43" s="58" t="s">
        <v>36</v>
      </c>
      <c r="M43" s="58" t="s">
        <v>77</v>
      </c>
      <c r="N43" s="59" t="s">
        <v>78</v>
      </c>
      <c r="O43" s="58">
        <v>36</v>
      </c>
      <c r="P43" s="60">
        <v>43282</v>
      </c>
      <c r="Q43" s="60">
        <v>43295</v>
      </c>
      <c r="R43" s="66"/>
      <c r="S43" s="66"/>
      <c r="T43" s="66" t="s">
        <v>65</v>
      </c>
      <c r="U43" s="15" t="s">
        <v>66</v>
      </c>
      <c r="V43" s="15" t="s">
        <v>31</v>
      </c>
      <c r="W43" s="15" t="s">
        <v>67</v>
      </c>
      <c r="X43" s="15" t="s">
        <v>33</v>
      </c>
      <c r="Y43" s="15"/>
      <c r="Z43" s="15" t="s">
        <v>141</v>
      </c>
    </row>
    <row r="44" spans="1:26" ht="15" customHeight="1" x14ac:dyDescent="0.15">
      <c r="A44" s="243"/>
      <c r="B44" s="243"/>
      <c r="C44" s="241"/>
      <c r="D44" s="15" t="s">
        <v>57</v>
      </c>
      <c r="E44" s="201">
        <v>1175</v>
      </c>
      <c r="F44" s="201">
        <v>1950</v>
      </c>
      <c r="G44" s="201">
        <v>1950</v>
      </c>
      <c r="H44" s="201">
        <f>E44+25</f>
        <v>1200</v>
      </c>
      <c r="I44" s="201">
        <f>F44+50</f>
        <v>2000</v>
      </c>
      <c r="J44" s="201">
        <f>G44+50</f>
        <v>2000</v>
      </c>
      <c r="K44" s="58" t="s">
        <v>58</v>
      </c>
      <c r="L44" s="58" t="s">
        <v>36</v>
      </c>
      <c r="M44" s="58" t="s">
        <v>406</v>
      </c>
      <c r="N44" s="59" t="s">
        <v>407</v>
      </c>
      <c r="O44" s="58">
        <v>32</v>
      </c>
      <c r="P44" s="60">
        <v>43282</v>
      </c>
      <c r="Q44" s="60">
        <v>43295</v>
      </c>
      <c r="R44" s="182" t="s">
        <v>734</v>
      </c>
      <c r="S44" s="66" t="s">
        <v>128</v>
      </c>
      <c r="T44" s="66" t="s">
        <v>61</v>
      </c>
      <c r="U44" s="15" t="s">
        <v>62</v>
      </c>
      <c r="V44" s="15" t="s">
        <v>55</v>
      </c>
      <c r="W44" s="15" t="s">
        <v>63</v>
      </c>
      <c r="X44" s="15" t="s">
        <v>33</v>
      </c>
      <c r="Y44" s="15"/>
      <c r="Z44" s="15" t="s">
        <v>129</v>
      </c>
    </row>
    <row r="45" spans="1:26" ht="15" customHeight="1" x14ac:dyDescent="0.15">
      <c r="A45" s="242" t="s">
        <v>416</v>
      </c>
      <c r="B45" s="242" t="s">
        <v>417</v>
      </c>
      <c r="C45" s="239" t="s">
        <v>418</v>
      </c>
      <c r="D45" s="15" t="s">
        <v>64</v>
      </c>
      <c r="E45" s="201">
        <v>1010</v>
      </c>
      <c r="F45" s="201">
        <v>2010</v>
      </c>
      <c r="G45" s="201">
        <v>2010</v>
      </c>
      <c r="H45" s="201">
        <v>1110</v>
      </c>
      <c r="I45" s="201">
        <v>2310</v>
      </c>
      <c r="J45" s="201">
        <v>2310</v>
      </c>
      <c r="K45" s="62" t="s">
        <v>35</v>
      </c>
      <c r="L45" s="58" t="s">
        <v>36</v>
      </c>
      <c r="M45" s="58" t="s">
        <v>77</v>
      </c>
      <c r="N45" s="59" t="s">
        <v>78</v>
      </c>
      <c r="O45" s="58">
        <v>28</v>
      </c>
      <c r="P45" s="60">
        <v>43282</v>
      </c>
      <c r="Q45" s="60">
        <v>43295</v>
      </c>
      <c r="R45" s="66"/>
      <c r="S45" s="66"/>
      <c r="T45" s="66" t="s">
        <v>65</v>
      </c>
      <c r="U45" s="15" t="s">
        <v>66</v>
      </c>
      <c r="V45" s="15" t="s">
        <v>31</v>
      </c>
      <c r="W45" s="15" t="s">
        <v>67</v>
      </c>
      <c r="X45" s="15" t="s">
        <v>33</v>
      </c>
      <c r="Y45" s="15"/>
      <c r="Z45" s="15" t="s">
        <v>141</v>
      </c>
    </row>
    <row r="46" spans="1:26" ht="15" customHeight="1" x14ac:dyDescent="0.15">
      <c r="A46" s="244"/>
      <c r="B46" s="244"/>
      <c r="C46" s="240"/>
      <c r="D46" s="15" t="s">
        <v>76</v>
      </c>
      <c r="E46" s="201">
        <v>875</v>
      </c>
      <c r="F46" s="201">
        <v>1750</v>
      </c>
      <c r="G46" s="201">
        <v>1750</v>
      </c>
      <c r="H46" s="201">
        <f>E46+25</f>
        <v>900</v>
      </c>
      <c r="I46" s="201">
        <f>F46+50</f>
        <v>1800</v>
      </c>
      <c r="J46" s="201">
        <f>G46+50</f>
        <v>1800</v>
      </c>
      <c r="K46" s="58" t="s">
        <v>35</v>
      </c>
      <c r="L46" s="58" t="s">
        <v>59</v>
      </c>
      <c r="M46" s="58" t="s">
        <v>37</v>
      </c>
      <c r="N46" s="59" t="s">
        <v>38</v>
      </c>
      <c r="O46" s="58">
        <v>20</v>
      </c>
      <c r="P46" s="60">
        <v>43297</v>
      </c>
      <c r="Q46" s="60">
        <v>43312</v>
      </c>
      <c r="R46" s="66" t="s">
        <v>380</v>
      </c>
      <c r="S46" s="66"/>
      <c r="T46" s="66" t="s">
        <v>79</v>
      </c>
      <c r="U46" s="15" t="s">
        <v>80</v>
      </c>
      <c r="V46" s="15" t="s">
        <v>55</v>
      </c>
      <c r="W46" s="15" t="s">
        <v>381</v>
      </c>
      <c r="X46" s="15" t="s">
        <v>33</v>
      </c>
      <c r="Y46" s="15"/>
      <c r="Z46" s="15" t="s">
        <v>382</v>
      </c>
    </row>
    <row r="47" spans="1:26" ht="15" customHeight="1" x14ac:dyDescent="0.15">
      <c r="A47" s="244"/>
      <c r="B47" s="244"/>
      <c r="C47" s="240"/>
      <c r="D47" s="15" t="s">
        <v>82</v>
      </c>
      <c r="E47" s="201">
        <v>850</v>
      </c>
      <c r="F47" s="201">
        <v>1700</v>
      </c>
      <c r="G47" s="201">
        <v>1700</v>
      </c>
      <c r="H47" s="201">
        <f>E47+25</f>
        <v>875</v>
      </c>
      <c r="I47" s="201">
        <f>F47+50</f>
        <v>1750</v>
      </c>
      <c r="J47" s="201">
        <f>G47+50</f>
        <v>1750</v>
      </c>
      <c r="K47" s="58" t="s">
        <v>35</v>
      </c>
      <c r="L47" s="58" t="s">
        <v>59</v>
      </c>
      <c r="M47" s="58" t="s">
        <v>37</v>
      </c>
      <c r="N47" s="59" t="s">
        <v>38</v>
      </c>
      <c r="O47" s="58">
        <v>20</v>
      </c>
      <c r="P47" s="60">
        <v>43282</v>
      </c>
      <c r="Q47" s="60">
        <v>43295</v>
      </c>
      <c r="R47" s="66" t="s">
        <v>383</v>
      </c>
      <c r="S47" s="66"/>
      <c r="T47" s="66" t="s">
        <v>84</v>
      </c>
      <c r="U47" s="15" t="s">
        <v>85</v>
      </c>
      <c r="V47" s="15" t="s">
        <v>55</v>
      </c>
      <c r="W47" s="15" t="s">
        <v>384</v>
      </c>
      <c r="X47" s="15" t="s">
        <v>33</v>
      </c>
      <c r="Y47" s="15"/>
      <c r="Z47" s="15" t="s">
        <v>385</v>
      </c>
    </row>
    <row r="48" spans="1:26" ht="15" customHeight="1" x14ac:dyDescent="0.15">
      <c r="A48" s="244"/>
      <c r="B48" s="244"/>
      <c r="C48" s="240"/>
      <c r="D48" s="15" t="s">
        <v>28</v>
      </c>
      <c r="E48" s="201">
        <v>888</v>
      </c>
      <c r="F48" s="201">
        <v>1788</v>
      </c>
      <c r="G48" s="201">
        <v>1788</v>
      </c>
      <c r="H48" s="201">
        <v>913</v>
      </c>
      <c r="I48" s="201">
        <v>1813</v>
      </c>
      <c r="J48" s="201">
        <v>1813</v>
      </c>
      <c r="K48" s="58" t="s">
        <v>35</v>
      </c>
      <c r="L48" s="58" t="s">
        <v>59</v>
      </c>
      <c r="M48" s="58" t="s">
        <v>37</v>
      </c>
      <c r="N48" s="59" t="s">
        <v>38</v>
      </c>
      <c r="O48" s="58">
        <v>18</v>
      </c>
      <c r="P48" s="60">
        <v>43282</v>
      </c>
      <c r="Q48" s="60">
        <v>43312</v>
      </c>
      <c r="R48" s="66" t="s">
        <v>405</v>
      </c>
      <c r="S48" s="66"/>
      <c r="T48" s="66" t="s">
        <v>29</v>
      </c>
      <c r="U48" s="15" t="s">
        <v>30</v>
      </c>
      <c r="V48" s="15" t="s">
        <v>31</v>
      </c>
      <c r="W48" s="15" t="s">
        <v>32</v>
      </c>
      <c r="X48" s="15" t="s">
        <v>33</v>
      </c>
      <c r="Y48" s="15"/>
      <c r="Z48" s="15" t="s">
        <v>127</v>
      </c>
    </row>
    <row r="49" spans="1:26" ht="15" customHeight="1" x14ac:dyDescent="0.15">
      <c r="A49" s="243"/>
      <c r="B49" s="243"/>
      <c r="C49" s="241"/>
      <c r="D49" s="15" t="s">
        <v>57</v>
      </c>
      <c r="E49" s="201">
        <v>975</v>
      </c>
      <c r="F49" s="201">
        <v>1950</v>
      </c>
      <c r="G49" s="201">
        <v>1950</v>
      </c>
      <c r="H49" s="201">
        <f>E49+25</f>
        <v>1000</v>
      </c>
      <c r="I49" s="201">
        <f t="shared" ref="I49:J51" si="6">F49+50</f>
        <v>2000</v>
      </c>
      <c r="J49" s="201">
        <f t="shared" si="6"/>
        <v>2000</v>
      </c>
      <c r="K49" s="58" t="s">
        <v>58</v>
      </c>
      <c r="L49" s="58" t="s">
        <v>36</v>
      </c>
      <c r="M49" s="58" t="s">
        <v>77</v>
      </c>
      <c r="N49" s="59" t="s">
        <v>78</v>
      </c>
      <c r="O49" s="58">
        <v>19</v>
      </c>
      <c r="P49" s="60">
        <v>43282</v>
      </c>
      <c r="Q49" s="60">
        <v>43295</v>
      </c>
      <c r="R49" s="66"/>
      <c r="S49" s="66" t="s">
        <v>128</v>
      </c>
      <c r="T49" s="66" t="s">
        <v>61</v>
      </c>
      <c r="U49" s="15" t="s">
        <v>62</v>
      </c>
      <c r="V49" s="15" t="s">
        <v>55</v>
      </c>
      <c r="W49" s="15" t="s">
        <v>63</v>
      </c>
      <c r="X49" s="15" t="s">
        <v>33</v>
      </c>
      <c r="Y49" s="15"/>
      <c r="Z49" s="15" t="s">
        <v>129</v>
      </c>
    </row>
    <row r="50" spans="1:26" ht="15" customHeight="1" x14ac:dyDescent="0.15">
      <c r="A50" s="242" t="s">
        <v>419</v>
      </c>
      <c r="B50" s="242" t="s">
        <v>420</v>
      </c>
      <c r="C50" s="239" t="s">
        <v>421</v>
      </c>
      <c r="D50" s="15" t="s">
        <v>76</v>
      </c>
      <c r="E50" s="201">
        <v>1350</v>
      </c>
      <c r="F50" s="201">
        <v>2400</v>
      </c>
      <c r="G50" s="201">
        <v>2400</v>
      </c>
      <c r="H50" s="201">
        <f>E50+25</f>
        <v>1375</v>
      </c>
      <c r="I50" s="201">
        <f t="shared" si="6"/>
        <v>2450</v>
      </c>
      <c r="J50" s="201">
        <f t="shared" si="6"/>
        <v>2450</v>
      </c>
      <c r="K50" s="58" t="s">
        <v>69</v>
      </c>
      <c r="L50" s="58" t="s">
        <v>59</v>
      </c>
      <c r="M50" s="58" t="s">
        <v>115</v>
      </c>
      <c r="N50" s="59" t="s">
        <v>116</v>
      </c>
      <c r="O50" s="58">
        <v>26</v>
      </c>
      <c r="P50" s="60">
        <v>43297</v>
      </c>
      <c r="Q50" s="60">
        <v>43312</v>
      </c>
      <c r="R50" s="66" t="s">
        <v>411</v>
      </c>
      <c r="S50" s="66"/>
      <c r="T50" s="66" t="s">
        <v>79</v>
      </c>
      <c r="U50" s="15" t="s">
        <v>80</v>
      </c>
      <c r="V50" s="15" t="s">
        <v>55</v>
      </c>
      <c r="W50" s="15" t="s">
        <v>381</v>
      </c>
      <c r="X50" s="15" t="s">
        <v>33</v>
      </c>
      <c r="Y50" s="15"/>
      <c r="Z50" s="15" t="s">
        <v>382</v>
      </c>
    </row>
    <row r="51" spans="1:26" ht="15" customHeight="1" x14ac:dyDescent="0.15">
      <c r="A51" s="247"/>
      <c r="B51" s="244"/>
      <c r="C51" s="240"/>
      <c r="D51" s="15" t="s">
        <v>82</v>
      </c>
      <c r="E51" s="201">
        <v>1325</v>
      </c>
      <c r="F51" s="201">
        <v>2350</v>
      </c>
      <c r="G51" s="201">
        <v>2350</v>
      </c>
      <c r="H51" s="201">
        <f>E51+25</f>
        <v>1350</v>
      </c>
      <c r="I51" s="201">
        <f t="shared" si="6"/>
        <v>2400</v>
      </c>
      <c r="J51" s="201">
        <f t="shared" si="6"/>
        <v>2400</v>
      </c>
      <c r="K51" s="58" t="s">
        <v>69</v>
      </c>
      <c r="L51" s="58" t="s">
        <v>59</v>
      </c>
      <c r="M51" s="58" t="s">
        <v>115</v>
      </c>
      <c r="N51" s="59" t="s">
        <v>116</v>
      </c>
      <c r="O51" s="58">
        <v>26</v>
      </c>
      <c r="P51" s="60">
        <v>43282</v>
      </c>
      <c r="Q51" s="60">
        <v>43295</v>
      </c>
      <c r="R51" s="66" t="s">
        <v>410</v>
      </c>
      <c r="S51" s="66"/>
      <c r="T51" s="66" t="s">
        <v>84</v>
      </c>
      <c r="U51" s="15" t="s">
        <v>85</v>
      </c>
      <c r="V51" s="15" t="s">
        <v>55</v>
      </c>
      <c r="W51" s="15" t="s">
        <v>384</v>
      </c>
      <c r="X51" s="15" t="s">
        <v>33</v>
      </c>
      <c r="Y51" s="15"/>
      <c r="Z51" s="15" t="s">
        <v>385</v>
      </c>
    </row>
    <row r="52" spans="1:26" ht="15" customHeight="1" x14ac:dyDescent="0.15">
      <c r="A52" s="247"/>
      <c r="B52" s="244"/>
      <c r="C52" s="240"/>
      <c r="D52" s="15" t="s">
        <v>28</v>
      </c>
      <c r="E52" s="201">
        <v>1338</v>
      </c>
      <c r="F52" s="201">
        <v>2263</v>
      </c>
      <c r="G52" s="201">
        <v>2263</v>
      </c>
      <c r="H52" s="201">
        <v>1363</v>
      </c>
      <c r="I52" s="201">
        <v>2313</v>
      </c>
      <c r="J52" s="201">
        <v>2313</v>
      </c>
      <c r="K52" s="198" t="s">
        <v>769</v>
      </c>
      <c r="L52" s="197" t="s">
        <v>766</v>
      </c>
      <c r="M52" s="193" t="s">
        <v>767</v>
      </c>
      <c r="N52" s="194" t="s">
        <v>768</v>
      </c>
      <c r="O52" s="58">
        <v>27</v>
      </c>
      <c r="P52" s="60">
        <v>43266</v>
      </c>
      <c r="Q52" s="60">
        <v>43312</v>
      </c>
      <c r="R52" s="195" t="s">
        <v>776</v>
      </c>
      <c r="S52" s="66"/>
      <c r="T52" s="66" t="s">
        <v>29</v>
      </c>
      <c r="U52" s="15" t="s">
        <v>30</v>
      </c>
      <c r="V52" s="15" t="s">
        <v>31</v>
      </c>
      <c r="W52" s="15" t="s">
        <v>32</v>
      </c>
      <c r="X52" s="15" t="s">
        <v>33</v>
      </c>
      <c r="Y52" s="15"/>
      <c r="Z52" s="15" t="s">
        <v>127</v>
      </c>
    </row>
    <row r="53" spans="1:26" ht="15" customHeight="1" x14ac:dyDescent="0.15">
      <c r="A53" s="247"/>
      <c r="B53" s="244"/>
      <c r="C53" s="240"/>
      <c r="D53" s="15" t="s">
        <v>64</v>
      </c>
      <c r="E53" s="201">
        <v>1610</v>
      </c>
      <c r="F53" s="201">
        <v>2710</v>
      </c>
      <c r="G53" s="201">
        <v>2710</v>
      </c>
      <c r="H53" s="201">
        <v>1710</v>
      </c>
      <c r="I53" s="201">
        <v>2910</v>
      </c>
      <c r="J53" s="201">
        <v>2910</v>
      </c>
      <c r="K53" s="62" t="s">
        <v>35</v>
      </c>
      <c r="L53" s="58" t="s">
        <v>36</v>
      </c>
      <c r="M53" s="58" t="s">
        <v>77</v>
      </c>
      <c r="N53" s="59" t="s">
        <v>78</v>
      </c>
      <c r="O53" s="58">
        <v>31</v>
      </c>
      <c r="P53" s="60">
        <v>43282</v>
      </c>
      <c r="Q53" s="60">
        <v>43295</v>
      </c>
      <c r="R53" s="73"/>
      <c r="S53" s="66"/>
      <c r="T53" s="66" t="s">
        <v>65</v>
      </c>
      <c r="U53" s="15" t="s">
        <v>66</v>
      </c>
      <c r="V53" s="15" t="s">
        <v>31</v>
      </c>
      <c r="W53" s="15" t="s">
        <v>67</v>
      </c>
      <c r="X53" s="15" t="s">
        <v>33</v>
      </c>
      <c r="Y53" s="15"/>
      <c r="Z53" s="15" t="s">
        <v>141</v>
      </c>
    </row>
    <row r="54" spans="1:26" ht="15" customHeight="1" x14ac:dyDescent="0.15">
      <c r="A54" s="248"/>
      <c r="B54" s="244"/>
      <c r="C54" s="241"/>
      <c r="D54" s="15" t="s">
        <v>57</v>
      </c>
      <c r="E54" s="201">
        <v>980</v>
      </c>
      <c r="F54" s="201">
        <v>1955</v>
      </c>
      <c r="G54" s="201">
        <v>1955</v>
      </c>
      <c r="H54" s="201">
        <f>E54+25</f>
        <v>1005</v>
      </c>
      <c r="I54" s="201">
        <f>F54+50</f>
        <v>2005</v>
      </c>
      <c r="J54" s="201">
        <f>G54+50</f>
        <v>2005</v>
      </c>
      <c r="K54" s="58" t="s">
        <v>58</v>
      </c>
      <c r="L54" s="58" t="s">
        <v>36</v>
      </c>
      <c r="M54" s="58" t="s">
        <v>152</v>
      </c>
      <c r="N54" s="59" t="s">
        <v>153</v>
      </c>
      <c r="O54" s="58">
        <v>25</v>
      </c>
      <c r="P54" s="60">
        <v>43282</v>
      </c>
      <c r="Q54" s="60">
        <v>43295</v>
      </c>
      <c r="R54" s="182" t="s">
        <v>735</v>
      </c>
      <c r="S54" s="66" t="s">
        <v>128</v>
      </c>
      <c r="T54" s="66" t="s">
        <v>61</v>
      </c>
      <c r="U54" s="15" t="s">
        <v>62</v>
      </c>
      <c r="V54" s="15" t="s">
        <v>55</v>
      </c>
      <c r="W54" s="15" t="s">
        <v>63</v>
      </c>
      <c r="X54" s="15" t="s">
        <v>33</v>
      </c>
      <c r="Y54" s="15"/>
      <c r="Z54" s="15" t="s">
        <v>129</v>
      </c>
    </row>
    <row r="55" spans="1:26" ht="15" customHeight="1" x14ac:dyDescent="0.15">
      <c r="A55" s="242" t="s">
        <v>422</v>
      </c>
      <c r="B55" s="244"/>
      <c r="C55" s="239" t="s">
        <v>423</v>
      </c>
      <c r="D55" s="15" t="s">
        <v>102</v>
      </c>
      <c r="E55" s="201">
        <v>1875</v>
      </c>
      <c r="F55" s="201">
        <v>3350</v>
      </c>
      <c r="G55" s="201">
        <v>3350</v>
      </c>
      <c r="H55" s="201">
        <f>E55</f>
        <v>1875</v>
      </c>
      <c r="I55" s="201">
        <f>F55</f>
        <v>3350</v>
      </c>
      <c r="J55" s="201">
        <f>G55</f>
        <v>3350</v>
      </c>
      <c r="K55" s="58" t="s">
        <v>744</v>
      </c>
      <c r="L55" s="58" t="s">
        <v>36</v>
      </c>
      <c r="M55" s="63" t="s">
        <v>143</v>
      </c>
      <c r="N55" s="64" t="s">
        <v>144</v>
      </c>
      <c r="O55" s="58">
        <v>65</v>
      </c>
      <c r="P55" s="60">
        <v>43297</v>
      </c>
      <c r="Q55" s="60">
        <v>43303</v>
      </c>
      <c r="R55" s="66" t="s">
        <v>105</v>
      </c>
      <c r="S55" s="66"/>
      <c r="T55" s="66" t="s">
        <v>61</v>
      </c>
      <c r="U55" s="15" t="s">
        <v>62</v>
      </c>
      <c r="V55" s="15" t="s">
        <v>55</v>
      </c>
      <c r="W55" s="15" t="s">
        <v>63</v>
      </c>
      <c r="X55" s="15" t="s">
        <v>33</v>
      </c>
      <c r="Y55" s="15"/>
      <c r="Z55" s="15" t="s">
        <v>129</v>
      </c>
    </row>
    <row r="56" spans="1:26" ht="15" customHeight="1" x14ac:dyDescent="0.15">
      <c r="A56" s="243"/>
      <c r="B56" s="244"/>
      <c r="C56" s="241"/>
      <c r="D56" s="15" t="s">
        <v>28</v>
      </c>
      <c r="E56" s="205">
        <v>1838</v>
      </c>
      <c r="F56" s="205">
        <v>3613</v>
      </c>
      <c r="G56" s="205">
        <v>3613</v>
      </c>
      <c r="H56" s="201">
        <v>1913</v>
      </c>
      <c r="I56" s="201">
        <v>3763</v>
      </c>
      <c r="J56" s="201">
        <v>3763</v>
      </c>
      <c r="K56" s="58" t="s">
        <v>69</v>
      </c>
      <c r="L56" s="58" t="s">
        <v>59</v>
      </c>
      <c r="M56" s="63" t="s">
        <v>148</v>
      </c>
      <c r="N56" s="64" t="s">
        <v>424</v>
      </c>
      <c r="O56" s="58">
        <v>40</v>
      </c>
      <c r="P56" s="60">
        <v>43266</v>
      </c>
      <c r="Q56" s="60">
        <v>43312</v>
      </c>
      <c r="R56" s="66" t="s">
        <v>150</v>
      </c>
      <c r="S56" s="66"/>
      <c r="T56" s="66" t="s">
        <v>29</v>
      </c>
      <c r="U56" s="15" t="s">
        <v>30</v>
      </c>
      <c r="V56" s="15" t="s">
        <v>31</v>
      </c>
      <c r="W56" s="15" t="s">
        <v>32</v>
      </c>
      <c r="X56" s="15" t="s">
        <v>33</v>
      </c>
      <c r="Y56" s="15"/>
      <c r="Z56" s="15" t="s">
        <v>127</v>
      </c>
    </row>
    <row r="57" spans="1:26" ht="15" customHeight="1" x14ac:dyDescent="0.15">
      <c r="A57" s="15" t="s">
        <v>425</v>
      </c>
      <c r="B57" s="244"/>
      <c r="C57" s="55" t="s">
        <v>426</v>
      </c>
      <c r="D57" s="15" t="s">
        <v>28</v>
      </c>
      <c r="E57" s="205">
        <v>1838</v>
      </c>
      <c r="F57" s="205">
        <v>3613</v>
      </c>
      <c r="G57" s="205">
        <v>3613</v>
      </c>
      <c r="H57" s="201">
        <v>1913</v>
      </c>
      <c r="I57" s="201">
        <v>3763</v>
      </c>
      <c r="J57" s="201">
        <v>3763</v>
      </c>
      <c r="K57" s="58" t="s">
        <v>69</v>
      </c>
      <c r="L57" s="58" t="s">
        <v>59</v>
      </c>
      <c r="M57" s="63" t="s">
        <v>148</v>
      </c>
      <c r="N57" s="64" t="s">
        <v>424</v>
      </c>
      <c r="O57" s="58">
        <v>40</v>
      </c>
      <c r="P57" s="60">
        <v>43266</v>
      </c>
      <c r="Q57" s="60">
        <v>43312</v>
      </c>
      <c r="R57" s="66" t="s">
        <v>150</v>
      </c>
      <c r="S57" s="66"/>
      <c r="T57" s="66"/>
      <c r="U57" s="15"/>
      <c r="V57" s="15"/>
      <c r="W57" s="15"/>
      <c r="X57" s="15"/>
      <c r="Y57" s="15"/>
      <c r="Z57" s="15"/>
    </row>
    <row r="58" spans="1:26" ht="15" customHeight="1" x14ac:dyDescent="0.15">
      <c r="A58" s="15" t="s">
        <v>427</v>
      </c>
      <c r="B58" s="244"/>
      <c r="C58" s="55" t="s">
        <v>428</v>
      </c>
      <c r="D58" s="15" t="s">
        <v>57</v>
      </c>
      <c r="E58" s="201">
        <v>1625</v>
      </c>
      <c r="F58" s="201">
        <v>3350</v>
      </c>
      <c r="G58" s="201">
        <v>3350</v>
      </c>
      <c r="H58" s="201">
        <f>E58+25</f>
        <v>1650</v>
      </c>
      <c r="I58" s="201">
        <f>F58+50</f>
        <v>3400</v>
      </c>
      <c r="J58" s="201">
        <f>G58+50</f>
        <v>3400</v>
      </c>
      <c r="K58" s="58" t="s">
        <v>58</v>
      </c>
      <c r="L58" s="58" t="s">
        <v>36</v>
      </c>
      <c r="M58" s="58" t="s">
        <v>152</v>
      </c>
      <c r="N58" s="59" t="s">
        <v>153</v>
      </c>
      <c r="O58" s="58">
        <v>28</v>
      </c>
      <c r="P58" s="60">
        <v>43282</v>
      </c>
      <c r="Q58" s="60">
        <v>43295</v>
      </c>
      <c r="R58" s="66"/>
      <c r="S58" s="66" t="s">
        <v>128</v>
      </c>
      <c r="T58" s="66" t="s">
        <v>61</v>
      </c>
      <c r="U58" s="15" t="s">
        <v>62</v>
      </c>
      <c r="V58" s="15" t="s">
        <v>55</v>
      </c>
      <c r="W58" s="15" t="s">
        <v>63</v>
      </c>
      <c r="X58" s="15" t="s">
        <v>33</v>
      </c>
      <c r="Y58" s="15"/>
      <c r="Z58" s="15" t="s">
        <v>129</v>
      </c>
    </row>
    <row r="59" spans="1:26" ht="15" customHeight="1" x14ac:dyDescent="0.15">
      <c r="A59" s="242" t="s">
        <v>429</v>
      </c>
      <c r="B59" s="244"/>
      <c r="C59" s="239" t="s">
        <v>430</v>
      </c>
      <c r="D59" s="15" t="s">
        <v>28</v>
      </c>
      <c r="E59" s="205">
        <v>1850</v>
      </c>
      <c r="F59" s="205">
        <v>3650</v>
      </c>
      <c r="G59" s="205">
        <v>3650</v>
      </c>
      <c r="H59" s="201">
        <v>1913</v>
      </c>
      <c r="I59" s="201">
        <v>3763</v>
      </c>
      <c r="J59" s="201">
        <v>3763</v>
      </c>
      <c r="K59" s="58" t="s">
        <v>69</v>
      </c>
      <c r="L59" s="58" t="s">
        <v>59</v>
      </c>
      <c r="M59" s="63" t="s">
        <v>148</v>
      </c>
      <c r="N59" s="64" t="s">
        <v>424</v>
      </c>
      <c r="O59" s="58">
        <v>40</v>
      </c>
      <c r="P59" s="60">
        <v>43266</v>
      </c>
      <c r="Q59" s="60">
        <v>43312</v>
      </c>
      <c r="R59" s="66" t="s">
        <v>150</v>
      </c>
      <c r="S59" s="66" t="s">
        <v>151</v>
      </c>
      <c r="T59" s="66" t="s">
        <v>29</v>
      </c>
      <c r="U59" s="15" t="s">
        <v>30</v>
      </c>
      <c r="V59" s="15" t="s">
        <v>31</v>
      </c>
      <c r="W59" s="15" t="s">
        <v>32</v>
      </c>
      <c r="X59" s="15" t="s">
        <v>33</v>
      </c>
      <c r="Y59" s="15"/>
      <c r="Z59" s="15" t="s">
        <v>127</v>
      </c>
    </row>
    <row r="60" spans="1:26" ht="15" customHeight="1" x14ac:dyDescent="0.15">
      <c r="A60" s="243"/>
      <c r="B60" s="244"/>
      <c r="C60" s="241"/>
      <c r="D60" s="15" t="s">
        <v>102</v>
      </c>
      <c r="E60" s="205">
        <v>1975</v>
      </c>
      <c r="F60" s="205">
        <v>3450</v>
      </c>
      <c r="G60" s="205">
        <v>3450</v>
      </c>
      <c r="H60" s="201">
        <f>E60</f>
        <v>1975</v>
      </c>
      <c r="I60" s="201">
        <f>F60</f>
        <v>3450</v>
      </c>
      <c r="J60" s="201">
        <f>G60</f>
        <v>3450</v>
      </c>
      <c r="K60" s="58" t="s">
        <v>744</v>
      </c>
      <c r="L60" s="58" t="s">
        <v>36</v>
      </c>
      <c r="M60" s="58" t="s">
        <v>103</v>
      </c>
      <c r="N60" s="59" t="s">
        <v>104</v>
      </c>
      <c r="O60" s="58">
        <v>45</v>
      </c>
      <c r="P60" s="60">
        <v>43297</v>
      </c>
      <c r="Q60" s="60">
        <v>43303</v>
      </c>
      <c r="R60" s="66" t="s">
        <v>105</v>
      </c>
      <c r="S60" s="66"/>
      <c r="T60" s="66"/>
      <c r="U60" s="15"/>
      <c r="V60" s="15"/>
      <c r="W60" s="15"/>
      <c r="X60" s="15"/>
      <c r="Y60" s="15"/>
      <c r="Z60" s="15"/>
    </row>
    <row r="61" spans="1:26" ht="15" customHeight="1" x14ac:dyDescent="0.15">
      <c r="A61" s="242" t="s">
        <v>431</v>
      </c>
      <c r="B61" s="244"/>
      <c r="C61" s="239" t="s">
        <v>432</v>
      </c>
      <c r="D61" s="15" t="s">
        <v>28</v>
      </c>
      <c r="E61" s="203">
        <v>1988</v>
      </c>
      <c r="F61" s="203">
        <v>3913</v>
      </c>
      <c r="G61" s="203">
        <v>3913</v>
      </c>
      <c r="H61" s="203">
        <v>2063</v>
      </c>
      <c r="I61" s="203">
        <v>4063</v>
      </c>
      <c r="J61" s="203">
        <v>4063</v>
      </c>
      <c r="K61" s="58" t="s">
        <v>69</v>
      </c>
      <c r="L61" s="58" t="s">
        <v>59</v>
      </c>
      <c r="M61" s="63" t="s">
        <v>433</v>
      </c>
      <c r="N61" s="64" t="s">
        <v>434</v>
      </c>
      <c r="O61" s="58">
        <v>45</v>
      </c>
      <c r="P61" s="60">
        <v>43266</v>
      </c>
      <c r="Q61" s="60">
        <v>43312</v>
      </c>
      <c r="R61" s="66" t="s">
        <v>150</v>
      </c>
      <c r="S61" s="66"/>
      <c r="T61" s="66" t="s">
        <v>29</v>
      </c>
      <c r="U61" s="15" t="s">
        <v>30</v>
      </c>
      <c r="V61" s="15" t="s">
        <v>31</v>
      </c>
      <c r="W61" s="15" t="s">
        <v>32</v>
      </c>
      <c r="X61" s="15" t="s">
        <v>33</v>
      </c>
      <c r="Y61" s="15"/>
      <c r="Z61" s="15"/>
    </row>
    <row r="62" spans="1:26" ht="15" customHeight="1" x14ac:dyDescent="0.15">
      <c r="A62" s="243"/>
      <c r="B62" s="244"/>
      <c r="C62" s="241"/>
      <c r="D62" s="15" t="s">
        <v>102</v>
      </c>
      <c r="E62" s="205">
        <v>1975</v>
      </c>
      <c r="F62" s="205">
        <v>3450</v>
      </c>
      <c r="G62" s="205">
        <v>3450</v>
      </c>
      <c r="H62" s="201">
        <f>E62</f>
        <v>1975</v>
      </c>
      <c r="I62" s="201">
        <f>F62</f>
        <v>3450</v>
      </c>
      <c r="J62" s="201">
        <f>G62</f>
        <v>3450</v>
      </c>
      <c r="K62" s="58" t="s">
        <v>744</v>
      </c>
      <c r="L62" s="58" t="s">
        <v>36</v>
      </c>
      <c r="M62" s="63" t="s">
        <v>143</v>
      </c>
      <c r="N62" s="64" t="s">
        <v>144</v>
      </c>
      <c r="O62" s="58">
        <v>65</v>
      </c>
      <c r="P62" s="60">
        <v>43297</v>
      </c>
      <c r="Q62" s="60">
        <v>43303</v>
      </c>
      <c r="R62" s="66" t="s">
        <v>105</v>
      </c>
      <c r="S62" s="66"/>
      <c r="T62" s="66"/>
      <c r="U62" s="15"/>
      <c r="V62" s="15"/>
      <c r="W62" s="15"/>
      <c r="X62" s="15"/>
      <c r="Y62" s="15"/>
      <c r="Z62" s="15"/>
    </row>
    <row r="63" spans="1:26" ht="15" customHeight="1" x14ac:dyDescent="0.15">
      <c r="A63" s="15" t="s">
        <v>435</v>
      </c>
      <c r="B63" s="244"/>
      <c r="C63" s="55" t="s">
        <v>436</v>
      </c>
      <c r="D63" s="15" t="s">
        <v>28</v>
      </c>
      <c r="E63" s="205">
        <v>1850</v>
      </c>
      <c r="F63" s="205">
        <v>3650</v>
      </c>
      <c r="G63" s="205">
        <v>3650</v>
      </c>
      <c r="H63" s="201">
        <v>1913</v>
      </c>
      <c r="I63" s="201">
        <v>3763</v>
      </c>
      <c r="J63" s="201">
        <v>3763</v>
      </c>
      <c r="K63" s="58" t="s">
        <v>69</v>
      </c>
      <c r="L63" s="58" t="s">
        <v>59</v>
      </c>
      <c r="M63" s="63" t="s">
        <v>148</v>
      </c>
      <c r="N63" s="64" t="s">
        <v>424</v>
      </c>
      <c r="O63" s="58">
        <v>35</v>
      </c>
      <c r="P63" s="60">
        <v>43266</v>
      </c>
      <c r="Q63" s="60">
        <v>43312</v>
      </c>
      <c r="R63" s="66" t="s">
        <v>150</v>
      </c>
      <c r="S63" s="66" t="s">
        <v>151</v>
      </c>
      <c r="T63" s="66" t="s">
        <v>29</v>
      </c>
      <c r="U63" s="15" t="s">
        <v>30</v>
      </c>
      <c r="V63" s="15" t="s">
        <v>31</v>
      </c>
      <c r="W63" s="15" t="s">
        <v>32</v>
      </c>
      <c r="X63" s="15" t="s">
        <v>33</v>
      </c>
      <c r="Y63" s="15"/>
      <c r="Z63" s="15" t="s">
        <v>127</v>
      </c>
    </row>
    <row r="64" spans="1:26" ht="15" customHeight="1" x14ac:dyDescent="0.15">
      <c r="A64" s="242" t="s">
        <v>437</v>
      </c>
      <c r="B64" s="244"/>
      <c r="C64" s="239" t="s">
        <v>438</v>
      </c>
      <c r="D64" s="15" t="s">
        <v>102</v>
      </c>
      <c r="E64" s="205">
        <v>1975</v>
      </c>
      <c r="F64" s="205">
        <v>3450</v>
      </c>
      <c r="G64" s="205">
        <v>3450</v>
      </c>
      <c r="H64" s="201">
        <f>E64</f>
        <v>1975</v>
      </c>
      <c r="I64" s="201">
        <f>F64</f>
        <v>3450</v>
      </c>
      <c r="J64" s="201">
        <f>G64</f>
        <v>3450</v>
      </c>
      <c r="K64" s="58" t="s">
        <v>744</v>
      </c>
      <c r="L64" s="58" t="s">
        <v>36</v>
      </c>
      <c r="M64" s="63" t="s">
        <v>143</v>
      </c>
      <c r="N64" s="64" t="s">
        <v>144</v>
      </c>
      <c r="O64" s="58">
        <v>67</v>
      </c>
      <c r="P64" s="60">
        <v>43297</v>
      </c>
      <c r="Q64" s="60">
        <v>43303</v>
      </c>
      <c r="R64" s="66" t="s">
        <v>105</v>
      </c>
      <c r="S64" s="66"/>
      <c r="T64" s="74"/>
      <c r="U64" s="50"/>
      <c r="V64" s="50"/>
      <c r="W64" s="50"/>
      <c r="X64" s="50"/>
      <c r="Y64" s="50"/>
      <c r="Z64" s="50"/>
    </row>
    <row r="65" spans="1:26" ht="15" customHeight="1" x14ac:dyDescent="0.15">
      <c r="A65" s="243"/>
      <c r="B65" s="243"/>
      <c r="C65" s="241"/>
      <c r="D65" s="15" t="s">
        <v>28</v>
      </c>
      <c r="E65" s="205">
        <v>1838</v>
      </c>
      <c r="F65" s="205">
        <v>3613</v>
      </c>
      <c r="G65" s="205">
        <v>3613</v>
      </c>
      <c r="H65" s="201">
        <v>1913</v>
      </c>
      <c r="I65" s="201">
        <v>3763</v>
      </c>
      <c r="J65" s="201">
        <v>3763</v>
      </c>
      <c r="K65" s="58" t="s">
        <v>69</v>
      </c>
      <c r="L65" s="76" t="s">
        <v>59</v>
      </c>
      <c r="M65" s="77" t="s">
        <v>433</v>
      </c>
      <c r="N65" s="64" t="s">
        <v>434</v>
      </c>
      <c r="O65" s="76">
        <v>45</v>
      </c>
      <c r="P65" s="60">
        <v>43266</v>
      </c>
      <c r="Q65" s="60">
        <v>43312</v>
      </c>
      <c r="R65" s="74" t="s">
        <v>150</v>
      </c>
      <c r="S65" s="74"/>
      <c r="T65" s="74" t="s">
        <v>29</v>
      </c>
      <c r="U65" s="50" t="s">
        <v>30</v>
      </c>
      <c r="V65" s="50" t="s">
        <v>31</v>
      </c>
      <c r="W65" s="50" t="s">
        <v>32</v>
      </c>
      <c r="X65" s="50" t="s">
        <v>33</v>
      </c>
      <c r="Y65" s="50"/>
      <c r="Z65" s="50" t="s">
        <v>127</v>
      </c>
    </row>
    <row r="66" spans="1:26" ht="15" customHeight="1" x14ac:dyDescent="0.15">
      <c r="A66" s="246" t="s">
        <v>697</v>
      </c>
      <c r="B66" s="242" t="s">
        <v>439</v>
      </c>
      <c r="C66" s="239" t="s">
        <v>440</v>
      </c>
      <c r="D66" s="15" t="s">
        <v>76</v>
      </c>
      <c r="E66" s="201">
        <v>900</v>
      </c>
      <c r="F66" s="201">
        <v>1600</v>
      </c>
      <c r="G66" s="201">
        <v>1600</v>
      </c>
      <c r="H66" s="201">
        <f>E66+25</f>
        <v>925</v>
      </c>
      <c r="I66" s="201">
        <f>F66+50</f>
        <v>1650</v>
      </c>
      <c r="J66" s="201">
        <f>G66+50</f>
        <v>1650</v>
      </c>
      <c r="K66" s="58" t="s">
        <v>69</v>
      </c>
      <c r="L66" s="58" t="s">
        <v>59</v>
      </c>
      <c r="M66" s="58" t="s">
        <v>115</v>
      </c>
      <c r="N66" s="59" t="s">
        <v>116</v>
      </c>
      <c r="O66" s="58">
        <v>24</v>
      </c>
      <c r="P66" s="60">
        <v>43297</v>
      </c>
      <c r="Q66" s="60">
        <v>43312</v>
      </c>
      <c r="R66" s="66" t="s">
        <v>441</v>
      </c>
      <c r="S66" s="66"/>
      <c r="T66" s="66" t="s">
        <v>79</v>
      </c>
      <c r="U66" s="15" t="s">
        <v>80</v>
      </c>
      <c r="V66" s="15" t="s">
        <v>55</v>
      </c>
      <c r="W66" s="15" t="s">
        <v>381</v>
      </c>
      <c r="X66" s="15" t="s">
        <v>33</v>
      </c>
      <c r="Y66" s="15"/>
      <c r="Z66" s="15" t="s">
        <v>382</v>
      </c>
    </row>
    <row r="67" spans="1:26" ht="15" customHeight="1" x14ac:dyDescent="0.15">
      <c r="A67" s="244"/>
      <c r="B67" s="244"/>
      <c r="C67" s="240"/>
      <c r="D67" s="15" t="s">
        <v>82</v>
      </c>
      <c r="E67" s="201">
        <v>875</v>
      </c>
      <c r="F67" s="201">
        <v>1550</v>
      </c>
      <c r="G67" s="201">
        <v>1550</v>
      </c>
      <c r="H67" s="201">
        <f>E67+25</f>
        <v>900</v>
      </c>
      <c r="I67" s="201">
        <f>F67+50</f>
        <v>1600</v>
      </c>
      <c r="J67" s="201">
        <f>G67+50</f>
        <v>1600</v>
      </c>
      <c r="K67" s="58" t="s">
        <v>69</v>
      </c>
      <c r="L67" s="58" t="s">
        <v>59</v>
      </c>
      <c r="M67" s="58" t="s">
        <v>115</v>
      </c>
      <c r="N67" s="59" t="s">
        <v>116</v>
      </c>
      <c r="O67" s="58">
        <v>24</v>
      </c>
      <c r="P67" s="60">
        <v>43282</v>
      </c>
      <c r="Q67" s="60">
        <v>43295</v>
      </c>
      <c r="R67" s="66" t="s">
        <v>442</v>
      </c>
      <c r="S67" s="66" t="s">
        <v>443</v>
      </c>
      <c r="T67" s="66" t="s">
        <v>84</v>
      </c>
      <c r="U67" s="15" t="s">
        <v>85</v>
      </c>
      <c r="V67" s="15" t="s">
        <v>55</v>
      </c>
      <c r="W67" s="15" t="s">
        <v>384</v>
      </c>
      <c r="X67" s="15" t="s">
        <v>33</v>
      </c>
      <c r="Y67" s="15"/>
      <c r="Z67" s="15" t="s">
        <v>385</v>
      </c>
    </row>
    <row r="68" spans="1:26" ht="15" customHeight="1" x14ac:dyDescent="0.15">
      <c r="A68" s="245"/>
      <c r="B68" s="244"/>
      <c r="C68" s="240"/>
      <c r="D68" s="15" t="s">
        <v>28</v>
      </c>
      <c r="E68" s="201">
        <v>1063</v>
      </c>
      <c r="F68" s="201">
        <v>1863</v>
      </c>
      <c r="G68" s="201">
        <v>1863</v>
      </c>
      <c r="H68" s="201">
        <v>1088</v>
      </c>
      <c r="I68" s="201">
        <v>1913</v>
      </c>
      <c r="J68" s="201">
        <v>1913</v>
      </c>
      <c r="K68" s="58" t="s">
        <v>69</v>
      </c>
      <c r="L68" s="58" t="s">
        <v>59</v>
      </c>
      <c r="M68" s="58" t="s">
        <v>77</v>
      </c>
      <c r="N68" s="59" t="s">
        <v>153</v>
      </c>
      <c r="O68" s="58">
        <v>20</v>
      </c>
      <c r="P68" s="60">
        <v>43266</v>
      </c>
      <c r="Q68" s="60">
        <v>43312</v>
      </c>
      <c r="R68" s="66" t="s">
        <v>150</v>
      </c>
      <c r="S68" s="66"/>
      <c r="T68" s="66" t="s">
        <v>29</v>
      </c>
      <c r="U68" s="15" t="s">
        <v>30</v>
      </c>
      <c r="V68" s="15" t="s">
        <v>31</v>
      </c>
      <c r="W68" s="15" t="s">
        <v>32</v>
      </c>
      <c r="X68" s="15" t="s">
        <v>33</v>
      </c>
      <c r="Y68" s="15"/>
      <c r="Z68" s="15" t="s">
        <v>127</v>
      </c>
    </row>
    <row r="69" spans="1:26" ht="15" customHeight="1" x14ac:dyDescent="0.15">
      <c r="A69" s="243"/>
      <c r="B69" s="244"/>
      <c r="C69" s="241"/>
      <c r="D69" s="15" t="s">
        <v>64</v>
      </c>
      <c r="E69" s="201">
        <v>1010</v>
      </c>
      <c r="F69" s="201">
        <v>2010</v>
      </c>
      <c r="G69" s="201">
        <v>2010</v>
      </c>
      <c r="H69" s="201">
        <v>1112</v>
      </c>
      <c r="I69" s="201">
        <v>2312</v>
      </c>
      <c r="J69" s="201">
        <v>2312</v>
      </c>
      <c r="K69" s="62" t="s">
        <v>35</v>
      </c>
      <c r="L69" s="58" t="s">
        <v>36</v>
      </c>
      <c r="M69" s="58" t="s">
        <v>77</v>
      </c>
      <c r="N69" s="59" t="s">
        <v>78</v>
      </c>
      <c r="O69" s="58">
        <v>29</v>
      </c>
      <c r="P69" s="60">
        <v>43282</v>
      </c>
      <c r="Q69" s="60">
        <v>43295</v>
      </c>
      <c r="R69" s="177" t="s">
        <v>696</v>
      </c>
      <c r="S69" s="66"/>
      <c r="T69" s="66" t="s">
        <v>65</v>
      </c>
      <c r="U69" s="15" t="s">
        <v>66</v>
      </c>
      <c r="V69" s="15" t="s">
        <v>31</v>
      </c>
      <c r="W69" s="15" t="s">
        <v>67</v>
      </c>
      <c r="X69" s="15" t="s">
        <v>33</v>
      </c>
      <c r="Y69" s="15"/>
      <c r="Z69" s="15" t="s">
        <v>141</v>
      </c>
    </row>
    <row r="70" spans="1:26" ht="15" customHeight="1" x14ac:dyDescent="0.15">
      <c r="A70" s="242" t="s">
        <v>444</v>
      </c>
      <c r="B70" s="244"/>
      <c r="C70" s="239" t="s">
        <v>445</v>
      </c>
      <c r="D70" s="15" t="s">
        <v>57</v>
      </c>
      <c r="E70" s="201">
        <v>925</v>
      </c>
      <c r="F70" s="201">
        <v>1850</v>
      </c>
      <c r="G70" s="201">
        <v>1850</v>
      </c>
      <c r="H70" s="201">
        <f>E70+25</f>
        <v>950</v>
      </c>
      <c r="I70" s="201">
        <f>F70+50</f>
        <v>1900</v>
      </c>
      <c r="J70" s="201">
        <f>G70+50</f>
        <v>1900</v>
      </c>
      <c r="K70" s="58" t="s">
        <v>58</v>
      </c>
      <c r="L70" s="58" t="s">
        <v>36</v>
      </c>
      <c r="M70" s="58" t="s">
        <v>152</v>
      </c>
      <c r="N70" s="59" t="s">
        <v>153</v>
      </c>
      <c r="O70" s="58">
        <v>26</v>
      </c>
      <c r="P70" s="60">
        <v>43282</v>
      </c>
      <c r="Q70" s="60">
        <v>43295</v>
      </c>
      <c r="R70" s="66"/>
      <c r="S70" s="66" t="s">
        <v>128</v>
      </c>
      <c r="T70" s="66" t="s">
        <v>61</v>
      </c>
      <c r="U70" s="15" t="s">
        <v>62</v>
      </c>
      <c r="V70" s="15" t="s">
        <v>55</v>
      </c>
      <c r="W70" s="15" t="s">
        <v>63</v>
      </c>
      <c r="X70" s="15" t="s">
        <v>33</v>
      </c>
      <c r="Y70" s="15"/>
      <c r="Z70" s="15" t="s">
        <v>129</v>
      </c>
    </row>
    <row r="71" spans="1:26" ht="15" customHeight="1" x14ac:dyDescent="0.15">
      <c r="A71" s="243"/>
      <c r="B71" s="243"/>
      <c r="C71" s="241"/>
      <c r="D71" s="15" t="s">
        <v>28</v>
      </c>
      <c r="E71" s="201">
        <v>1063</v>
      </c>
      <c r="F71" s="201">
        <v>1863</v>
      </c>
      <c r="G71" s="201">
        <v>1863</v>
      </c>
      <c r="H71" s="201">
        <v>1088</v>
      </c>
      <c r="I71" s="201">
        <v>1913</v>
      </c>
      <c r="J71" s="201">
        <v>1913</v>
      </c>
      <c r="K71" s="58" t="s">
        <v>69</v>
      </c>
      <c r="L71" s="58" t="s">
        <v>59</v>
      </c>
      <c r="M71" s="58" t="s">
        <v>37</v>
      </c>
      <c r="N71" s="59" t="s">
        <v>38</v>
      </c>
      <c r="O71" s="58">
        <v>22</v>
      </c>
      <c r="P71" s="60">
        <v>43266</v>
      </c>
      <c r="Q71" s="60">
        <v>43312</v>
      </c>
      <c r="R71" s="66" t="s">
        <v>150</v>
      </c>
      <c r="S71" s="66"/>
      <c r="T71" s="66" t="s">
        <v>29</v>
      </c>
      <c r="U71" s="15" t="s">
        <v>30</v>
      </c>
      <c r="V71" s="15" t="s">
        <v>31</v>
      </c>
      <c r="W71" s="15" t="s">
        <v>32</v>
      </c>
      <c r="X71" s="15" t="s">
        <v>33</v>
      </c>
      <c r="Y71" s="15"/>
      <c r="Z71" s="15" t="s">
        <v>127</v>
      </c>
    </row>
    <row r="72" spans="1:26" ht="15" customHeight="1" x14ac:dyDescent="0.15">
      <c r="A72" s="242" t="s">
        <v>446</v>
      </c>
      <c r="B72" s="242" t="s">
        <v>378</v>
      </c>
      <c r="C72" s="239" t="s">
        <v>447</v>
      </c>
      <c r="D72" s="15" t="s">
        <v>82</v>
      </c>
      <c r="E72" s="201">
        <v>765</v>
      </c>
      <c r="F72" s="201">
        <v>1530</v>
      </c>
      <c r="G72" s="201">
        <v>1530</v>
      </c>
      <c r="H72" s="201">
        <f>E72+25</f>
        <v>790</v>
      </c>
      <c r="I72" s="201">
        <f>F72+50</f>
        <v>1580</v>
      </c>
      <c r="J72" s="201">
        <f>G72+50</f>
        <v>1580</v>
      </c>
      <c r="K72" s="58" t="s">
        <v>35</v>
      </c>
      <c r="L72" s="58" t="s">
        <v>59</v>
      </c>
      <c r="M72" s="58" t="s">
        <v>448</v>
      </c>
      <c r="N72" s="59" t="s">
        <v>449</v>
      </c>
      <c r="O72" s="58">
        <v>39</v>
      </c>
      <c r="P72" s="60">
        <v>43282</v>
      </c>
      <c r="Q72" s="60">
        <v>43295</v>
      </c>
      <c r="R72" s="66" t="s">
        <v>383</v>
      </c>
      <c r="S72" s="66"/>
      <c r="T72" s="66" t="s">
        <v>84</v>
      </c>
      <c r="U72" s="15" t="s">
        <v>85</v>
      </c>
      <c r="V72" s="15" t="s">
        <v>55</v>
      </c>
      <c r="W72" s="15" t="s">
        <v>384</v>
      </c>
      <c r="X72" s="15" t="s">
        <v>33</v>
      </c>
      <c r="Y72" s="15"/>
      <c r="Z72" s="15" t="s">
        <v>385</v>
      </c>
    </row>
    <row r="73" spans="1:26" ht="15" customHeight="1" x14ac:dyDescent="0.15">
      <c r="A73" s="244"/>
      <c r="B73" s="244"/>
      <c r="C73" s="240"/>
      <c r="D73" s="15" t="s">
        <v>57</v>
      </c>
      <c r="E73" s="201">
        <v>1175</v>
      </c>
      <c r="F73" s="201">
        <v>1900</v>
      </c>
      <c r="G73" s="201">
        <v>1900</v>
      </c>
      <c r="H73" s="201">
        <f>E73+25</f>
        <v>1200</v>
      </c>
      <c r="I73" s="201">
        <f t="shared" ref="I73:J75" si="7">F73+50</f>
        <v>1950</v>
      </c>
      <c r="J73" s="201">
        <f t="shared" si="7"/>
        <v>1950</v>
      </c>
      <c r="K73" s="58" t="s">
        <v>58</v>
      </c>
      <c r="L73" s="58" t="s">
        <v>36</v>
      </c>
      <c r="M73" s="58" t="s">
        <v>448</v>
      </c>
      <c r="N73" s="59" t="s">
        <v>449</v>
      </c>
      <c r="O73" s="58">
        <v>34</v>
      </c>
      <c r="P73" s="60">
        <v>43282</v>
      </c>
      <c r="Q73" s="60">
        <v>43295</v>
      </c>
      <c r="R73" s="66"/>
      <c r="S73" s="66" t="s">
        <v>128</v>
      </c>
      <c r="T73" s="66" t="s">
        <v>61</v>
      </c>
      <c r="U73" s="15" t="s">
        <v>62</v>
      </c>
      <c r="V73" s="15" t="s">
        <v>55</v>
      </c>
      <c r="W73" s="15" t="s">
        <v>63</v>
      </c>
      <c r="X73" s="15" t="s">
        <v>33</v>
      </c>
      <c r="Y73" s="15"/>
      <c r="Z73" s="15" t="s">
        <v>129</v>
      </c>
    </row>
    <row r="74" spans="1:26" ht="15" customHeight="1" x14ac:dyDescent="0.15">
      <c r="A74" s="243"/>
      <c r="B74" s="243"/>
      <c r="C74" s="241"/>
      <c r="D74" s="15" t="s">
        <v>76</v>
      </c>
      <c r="E74" s="201">
        <v>790</v>
      </c>
      <c r="F74" s="201">
        <v>1580</v>
      </c>
      <c r="G74" s="201">
        <v>1580</v>
      </c>
      <c r="H74" s="201">
        <f>E74+25</f>
        <v>815</v>
      </c>
      <c r="I74" s="201">
        <f t="shared" si="7"/>
        <v>1630</v>
      </c>
      <c r="J74" s="201">
        <f t="shared" si="7"/>
        <v>1630</v>
      </c>
      <c r="K74" s="58" t="s">
        <v>35</v>
      </c>
      <c r="L74" s="58" t="s">
        <v>59</v>
      </c>
      <c r="M74" s="58" t="s">
        <v>448</v>
      </c>
      <c r="N74" s="59" t="s">
        <v>449</v>
      </c>
      <c r="O74" s="58">
        <v>39</v>
      </c>
      <c r="P74" s="60">
        <v>43297</v>
      </c>
      <c r="Q74" s="60">
        <v>43312</v>
      </c>
      <c r="R74" s="66" t="s">
        <v>380</v>
      </c>
      <c r="S74" s="66"/>
      <c r="T74" s="66"/>
      <c r="U74" s="15"/>
      <c r="V74" s="15"/>
      <c r="W74" s="15"/>
      <c r="X74" s="15"/>
      <c r="Y74" s="15"/>
      <c r="Z74" s="15"/>
    </row>
    <row r="75" spans="1:26" ht="15" customHeight="1" x14ac:dyDescent="0.15">
      <c r="A75" s="242" t="s">
        <v>450</v>
      </c>
      <c r="B75" s="242" t="s">
        <v>451</v>
      </c>
      <c r="C75" s="239" t="s">
        <v>452</v>
      </c>
      <c r="D75" s="15" t="s">
        <v>76</v>
      </c>
      <c r="E75" s="201">
        <v>1850</v>
      </c>
      <c r="F75" s="201">
        <v>3400</v>
      </c>
      <c r="G75" s="201">
        <v>3400</v>
      </c>
      <c r="H75" s="201">
        <f>E75+25</f>
        <v>1875</v>
      </c>
      <c r="I75" s="201">
        <f t="shared" si="7"/>
        <v>3450</v>
      </c>
      <c r="J75" s="201">
        <f t="shared" si="7"/>
        <v>3450</v>
      </c>
      <c r="K75" s="58" t="s">
        <v>35</v>
      </c>
      <c r="L75" s="58" t="s">
        <v>59</v>
      </c>
      <c r="M75" s="58" t="s">
        <v>453</v>
      </c>
      <c r="N75" s="59" t="s">
        <v>153</v>
      </c>
      <c r="O75" s="58">
        <v>34</v>
      </c>
      <c r="P75" s="60">
        <v>43297</v>
      </c>
      <c r="Q75" s="60">
        <v>43312</v>
      </c>
      <c r="R75" s="66" t="s">
        <v>380</v>
      </c>
      <c r="S75" s="66"/>
      <c r="T75" s="66" t="s">
        <v>79</v>
      </c>
      <c r="U75" s="15" t="s">
        <v>80</v>
      </c>
      <c r="V75" s="15" t="s">
        <v>55</v>
      </c>
      <c r="W75" s="15" t="s">
        <v>381</v>
      </c>
      <c r="X75" s="15" t="s">
        <v>33</v>
      </c>
      <c r="Y75" s="15"/>
      <c r="Z75" s="15" t="s">
        <v>382</v>
      </c>
    </row>
    <row r="76" spans="1:26" ht="15" customHeight="1" x14ac:dyDescent="0.15">
      <c r="A76" s="244"/>
      <c r="B76" s="244"/>
      <c r="C76" s="240"/>
      <c r="D76" s="15" t="s">
        <v>82</v>
      </c>
      <c r="E76" s="201">
        <v>1825</v>
      </c>
      <c r="F76" s="201">
        <v>3350</v>
      </c>
      <c r="G76" s="201">
        <v>3350</v>
      </c>
      <c r="H76" s="201">
        <f>E76+25</f>
        <v>1850</v>
      </c>
      <c r="I76" s="201">
        <f>F76+50</f>
        <v>3400</v>
      </c>
      <c r="J76" s="201">
        <f>G76+50</f>
        <v>3400</v>
      </c>
      <c r="K76" s="58" t="s">
        <v>35</v>
      </c>
      <c r="L76" s="58" t="s">
        <v>59</v>
      </c>
      <c r="M76" s="58" t="s">
        <v>453</v>
      </c>
      <c r="N76" s="59" t="s">
        <v>153</v>
      </c>
      <c r="O76" s="58">
        <v>34</v>
      </c>
      <c r="P76" s="60">
        <v>43282</v>
      </c>
      <c r="Q76" s="60">
        <v>43295</v>
      </c>
      <c r="R76" s="66" t="s">
        <v>383</v>
      </c>
      <c r="S76" s="66"/>
      <c r="T76" s="66" t="s">
        <v>84</v>
      </c>
      <c r="U76" s="15" t="s">
        <v>85</v>
      </c>
      <c r="V76" s="15" t="s">
        <v>55</v>
      </c>
      <c r="W76" s="15" t="s">
        <v>384</v>
      </c>
      <c r="X76" s="15" t="s">
        <v>33</v>
      </c>
      <c r="Y76" s="15"/>
      <c r="Z76" s="15" t="s">
        <v>385</v>
      </c>
    </row>
    <row r="77" spans="1:26" ht="15" customHeight="1" x14ac:dyDescent="0.15">
      <c r="A77" s="244"/>
      <c r="B77" s="244"/>
      <c r="C77" s="240"/>
      <c r="D77" s="15" t="s">
        <v>102</v>
      </c>
      <c r="E77" s="203">
        <v>1975</v>
      </c>
      <c r="F77" s="203">
        <v>3350</v>
      </c>
      <c r="G77" s="203">
        <v>3350</v>
      </c>
      <c r="H77" s="201">
        <f>E77</f>
        <v>1975</v>
      </c>
      <c r="I77" s="201">
        <f>F77</f>
        <v>3350</v>
      </c>
      <c r="J77" s="201">
        <f>G77</f>
        <v>3350</v>
      </c>
      <c r="K77" s="58" t="s">
        <v>744</v>
      </c>
      <c r="L77" s="58" t="s">
        <v>36</v>
      </c>
      <c r="M77" s="58" t="s">
        <v>103</v>
      </c>
      <c r="N77" s="59" t="s">
        <v>104</v>
      </c>
      <c r="O77" s="58">
        <v>27</v>
      </c>
      <c r="P77" s="60">
        <v>43297</v>
      </c>
      <c r="Q77" s="60">
        <v>43303</v>
      </c>
      <c r="R77" s="66" t="s">
        <v>105</v>
      </c>
      <c r="S77" s="66"/>
      <c r="T77" s="66" t="s">
        <v>454</v>
      </c>
      <c r="U77" s="15"/>
      <c r="V77" s="15"/>
      <c r="W77" s="15"/>
      <c r="X77" s="15"/>
      <c r="Y77" s="15"/>
      <c r="Z77" s="15"/>
    </row>
    <row r="78" spans="1:26" ht="15" customHeight="1" x14ac:dyDescent="0.15">
      <c r="A78" s="243"/>
      <c r="B78" s="243"/>
      <c r="C78" s="241"/>
      <c r="D78" s="15" t="s">
        <v>28</v>
      </c>
      <c r="E78" s="201">
        <v>1788</v>
      </c>
      <c r="F78" s="201">
        <v>3263</v>
      </c>
      <c r="G78" s="201">
        <v>3263</v>
      </c>
      <c r="H78" s="201">
        <v>1813</v>
      </c>
      <c r="I78" s="201">
        <v>3313</v>
      </c>
      <c r="J78" s="201">
        <v>3313</v>
      </c>
      <c r="K78" s="58" t="s">
        <v>770</v>
      </c>
      <c r="L78" s="197" t="s">
        <v>771</v>
      </c>
      <c r="M78" s="193" t="s">
        <v>772</v>
      </c>
      <c r="N78" s="194" t="s">
        <v>764</v>
      </c>
      <c r="O78" s="58">
        <v>26</v>
      </c>
      <c r="P78" s="60">
        <v>43266</v>
      </c>
      <c r="Q78" s="60">
        <v>43312</v>
      </c>
      <c r="R78" s="195" t="s">
        <v>775</v>
      </c>
      <c r="S78" s="66"/>
      <c r="T78" s="66" t="s">
        <v>29</v>
      </c>
      <c r="U78" s="15" t="s">
        <v>30</v>
      </c>
      <c r="V78" s="15" t="s">
        <v>31</v>
      </c>
      <c r="W78" s="15" t="s">
        <v>32</v>
      </c>
      <c r="X78" s="15" t="s">
        <v>33</v>
      </c>
      <c r="Y78" s="15"/>
      <c r="Z78" s="15" t="s">
        <v>127</v>
      </c>
    </row>
    <row r="79" spans="1:26" x14ac:dyDescent="0.15">
      <c r="E79" s="184"/>
      <c r="F79" s="184"/>
      <c r="G79" s="184"/>
      <c r="H79" s="184"/>
      <c r="I79" s="184"/>
      <c r="J79" s="184"/>
    </row>
    <row r="81" spans="1:7" x14ac:dyDescent="0.15">
      <c r="E81" s="75"/>
    </row>
    <row r="82" spans="1:7" x14ac:dyDescent="0.15">
      <c r="C82" s="75"/>
    </row>
    <row r="83" spans="1:7" x14ac:dyDescent="0.15">
      <c r="A83" s="38"/>
      <c r="E83" s="75"/>
    </row>
    <row r="87" spans="1:7" x14ac:dyDescent="0.15">
      <c r="E87" s="75"/>
    </row>
    <row r="88" spans="1:7" x14ac:dyDescent="0.15">
      <c r="G88" s="75"/>
    </row>
    <row r="89" spans="1:7" x14ac:dyDescent="0.15">
      <c r="F89" s="117"/>
    </row>
  </sheetData>
  <autoFilter ref="A1:Z78"/>
  <mergeCells count="39">
    <mergeCell ref="A64:A65"/>
    <mergeCell ref="A40:A44"/>
    <mergeCell ref="A2:A12"/>
    <mergeCell ref="A13:A22"/>
    <mergeCell ref="A23:A29"/>
    <mergeCell ref="A30:A34"/>
    <mergeCell ref="A35:A39"/>
    <mergeCell ref="A45:A49"/>
    <mergeCell ref="A50:A54"/>
    <mergeCell ref="A55:A56"/>
    <mergeCell ref="A59:A60"/>
    <mergeCell ref="A61:A62"/>
    <mergeCell ref="B2:B29"/>
    <mergeCell ref="B30:B44"/>
    <mergeCell ref="B45:B49"/>
    <mergeCell ref="B50:B65"/>
    <mergeCell ref="B66:B71"/>
    <mergeCell ref="A66:A69"/>
    <mergeCell ref="A70:A71"/>
    <mergeCell ref="A72:A74"/>
    <mergeCell ref="A75:A78"/>
    <mergeCell ref="B72:B74"/>
    <mergeCell ref="B75:B78"/>
    <mergeCell ref="C2:C12"/>
    <mergeCell ref="C13:C22"/>
    <mergeCell ref="C23:C29"/>
    <mergeCell ref="C30:C34"/>
    <mergeCell ref="C35:C39"/>
    <mergeCell ref="C40:C44"/>
    <mergeCell ref="C45:C49"/>
    <mergeCell ref="C50:C54"/>
    <mergeCell ref="C55:C56"/>
    <mergeCell ref="C75:C78"/>
    <mergeCell ref="C59:C60"/>
    <mergeCell ref="C61:C62"/>
    <mergeCell ref="C64:C65"/>
    <mergeCell ref="C66:C69"/>
    <mergeCell ref="C70:C71"/>
    <mergeCell ref="C72:C74"/>
  </mergeCells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C1" workbookViewId="0">
      <selection activeCell="D5" sqref="D5"/>
    </sheetView>
  </sheetViews>
  <sheetFormatPr defaultRowHeight="14.25" x14ac:dyDescent="0.15"/>
  <cols>
    <col min="1" max="1" width="16.75" style="78" customWidth="1"/>
    <col min="2" max="2" width="19" style="78" customWidth="1"/>
    <col min="3" max="3" width="19.875" style="79" customWidth="1"/>
    <col min="4" max="4" width="8.5" style="78" customWidth="1"/>
    <col min="5" max="5" width="6.875" style="78" customWidth="1"/>
    <col min="6" max="6" width="7.25" style="78" customWidth="1"/>
    <col min="7" max="7" width="6.75" style="78" customWidth="1"/>
    <col min="8" max="8" width="7.75" style="42" customWidth="1"/>
    <col min="9" max="9" width="7.125" style="42" customWidth="1"/>
    <col min="10" max="10" width="6.125" style="42" customWidth="1"/>
    <col min="11" max="11" width="10.5" style="85" customWidth="1"/>
    <col min="12" max="12" width="9" style="78"/>
    <col min="13" max="13" width="15" style="78" customWidth="1"/>
    <col min="14" max="14" width="7.875" style="79" customWidth="1"/>
    <col min="15" max="15" width="9" style="78"/>
    <col min="16" max="17" width="15.375" style="86" bestFit="1" customWidth="1"/>
    <col min="18" max="19" width="30.625" style="38" customWidth="1"/>
    <col min="20" max="20" width="30.625" style="78" customWidth="1"/>
    <col min="21" max="25" width="15.625" style="78" customWidth="1"/>
    <col min="26" max="16384" width="9" style="78"/>
  </cols>
  <sheetData>
    <row r="1" spans="1:25" s="125" customFormat="1" ht="15" customHeight="1" x14ac:dyDescent="0.15">
      <c r="A1" s="120" t="s">
        <v>0</v>
      </c>
      <c r="B1" s="47" t="s">
        <v>1</v>
      </c>
      <c r="C1" s="47" t="s">
        <v>2</v>
      </c>
      <c r="D1" s="120" t="s">
        <v>3</v>
      </c>
      <c r="E1" s="121" t="s">
        <v>4</v>
      </c>
      <c r="F1" s="110" t="s">
        <v>5</v>
      </c>
      <c r="G1" s="111" t="s">
        <v>6</v>
      </c>
      <c r="H1" s="80" t="s">
        <v>7</v>
      </c>
      <c r="I1" s="80" t="s">
        <v>8</v>
      </c>
      <c r="J1" s="80" t="s">
        <v>9</v>
      </c>
      <c r="K1" s="122" t="s">
        <v>10</v>
      </c>
      <c r="L1" s="122" t="s">
        <v>11</v>
      </c>
      <c r="M1" s="122" t="s">
        <v>12</v>
      </c>
      <c r="N1" s="47" t="s">
        <v>13</v>
      </c>
      <c r="O1" s="122" t="s">
        <v>14</v>
      </c>
      <c r="P1" s="123" t="s">
        <v>15</v>
      </c>
      <c r="Q1" s="123" t="s">
        <v>16</v>
      </c>
      <c r="R1" s="124" t="s">
        <v>17</v>
      </c>
      <c r="S1" s="124" t="s">
        <v>18</v>
      </c>
      <c r="T1" s="122" t="s">
        <v>19</v>
      </c>
      <c r="U1" s="122" t="s">
        <v>20</v>
      </c>
      <c r="V1" s="80" t="s">
        <v>21</v>
      </c>
      <c r="W1" s="80" t="s">
        <v>22</v>
      </c>
      <c r="X1" s="122" t="s">
        <v>23</v>
      </c>
      <c r="Y1" s="122" t="s">
        <v>24</v>
      </c>
    </row>
    <row r="2" spans="1:25" s="284" customFormat="1" ht="15" customHeight="1" x14ac:dyDescent="0.15">
      <c r="A2" s="245" t="s">
        <v>167</v>
      </c>
      <c r="B2" s="245" t="s">
        <v>168</v>
      </c>
      <c r="C2" s="237" t="s">
        <v>169</v>
      </c>
      <c r="D2" s="224" t="s">
        <v>791</v>
      </c>
      <c r="E2" s="224">
        <v>1838</v>
      </c>
      <c r="F2" s="279">
        <v>3163</v>
      </c>
      <c r="G2" s="279">
        <v>3163</v>
      </c>
      <c r="H2" s="280">
        <f>E2+50</f>
        <v>1888</v>
      </c>
      <c r="I2" s="280">
        <f>F2+100</f>
        <v>3263</v>
      </c>
      <c r="J2" s="280">
        <f>G2+100</f>
        <v>3263</v>
      </c>
      <c r="K2" s="272" t="s">
        <v>58</v>
      </c>
      <c r="L2" s="224" t="s">
        <v>170</v>
      </c>
      <c r="M2" s="224" t="s">
        <v>37</v>
      </c>
      <c r="N2" s="281" t="s">
        <v>38</v>
      </c>
      <c r="O2" s="224">
        <v>37</v>
      </c>
      <c r="P2" s="228">
        <v>43282</v>
      </c>
      <c r="Q2" s="228">
        <v>43295</v>
      </c>
      <c r="R2" s="232" t="s">
        <v>171</v>
      </c>
      <c r="S2" s="232"/>
      <c r="T2" s="282" t="s">
        <v>29</v>
      </c>
      <c r="U2" s="283" t="s">
        <v>30</v>
      </c>
      <c r="V2" s="224" t="s">
        <v>31</v>
      </c>
      <c r="W2" s="283" t="s">
        <v>32</v>
      </c>
      <c r="X2" s="224" t="s">
        <v>33</v>
      </c>
      <c r="Y2" s="224"/>
    </row>
    <row r="3" spans="1:25" s="132" customFormat="1" ht="15" customHeight="1" x14ac:dyDescent="0.15">
      <c r="A3" s="245"/>
      <c r="B3" s="245"/>
      <c r="C3" s="237"/>
      <c r="D3" s="15" t="s">
        <v>34</v>
      </c>
      <c r="E3" s="214">
        <v>2110</v>
      </c>
      <c r="F3" s="214">
        <v>3610</v>
      </c>
      <c r="G3" s="214">
        <v>3610</v>
      </c>
      <c r="H3" s="214">
        <f>E3+25</f>
        <v>2135</v>
      </c>
      <c r="I3" s="214">
        <f t="shared" ref="I3:J5" si="0">F3+50</f>
        <v>3660</v>
      </c>
      <c r="J3" s="214">
        <f t="shared" si="0"/>
        <v>3660</v>
      </c>
      <c r="K3" s="126" t="s">
        <v>35</v>
      </c>
      <c r="L3" s="127" t="s">
        <v>36</v>
      </c>
      <c r="M3" s="127" t="s">
        <v>37</v>
      </c>
      <c r="N3" s="128" t="s">
        <v>38</v>
      </c>
      <c r="O3" s="127">
        <v>38</v>
      </c>
      <c r="P3" s="60">
        <v>43297</v>
      </c>
      <c r="Q3" s="60">
        <v>43312</v>
      </c>
      <c r="R3" s="129"/>
      <c r="S3" s="129" t="s">
        <v>40</v>
      </c>
      <c r="T3" s="130" t="s">
        <v>41</v>
      </c>
      <c r="U3" s="131" t="s">
        <v>42</v>
      </c>
      <c r="V3" s="127" t="s">
        <v>31</v>
      </c>
      <c r="W3" s="131" t="s">
        <v>43</v>
      </c>
      <c r="X3" s="127" t="s">
        <v>33</v>
      </c>
      <c r="Y3" s="131" t="s">
        <v>44</v>
      </c>
    </row>
    <row r="4" spans="1:25" s="278" customFormat="1" ht="16.5" customHeight="1" x14ac:dyDescent="0.15">
      <c r="A4" s="255"/>
      <c r="B4" s="245"/>
      <c r="C4" s="237"/>
      <c r="D4" s="224" t="s">
        <v>792</v>
      </c>
      <c r="E4" s="224">
        <v>1885</v>
      </c>
      <c r="F4" s="224">
        <v>3110</v>
      </c>
      <c r="G4" s="224">
        <v>3110</v>
      </c>
      <c r="H4" s="224">
        <f>E4+25</f>
        <v>1910</v>
      </c>
      <c r="I4" s="224">
        <f t="shared" si="0"/>
        <v>3160</v>
      </c>
      <c r="J4" s="224">
        <f t="shared" si="0"/>
        <v>3160</v>
      </c>
      <c r="K4" s="272" t="s">
        <v>35</v>
      </c>
      <c r="L4" s="273" t="s">
        <v>36</v>
      </c>
      <c r="M4" s="273" t="s">
        <v>37</v>
      </c>
      <c r="N4" s="274" t="s">
        <v>38</v>
      </c>
      <c r="O4" s="273">
        <v>38</v>
      </c>
      <c r="P4" s="228">
        <v>43290</v>
      </c>
      <c r="Q4" s="228">
        <v>43295</v>
      </c>
      <c r="R4" s="275"/>
      <c r="S4" s="275"/>
      <c r="T4" s="276" t="s">
        <v>173</v>
      </c>
      <c r="U4" s="277" t="s">
        <v>174</v>
      </c>
      <c r="V4" s="273" t="s">
        <v>55</v>
      </c>
      <c r="W4" s="277" t="s">
        <v>175</v>
      </c>
      <c r="X4" s="273" t="s">
        <v>176</v>
      </c>
      <c r="Y4" s="273"/>
    </row>
    <row r="5" spans="1:25" ht="15" customHeight="1" x14ac:dyDescent="0.15">
      <c r="A5" s="245"/>
      <c r="B5" s="245"/>
      <c r="C5" s="237"/>
      <c r="D5" s="15" t="s">
        <v>57</v>
      </c>
      <c r="E5" s="183">
        <v>1950</v>
      </c>
      <c r="F5" s="183">
        <v>3200</v>
      </c>
      <c r="G5" s="183">
        <v>3200</v>
      </c>
      <c r="H5" s="183">
        <f>E5+25</f>
        <v>1975</v>
      </c>
      <c r="I5" s="183">
        <f t="shared" si="0"/>
        <v>3250</v>
      </c>
      <c r="J5" s="183">
        <f t="shared" si="0"/>
        <v>3250</v>
      </c>
      <c r="K5" s="126" t="s">
        <v>58</v>
      </c>
      <c r="L5" s="15" t="s">
        <v>36</v>
      </c>
      <c r="M5" s="15" t="s">
        <v>37</v>
      </c>
      <c r="N5" s="128" t="s">
        <v>38</v>
      </c>
      <c r="O5" s="15">
        <v>35</v>
      </c>
      <c r="P5" s="60">
        <v>43289</v>
      </c>
      <c r="Q5" s="60">
        <v>43296</v>
      </c>
      <c r="R5" s="72" t="s">
        <v>177</v>
      </c>
      <c r="S5" s="66"/>
      <c r="T5" s="81" t="s">
        <v>61</v>
      </c>
      <c r="U5" s="82" t="s">
        <v>62</v>
      </c>
      <c r="V5" s="15" t="s">
        <v>55</v>
      </c>
      <c r="W5" s="82" t="s">
        <v>63</v>
      </c>
      <c r="X5" s="15" t="s">
        <v>33</v>
      </c>
      <c r="Y5" s="15"/>
    </row>
    <row r="6" spans="1:25" ht="15" customHeight="1" x14ac:dyDescent="0.15">
      <c r="A6" s="245"/>
      <c r="B6" s="245"/>
      <c r="C6" s="237"/>
      <c r="D6" s="15" t="s">
        <v>76</v>
      </c>
      <c r="E6" s="214">
        <v>2100</v>
      </c>
      <c r="F6" s="214">
        <v>3700</v>
      </c>
      <c r="G6" s="214">
        <v>3700</v>
      </c>
      <c r="H6" s="214">
        <f t="shared" ref="H6:J7" si="1">E6</f>
        <v>2100</v>
      </c>
      <c r="I6" s="214">
        <f t="shared" si="1"/>
        <v>3700</v>
      </c>
      <c r="J6" s="214">
        <f t="shared" si="1"/>
        <v>3700</v>
      </c>
      <c r="K6" s="126" t="s">
        <v>58</v>
      </c>
      <c r="L6" s="15" t="s">
        <v>36</v>
      </c>
      <c r="M6" s="15" t="s">
        <v>37</v>
      </c>
      <c r="N6" s="128" t="s">
        <v>38</v>
      </c>
      <c r="O6" s="15">
        <v>39</v>
      </c>
      <c r="P6" s="60">
        <v>43297</v>
      </c>
      <c r="Q6" s="60">
        <v>43312</v>
      </c>
      <c r="R6" s="215" t="s">
        <v>781</v>
      </c>
      <c r="S6" s="66"/>
      <c r="T6" s="81" t="s">
        <v>79</v>
      </c>
      <c r="U6" s="82" t="s">
        <v>80</v>
      </c>
      <c r="V6" s="15" t="s">
        <v>55</v>
      </c>
      <c r="W6" s="82" t="s">
        <v>81</v>
      </c>
      <c r="X6" s="15" t="s">
        <v>33</v>
      </c>
      <c r="Y6" s="15"/>
    </row>
    <row r="7" spans="1:25" ht="15" customHeight="1" x14ac:dyDescent="0.15">
      <c r="A7" s="245"/>
      <c r="B7" s="245"/>
      <c r="C7" s="237"/>
      <c r="D7" s="15" t="s">
        <v>593</v>
      </c>
      <c r="E7" s="199">
        <v>2100</v>
      </c>
      <c r="F7" s="199">
        <v>3700</v>
      </c>
      <c r="G7" s="199">
        <v>3700</v>
      </c>
      <c r="H7" s="199">
        <f t="shared" si="1"/>
        <v>2100</v>
      </c>
      <c r="I7" s="199">
        <f t="shared" si="1"/>
        <v>3700</v>
      </c>
      <c r="J7" s="199">
        <f t="shared" si="1"/>
        <v>3700</v>
      </c>
      <c r="K7" s="126" t="s">
        <v>58</v>
      </c>
      <c r="L7" s="15" t="s">
        <v>36</v>
      </c>
      <c r="M7" s="15" t="s">
        <v>37</v>
      </c>
      <c r="N7" s="128" t="s">
        <v>38</v>
      </c>
      <c r="O7" s="15">
        <v>39</v>
      </c>
      <c r="P7" s="60">
        <v>43297</v>
      </c>
      <c r="Q7" s="60">
        <v>43312</v>
      </c>
      <c r="R7" s="153" t="s">
        <v>656</v>
      </c>
      <c r="S7" s="66"/>
      <c r="T7" s="81" t="s">
        <v>84</v>
      </c>
      <c r="U7" s="82" t="s">
        <v>85</v>
      </c>
      <c r="V7" s="15" t="s">
        <v>55</v>
      </c>
      <c r="W7" s="82" t="s">
        <v>81</v>
      </c>
      <c r="X7" s="15" t="s">
        <v>33</v>
      </c>
      <c r="Y7" s="15"/>
    </row>
    <row r="8" spans="1:25" ht="15" customHeight="1" x14ac:dyDescent="0.15">
      <c r="A8" s="245"/>
      <c r="B8" s="245"/>
      <c r="C8" s="237"/>
      <c r="D8" s="15" t="s">
        <v>64</v>
      </c>
      <c r="E8" s="183">
        <f>H8-100</f>
        <v>1960</v>
      </c>
      <c r="F8" s="183">
        <f>I8-200</f>
        <v>3210</v>
      </c>
      <c r="G8" s="183">
        <f>J8-200</f>
        <v>3210</v>
      </c>
      <c r="H8" s="183">
        <v>2060</v>
      </c>
      <c r="I8" s="183">
        <v>3410</v>
      </c>
      <c r="J8" s="183">
        <v>3410</v>
      </c>
      <c r="K8" s="126" t="s">
        <v>35</v>
      </c>
      <c r="L8" s="15" t="s">
        <v>36</v>
      </c>
      <c r="M8" s="15" t="s">
        <v>37</v>
      </c>
      <c r="N8" s="55" t="s">
        <v>38</v>
      </c>
      <c r="O8" s="15">
        <v>35</v>
      </c>
      <c r="P8" s="60">
        <v>43290</v>
      </c>
      <c r="Q8" s="60">
        <v>43295</v>
      </c>
      <c r="R8" s="66"/>
      <c r="S8" s="66"/>
      <c r="T8" s="81" t="s">
        <v>65</v>
      </c>
      <c r="U8" s="82" t="s">
        <v>66</v>
      </c>
      <c r="V8" s="15" t="s">
        <v>31</v>
      </c>
      <c r="W8" s="82" t="s">
        <v>67</v>
      </c>
      <c r="X8" s="15" t="s">
        <v>33</v>
      </c>
      <c r="Y8" s="15"/>
    </row>
    <row r="9" spans="1:25" ht="15" customHeight="1" x14ac:dyDescent="0.15">
      <c r="A9" s="245" t="s">
        <v>179</v>
      </c>
      <c r="B9" s="245" t="s">
        <v>180</v>
      </c>
      <c r="C9" s="237" t="s">
        <v>181</v>
      </c>
      <c r="D9" s="15" t="s">
        <v>28</v>
      </c>
      <c r="E9" s="183">
        <v>2038</v>
      </c>
      <c r="F9" s="183">
        <v>3363</v>
      </c>
      <c r="G9" s="183">
        <v>3363</v>
      </c>
      <c r="H9" s="183">
        <f>E9+50</f>
        <v>2088</v>
      </c>
      <c r="I9" s="183">
        <f>F9+100</f>
        <v>3463</v>
      </c>
      <c r="J9" s="183">
        <f>G9+100</f>
        <v>3463</v>
      </c>
      <c r="K9" s="126" t="s">
        <v>58</v>
      </c>
      <c r="L9" s="15" t="s">
        <v>170</v>
      </c>
      <c r="M9" s="15" t="s">
        <v>37</v>
      </c>
      <c r="N9" s="55" t="s">
        <v>38</v>
      </c>
      <c r="O9" s="15">
        <v>39</v>
      </c>
      <c r="P9" s="60">
        <v>43282</v>
      </c>
      <c r="Q9" s="60">
        <v>43295</v>
      </c>
      <c r="R9" s="66" t="s">
        <v>182</v>
      </c>
      <c r="S9" s="67"/>
      <c r="T9" s="81" t="s">
        <v>29</v>
      </c>
      <c r="U9" s="82" t="s">
        <v>30</v>
      </c>
      <c r="V9" s="15" t="s">
        <v>31</v>
      </c>
      <c r="W9" s="82" t="s">
        <v>32</v>
      </c>
      <c r="X9" s="15" t="s">
        <v>33</v>
      </c>
      <c r="Y9" s="15"/>
    </row>
    <row r="10" spans="1:25" s="132" customFormat="1" ht="15" customHeight="1" x14ac:dyDescent="0.15">
      <c r="A10" s="245"/>
      <c r="B10" s="245"/>
      <c r="C10" s="237"/>
      <c r="D10" s="15" t="s">
        <v>34</v>
      </c>
      <c r="E10" s="214">
        <v>2160</v>
      </c>
      <c r="F10" s="214">
        <v>3710</v>
      </c>
      <c r="G10" s="214">
        <v>3710</v>
      </c>
      <c r="H10" s="214">
        <f>E10+25</f>
        <v>2185</v>
      </c>
      <c r="I10" s="214">
        <f>F10+50</f>
        <v>3760</v>
      </c>
      <c r="J10" s="214">
        <f>G10+50</f>
        <v>3760</v>
      </c>
      <c r="K10" s="126" t="s">
        <v>183</v>
      </c>
      <c r="L10" s="127" t="s">
        <v>36</v>
      </c>
      <c r="M10" s="127" t="s">
        <v>37</v>
      </c>
      <c r="N10" s="55" t="s">
        <v>38</v>
      </c>
      <c r="O10" s="127">
        <v>44</v>
      </c>
      <c r="P10" s="60">
        <v>43297</v>
      </c>
      <c r="Q10" s="60">
        <v>43312</v>
      </c>
      <c r="R10" s="129"/>
      <c r="S10" s="129" t="s">
        <v>40</v>
      </c>
      <c r="T10" s="130" t="s">
        <v>41</v>
      </c>
      <c r="U10" s="131" t="s">
        <v>42</v>
      </c>
      <c r="V10" s="127" t="s">
        <v>31</v>
      </c>
      <c r="W10" s="131" t="s">
        <v>43</v>
      </c>
      <c r="X10" s="127" t="s">
        <v>33</v>
      </c>
      <c r="Y10" s="131" t="s">
        <v>44</v>
      </c>
    </row>
    <row r="11" spans="1:25" s="132" customFormat="1" ht="15" customHeight="1" x14ac:dyDescent="0.15">
      <c r="A11" s="245"/>
      <c r="B11" s="245"/>
      <c r="C11" s="237"/>
      <c r="D11" s="15" t="s">
        <v>172</v>
      </c>
      <c r="E11" s="183">
        <v>1885</v>
      </c>
      <c r="F11" s="183">
        <v>3110</v>
      </c>
      <c r="G11" s="183">
        <v>3110</v>
      </c>
      <c r="H11" s="183">
        <f>E11+25</f>
        <v>1910</v>
      </c>
      <c r="I11" s="183">
        <f>F11+50</f>
        <v>3160</v>
      </c>
      <c r="J11" s="183">
        <f>G11+50</f>
        <v>3160</v>
      </c>
      <c r="K11" s="126" t="s">
        <v>594</v>
      </c>
      <c r="L11" s="127" t="s">
        <v>36</v>
      </c>
      <c r="M11" s="127" t="s">
        <v>37</v>
      </c>
      <c r="N11" s="55" t="s">
        <v>38</v>
      </c>
      <c r="O11" s="127">
        <v>44</v>
      </c>
      <c r="P11" s="60">
        <v>43290</v>
      </c>
      <c r="Q11" s="60">
        <v>43295</v>
      </c>
      <c r="R11" s="133"/>
      <c r="S11" s="133"/>
      <c r="T11" s="130" t="s">
        <v>173</v>
      </c>
      <c r="U11" s="131" t="s">
        <v>174</v>
      </c>
      <c r="V11" s="127" t="s">
        <v>55</v>
      </c>
      <c r="W11" s="131" t="s">
        <v>175</v>
      </c>
      <c r="X11" s="127" t="s">
        <v>176</v>
      </c>
      <c r="Y11" s="127"/>
    </row>
    <row r="12" spans="1:25" ht="15" customHeight="1" x14ac:dyDescent="0.15">
      <c r="A12" s="245"/>
      <c r="B12" s="245"/>
      <c r="C12" s="237"/>
      <c r="D12" s="15" t="s">
        <v>64</v>
      </c>
      <c r="E12" s="183">
        <f>H12-100</f>
        <v>1960</v>
      </c>
      <c r="F12" s="183">
        <f>I12-200</f>
        <v>3210</v>
      </c>
      <c r="G12" s="183">
        <f>J12-200</f>
        <v>3210</v>
      </c>
      <c r="H12" s="183">
        <v>2060</v>
      </c>
      <c r="I12" s="183">
        <v>3410</v>
      </c>
      <c r="J12" s="183">
        <v>3410</v>
      </c>
      <c r="K12" s="126" t="s">
        <v>183</v>
      </c>
      <c r="L12" s="15" t="s">
        <v>36</v>
      </c>
      <c r="M12" s="15" t="s">
        <v>37</v>
      </c>
      <c r="N12" s="55" t="s">
        <v>38</v>
      </c>
      <c r="O12" s="15" t="s">
        <v>184</v>
      </c>
      <c r="P12" s="60">
        <v>43290</v>
      </c>
      <c r="Q12" s="60">
        <v>43295</v>
      </c>
      <c r="R12" s="66"/>
      <c r="S12" s="66"/>
      <c r="T12" s="81" t="s">
        <v>65</v>
      </c>
      <c r="U12" s="82" t="s">
        <v>66</v>
      </c>
      <c r="V12" s="15" t="s">
        <v>31</v>
      </c>
      <c r="W12" s="82" t="s">
        <v>67</v>
      </c>
      <c r="X12" s="15" t="s">
        <v>33</v>
      </c>
      <c r="Y12" s="15"/>
    </row>
    <row r="13" spans="1:25" s="132" customFormat="1" ht="15" customHeight="1" x14ac:dyDescent="0.15">
      <c r="A13" s="245"/>
      <c r="B13" s="245"/>
      <c r="C13" s="237"/>
      <c r="D13" s="15" t="s">
        <v>185</v>
      </c>
      <c r="E13" s="183">
        <v>1890</v>
      </c>
      <c r="F13" s="183">
        <v>2965</v>
      </c>
      <c r="G13" s="183">
        <v>2965</v>
      </c>
      <c r="H13" s="183">
        <f>E13+25</f>
        <v>1915</v>
      </c>
      <c r="I13" s="183">
        <f>F13+50</f>
        <v>3015</v>
      </c>
      <c r="J13" s="183">
        <f>G13+50</f>
        <v>3015</v>
      </c>
      <c r="K13" s="126" t="s">
        <v>186</v>
      </c>
      <c r="L13" s="127" t="s">
        <v>36</v>
      </c>
      <c r="M13" s="127" t="s">
        <v>37</v>
      </c>
      <c r="N13" s="55" t="s">
        <v>38</v>
      </c>
      <c r="O13" s="127">
        <v>44</v>
      </c>
      <c r="P13" s="60">
        <v>43290</v>
      </c>
      <c r="Q13" s="60">
        <v>43298</v>
      </c>
      <c r="R13" s="129"/>
      <c r="S13" s="129"/>
      <c r="T13" s="130" t="s">
        <v>187</v>
      </c>
      <c r="U13" s="131" t="s">
        <v>188</v>
      </c>
      <c r="V13" s="127" t="s">
        <v>55</v>
      </c>
      <c r="W13" s="131" t="s">
        <v>189</v>
      </c>
      <c r="X13" s="127" t="s">
        <v>33</v>
      </c>
      <c r="Y13" s="127" t="s">
        <v>190</v>
      </c>
    </row>
    <row r="14" spans="1:25" ht="15" customHeight="1" x14ac:dyDescent="0.15">
      <c r="A14" s="245"/>
      <c r="B14" s="245"/>
      <c r="C14" s="237"/>
      <c r="D14" s="15" t="s">
        <v>57</v>
      </c>
      <c r="E14" s="183">
        <v>1950</v>
      </c>
      <c r="F14" s="183">
        <v>3200</v>
      </c>
      <c r="G14" s="183">
        <v>3200</v>
      </c>
      <c r="H14" s="183">
        <f>E14+25</f>
        <v>1975</v>
      </c>
      <c r="I14" s="183">
        <f>F14+50</f>
        <v>3250</v>
      </c>
      <c r="J14" s="183">
        <f>G14+50</f>
        <v>3250</v>
      </c>
      <c r="K14" s="126" t="s">
        <v>58</v>
      </c>
      <c r="L14" s="15" t="s">
        <v>36</v>
      </c>
      <c r="M14" s="15" t="s">
        <v>191</v>
      </c>
      <c r="N14" s="55" t="s">
        <v>192</v>
      </c>
      <c r="O14" s="15">
        <v>42</v>
      </c>
      <c r="P14" s="60">
        <v>43289</v>
      </c>
      <c r="Q14" s="60">
        <v>43296</v>
      </c>
      <c r="R14" s="72" t="s">
        <v>193</v>
      </c>
      <c r="S14" s="66"/>
      <c r="T14" s="81" t="s">
        <v>61</v>
      </c>
      <c r="U14" s="82" t="s">
        <v>62</v>
      </c>
      <c r="V14" s="15" t="s">
        <v>55</v>
      </c>
      <c r="W14" s="82" t="s">
        <v>63</v>
      </c>
      <c r="X14" s="15" t="s">
        <v>33</v>
      </c>
      <c r="Y14" s="15"/>
    </row>
    <row r="15" spans="1:25" ht="15" customHeight="1" x14ac:dyDescent="0.15">
      <c r="A15" s="245"/>
      <c r="B15" s="245"/>
      <c r="C15" s="237"/>
      <c r="D15" s="15" t="s">
        <v>76</v>
      </c>
      <c r="E15" s="214">
        <v>2300</v>
      </c>
      <c r="F15" s="214">
        <v>3900</v>
      </c>
      <c r="G15" s="214">
        <v>3900</v>
      </c>
      <c r="H15" s="214">
        <f t="shared" ref="H15:J16" si="2">E15</f>
        <v>2300</v>
      </c>
      <c r="I15" s="214">
        <f t="shared" si="2"/>
        <v>3900</v>
      </c>
      <c r="J15" s="214">
        <f t="shared" si="2"/>
        <v>3900</v>
      </c>
      <c r="K15" s="126" t="s">
        <v>58</v>
      </c>
      <c r="L15" s="15" t="s">
        <v>36</v>
      </c>
      <c r="M15" s="15" t="s">
        <v>37</v>
      </c>
      <c r="N15" s="55" t="s">
        <v>38</v>
      </c>
      <c r="O15" s="15">
        <v>42</v>
      </c>
      <c r="P15" s="60">
        <v>43297</v>
      </c>
      <c r="Q15" s="60">
        <v>43312</v>
      </c>
      <c r="R15" s="215" t="s">
        <v>781</v>
      </c>
      <c r="S15" s="66"/>
      <c r="T15" s="81" t="s">
        <v>79</v>
      </c>
      <c r="U15" s="82" t="s">
        <v>80</v>
      </c>
      <c r="V15" s="15" t="s">
        <v>55</v>
      </c>
      <c r="W15" s="82" t="s">
        <v>81</v>
      </c>
      <c r="X15" s="15" t="s">
        <v>33</v>
      </c>
      <c r="Y15" s="15"/>
    </row>
    <row r="16" spans="1:25" ht="15" customHeight="1" x14ac:dyDescent="0.15">
      <c r="A16" s="245"/>
      <c r="B16" s="245"/>
      <c r="C16" s="237"/>
      <c r="D16" s="15" t="s">
        <v>82</v>
      </c>
      <c r="E16" s="199">
        <v>2300</v>
      </c>
      <c r="F16" s="199">
        <v>3900</v>
      </c>
      <c r="G16" s="199">
        <v>3900</v>
      </c>
      <c r="H16" s="199">
        <f t="shared" si="2"/>
        <v>2300</v>
      </c>
      <c r="I16" s="199">
        <f t="shared" si="2"/>
        <v>3900</v>
      </c>
      <c r="J16" s="199">
        <f t="shared" si="2"/>
        <v>3900</v>
      </c>
      <c r="K16" s="126" t="s">
        <v>58</v>
      </c>
      <c r="L16" s="15" t="s">
        <v>36</v>
      </c>
      <c r="M16" s="15" t="s">
        <v>37</v>
      </c>
      <c r="N16" s="55" t="s">
        <v>38</v>
      </c>
      <c r="O16" s="15">
        <v>42</v>
      </c>
      <c r="P16" s="60">
        <v>43297</v>
      </c>
      <c r="Q16" s="60">
        <v>43312</v>
      </c>
      <c r="R16" s="66" t="s">
        <v>178</v>
      </c>
      <c r="S16" s="66"/>
      <c r="T16" s="81" t="s">
        <v>84</v>
      </c>
      <c r="U16" s="82" t="s">
        <v>85</v>
      </c>
      <c r="V16" s="15" t="s">
        <v>55</v>
      </c>
      <c r="W16" s="82" t="s">
        <v>81</v>
      </c>
      <c r="X16" s="15" t="s">
        <v>33</v>
      </c>
      <c r="Y16" s="15"/>
    </row>
    <row r="17" spans="1:25" ht="15" customHeight="1" x14ac:dyDescent="0.15">
      <c r="A17" s="245"/>
      <c r="B17" s="245"/>
      <c r="C17" s="237"/>
      <c r="D17" s="15" t="s">
        <v>73</v>
      </c>
      <c r="E17" s="183">
        <v>1800</v>
      </c>
      <c r="F17" s="183">
        <v>2800</v>
      </c>
      <c r="G17" s="183">
        <v>2800</v>
      </c>
      <c r="H17" s="183">
        <f>E17+25</f>
        <v>1825</v>
      </c>
      <c r="I17" s="183">
        <f>F17+50</f>
        <v>2850</v>
      </c>
      <c r="J17" s="183">
        <f>G17+50</f>
        <v>2850</v>
      </c>
      <c r="K17" s="134" t="s">
        <v>194</v>
      </c>
      <c r="L17" s="135" t="s">
        <v>59</v>
      </c>
      <c r="M17" s="135" t="s">
        <v>195</v>
      </c>
      <c r="N17" s="136" t="s">
        <v>196</v>
      </c>
      <c r="O17" s="135">
        <v>43</v>
      </c>
      <c r="P17" s="60">
        <v>43282</v>
      </c>
      <c r="Q17" s="60">
        <v>43295</v>
      </c>
      <c r="R17" s="46" t="s">
        <v>197</v>
      </c>
      <c r="S17" s="46"/>
      <c r="T17" s="137"/>
      <c r="U17" s="137"/>
      <c r="V17" s="42"/>
      <c r="W17" s="137"/>
      <c r="X17" s="42"/>
      <c r="Y17" s="42"/>
    </row>
    <row r="18" spans="1:25" ht="15" customHeight="1" x14ac:dyDescent="0.15">
      <c r="A18" s="245"/>
      <c r="B18" s="245"/>
      <c r="C18" s="237"/>
      <c r="D18" s="15" t="s">
        <v>198</v>
      </c>
      <c r="E18" s="183">
        <v>2310</v>
      </c>
      <c r="F18" s="183">
        <v>3960</v>
      </c>
      <c r="G18" s="183">
        <v>3960</v>
      </c>
      <c r="H18" s="183">
        <v>2310</v>
      </c>
      <c r="I18" s="183">
        <v>3960</v>
      </c>
      <c r="J18" s="183">
        <v>3960</v>
      </c>
      <c r="K18" s="126" t="s">
        <v>74</v>
      </c>
      <c r="L18" s="127" t="s">
        <v>59</v>
      </c>
      <c r="M18" s="15" t="s">
        <v>199</v>
      </c>
      <c r="N18" s="55" t="s">
        <v>200</v>
      </c>
      <c r="O18" s="15">
        <v>60</v>
      </c>
      <c r="P18" s="60">
        <v>43276</v>
      </c>
      <c r="Q18" s="60">
        <v>43281</v>
      </c>
    </row>
    <row r="19" spans="1:25" ht="15" customHeight="1" x14ac:dyDescent="0.15">
      <c r="A19" s="245" t="s">
        <v>201</v>
      </c>
      <c r="B19" s="245"/>
      <c r="C19" s="237" t="s">
        <v>202</v>
      </c>
      <c r="D19" s="15" t="s">
        <v>57</v>
      </c>
      <c r="E19" s="183">
        <v>2250</v>
      </c>
      <c r="F19" s="183">
        <v>4300</v>
      </c>
      <c r="G19" s="183">
        <v>4300</v>
      </c>
      <c r="H19" s="183">
        <f>E19+25</f>
        <v>2275</v>
      </c>
      <c r="I19" s="183">
        <f>F19+50</f>
        <v>4350</v>
      </c>
      <c r="J19" s="183">
        <f>G19+50</f>
        <v>4350</v>
      </c>
      <c r="K19" s="126" t="s">
        <v>58</v>
      </c>
      <c r="L19" s="15" t="s">
        <v>36</v>
      </c>
      <c r="M19" s="15" t="s">
        <v>191</v>
      </c>
      <c r="N19" s="55" t="s">
        <v>192</v>
      </c>
      <c r="O19" s="15">
        <v>49</v>
      </c>
      <c r="P19" s="60">
        <v>43282</v>
      </c>
      <c r="Q19" s="60">
        <v>43296</v>
      </c>
      <c r="R19" s="72" t="s">
        <v>203</v>
      </c>
      <c r="S19" s="66"/>
      <c r="T19" s="81" t="s">
        <v>61</v>
      </c>
      <c r="U19" s="82" t="s">
        <v>62</v>
      </c>
      <c r="V19" s="15" t="s">
        <v>55</v>
      </c>
      <c r="W19" s="82" t="s">
        <v>63</v>
      </c>
      <c r="X19" s="15" t="s">
        <v>33</v>
      </c>
      <c r="Y19" s="15"/>
    </row>
    <row r="20" spans="1:25" ht="15" customHeight="1" x14ac:dyDescent="0.15">
      <c r="A20" s="245"/>
      <c r="B20" s="245"/>
      <c r="C20" s="237"/>
      <c r="D20" s="15" t="s">
        <v>28</v>
      </c>
      <c r="E20" s="183">
        <v>2188</v>
      </c>
      <c r="F20" s="183">
        <v>4063</v>
      </c>
      <c r="G20" s="183">
        <v>4063</v>
      </c>
      <c r="H20" s="183">
        <f>E20+50</f>
        <v>2238</v>
      </c>
      <c r="I20" s="183">
        <f>F20+100</f>
        <v>4163</v>
      </c>
      <c r="J20" s="183">
        <f>G20+100</f>
        <v>4163</v>
      </c>
      <c r="K20" s="126" t="s">
        <v>135</v>
      </c>
      <c r="L20" s="15" t="s">
        <v>59</v>
      </c>
      <c r="M20" s="15" t="s">
        <v>191</v>
      </c>
      <c r="N20" s="55" t="s">
        <v>192</v>
      </c>
      <c r="O20" s="15">
        <v>55</v>
      </c>
      <c r="P20" s="60">
        <v>43282</v>
      </c>
      <c r="Q20" s="60">
        <v>43295</v>
      </c>
      <c r="R20" s="66" t="s">
        <v>204</v>
      </c>
      <c r="S20" s="67"/>
      <c r="T20" s="81" t="s">
        <v>29</v>
      </c>
      <c r="U20" s="82" t="s">
        <v>30</v>
      </c>
      <c r="V20" s="15" t="s">
        <v>31</v>
      </c>
      <c r="W20" s="82" t="s">
        <v>32</v>
      </c>
      <c r="X20" s="15" t="s">
        <v>33</v>
      </c>
      <c r="Y20" s="15"/>
    </row>
    <row r="21" spans="1:25" ht="15" customHeight="1" x14ac:dyDescent="0.15">
      <c r="A21" s="245"/>
      <c r="B21" s="245"/>
      <c r="C21" s="237"/>
      <c r="D21" s="15" t="s">
        <v>595</v>
      </c>
      <c r="E21" s="214">
        <v>2550</v>
      </c>
      <c r="F21" s="214">
        <v>4400</v>
      </c>
      <c r="G21" s="214">
        <v>4400</v>
      </c>
      <c r="H21" s="214">
        <f t="shared" ref="H21:J22" si="3">E21</f>
        <v>2550</v>
      </c>
      <c r="I21" s="214">
        <f t="shared" si="3"/>
        <v>4400</v>
      </c>
      <c r="J21" s="214">
        <f>G21</f>
        <v>4400</v>
      </c>
      <c r="K21" s="126" t="s">
        <v>35</v>
      </c>
      <c r="L21" s="15" t="s">
        <v>59</v>
      </c>
      <c r="M21" s="15" t="s">
        <v>195</v>
      </c>
      <c r="N21" s="55" t="s">
        <v>196</v>
      </c>
      <c r="O21" s="15" t="s">
        <v>205</v>
      </c>
      <c r="P21" s="60">
        <v>43297</v>
      </c>
      <c r="Q21" s="60">
        <v>43312</v>
      </c>
      <c r="R21" s="66"/>
      <c r="S21" s="66"/>
      <c r="T21" s="81" t="s">
        <v>79</v>
      </c>
      <c r="U21" s="82" t="s">
        <v>80</v>
      </c>
      <c r="V21" s="15" t="s">
        <v>55</v>
      </c>
      <c r="W21" s="82" t="s">
        <v>81</v>
      </c>
      <c r="X21" s="15" t="s">
        <v>33</v>
      </c>
      <c r="Y21" s="15"/>
    </row>
    <row r="22" spans="1:25" ht="15" customHeight="1" x14ac:dyDescent="0.15">
      <c r="A22" s="245"/>
      <c r="B22" s="245"/>
      <c r="C22" s="237"/>
      <c r="D22" s="15" t="s">
        <v>82</v>
      </c>
      <c r="E22" s="199">
        <v>2550</v>
      </c>
      <c r="F22" s="199">
        <v>4400</v>
      </c>
      <c r="G22" s="199">
        <v>4400</v>
      </c>
      <c r="H22" s="199">
        <f t="shared" si="3"/>
        <v>2550</v>
      </c>
      <c r="I22" s="199">
        <f t="shared" si="3"/>
        <v>4400</v>
      </c>
      <c r="J22" s="199">
        <f t="shared" si="3"/>
        <v>4400</v>
      </c>
      <c r="K22" s="152" t="s">
        <v>642</v>
      </c>
      <c r="L22" s="15" t="s">
        <v>59</v>
      </c>
      <c r="M22" s="154" t="s">
        <v>644</v>
      </c>
      <c r="N22" s="155" t="s">
        <v>636</v>
      </c>
      <c r="O22" s="154" t="s">
        <v>643</v>
      </c>
      <c r="P22" s="60">
        <v>43297</v>
      </c>
      <c r="Q22" s="60">
        <v>43312</v>
      </c>
      <c r="R22" s="153" t="s">
        <v>641</v>
      </c>
      <c r="S22" s="66"/>
      <c r="T22" s="81" t="s">
        <v>84</v>
      </c>
      <c r="U22" s="82" t="s">
        <v>85</v>
      </c>
      <c r="V22" s="15" t="s">
        <v>55</v>
      </c>
      <c r="W22" s="82" t="s">
        <v>81</v>
      </c>
      <c r="X22" s="15" t="s">
        <v>33</v>
      </c>
      <c r="Y22" s="15"/>
    </row>
    <row r="23" spans="1:25" ht="15" customHeight="1" x14ac:dyDescent="0.15">
      <c r="A23" s="245" t="s">
        <v>206</v>
      </c>
      <c r="B23" s="245" t="s">
        <v>596</v>
      </c>
      <c r="C23" s="237" t="s">
        <v>208</v>
      </c>
      <c r="D23" s="15" t="s">
        <v>28</v>
      </c>
      <c r="E23" s="183">
        <v>2038</v>
      </c>
      <c r="F23" s="183">
        <v>3363</v>
      </c>
      <c r="G23" s="183">
        <v>3363</v>
      </c>
      <c r="H23" s="183">
        <f>E23+50</f>
        <v>2088</v>
      </c>
      <c r="I23" s="183">
        <f>F23+100</f>
        <v>3463</v>
      </c>
      <c r="J23" s="183">
        <f>G23+100</f>
        <v>3463</v>
      </c>
      <c r="K23" s="126" t="s">
        <v>50</v>
      </c>
      <c r="L23" s="15" t="s">
        <v>209</v>
      </c>
      <c r="M23" s="15" t="s">
        <v>37</v>
      </c>
      <c r="N23" s="55" t="s">
        <v>38</v>
      </c>
      <c r="O23" s="15">
        <v>48</v>
      </c>
      <c r="P23" s="60">
        <v>43282</v>
      </c>
      <c r="Q23" s="60">
        <v>43295</v>
      </c>
      <c r="R23" s="66" t="s">
        <v>210</v>
      </c>
      <c r="S23" s="67"/>
      <c r="T23" s="81" t="s">
        <v>29</v>
      </c>
      <c r="U23" s="82" t="s">
        <v>30</v>
      </c>
      <c r="V23" s="15" t="s">
        <v>31</v>
      </c>
      <c r="W23" s="82" t="s">
        <v>32</v>
      </c>
      <c r="X23" s="15" t="s">
        <v>33</v>
      </c>
      <c r="Y23" s="15"/>
    </row>
    <row r="24" spans="1:25" s="132" customFormat="1" ht="15" customHeight="1" x14ac:dyDescent="0.15">
      <c r="A24" s="245"/>
      <c r="B24" s="245"/>
      <c r="C24" s="237"/>
      <c r="D24" s="15" t="s">
        <v>34</v>
      </c>
      <c r="E24" s="214">
        <v>2160</v>
      </c>
      <c r="F24" s="214">
        <v>3710</v>
      </c>
      <c r="G24" s="214">
        <v>3710</v>
      </c>
      <c r="H24" s="214">
        <f>E24+25</f>
        <v>2185</v>
      </c>
      <c r="I24" s="214">
        <f>F24+50</f>
        <v>3760</v>
      </c>
      <c r="J24" s="214">
        <f>G24+50</f>
        <v>3760</v>
      </c>
      <c r="K24" s="126" t="s">
        <v>35</v>
      </c>
      <c r="L24" s="127" t="s">
        <v>36</v>
      </c>
      <c r="M24" s="127" t="s">
        <v>37</v>
      </c>
      <c r="N24" s="55" t="s">
        <v>38</v>
      </c>
      <c r="O24" s="127">
        <v>49</v>
      </c>
      <c r="P24" s="60">
        <v>43297</v>
      </c>
      <c r="Q24" s="60">
        <v>43312</v>
      </c>
      <c r="R24" s="129"/>
      <c r="S24" s="129" t="s">
        <v>40</v>
      </c>
      <c r="T24" s="130" t="s">
        <v>41</v>
      </c>
      <c r="U24" s="127" t="s">
        <v>42</v>
      </c>
      <c r="V24" s="127" t="s">
        <v>31</v>
      </c>
      <c r="W24" s="131" t="s">
        <v>43</v>
      </c>
      <c r="X24" s="127" t="s">
        <v>33</v>
      </c>
      <c r="Y24" s="131" t="s">
        <v>44</v>
      </c>
    </row>
    <row r="25" spans="1:25" s="132" customFormat="1" ht="15" customHeight="1" x14ac:dyDescent="0.15">
      <c r="A25" s="245"/>
      <c r="B25" s="245"/>
      <c r="C25" s="237"/>
      <c r="D25" s="15" t="s">
        <v>185</v>
      </c>
      <c r="E25" s="183">
        <v>1890</v>
      </c>
      <c r="F25" s="183">
        <v>2965</v>
      </c>
      <c r="G25" s="183">
        <v>2965</v>
      </c>
      <c r="H25" s="183">
        <f>E25+25</f>
        <v>1915</v>
      </c>
      <c r="I25" s="183">
        <f t="shared" ref="I25:J27" si="4">F25+50</f>
        <v>3015</v>
      </c>
      <c r="J25" s="183">
        <f t="shared" si="4"/>
        <v>3015</v>
      </c>
      <c r="K25" s="126" t="s">
        <v>35</v>
      </c>
      <c r="L25" s="127" t="s">
        <v>36</v>
      </c>
      <c r="M25" s="127" t="s">
        <v>37</v>
      </c>
      <c r="N25" s="55" t="s">
        <v>38</v>
      </c>
      <c r="O25" s="127">
        <v>45</v>
      </c>
      <c r="P25" s="60">
        <v>43290</v>
      </c>
      <c r="Q25" s="60">
        <v>43298</v>
      </c>
      <c r="R25" s="129"/>
      <c r="S25" s="129"/>
      <c r="T25" s="130" t="s">
        <v>187</v>
      </c>
      <c r="U25" s="131" t="s">
        <v>188</v>
      </c>
      <c r="V25" s="127" t="s">
        <v>55</v>
      </c>
      <c r="W25" s="131" t="s">
        <v>211</v>
      </c>
      <c r="X25" s="127" t="s">
        <v>33</v>
      </c>
      <c r="Y25" s="127" t="s">
        <v>190</v>
      </c>
    </row>
    <row r="26" spans="1:25" s="132" customFormat="1" ht="15" customHeight="1" x14ac:dyDescent="0.15">
      <c r="A26" s="255"/>
      <c r="B26" s="245"/>
      <c r="C26" s="237"/>
      <c r="D26" s="15" t="s">
        <v>172</v>
      </c>
      <c r="E26" s="183">
        <v>1885</v>
      </c>
      <c r="F26" s="183">
        <v>3110</v>
      </c>
      <c r="G26" s="183">
        <v>3110</v>
      </c>
      <c r="H26" s="183">
        <f>E26+25</f>
        <v>1910</v>
      </c>
      <c r="I26" s="183">
        <f t="shared" si="4"/>
        <v>3160</v>
      </c>
      <c r="J26" s="183">
        <f t="shared" si="4"/>
        <v>3160</v>
      </c>
      <c r="K26" s="126" t="s">
        <v>35</v>
      </c>
      <c r="L26" s="127" t="s">
        <v>36</v>
      </c>
      <c r="M26" s="127" t="s">
        <v>37</v>
      </c>
      <c r="N26" s="55" t="s">
        <v>38</v>
      </c>
      <c r="O26" s="127">
        <v>40</v>
      </c>
      <c r="P26" s="60">
        <v>43290</v>
      </c>
      <c r="Q26" s="60">
        <v>43295</v>
      </c>
      <c r="R26" s="133"/>
      <c r="S26" s="133"/>
      <c r="T26" s="130" t="s">
        <v>173</v>
      </c>
      <c r="U26" s="131" t="s">
        <v>174</v>
      </c>
      <c r="V26" s="127" t="s">
        <v>55</v>
      </c>
      <c r="W26" s="131" t="s">
        <v>175</v>
      </c>
      <c r="X26" s="127" t="s">
        <v>176</v>
      </c>
      <c r="Y26" s="127"/>
    </row>
    <row r="27" spans="1:25" ht="15" customHeight="1" x14ac:dyDescent="0.15">
      <c r="A27" s="245"/>
      <c r="B27" s="245"/>
      <c r="C27" s="237"/>
      <c r="D27" s="15" t="s">
        <v>57</v>
      </c>
      <c r="E27" s="183">
        <v>1950</v>
      </c>
      <c r="F27" s="183">
        <v>3200</v>
      </c>
      <c r="G27" s="183">
        <v>3200</v>
      </c>
      <c r="H27" s="183">
        <f>E27+25</f>
        <v>1975</v>
      </c>
      <c r="I27" s="183">
        <f t="shared" si="4"/>
        <v>3250</v>
      </c>
      <c r="J27" s="183">
        <f t="shared" si="4"/>
        <v>3250</v>
      </c>
      <c r="K27" s="126" t="s">
        <v>58</v>
      </c>
      <c r="L27" s="15" t="s">
        <v>36</v>
      </c>
      <c r="M27" s="15" t="s">
        <v>191</v>
      </c>
      <c r="N27" s="55" t="s">
        <v>192</v>
      </c>
      <c r="O27" s="15">
        <v>44</v>
      </c>
      <c r="P27" s="60">
        <v>43289</v>
      </c>
      <c r="Q27" s="60">
        <v>43296</v>
      </c>
      <c r="R27" s="72" t="s">
        <v>212</v>
      </c>
      <c r="S27" s="66"/>
      <c r="T27" s="81" t="s">
        <v>61</v>
      </c>
      <c r="U27" s="82" t="s">
        <v>62</v>
      </c>
      <c r="V27" s="15" t="s">
        <v>55</v>
      </c>
      <c r="W27" s="82" t="s">
        <v>63</v>
      </c>
      <c r="X27" s="15" t="s">
        <v>33</v>
      </c>
      <c r="Y27" s="15"/>
    </row>
    <row r="28" spans="1:25" ht="15" customHeight="1" x14ac:dyDescent="0.15">
      <c r="A28" s="245"/>
      <c r="B28" s="245"/>
      <c r="C28" s="237"/>
      <c r="D28" s="15" t="s">
        <v>76</v>
      </c>
      <c r="E28" s="213">
        <v>2300</v>
      </c>
      <c r="F28" s="213">
        <v>3900</v>
      </c>
      <c r="G28" s="213">
        <v>3900</v>
      </c>
      <c r="H28" s="213">
        <f t="shared" ref="H28:J29" si="5">E28</f>
        <v>2300</v>
      </c>
      <c r="I28" s="213">
        <f t="shared" si="5"/>
        <v>3900</v>
      </c>
      <c r="J28" s="213">
        <f t="shared" si="5"/>
        <v>3900</v>
      </c>
      <c r="K28" s="126" t="s">
        <v>58</v>
      </c>
      <c r="L28" s="15" t="s">
        <v>59</v>
      </c>
      <c r="M28" s="15" t="s">
        <v>37</v>
      </c>
      <c r="N28" s="55" t="s">
        <v>38</v>
      </c>
      <c r="O28" s="15">
        <v>38</v>
      </c>
      <c r="P28" s="60">
        <v>43297</v>
      </c>
      <c r="Q28" s="60">
        <v>43312</v>
      </c>
      <c r="R28" s="66"/>
      <c r="S28" s="66"/>
      <c r="T28" s="81" t="s">
        <v>79</v>
      </c>
      <c r="U28" s="82" t="s">
        <v>80</v>
      </c>
      <c r="V28" s="15" t="s">
        <v>55</v>
      </c>
      <c r="W28" s="82" t="s">
        <v>81</v>
      </c>
      <c r="X28" s="15" t="s">
        <v>33</v>
      </c>
      <c r="Y28" s="15"/>
    </row>
    <row r="29" spans="1:25" ht="15" customHeight="1" x14ac:dyDescent="0.15">
      <c r="A29" s="245"/>
      <c r="B29" s="245"/>
      <c r="C29" s="237"/>
      <c r="D29" s="15" t="s">
        <v>82</v>
      </c>
      <c r="E29" s="199">
        <v>2300</v>
      </c>
      <c r="F29" s="199">
        <v>3900</v>
      </c>
      <c r="G29" s="199">
        <v>3900</v>
      </c>
      <c r="H29" s="199">
        <f t="shared" si="5"/>
        <v>2300</v>
      </c>
      <c r="I29" s="199">
        <f t="shared" si="5"/>
        <v>3900</v>
      </c>
      <c r="J29" s="199">
        <f t="shared" si="5"/>
        <v>3900</v>
      </c>
      <c r="K29" s="126" t="s">
        <v>58</v>
      </c>
      <c r="L29" s="15" t="s">
        <v>59</v>
      </c>
      <c r="M29" s="15" t="s">
        <v>37</v>
      </c>
      <c r="N29" s="55" t="s">
        <v>38</v>
      </c>
      <c r="O29" s="15">
        <v>38</v>
      </c>
      <c r="P29" s="60">
        <v>43297</v>
      </c>
      <c r="Q29" s="60">
        <v>43312</v>
      </c>
      <c r="R29" s="153" t="s">
        <v>648</v>
      </c>
      <c r="S29" s="66"/>
      <c r="T29" s="81" t="s">
        <v>84</v>
      </c>
      <c r="U29" s="82" t="s">
        <v>85</v>
      </c>
      <c r="V29" s="15" t="s">
        <v>55</v>
      </c>
      <c r="W29" s="82" t="s">
        <v>81</v>
      </c>
      <c r="X29" s="15" t="s">
        <v>33</v>
      </c>
      <c r="Y29" s="15"/>
    </row>
    <row r="30" spans="1:25" ht="15" customHeight="1" x14ac:dyDescent="0.15">
      <c r="A30" s="245"/>
      <c r="B30" s="245"/>
      <c r="C30" s="237"/>
      <c r="D30" s="15" t="s">
        <v>198</v>
      </c>
      <c r="E30" s="183">
        <v>2310</v>
      </c>
      <c r="F30" s="183">
        <v>3960</v>
      </c>
      <c r="G30" s="183">
        <v>3960</v>
      </c>
      <c r="H30" s="183">
        <v>2310</v>
      </c>
      <c r="I30" s="183">
        <v>3960</v>
      </c>
      <c r="J30" s="183">
        <v>3960</v>
      </c>
      <c r="K30" s="126" t="s">
        <v>74</v>
      </c>
      <c r="L30" s="15" t="s">
        <v>59</v>
      </c>
      <c r="M30" s="15" t="s">
        <v>199</v>
      </c>
      <c r="N30" s="59" t="s">
        <v>200</v>
      </c>
      <c r="O30" s="15">
        <v>60</v>
      </c>
      <c r="P30" s="60">
        <v>43276</v>
      </c>
      <c r="Q30" s="60">
        <v>43281</v>
      </c>
      <c r="R30" s="66"/>
      <c r="S30" s="66"/>
      <c r="T30" s="81"/>
      <c r="U30" s="82"/>
      <c r="V30" s="15"/>
      <c r="W30" s="82"/>
      <c r="X30" s="15"/>
      <c r="Y30" s="15"/>
    </row>
    <row r="31" spans="1:25" ht="15" customHeight="1" x14ac:dyDescent="0.15">
      <c r="A31" s="245"/>
      <c r="B31" s="245"/>
      <c r="C31" s="237"/>
      <c r="D31" s="15" t="s">
        <v>73</v>
      </c>
      <c r="E31" s="183">
        <v>1800</v>
      </c>
      <c r="F31" s="183">
        <v>2800</v>
      </c>
      <c r="G31" s="183">
        <v>2800</v>
      </c>
      <c r="H31" s="183">
        <f>E31+25</f>
        <v>1825</v>
      </c>
      <c r="I31" s="183">
        <f>F31+50</f>
        <v>2850</v>
      </c>
      <c r="J31" s="183">
        <f>G31+50</f>
        <v>2850</v>
      </c>
      <c r="K31" s="134" t="s">
        <v>194</v>
      </c>
      <c r="L31" s="138" t="s">
        <v>59</v>
      </c>
      <c r="M31" s="138" t="s">
        <v>195</v>
      </c>
      <c r="N31" s="112" t="s">
        <v>196</v>
      </c>
      <c r="O31" s="138">
        <v>39</v>
      </c>
      <c r="P31" s="60">
        <v>43282</v>
      </c>
      <c r="Q31" s="60">
        <v>43295</v>
      </c>
      <c r="R31" s="46" t="s">
        <v>213</v>
      </c>
      <c r="S31" s="66"/>
      <c r="T31" s="81"/>
      <c r="U31" s="82"/>
      <c r="V31" s="15"/>
      <c r="W31" s="82"/>
      <c r="X31" s="15"/>
      <c r="Y31" s="15"/>
    </row>
    <row r="32" spans="1:25" ht="15" customHeight="1" x14ac:dyDescent="0.15">
      <c r="A32" s="245"/>
      <c r="B32" s="245"/>
      <c r="C32" s="237"/>
      <c r="D32" s="15" t="s">
        <v>64</v>
      </c>
      <c r="E32" s="183">
        <f>H32-100</f>
        <v>1960</v>
      </c>
      <c r="F32" s="183">
        <f>I32-200</f>
        <v>3210</v>
      </c>
      <c r="G32" s="183">
        <f>J32-200</f>
        <v>3210</v>
      </c>
      <c r="H32" s="183">
        <v>2060</v>
      </c>
      <c r="I32" s="183">
        <v>3410</v>
      </c>
      <c r="J32" s="183">
        <v>3410</v>
      </c>
      <c r="K32" s="126" t="s">
        <v>35</v>
      </c>
      <c r="L32" s="15" t="s">
        <v>36</v>
      </c>
      <c r="M32" s="15" t="s">
        <v>37</v>
      </c>
      <c r="N32" s="55" t="s">
        <v>38</v>
      </c>
      <c r="O32" s="15">
        <v>43</v>
      </c>
      <c r="P32" s="60">
        <v>43290</v>
      </c>
      <c r="Q32" s="60">
        <v>43295</v>
      </c>
      <c r="R32" s="66"/>
      <c r="S32" s="66"/>
      <c r="T32" s="81" t="s">
        <v>65</v>
      </c>
      <c r="U32" s="82" t="s">
        <v>66</v>
      </c>
      <c r="V32" s="15" t="s">
        <v>31</v>
      </c>
      <c r="W32" s="82" t="s">
        <v>67</v>
      </c>
      <c r="X32" s="15" t="s">
        <v>33</v>
      </c>
      <c r="Y32" s="15"/>
    </row>
    <row r="33" spans="1:25" ht="15" customHeight="1" x14ac:dyDescent="0.15">
      <c r="A33" s="245" t="s">
        <v>214</v>
      </c>
      <c r="B33" s="242" t="s">
        <v>597</v>
      </c>
      <c r="C33" s="237" t="s">
        <v>215</v>
      </c>
      <c r="D33" s="15" t="s">
        <v>28</v>
      </c>
      <c r="E33" s="183">
        <v>2038</v>
      </c>
      <c r="F33" s="183">
        <v>3363</v>
      </c>
      <c r="G33" s="183">
        <v>3363</v>
      </c>
      <c r="H33" s="183">
        <f>E33+50</f>
        <v>2088</v>
      </c>
      <c r="I33" s="183">
        <f>F33+100</f>
        <v>3463</v>
      </c>
      <c r="J33" s="183">
        <f>G33+100</f>
        <v>3463</v>
      </c>
      <c r="K33" s="126" t="s">
        <v>50</v>
      </c>
      <c r="L33" s="15" t="s">
        <v>170</v>
      </c>
      <c r="M33" s="15" t="s">
        <v>37</v>
      </c>
      <c r="N33" s="55" t="s">
        <v>38</v>
      </c>
      <c r="O33" s="15">
        <v>33</v>
      </c>
      <c r="P33" s="60">
        <v>43282</v>
      </c>
      <c r="Q33" s="60">
        <v>43295</v>
      </c>
      <c r="R33" s="66" t="s">
        <v>216</v>
      </c>
      <c r="S33" s="67"/>
      <c r="T33" s="81" t="s">
        <v>29</v>
      </c>
      <c r="U33" s="82" t="s">
        <v>30</v>
      </c>
      <c r="V33" s="15" t="s">
        <v>31</v>
      </c>
      <c r="W33" s="82" t="s">
        <v>32</v>
      </c>
      <c r="X33" s="15" t="s">
        <v>33</v>
      </c>
      <c r="Y33" s="15"/>
    </row>
    <row r="34" spans="1:25" s="132" customFormat="1" ht="15" customHeight="1" x14ac:dyDescent="0.15">
      <c r="A34" s="245"/>
      <c r="B34" s="244"/>
      <c r="C34" s="237"/>
      <c r="D34" s="15" t="s">
        <v>34</v>
      </c>
      <c r="E34" s="214">
        <v>2160</v>
      </c>
      <c r="F34" s="214">
        <v>3710</v>
      </c>
      <c r="G34" s="214">
        <v>3710</v>
      </c>
      <c r="H34" s="214">
        <f>E34+25</f>
        <v>2185</v>
      </c>
      <c r="I34" s="214">
        <f t="shared" ref="I34:J36" si="6">F34+50</f>
        <v>3760</v>
      </c>
      <c r="J34" s="214">
        <f t="shared" si="6"/>
        <v>3760</v>
      </c>
      <c r="K34" s="126" t="s">
        <v>69</v>
      </c>
      <c r="L34" s="127" t="s">
        <v>36</v>
      </c>
      <c r="M34" s="127" t="s">
        <v>37</v>
      </c>
      <c r="N34" s="55" t="s">
        <v>38</v>
      </c>
      <c r="O34" s="127">
        <v>34</v>
      </c>
      <c r="P34" s="60">
        <v>43297</v>
      </c>
      <c r="Q34" s="60">
        <v>43312</v>
      </c>
      <c r="R34" s="129"/>
      <c r="S34" s="129" t="s">
        <v>40</v>
      </c>
      <c r="T34" s="130" t="s">
        <v>41</v>
      </c>
      <c r="U34" s="127" t="s">
        <v>42</v>
      </c>
      <c r="V34" s="127" t="s">
        <v>31</v>
      </c>
      <c r="W34" s="131" t="s">
        <v>43</v>
      </c>
      <c r="X34" s="127" t="s">
        <v>33</v>
      </c>
      <c r="Y34" s="131" t="s">
        <v>44</v>
      </c>
    </row>
    <row r="35" spans="1:25" s="132" customFormat="1" ht="15" customHeight="1" x14ac:dyDescent="0.15">
      <c r="A35" s="245"/>
      <c r="B35" s="244"/>
      <c r="C35" s="237"/>
      <c r="D35" s="15" t="s">
        <v>172</v>
      </c>
      <c r="E35" s="183">
        <v>1885</v>
      </c>
      <c r="F35" s="183">
        <v>3110</v>
      </c>
      <c r="G35" s="183">
        <v>3110</v>
      </c>
      <c r="H35" s="183">
        <f>E35+25</f>
        <v>1910</v>
      </c>
      <c r="I35" s="183">
        <f t="shared" si="6"/>
        <v>3160</v>
      </c>
      <c r="J35" s="183">
        <f t="shared" si="6"/>
        <v>3160</v>
      </c>
      <c r="K35" s="126" t="s">
        <v>74</v>
      </c>
      <c r="L35" s="127" t="s">
        <v>36</v>
      </c>
      <c r="M35" s="127" t="s">
        <v>37</v>
      </c>
      <c r="N35" s="55" t="s">
        <v>38</v>
      </c>
      <c r="O35" s="127">
        <v>34</v>
      </c>
      <c r="P35" s="60">
        <v>43290</v>
      </c>
      <c r="Q35" s="60">
        <v>43295</v>
      </c>
      <c r="R35" s="133"/>
      <c r="S35" s="133"/>
      <c r="T35" s="130" t="s">
        <v>173</v>
      </c>
      <c r="U35" s="131" t="s">
        <v>174</v>
      </c>
      <c r="V35" s="127" t="s">
        <v>55</v>
      </c>
      <c r="W35" s="131" t="s">
        <v>175</v>
      </c>
      <c r="X35" s="127" t="s">
        <v>176</v>
      </c>
      <c r="Y35" s="127"/>
    </row>
    <row r="36" spans="1:25" ht="15" customHeight="1" x14ac:dyDescent="0.15">
      <c r="A36" s="245"/>
      <c r="B36" s="244"/>
      <c r="C36" s="237"/>
      <c r="D36" s="15" t="s">
        <v>57</v>
      </c>
      <c r="E36" s="183">
        <v>1950</v>
      </c>
      <c r="F36" s="183">
        <v>3200</v>
      </c>
      <c r="G36" s="183">
        <v>3200</v>
      </c>
      <c r="H36" s="183">
        <f>E36+25</f>
        <v>1975</v>
      </c>
      <c r="I36" s="183">
        <f t="shared" si="6"/>
        <v>3250</v>
      </c>
      <c r="J36" s="183">
        <f t="shared" si="6"/>
        <v>3250</v>
      </c>
      <c r="K36" s="126" t="s">
        <v>58</v>
      </c>
      <c r="L36" s="15" t="s">
        <v>36</v>
      </c>
      <c r="M36" s="15" t="s">
        <v>191</v>
      </c>
      <c r="N36" s="55" t="s">
        <v>192</v>
      </c>
      <c r="O36" s="15">
        <v>50</v>
      </c>
      <c r="P36" s="60">
        <v>43289</v>
      </c>
      <c r="Q36" s="60">
        <v>43296</v>
      </c>
      <c r="R36" s="66"/>
      <c r="S36" s="66"/>
      <c r="T36" s="81" t="s">
        <v>61</v>
      </c>
      <c r="U36" s="82" t="s">
        <v>62</v>
      </c>
      <c r="V36" s="15" t="s">
        <v>55</v>
      </c>
      <c r="W36" s="82" t="s">
        <v>63</v>
      </c>
      <c r="X36" s="15" t="s">
        <v>33</v>
      </c>
      <c r="Y36" s="15"/>
    </row>
    <row r="37" spans="1:25" s="132" customFormat="1" ht="15" customHeight="1" x14ac:dyDescent="0.15">
      <c r="A37" s="245"/>
      <c r="B37" s="244"/>
      <c r="C37" s="237"/>
      <c r="D37" s="15" t="s">
        <v>185</v>
      </c>
      <c r="E37" s="183">
        <v>1890</v>
      </c>
      <c r="F37" s="183">
        <v>2965</v>
      </c>
      <c r="G37" s="183">
        <v>2965</v>
      </c>
      <c r="H37" s="183">
        <f>E37+25</f>
        <v>1915</v>
      </c>
      <c r="I37" s="183">
        <f>F37+50</f>
        <v>3015</v>
      </c>
      <c r="J37" s="183">
        <f>G37+50</f>
        <v>3015</v>
      </c>
      <c r="K37" s="126" t="s">
        <v>69</v>
      </c>
      <c r="L37" s="127" t="s">
        <v>36</v>
      </c>
      <c r="M37" s="127" t="s">
        <v>37</v>
      </c>
      <c r="N37" s="55" t="s">
        <v>38</v>
      </c>
      <c r="O37" s="127">
        <v>34</v>
      </c>
      <c r="P37" s="60">
        <v>43290</v>
      </c>
      <c r="Q37" s="60">
        <v>43298</v>
      </c>
      <c r="R37" s="129"/>
      <c r="S37" s="129"/>
      <c r="T37" s="130" t="s">
        <v>187</v>
      </c>
      <c r="U37" s="131" t="s">
        <v>188</v>
      </c>
      <c r="V37" s="127" t="s">
        <v>55</v>
      </c>
      <c r="W37" s="131" t="s">
        <v>189</v>
      </c>
      <c r="X37" s="127" t="s">
        <v>33</v>
      </c>
      <c r="Y37" s="127" t="s">
        <v>190</v>
      </c>
    </row>
    <row r="38" spans="1:25" ht="15" customHeight="1" x14ac:dyDescent="0.15">
      <c r="A38" s="245"/>
      <c r="B38" s="244"/>
      <c r="C38" s="237"/>
      <c r="D38" s="15" t="s">
        <v>76</v>
      </c>
      <c r="E38" s="213">
        <v>2300</v>
      </c>
      <c r="F38" s="213">
        <v>3900</v>
      </c>
      <c r="G38" s="213">
        <v>3900</v>
      </c>
      <c r="H38" s="213">
        <f t="shared" ref="H38:J39" si="7">E38</f>
        <v>2300</v>
      </c>
      <c r="I38" s="213">
        <f t="shared" si="7"/>
        <v>3900</v>
      </c>
      <c r="J38" s="213">
        <f t="shared" si="7"/>
        <v>3900</v>
      </c>
      <c r="K38" s="126" t="s">
        <v>50</v>
      </c>
      <c r="L38" s="15" t="s">
        <v>36</v>
      </c>
      <c r="M38" s="15" t="s">
        <v>37</v>
      </c>
      <c r="N38" s="55" t="s">
        <v>38</v>
      </c>
      <c r="O38" s="15">
        <v>36</v>
      </c>
      <c r="P38" s="60">
        <v>43297</v>
      </c>
      <c r="Q38" s="60">
        <v>43312</v>
      </c>
      <c r="R38" s="66"/>
      <c r="S38" s="66"/>
      <c r="T38" s="81" t="s">
        <v>79</v>
      </c>
      <c r="U38" s="82" t="s">
        <v>80</v>
      </c>
      <c r="V38" s="15" t="s">
        <v>55</v>
      </c>
      <c r="W38" s="82" t="s">
        <v>81</v>
      </c>
      <c r="X38" s="15" t="s">
        <v>33</v>
      </c>
      <c r="Y38" s="15"/>
    </row>
    <row r="39" spans="1:25" ht="15" customHeight="1" x14ac:dyDescent="0.15">
      <c r="A39" s="245"/>
      <c r="B39" s="244"/>
      <c r="C39" s="237"/>
      <c r="D39" s="15" t="s">
        <v>82</v>
      </c>
      <c r="E39" s="199">
        <v>2300</v>
      </c>
      <c r="F39" s="199">
        <v>3900</v>
      </c>
      <c r="G39" s="199">
        <v>3900</v>
      </c>
      <c r="H39" s="199">
        <f t="shared" si="7"/>
        <v>2300</v>
      </c>
      <c r="I39" s="199">
        <f t="shared" si="7"/>
        <v>3900</v>
      </c>
      <c r="J39" s="199">
        <f t="shared" si="7"/>
        <v>3900</v>
      </c>
      <c r="K39" s="126" t="s">
        <v>50</v>
      </c>
      <c r="L39" s="15" t="s">
        <v>36</v>
      </c>
      <c r="M39" s="15" t="s">
        <v>37</v>
      </c>
      <c r="N39" s="55" t="s">
        <v>38</v>
      </c>
      <c r="O39" s="15">
        <v>36</v>
      </c>
      <c r="P39" s="60">
        <v>43297</v>
      </c>
      <c r="Q39" s="60">
        <v>43312</v>
      </c>
      <c r="R39" s="66" t="s">
        <v>217</v>
      </c>
      <c r="S39" s="66"/>
      <c r="T39" s="81" t="s">
        <v>84</v>
      </c>
      <c r="U39" s="82" t="s">
        <v>85</v>
      </c>
      <c r="V39" s="15" t="s">
        <v>55</v>
      </c>
      <c r="W39" s="82" t="s">
        <v>81</v>
      </c>
      <c r="X39" s="15" t="s">
        <v>33</v>
      </c>
      <c r="Y39" s="15"/>
    </row>
    <row r="40" spans="1:25" ht="15" customHeight="1" x14ac:dyDescent="0.15">
      <c r="A40" s="245"/>
      <c r="B40" s="244"/>
      <c r="C40" s="237"/>
      <c r="D40" s="15" t="s">
        <v>73</v>
      </c>
      <c r="E40" s="183">
        <v>1800</v>
      </c>
      <c r="F40" s="183">
        <v>2800</v>
      </c>
      <c r="G40" s="183">
        <v>2800</v>
      </c>
      <c r="H40" s="183">
        <f>E40+25</f>
        <v>1825</v>
      </c>
      <c r="I40" s="183">
        <f>F40+50</f>
        <v>2850</v>
      </c>
      <c r="J40" s="183">
        <f>G40+50</f>
        <v>2850</v>
      </c>
      <c r="K40" s="134" t="s">
        <v>194</v>
      </c>
      <c r="L40" s="138" t="s">
        <v>59</v>
      </c>
      <c r="M40" s="138" t="s">
        <v>195</v>
      </c>
      <c r="N40" s="112" t="s">
        <v>196</v>
      </c>
      <c r="O40" s="138">
        <v>39</v>
      </c>
      <c r="P40" s="60">
        <v>43282</v>
      </c>
      <c r="Q40" s="60">
        <v>43295</v>
      </c>
      <c r="R40" s="46" t="s">
        <v>218</v>
      </c>
      <c r="S40" s="66"/>
      <c r="T40" s="81"/>
      <c r="U40" s="82"/>
      <c r="V40" s="15"/>
      <c r="W40" s="82"/>
      <c r="X40" s="15"/>
      <c r="Y40" s="15"/>
    </row>
    <row r="41" spans="1:25" ht="15" customHeight="1" x14ac:dyDescent="0.15">
      <c r="A41" s="245"/>
      <c r="B41" s="244"/>
      <c r="C41" s="237"/>
      <c r="D41" s="15" t="s">
        <v>64</v>
      </c>
      <c r="E41" s="183">
        <f>H41-100</f>
        <v>1960</v>
      </c>
      <c r="F41" s="183">
        <f>I41-200</f>
        <v>3210</v>
      </c>
      <c r="G41" s="183">
        <f>J41-200</f>
        <v>3210</v>
      </c>
      <c r="H41" s="183">
        <v>2060</v>
      </c>
      <c r="I41" s="183">
        <v>3410</v>
      </c>
      <c r="J41" s="183">
        <v>3410</v>
      </c>
      <c r="K41" s="126" t="s">
        <v>74</v>
      </c>
      <c r="L41" s="15" t="s">
        <v>36</v>
      </c>
      <c r="M41" s="15" t="s">
        <v>37</v>
      </c>
      <c r="N41" s="55" t="s">
        <v>38</v>
      </c>
      <c r="O41" s="15">
        <v>35</v>
      </c>
      <c r="P41" s="60">
        <v>43290</v>
      </c>
      <c r="Q41" s="60">
        <v>43295</v>
      </c>
      <c r="R41" s="66"/>
      <c r="S41" s="66"/>
      <c r="T41" s="81" t="s">
        <v>65</v>
      </c>
      <c r="U41" s="82" t="s">
        <v>66</v>
      </c>
      <c r="V41" s="15" t="s">
        <v>31</v>
      </c>
      <c r="W41" s="82" t="s">
        <v>67</v>
      </c>
      <c r="X41" s="15" t="s">
        <v>33</v>
      </c>
      <c r="Y41" s="15"/>
    </row>
    <row r="42" spans="1:25" ht="15" customHeight="1" x14ac:dyDescent="0.15">
      <c r="A42" s="245" t="s">
        <v>219</v>
      </c>
      <c r="B42" s="244"/>
      <c r="C42" s="239" t="s">
        <v>220</v>
      </c>
      <c r="D42" s="15" t="s">
        <v>28</v>
      </c>
      <c r="E42" s="183">
        <v>2038</v>
      </c>
      <c r="F42" s="183">
        <v>3363</v>
      </c>
      <c r="G42" s="183">
        <v>3363</v>
      </c>
      <c r="H42" s="183">
        <f>E42+50</f>
        <v>2088</v>
      </c>
      <c r="I42" s="183">
        <f>F42+100</f>
        <v>3463</v>
      </c>
      <c r="J42" s="183">
        <f>G42+100</f>
        <v>3463</v>
      </c>
      <c r="K42" s="126" t="s">
        <v>50</v>
      </c>
      <c r="L42" s="15" t="s">
        <v>170</v>
      </c>
      <c r="M42" s="15" t="s">
        <v>37</v>
      </c>
      <c r="N42" s="55" t="s">
        <v>38</v>
      </c>
      <c r="O42" s="15">
        <v>36</v>
      </c>
      <c r="P42" s="60">
        <v>43282</v>
      </c>
      <c r="Q42" s="60">
        <v>43295</v>
      </c>
      <c r="R42" s="66" t="s">
        <v>216</v>
      </c>
      <c r="S42" s="67"/>
      <c r="T42" s="81" t="s">
        <v>29</v>
      </c>
      <c r="U42" s="82" t="s">
        <v>30</v>
      </c>
      <c r="V42" s="15" t="s">
        <v>31</v>
      </c>
      <c r="W42" s="82" t="s">
        <v>32</v>
      </c>
      <c r="X42" s="15" t="s">
        <v>33</v>
      </c>
      <c r="Y42" s="15"/>
    </row>
    <row r="43" spans="1:25" s="132" customFormat="1" ht="15" customHeight="1" x14ac:dyDescent="0.15">
      <c r="A43" s="245"/>
      <c r="B43" s="244"/>
      <c r="C43" s="240"/>
      <c r="D43" s="15" t="s">
        <v>34</v>
      </c>
      <c r="E43" s="214">
        <v>2160</v>
      </c>
      <c r="F43" s="214">
        <v>3710</v>
      </c>
      <c r="G43" s="214">
        <v>3710</v>
      </c>
      <c r="H43" s="214">
        <f>E43+25</f>
        <v>2185</v>
      </c>
      <c r="I43" s="214">
        <f t="shared" ref="I43:J46" si="8">F43+50</f>
        <v>3760</v>
      </c>
      <c r="J43" s="214">
        <f t="shared" si="8"/>
        <v>3760</v>
      </c>
      <c r="K43" s="126" t="s">
        <v>183</v>
      </c>
      <c r="L43" s="127" t="s">
        <v>36</v>
      </c>
      <c r="M43" s="127" t="s">
        <v>37</v>
      </c>
      <c r="N43" s="55" t="s">
        <v>38</v>
      </c>
      <c r="O43" s="127">
        <v>36</v>
      </c>
      <c r="P43" s="60">
        <v>43297</v>
      </c>
      <c r="Q43" s="60">
        <v>43312</v>
      </c>
      <c r="R43" s="129"/>
      <c r="S43" s="129" t="s">
        <v>40</v>
      </c>
      <c r="T43" s="130" t="s">
        <v>41</v>
      </c>
      <c r="U43" s="127" t="s">
        <v>42</v>
      </c>
      <c r="V43" s="127" t="s">
        <v>31</v>
      </c>
      <c r="W43" s="131" t="s">
        <v>43</v>
      </c>
      <c r="X43" s="127" t="s">
        <v>33</v>
      </c>
      <c r="Y43" s="131" t="s">
        <v>44</v>
      </c>
    </row>
    <row r="44" spans="1:25" s="132" customFormat="1" ht="15" customHeight="1" x14ac:dyDescent="0.15">
      <c r="A44" s="245"/>
      <c r="B44" s="244"/>
      <c r="C44" s="240"/>
      <c r="D44" s="15" t="s">
        <v>172</v>
      </c>
      <c r="E44" s="183">
        <v>1885</v>
      </c>
      <c r="F44" s="183">
        <v>3110</v>
      </c>
      <c r="G44" s="183">
        <v>3110</v>
      </c>
      <c r="H44" s="183">
        <f>E44+25</f>
        <v>1910</v>
      </c>
      <c r="I44" s="183">
        <f t="shared" si="8"/>
        <v>3160</v>
      </c>
      <c r="J44" s="183">
        <f t="shared" si="8"/>
        <v>3160</v>
      </c>
      <c r="K44" s="126" t="s">
        <v>598</v>
      </c>
      <c r="L44" s="127" t="s">
        <v>36</v>
      </c>
      <c r="M44" s="127" t="s">
        <v>37</v>
      </c>
      <c r="N44" s="55" t="s">
        <v>38</v>
      </c>
      <c r="O44" s="127">
        <v>36</v>
      </c>
      <c r="P44" s="60">
        <v>43290</v>
      </c>
      <c r="Q44" s="60">
        <v>43295</v>
      </c>
      <c r="R44" s="133"/>
      <c r="S44" s="133"/>
      <c r="T44" s="130" t="s">
        <v>173</v>
      </c>
      <c r="U44" s="131" t="s">
        <v>174</v>
      </c>
      <c r="V44" s="127" t="s">
        <v>55</v>
      </c>
      <c r="W44" s="131" t="s">
        <v>175</v>
      </c>
      <c r="X44" s="127" t="s">
        <v>176</v>
      </c>
      <c r="Y44" s="127"/>
    </row>
    <row r="45" spans="1:25" s="132" customFormat="1" ht="15" customHeight="1" x14ac:dyDescent="0.15">
      <c r="A45" s="245"/>
      <c r="B45" s="244"/>
      <c r="C45" s="240"/>
      <c r="D45" s="15" t="s">
        <v>185</v>
      </c>
      <c r="E45" s="183">
        <v>1890</v>
      </c>
      <c r="F45" s="183">
        <v>2965</v>
      </c>
      <c r="G45" s="183">
        <v>2965</v>
      </c>
      <c r="H45" s="183">
        <f>E45+25</f>
        <v>1915</v>
      </c>
      <c r="I45" s="183">
        <f t="shared" si="8"/>
        <v>3015</v>
      </c>
      <c r="J45" s="183">
        <f t="shared" si="8"/>
        <v>3015</v>
      </c>
      <c r="K45" s="151" t="s">
        <v>670</v>
      </c>
      <c r="L45" s="127" t="s">
        <v>36</v>
      </c>
      <c r="M45" s="127" t="s">
        <v>37</v>
      </c>
      <c r="N45" s="55" t="s">
        <v>38</v>
      </c>
      <c r="O45" s="127">
        <v>36</v>
      </c>
      <c r="P45" s="60">
        <v>43290</v>
      </c>
      <c r="Q45" s="60">
        <v>43298</v>
      </c>
      <c r="R45" s="129"/>
      <c r="S45" s="129"/>
      <c r="T45" s="130" t="s">
        <v>187</v>
      </c>
      <c r="U45" s="131" t="s">
        <v>188</v>
      </c>
      <c r="V45" s="127" t="s">
        <v>55</v>
      </c>
      <c r="W45" s="131" t="s">
        <v>189</v>
      </c>
      <c r="X45" s="127" t="s">
        <v>33</v>
      </c>
      <c r="Y45" s="127" t="s">
        <v>190</v>
      </c>
    </row>
    <row r="46" spans="1:25" ht="15" customHeight="1" x14ac:dyDescent="0.15">
      <c r="A46" s="245"/>
      <c r="B46" s="244"/>
      <c r="C46" s="240"/>
      <c r="D46" s="15" t="s">
        <v>57</v>
      </c>
      <c r="E46" s="183">
        <v>1950</v>
      </c>
      <c r="F46" s="183">
        <v>3200</v>
      </c>
      <c r="G46" s="183">
        <v>3200</v>
      </c>
      <c r="H46" s="183">
        <f>E46+25</f>
        <v>1975</v>
      </c>
      <c r="I46" s="183">
        <f t="shared" si="8"/>
        <v>3250</v>
      </c>
      <c r="J46" s="183">
        <f t="shared" si="8"/>
        <v>3250</v>
      </c>
      <c r="K46" s="126" t="s">
        <v>58</v>
      </c>
      <c r="L46" s="15" t="s">
        <v>36</v>
      </c>
      <c r="M46" s="15" t="s">
        <v>191</v>
      </c>
      <c r="N46" s="55" t="s">
        <v>192</v>
      </c>
      <c r="O46" s="15">
        <v>44</v>
      </c>
      <c r="P46" s="60">
        <v>43289</v>
      </c>
      <c r="Q46" s="60">
        <v>43296</v>
      </c>
      <c r="R46" s="66"/>
      <c r="S46" s="66"/>
      <c r="T46" s="81" t="s">
        <v>61</v>
      </c>
      <c r="U46" s="82" t="s">
        <v>62</v>
      </c>
      <c r="V46" s="15" t="s">
        <v>55</v>
      </c>
      <c r="W46" s="82" t="s">
        <v>63</v>
      </c>
      <c r="X46" s="15" t="s">
        <v>33</v>
      </c>
      <c r="Y46" s="15"/>
    </row>
    <row r="47" spans="1:25" ht="15" customHeight="1" x14ac:dyDescent="0.15">
      <c r="A47" s="245"/>
      <c r="B47" s="244"/>
      <c r="C47" s="240"/>
      <c r="D47" s="15" t="s">
        <v>76</v>
      </c>
      <c r="E47" s="214">
        <v>2300</v>
      </c>
      <c r="F47" s="214">
        <v>3900</v>
      </c>
      <c r="G47" s="214">
        <v>3900</v>
      </c>
      <c r="H47" s="214">
        <f t="shared" ref="H47:J48" si="9">E47</f>
        <v>2300</v>
      </c>
      <c r="I47" s="214">
        <f t="shared" si="9"/>
        <v>3900</v>
      </c>
      <c r="J47" s="214">
        <f t="shared" si="9"/>
        <v>3900</v>
      </c>
      <c r="K47" s="126" t="s">
        <v>50</v>
      </c>
      <c r="L47" s="15" t="s">
        <v>36</v>
      </c>
      <c r="M47" s="15" t="s">
        <v>37</v>
      </c>
      <c r="N47" s="55" t="s">
        <v>38</v>
      </c>
      <c r="O47" s="15">
        <v>38</v>
      </c>
      <c r="P47" s="60">
        <v>43297</v>
      </c>
      <c r="Q47" s="60">
        <v>43312</v>
      </c>
      <c r="R47" s="215" t="s">
        <v>785</v>
      </c>
      <c r="S47" s="66"/>
      <c r="T47" s="81" t="s">
        <v>79</v>
      </c>
      <c r="U47" s="82" t="s">
        <v>80</v>
      </c>
      <c r="V47" s="15" t="s">
        <v>55</v>
      </c>
      <c r="W47" s="82" t="s">
        <v>81</v>
      </c>
      <c r="X47" s="15" t="s">
        <v>33</v>
      </c>
      <c r="Y47" s="15"/>
    </row>
    <row r="48" spans="1:25" ht="15" customHeight="1" x14ac:dyDescent="0.15">
      <c r="A48" s="245"/>
      <c r="B48" s="244"/>
      <c r="C48" s="240"/>
      <c r="D48" s="15" t="s">
        <v>82</v>
      </c>
      <c r="E48" s="199">
        <v>2300</v>
      </c>
      <c r="F48" s="199">
        <v>3900</v>
      </c>
      <c r="G48" s="199">
        <v>3900</v>
      </c>
      <c r="H48" s="199">
        <f t="shared" si="9"/>
        <v>2300</v>
      </c>
      <c r="I48" s="199">
        <f t="shared" si="9"/>
        <v>3900</v>
      </c>
      <c r="J48" s="199">
        <f t="shared" si="9"/>
        <v>3900</v>
      </c>
      <c r="K48" s="126" t="s">
        <v>50</v>
      </c>
      <c r="L48" s="15" t="s">
        <v>36</v>
      </c>
      <c r="M48" s="15" t="s">
        <v>37</v>
      </c>
      <c r="N48" s="55" t="s">
        <v>38</v>
      </c>
      <c r="O48" s="15">
        <v>38</v>
      </c>
      <c r="P48" s="60">
        <v>43297</v>
      </c>
      <c r="Q48" s="60">
        <v>43312</v>
      </c>
      <c r="R48" s="66" t="s">
        <v>217</v>
      </c>
      <c r="S48" s="66"/>
      <c r="T48" s="81" t="s">
        <v>84</v>
      </c>
      <c r="U48" s="82" t="s">
        <v>85</v>
      </c>
      <c r="V48" s="15" t="s">
        <v>55</v>
      </c>
      <c r="W48" s="82" t="s">
        <v>81</v>
      </c>
      <c r="X48" s="15" t="s">
        <v>33</v>
      </c>
      <c r="Y48" s="15"/>
    </row>
    <row r="49" spans="1:25" ht="15" customHeight="1" x14ac:dyDescent="0.15">
      <c r="A49" s="245"/>
      <c r="B49" s="244"/>
      <c r="C49" s="240"/>
      <c r="D49" s="15" t="s">
        <v>73</v>
      </c>
      <c r="E49" s="183">
        <v>1800</v>
      </c>
      <c r="F49" s="183">
        <v>2800</v>
      </c>
      <c r="G49" s="183">
        <v>2800</v>
      </c>
      <c r="H49" s="183">
        <f>E49+25</f>
        <v>1825</v>
      </c>
      <c r="I49" s="183">
        <f>F49+50</f>
        <v>2850</v>
      </c>
      <c r="J49" s="183">
        <f>G49+50</f>
        <v>2850</v>
      </c>
      <c r="K49" s="134" t="s">
        <v>194</v>
      </c>
      <c r="L49" s="139" t="s">
        <v>59</v>
      </c>
      <c r="M49" s="139" t="s">
        <v>195</v>
      </c>
      <c r="N49" s="113" t="s">
        <v>196</v>
      </c>
      <c r="O49" s="139">
        <v>40</v>
      </c>
      <c r="P49" s="60">
        <v>43282</v>
      </c>
      <c r="Q49" s="60">
        <v>43295</v>
      </c>
      <c r="R49" s="46" t="s">
        <v>218</v>
      </c>
      <c r="S49" s="66"/>
      <c r="T49" s="81"/>
      <c r="U49" s="82"/>
      <c r="V49" s="15"/>
      <c r="W49" s="82"/>
      <c r="X49" s="15"/>
      <c r="Y49" s="15"/>
    </row>
    <row r="50" spans="1:25" ht="15" customHeight="1" x14ac:dyDescent="0.15">
      <c r="A50" s="245"/>
      <c r="B50" s="244"/>
      <c r="C50" s="240"/>
      <c r="D50" s="15" t="s">
        <v>64</v>
      </c>
      <c r="E50" s="183">
        <f>H50-100</f>
        <v>1960</v>
      </c>
      <c r="F50" s="185">
        <f>I50-200</f>
        <v>3210</v>
      </c>
      <c r="G50" s="183">
        <f>J50-200</f>
        <v>3210</v>
      </c>
      <c r="H50" s="183">
        <v>2060</v>
      </c>
      <c r="I50" s="183">
        <v>3410</v>
      </c>
      <c r="J50" s="183">
        <v>3410</v>
      </c>
      <c r="K50" s="126" t="s">
        <v>671</v>
      </c>
      <c r="L50" s="15" t="s">
        <v>36</v>
      </c>
      <c r="M50" s="15" t="s">
        <v>37</v>
      </c>
      <c r="N50" s="55" t="s">
        <v>38</v>
      </c>
      <c r="O50" s="15">
        <v>37</v>
      </c>
      <c r="P50" s="60">
        <v>43290</v>
      </c>
      <c r="Q50" s="60">
        <v>43295</v>
      </c>
      <c r="R50" s="66"/>
      <c r="S50" s="66"/>
      <c r="T50" s="81" t="s">
        <v>65</v>
      </c>
      <c r="U50" s="82" t="s">
        <v>66</v>
      </c>
      <c r="V50" s="15" t="s">
        <v>31</v>
      </c>
      <c r="W50" s="82" t="s">
        <v>67</v>
      </c>
      <c r="X50" s="15" t="s">
        <v>33</v>
      </c>
      <c r="Y50" s="15"/>
    </row>
    <row r="51" spans="1:25" ht="15" customHeight="1" x14ac:dyDescent="0.15">
      <c r="A51" s="15" t="s">
        <v>221</v>
      </c>
      <c r="B51" s="244"/>
      <c r="C51" s="241"/>
      <c r="D51" s="15" t="s">
        <v>34</v>
      </c>
      <c r="E51" s="214">
        <v>2160</v>
      </c>
      <c r="F51" s="214">
        <v>3710</v>
      </c>
      <c r="G51" s="214">
        <v>3710</v>
      </c>
      <c r="H51" s="214">
        <f>E51+25</f>
        <v>2185</v>
      </c>
      <c r="I51" s="214">
        <f>F51+50</f>
        <v>3760</v>
      </c>
      <c r="J51" s="214">
        <f>G51+50</f>
        <v>3760</v>
      </c>
      <c r="K51" s="126" t="s">
        <v>35</v>
      </c>
      <c r="L51" s="15" t="s">
        <v>36</v>
      </c>
      <c r="M51" s="15" t="s">
        <v>222</v>
      </c>
      <c r="N51" s="55" t="s">
        <v>192</v>
      </c>
      <c r="O51" s="15">
        <v>42</v>
      </c>
      <c r="P51" s="60">
        <v>43297</v>
      </c>
      <c r="Q51" s="60">
        <v>43312</v>
      </c>
      <c r="R51" s="66"/>
      <c r="S51" s="66"/>
      <c r="T51" s="81"/>
      <c r="U51" s="82"/>
      <c r="V51" s="15"/>
      <c r="W51" s="82"/>
      <c r="X51" s="15"/>
      <c r="Y51" s="15"/>
    </row>
    <row r="52" spans="1:25" s="132" customFormat="1" ht="15" customHeight="1" x14ac:dyDescent="0.15">
      <c r="A52" s="245" t="s">
        <v>223</v>
      </c>
      <c r="B52" s="244"/>
      <c r="C52" s="239" t="s">
        <v>224</v>
      </c>
      <c r="D52" s="15" t="s">
        <v>34</v>
      </c>
      <c r="E52" s="214">
        <v>2210</v>
      </c>
      <c r="F52" s="214">
        <v>3810</v>
      </c>
      <c r="G52" s="214">
        <v>3810</v>
      </c>
      <c r="H52" s="214">
        <f>E52+25</f>
        <v>2235</v>
      </c>
      <c r="I52" s="214">
        <f>F52+50</f>
        <v>3860</v>
      </c>
      <c r="J52" s="214">
        <f>G52+50</f>
        <v>3860</v>
      </c>
      <c r="K52" s="126" t="s">
        <v>69</v>
      </c>
      <c r="L52" s="127" t="s">
        <v>36</v>
      </c>
      <c r="M52" s="127" t="s">
        <v>37</v>
      </c>
      <c r="N52" s="128" t="s">
        <v>38</v>
      </c>
      <c r="O52" s="127">
        <v>41</v>
      </c>
      <c r="P52" s="60">
        <v>43297</v>
      </c>
      <c r="Q52" s="60">
        <v>43312</v>
      </c>
      <c r="R52" s="129"/>
      <c r="S52" s="140" t="s">
        <v>225</v>
      </c>
      <c r="T52" s="81" t="s">
        <v>226</v>
      </c>
      <c r="U52" s="82" t="s">
        <v>227</v>
      </c>
      <c r="V52" s="82" t="s">
        <v>228</v>
      </c>
      <c r="W52" s="82" t="s">
        <v>229</v>
      </c>
      <c r="X52" s="15" t="s">
        <v>33</v>
      </c>
      <c r="Y52" s="15"/>
    </row>
    <row r="53" spans="1:25" ht="15" customHeight="1" x14ac:dyDescent="0.15">
      <c r="A53" s="245"/>
      <c r="B53" s="244"/>
      <c r="C53" s="240"/>
      <c r="D53" s="15" t="s">
        <v>28</v>
      </c>
      <c r="E53" s="183">
        <v>2038</v>
      </c>
      <c r="F53" s="185">
        <v>3363</v>
      </c>
      <c r="G53" s="185">
        <v>3363</v>
      </c>
      <c r="H53" s="186">
        <f>E53+50</f>
        <v>2088</v>
      </c>
      <c r="I53" s="186">
        <f>F53+100</f>
        <v>3463</v>
      </c>
      <c r="J53" s="186">
        <f>G53+100</f>
        <v>3463</v>
      </c>
      <c r="K53" s="126" t="s">
        <v>50</v>
      </c>
      <c r="L53" s="15" t="s">
        <v>170</v>
      </c>
      <c r="M53" s="15" t="s">
        <v>37</v>
      </c>
      <c r="N53" s="55" t="s">
        <v>38</v>
      </c>
      <c r="O53" s="15">
        <v>39</v>
      </c>
      <c r="P53" s="60">
        <v>43282</v>
      </c>
      <c r="Q53" s="60">
        <v>43295</v>
      </c>
      <c r="R53" s="66" t="s">
        <v>216</v>
      </c>
      <c r="S53" s="67"/>
      <c r="T53" s="81" t="s">
        <v>29</v>
      </c>
      <c r="U53" s="82" t="s">
        <v>30</v>
      </c>
      <c r="V53" s="15" t="s">
        <v>31</v>
      </c>
      <c r="W53" s="82" t="s">
        <v>32</v>
      </c>
      <c r="X53" s="15" t="s">
        <v>33</v>
      </c>
      <c r="Y53" s="15"/>
    </row>
    <row r="54" spans="1:25" ht="15" customHeight="1" x14ac:dyDescent="0.15">
      <c r="A54" s="245"/>
      <c r="B54" s="244"/>
      <c r="C54" s="240"/>
      <c r="D54" s="15" t="s">
        <v>64</v>
      </c>
      <c r="E54" s="183">
        <f>H54-100</f>
        <v>2010</v>
      </c>
      <c r="F54" s="185">
        <f>I54-200</f>
        <v>3210</v>
      </c>
      <c r="G54" s="183">
        <f>J54-200</f>
        <v>3210</v>
      </c>
      <c r="H54" s="187">
        <v>2110</v>
      </c>
      <c r="I54" s="187">
        <v>3410</v>
      </c>
      <c r="J54" s="187">
        <v>3410</v>
      </c>
      <c r="K54" s="126" t="s">
        <v>35</v>
      </c>
      <c r="L54" s="15" t="s">
        <v>36</v>
      </c>
      <c r="M54" s="15" t="s">
        <v>672</v>
      </c>
      <c r="N54" s="55" t="s">
        <v>673</v>
      </c>
      <c r="O54" s="15">
        <v>41</v>
      </c>
      <c r="P54" s="60">
        <v>43290</v>
      </c>
      <c r="Q54" s="60">
        <v>43295</v>
      </c>
      <c r="R54" s="66"/>
      <c r="S54" s="66"/>
      <c r="T54" s="81" t="s">
        <v>65</v>
      </c>
      <c r="U54" s="82" t="s">
        <v>66</v>
      </c>
      <c r="V54" s="15" t="s">
        <v>31</v>
      </c>
      <c r="W54" s="82" t="s">
        <v>67</v>
      </c>
      <c r="X54" s="15" t="s">
        <v>33</v>
      </c>
      <c r="Y54" s="15"/>
    </row>
    <row r="55" spans="1:25" ht="15" customHeight="1" x14ac:dyDescent="0.15">
      <c r="A55" s="245"/>
      <c r="B55" s="244"/>
      <c r="C55" s="240"/>
      <c r="D55" s="15" t="s">
        <v>76</v>
      </c>
      <c r="E55" s="214">
        <v>2300</v>
      </c>
      <c r="F55" s="214">
        <v>3900</v>
      </c>
      <c r="G55" s="214">
        <v>3900</v>
      </c>
      <c r="H55" s="214">
        <f t="shared" ref="H55:J56" si="10">E55</f>
        <v>2300</v>
      </c>
      <c r="I55" s="214">
        <f t="shared" si="10"/>
        <v>3900</v>
      </c>
      <c r="J55" s="214">
        <f t="shared" si="10"/>
        <v>3900</v>
      </c>
      <c r="K55" s="126" t="s">
        <v>50</v>
      </c>
      <c r="L55" s="15" t="s">
        <v>36</v>
      </c>
      <c r="M55" s="15" t="s">
        <v>37</v>
      </c>
      <c r="N55" s="55" t="s">
        <v>38</v>
      </c>
      <c r="O55" s="15">
        <v>41</v>
      </c>
      <c r="P55" s="60">
        <v>43297</v>
      </c>
      <c r="Q55" s="60">
        <v>43312</v>
      </c>
      <c r="R55" s="215" t="s">
        <v>784</v>
      </c>
      <c r="S55" s="66"/>
      <c r="T55" s="81" t="s">
        <v>79</v>
      </c>
      <c r="U55" s="82" t="s">
        <v>80</v>
      </c>
      <c r="V55" s="15" t="s">
        <v>55</v>
      </c>
      <c r="W55" s="82" t="s">
        <v>81</v>
      </c>
      <c r="X55" s="15" t="s">
        <v>33</v>
      </c>
      <c r="Y55" s="15"/>
    </row>
    <row r="56" spans="1:25" ht="15" customHeight="1" x14ac:dyDescent="0.15">
      <c r="A56" s="245"/>
      <c r="B56" s="244"/>
      <c r="C56" s="240"/>
      <c r="D56" s="15" t="s">
        <v>82</v>
      </c>
      <c r="E56" s="199">
        <v>2300</v>
      </c>
      <c r="F56" s="199">
        <v>3900</v>
      </c>
      <c r="G56" s="199">
        <v>3900</v>
      </c>
      <c r="H56" s="199">
        <f t="shared" si="10"/>
        <v>2300</v>
      </c>
      <c r="I56" s="199">
        <f t="shared" si="10"/>
        <v>3900</v>
      </c>
      <c r="J56" s="199">
        <f t="shared" si="10"/>
        <v>3900</v>
      </c>
      <c r="K56" s="126" t="s">
        <v>50</v>
      </c>
      <c r="L56" s="15" t="s">
        <v>36</v>
      </c>
      <c r="M56" s="15" t="s">
        <v>37</v>
      </c>
      <c r="N56" s="55" t="s">
        <v>38</v>
      </c>
      <c r="O56" s="15">
        <v>41</v>
      </c>
      <c r="P56" s="60">
        <v>43297</v>
      </c>
      <c r="Q56" s="60">
        <v>43312</v>
      </c>
      <c r="R56" s="66" t="s">
        <v>217</v>
      </c>
      <c r="S56" s="66"/>
      <c r="T56" s="81" t="s">
        <v>84</v>
      </c>
      <c r="U56" s="82" t="s">
        <v>85</v>
      </c>
      <c r="V56" s="15" t="s">
        <v>55</v>
      </c>
      <c r="W56" s="82" t="s">
        <v>81</v>
      </c>
      <c r="X56" s="15" t="s">
        <v>33</v>
      </c>
      <c r="Y56" s="15"/>
    </row>
    <row r="57" spans="1:25" ht="15" customHeight="1" x14ac:dyDescent="0.15">
      <c r="A57" s="50" t="s">
        <v>230</v>
      </c>
      <c r="B57" s="243"/>
      <c r="C57" s="241"/>
      <c r="D57" s="15" t="s">
        <v>57</v>
      </c>
      <c r="E57" s="183">
        <v>1950</v>
      </c>
      <c r="F57" s="183">
        <v>3300</v>
      </c>
      <c r="G57" s="183">
        <v>3300</v>
      </c>
      <c r="H57" s="183">
        <f>E57+25</f>
        <v>1975</v>
      </c>
      <c r="I57" s="183">
        <f>F57+50</f>
        <v>3350</v>
      </c>
      <c r="J57" s="183">
        <f>G57+50</f>
        <v>3350</v>
      </c>
      <c r="K57" s="126" t="s">
        <v>58</v>
      </c>
      <c r="L57" s="15" t="s">
        <v>36</v>
      </c>
      <c r="M57" s="15" t="s">
        <v>77</v>
      </c>
      <c r="N57" s="55" t="s">
        <v>78</v>
      </c>
      <c r="O57" s="15">
        <v>35</v>
      </c>
      <c r="P57" s="60">
        <v>43282</v>
      </c>
      <c r="Q57" s="60">
        <v>43296</v>
      </c>
      <c r="R57" s="66"/>
      <c r="S57" s="66"/>
      <c r="T57" s="81"/>
      <c r="U57" s="82"/>
      <c r="V57" s="15"/>
      <c r="W57" s="82"/>
      <c r="X57" s="15"/>
      <c r="Y57" s="15"/>
    </row>
    <row r="58" spans="1:25" ht="15" customHeight="1" x14ac:dyDescent="0.15">
      <c r="A58" s="242" t="s">
        <v>231</v>
      </c>
      <c r="B58" s="242" t="s">
        <v>232</v>
      </c>
      <c r="C58" s="239" t="s">
        <v>233</v>
      </c>
      <c r="D58" s="15" t="s">
        <v>28</v>
      </c>
      <c r="E58" s="186">
        <v>2438</v>
      </c>
      <c r="F58" s="186">
        <v>4363</v>
      </c>
      <c r="G58" s="186">
        <v>4363</v>
      </c>
      <c r="H58" s="186">
        <f>E58+50</f>
        <v>2488</v>
      </c>
      <c r="I58" s="186">
        <f>F58+100</f>
        <v>4463</v>
      </c>
      <c r="J58" s="186">
        <f>G58+100</f>
        <v>4463</v>
      </c>
      <c r="K58" s="126" t="s">
        <v>135</v>
      </c>
      <c r="L58" s="15" t="s">
        <v>59</v>
      </c>
      <c r="M58" s="15" t="s">
        <v>234</v>
      </c>
      <c r="N58" s="55" t="s">
        <v>235</v>
      </c>
      <c r="O58" s="15">
        <v>42</v>
      </c>
      <c r="P58" s="60">
        <v>43282</v>
      </c>
      <c r="Q58" s="60">
        <v>43295</v>
      </c>
      <c r="R58" s="66" t="s">
        <v>236</v>
      </c>
      <c r="S58" s="66"/>
      <c r="T58" s="81" t="s">
        <v>29</v>
      </c>
      <c r="U58" s="82" t="s">
        <v>30</v>
      </c>
      <c r="V58" s="15" t="s">
        <v>31</v>
      </c>
      <c r="W58" s="82" t="s">
        <v>32</v>
      </c>
      <c r="X58" s="15" t="s">
        <v>33</v>
      </c>
      <c r="Y58" s="15"/>
    </row>
    <row r="59" spans="1:25" ht="15" customHeight="1" x14ac:dyDescent="0.15">
      <c r="A59" s="252"/>
      <c r="B59" s="253"/>
      <c r="C59" s="240"/>
      <c r="D59" s="15" t="s">
        <v>57</v>
      </c>
      <c r="E59" s="183">
        <v>2250</v>
      </c>
      <c r="F59" s="183">
        <v>4300</v>
      </c>
      <c r="G59" s="183">
        <v>4300</v>
      </c>
      <c r="H59" s="183">
        <f>E59+25</f>
        <v>2275</v>
      </c>
      <c r="I59" s="183">
        <f>F59+50</f>
        <v>4350</v>
      </c>
      <c r="J59" s="183">
        <f>G59+50</f>
        <v>4350</v>
      </c>
      <c r="K59" s="126" t="s">
        <v>58</v>
      </c>
      <c r="L59" s="15" t="s">
        <v>36</v>
      </c>
      <c r="M59" s="15" t="s">
        <v>237</v>
      </c>
      <c r="N59" s="55" t="s">
        <v>238</v>
      </c>
      <c r="O59" s="15" t="s">
        <v>239</v>
      </c>
      <c r="P59" s="60">
        <v>43282</v>
      </c>
      <c r="Q59" s="60">
        <v>43296</v>
      </c>
      <c r="R59" s="66" t="s">
        <v>599</v>
      </c>
      <c r="S59" s="66"/>
      <c r="T59" s="81" t="s">
        <v>61</v>
      </c>
      <c r="U59" s="82" t="s">
        <v>62</v>
      </c>
      <c r="V59" s="15" t="s">
        <v>55</v>
      </c>
      <c r="W59" s="82" t="s">
        <v>63</v>
      </c>
      <c r="X59" s="15" t="s">
        <v>33</v>
      </c>
      <c r="Y59" s="15"/>
    </row>
    <row r="60" spans="1:25" ht="15" customHeight="1" x14ac:dyDescent="0.15">
      <c r="A60" s="252"/>
      <c r="B60" s="253"/>
      <c r="C60" s="240"/>
      <c r="D60" s="15" t="s">
        <v>34</v>
      </c>
      <c r="E60" s="183">
        <v>2360</v>
      </c>
      <c r="F60" s="183">
        <v>4410</v>
      </c>
      <c r="G60" s="183">
        <v>4410</v>
      </c>
      <c r="H60" s="183">
        <v>2350</v>
      </c>
      <c r="I60" s="183">
        <v>4610</v>
      </c>
      <c r="J60" s="183">
        <v>4610</v>
      </c>
      <c r="K60" s="126" t="s">
        <v>35</v>
      </c>
      <c r="L60" s="15" t="s">
        <v>36</v>
      </c>
      <c r="M60" s="15" t="s">
        <v>167</v>
      </c>
      <c r="N60" s="55" t="s">
        <v>192</v>
      </c>
      <c r="O60" s="15">
        <v>42</v>
      </c>
      <c r="P60" s="60">
        <v>43297</v>
      </c>
      <c r="Q60" s="60">
        <v>43312</v>
      </c>
      <c r="R60" s="66" t="s">
        <v>240</v>
      </c>
      <c r="S60" s="66"/>
      <c r="T60" s="81"/>
      <c r="U60" s="82"/>
      <c r="V60" s="15"/>
      <c r="W60" s="82"/>
      <c r="X60" s="15"/>
      <c r="Y60" s="15"/>
    </row>
    <row r="61" spans="1:25" ht="16.5" customHeight="1" x14ac:dyDescent="0.15">
      <c r="A61" s="244"/>
      <c r="B61" s="253"/>
      <c r="C61" s="240"/>
      <c r="D61" s="15" t="s">
        <v>76</v>
      </c>
      <c r="E61" s="213">
        <v>2550</v>
      </c>
      <c r="F61" s="213">
        <v>4500</v>
      </c>
      <c r="G61" s="213">
        <v>4500</v>
      </c>
      <c r="H61" s="213">
        <f t="shared" ref="H61:J62" si="11">E61</f>
        <v>2550</v>
      </c>
      <c r="I61" s="213">
        <f t="shared" si="11"/>
        <v>4500</v>
      </c>
      <c r="J61" s="213">
        <f t="shared" si="11"/>
        <v>4500</v>
      </c>
      <c r="K61" s="126" t="s">
        <v>600</v>
      </c>
      <c r="L61" s="15" t="s">
        <v>601</v>
      </c>
      <c r="M61" s="15" t="s">
        <v>602</v>
      </c>
      <c r="N61" s="55" t="s">
        <v>603</v>
      </c>
      <c r="O61" s="15">
        <v>40</v>
      </c>
      <c r="P61" s="60">
        <v>43297</v>
      </c>
      <c r="Q61" s="60">
        <v>43312</v>
      </c>
      <c r="R61" s="66" t="s">
        <v>241</v>
      </c>
      <c r="S61" s="66"/>
      <c r="T61" s="81" t="s">
        <v>79</v>
      </c>
      <c r="U61" s="82" t="s">
        <v>80</v>
      </c>
      <c r="V61" s="15" t="s">
        <v>55</v>
      </c>
      <c r="W61" s="82" t="s">
        <v>81</v>
      </c>
      <c r="X61" s="15" t="s">
        <v>33</v>
      </c>
      <c r="Y61" s="15"/>
    </row>
    <row r="62" spans="1:25" ht="15" customHeight="1" x14ac:dyDescent="0.15">
      <c r="A62" s="244"/>
      <c r="B62" s="253"/>
      <c r="C62" s="240"/>
      <c r="D62" s="15" t="s">
        <v>82</v>
      </c>
      <c r="E62" s="183">
        <v>2550</v>
      </c>
      <c r="F62" s="183">
        <v>4500</v>
      </c>
      <c r="G62" s="183">
        <v>4500</v>
      </c>
      <c r="H62" s="183">
        <f t="shared" si="11"/>
        <v>2550</v>
      </c>
      <c r="I62" s="183">
        <f t="shared" si="11"/>
        <v>4500</v>
      </c>
      <c r="J62" s="183">
        <f t="shared" si="11"/>
        <v>4500</v>
      </c>
      <c r="K62" s="156" t="s">
        <v>669</v>
      </c>
      <c r="L62" s="157" t="s">
        <v>667</v>
      </c>
      <c r="M62" s="154" t="s">
        <v>645</v>
      </c>
      <c r="N62" s="155" t="s">
        <v>646</v>
      </c>
      <c r="O62" s="15">
        <v>43</v>
      </c>
      <c r="P62" s="60">
        <v>43297</v>
      </c>
      <c r="Q62" s="60">
        <v>43312</v>
      </c>
      <c r="R62" s="153" t="s">
        <v>647</v>
      </c>
      <c r="S62" s="66"/>
      <c r="T62" s="81" t="s">
        <v>84</v>
      </c>
      <c r="U62" s="82" t="s">
        <v>85</v>
      </c>
      <c r="V62" s="15" t="s">
        <v>55</v>
      </c>
      <c r="W62" s="82" t="s">
        <v>81</v>
      </c>
      <c r="X62" s="15" t="s">
        <v>33</v>
      </c>
      <c r="Y62" s="15"/>
    </row>
    <row r="63" spans="1:25" ht="15" customHeight="1" x14ac:dyDescent="0.15">
      <c r="A63" s="243"/>
      <c r="B63" s="253"/>
      <c r="C63" s="241"/>
      <c r="D63" s="15" t="s">
        <v>64</v>
      </c>
      <c r="E63" s="183">
        <f>H63-100</f>
        <v>2310</v>
      </c>
      <c r="F63" s="185">
        <f>I63-200</f>
        <v>3810</v>
      </c>
      <c r="G63" s="185">
        <f>J63-200</f>
        <v>3810</v>
      </c>
      <c r="H63" s="187">
        <v>2410</v>
      </c>
      <c r="I63" s="187">
        <v>4010</v>
      </c>
      <c r="J63" s="187">
        <v>4010</v>
      </c>
      <c r="K63" s="126" t="s">
        <v>35</v>
      </c>
      <c r="L63" s="15" t="s">
        <v>36</v>
      </c>
      <c r="M63" s="15" t="s">
        <v>167</v>
      </c>
      <c r="N63" s="55" t="s">
        <v>192</v>
      </c>
      <c r="O63" s="15">
        <v>45</v>
      </c>
      <c r="P63" s="60">
        <v>43290</v>
      </c>
      <c r="Q63" s="60">
        <v>43295</v>
      </c>
      <c r="R63" s="66"/>
      <c r="S63" s="66"/>
      <c r="T63" s="81" t="s">
        <v>65</v>
      </c>
      <c r="U63" s="82" t="s">
        <v>66</v>
      </c>
      <c r="V63" s="15" t="s">
        <v>31</v>
      </c>
      <c r="W63" s="82" t="s">
        <v>67</v>
      </c>
      <c r="X63" s="15" t="s">
        <v>33</v>
      </c>
      <c r="Y63" s="15"/>
    </row>
    <row r="64" spans="1:25" ht="15" customHeight="1" x14ac:dyDescent="0.15">
      <c r="A64" s="242" t="s">
        <v>243</v>
      </c>
      <c r="B64" s="253"/>
      <c r="C64" s="239" t="s">
        <v>244</v>
      </c>
      <c r="D64" s="15" t="s">
        <v>28</v>
      </c>
      <c r="E64" s="186">
        <v>2488</v>
      </c>
      <c r="F64" s="186">
        <v>3863</v>
      </c>
      <c r="G64" s="186">
        <v>3863</v>
      </c>
      <c r="H64" s="186">
        <f>E64+50</f>
        <v>2538</v>
      </c>
      <c r="I64" s="186">
        <f>F64+100</f>
        <v>3963</v>
      </c>
      <c r="J64" s="186">
        <f>G64+100</f>
        <v>3963</v>
      </c>
      <c r="K64" s="126" t="s">
        <v>58</v>
      </c>
      <c r="L64" s="15" t="s">
        <v>170</v>
      </c>
      <c r="M64" s="15" t="s">
        <v>234</v>
      </c>
      <c r="N64" s="59" t="s">
        <v>235</v>
      </c>
      <c r="O64" s="15">
        <v>46</v>
      </c>
      <c r="P64" s="60">
        <v>43282</v>
      </c>
      <c r="Q64" s="60">
        <v>43295</v>
      </c>
      <c r="R64" s="66" t="s">
        <v>171</v>
      </c>
      <c r="S64" s="66"/>
      <c r="T64" s="81" t="s">
        <v>29</v>
      </c>
      <c r="U64" s="82" t="s">
        <v>30</v>
      </c>
      <c r="V64" s="15" t="s">
        <v>31</v>
      </c>
      <c r="W64" s="82" t="s">
        <v>32</v>
      </c>
      <c r="X64" s="15" t="s">
        <v>33</v>
      </c>
      <c r="Y64" s="15"/>
    </row>
    <row r="65" spans="1:25" ht="15" customHeight="1" x14ac:dyDescent="0.15">
      <c r="A65" s="244"/>
      <c r="B65" s="253"/>
      <c r="C65" s="240"/>
      <c r="D65" s="15" t="s">
        <v>82</v>
      </c>
      <c r="E65" s="199">
        <v>2750</v>
      </c>
      <c r="F65" s="199">
        <v>4400</v>
      </c>
      <c r="G65" s="199">
        <v>4400</v>
      </c>
      <c r="H65" s="199">
        <f t="shared" ref="H65:J67" si="12">E65</f>
        <v>2750</v>
      </c>
      <c r="I65" s="199">
        <f t="shared" si="12"/>
        <v>4400</v>
      </c>
      <c r="J65" s="199">
        <f t="shared" si="12"/>
        <v>4400</v>
      </c>
      <c r="K65" s="156" t="s">
        <v>660</v>
      </c>
      <c r="L65" s="157" t="s">
        <v>59</v>
      </c>
      <c r="M65" s="141" t="s">
        <v>245</v>
      </c>
      <c r="N65" s="142" t="s">
        <v>246</v>
      </c>
      <c r="O65" s="15">
        <v>46</v>
      </c>
      <c r="P65" s="60">
        <v>43297</v>
      </c>
      <c r="Q65" s="60">
        <v>43312</v>
      </c>
      <c r="R65" s="153" t="s">
        <v>640</v>
      </c>
      <c r="S65" s="66"/>
      <c r="T65" s="81" t="s">
        <v>84</v>
      </c>
      <c r="U65" s="82" t="s">
        <v>85</v>
      </c>
      <c r="V65" s="15" t="s">
        <v>55</v>
      </c>
      <c r="W65" s="82" t="s">
        <v>81</v>
      </c>
      <c r="X65" s="15" t="s">
        <v>33</v>
      </c>
      <c r="Y65" s="15"/>
    </row>
    <row r="66" spans="1:25" s="132" customFormat="1" ht="15" customHeight="1" x14ac:dyDescent="0.15">
      <c r="A66" s="244"/>
      <c r="B66" s="253"/>
      <c r="C66" s="240"/>
      <c r="D66" s="15" t="s">
        <v>198</v>
      </c>
      <c r="E66" s="183">
        <v>2610</v>
      </c>
      <c r="F66" s="183">
        <v>4360</v>
      </c>
      <c r="G66" s="183">
        <v>4360</v>
      </c>
      <c r="H66" s="183">
        <v>2610</v>
      </c>
      <c r="I66" s="183">
        <v>4360</v>
      </c>
      <c r="J66" s="183">
        <v>4360</v>
      </c>
      <c r="K66" s="126" t="s">
        <v>74</v>
      </c>
      <c r="L66" s="127" t="s">
        <v>59</v>
      </c>
      <c r="M66" s="116" t="s">
        <v>247</v>
      </c>
      <c r="N66" s="116" t="s">
        <v>246</v>
      </c>
      <c r="O66" s="127">
        <v>56</v>
      </c>
      <c r="P66" s="60">
        <v>43276</v>
      </c>
      <c r="Q66" s="60">
        <v>43281</v>
      </c>
      <c r="R66" s="129"/>
      <c r="S66" s="129"/>
      <c r="T66" s="130" t="s">
        <v>248</v>
      </c>
      <c r="U66" s="131" t="s">
        <v>249</v>
      </c>
      <c r="V66" s="127" t="s">
        <v>55</v>
      </c>
      <c r="W66" s="131" t="s">
        <v>250</v>
      </c>
      <c r="X66" s="127" t="s">
        <v>33</v>
      </c>
      <c r="Y66" s="127"/>
    </row>
    <row r="67" spans="1:25" ht="15" customHeight="1" x14ac:dyDescent="0.15">
      <c r="A67" s="243"/>
      <c r="B67" s="254"/>
      <c r="C67" s="241"/>
      <c r="D67" s="15" t="s">
        <v>76</v>
      </c>
      <c r="E67" s="214">
        <v>2760</v>
      </c>
      <c r="F67" s="214">
        <v>4400</v>
      </c>
      <c r="G67" s="214">
        <v>4400</v>
      </c>
      <c r="H67" s="214">
        <f t="shared" si="12"/>
        <v>2760</v>
      </c>
      <c r="I67" s="214">
        <f t="shared" si="12"/>
        <v>4400</v>
      </c>
      <c r="J67" s="214">
        <f t="shared" si="12"/>
        <v>4400</v>
      </c>
      <c r="K67" s="126" t="s">
        <v>69</v>
      </c>
      <c r="L67" s="15" t="s">
        <v>59</v>
      </c>
      <c r="M67" s="141" t="s">
        <v>245</v>
      </c>
      <c r="N67" s="142" t="s">
        <v>246</v>
      </c>
      <c r="O67" s="15">
        <v>46</v>
      </c>
      <c r="P67" s="60">
        <v>43297</v>
      </c>
      <c r="Q67" s="60">
        <v>43312</v>
      </c>
      <c r="R67" s="215" t="s">
        <v>779</v>
      </c>
      <c r="S67" s="66"/>
      <c r="T67" s="81" t="s">
        <v>79</v>
      </c>
      <c r="U67" s="82" t="s">
        <v>80</v>
      </c>
      <c r="V67" s="15" t="s">
        <v>55</v>
      </c>
      <c r="W67" s="82" t="s">
        <v>81</v>
      </c>
      <c r="X67" s="15" t="s">
        <v>33</v>
      </c>
      <c r="Y67" s="15"/>
    </row>
    <row r="68" spans="1:25" ht="15" customHeight="1" x14ac:dyDescent="0.15">
      <c r="A68" s="242" t="s">
        <v>251</v>
      </c>
      <c r="B68" s="242" t="s">
        <v>252</v>
      </c>
      <c r="C68" s="239" t="s">
        <v>253</v>
      </c>
      <c r="D68" s="15" t="s">
        <v>28</v>
      </c>
      <c r="E68" s="183">
        <v>1988</v>
      </c>
      <c r="F68" s="183">
        <v>3263</v>
      </c>
      <c r="G68" s="183">
        <v>3263</v>
      </c>
      <c r="H68" s="183">
        <f>E68+50</f>
        <v>2038</v>
      </c>
      <c r="I68" s="183">
        <f>F68+100</f>
        <v>3363</v>
      </c>
      <c r="J68" s="183">
        <f>G68+100</f>
        <v>3363</v>
      </c>
      <c r="K68" s="126" t="s">
        <v>69</v>
      </c>
      <c r="L68" s="15" t="s">
        <v>59</v>
      </c>
      <c r="M68" s="15" t="s">
        <v>254</v>
      </c>
      <c r="N68" s="55" t="s">
        <v>255</v>
      </c>
      <c r="O68" s="15">
        <v>52</v>
      </c>
      <c r="P68" s="60">
        <v>43282</v>
      </c>
      <c r="Q68" s="60">
        <v>43295</v>
      </c>
      <c r="R68" s="66" t="s">
        <v>256</v>
      </c>
      <c r="S68" s="66"/>
      <c r="T68" s="81" t="s">
        <v>29</v>
      </c>
      <c r="U68" s="82" t="s">
        <v>30</v>
      </c>
      <c r="V68" s="15" t="s">
        <v>31</v>
      </c>
      <c r="W68" s="82" t="s">
        <v>32</v>
      </c>
      <c r="X68" s="15" t="s">
        <v>33</v>
      </c>
      <c r="Y68" s="15"/>
    </row>
    <row r="69" spans="1:25" ht="15" customHeight="1" x14ac:dyDescent="0.15">
      <c r="A69" s="244"/>
      <c r="B69" s="244"/>
      <c r="C69" s="240"/>
      <c r="D69" s="15" t="s">
        <v>76</v>
      </c>
      <c r="E69" s="214">
        <v>2350</v>
      </c>
      <c r="F69" s="214">
        <v>4000</v>
      </c>
      <c r="G69" s="214">
        <v>4000</v>
      </c>
      <c r="H69" s="214">
        <f t="shared" ref="H69:J70" si="13">E69</f>
        <v>2350</v>
      </c>
      <c r="I69" s="214">
        <f t="shared" si="13"/>
        <v>4000</v>
      </c>
      <c r="J69" s="214">
        <f t="shared" si="13"/>
        <v>4000</v>
      </c>
      <c r="K69" s="126" t="s">
        <v>69</v>
      </c>
      <c r="L69" s="15" t="s">
        <v>59</v>
      </c>
      <c r="M69" s="141" t="s">
        <v>245</v>
      </c>
      <c r="N69" s="142" t="s">
        <v>246</v>
      </c>
      <c r="O69" s="15">
        <v>45</v>
      </c>
      <c r="P69" s="60">
        <v>43297</v>
      </c>
      <c r="Q69" s="60">
        <v>43312</v>
      </c>
      <c r="R69" s="215" t="s">
        <v>779</v>
      </c>
      <c r="S69" s="66"/>
      <c r="T69" s="81" t="s">
        <v>79</v>
      </c>
      <c r="U69" s="82" t="s">
        <v>80</v>
      </c>
      <c r="V69" s="15" t="s">
        <v>55</v>
      </c>
      <c r="W69" s="82" t="s">
        <v>81</v>
      </c>
      <c r="X69" s="15" t="s">
        <v>33</v>
      </c>
      <c r="Y69" s="15"/>
    </row>
    <row r="70" spans="1:25" ht="15" customHeight="1" x14ac:dyDescent="0.15">
      <c r="A70" s="244"/>
      <c r="B70" s="244"/>
      <c r="C70" s="240"/>
      <c r="D70" s="15" t="s">
        <v>82</v>
      </c>
      <c r="E70" s="199">
        <v>2350</v>
      </c>
      <c r="F70" s="199">
        <v>4000</v>
      </c>
      <c r="G70" s="199">
        <v>4000</v>
      </c>
      <c r="H70" s="199">
        <f t="shared" si="13"/>
        <v>2350</v>
      </c>
      <c r="I70" s="199">
        <f t="shared" si="13"/>
        <v>4000</v>
      </c>
      <c r="J70" s="199">
        <f t="shared" si="13"/>
        <v>4000</v>
      </c>
      <c r="K70" s="158" t="s">
        <v>69</v>
      </c>
      <c r="L70" s="157" t="s">
        <v>59</v>
      </c>
      <c r="M70" s="141" t="s">
        <v>245</v>
      </c>
      <c r="N70" s="142" t="s">
        <v>246</v>
      </c>
      <c r="O70" s="15">
        <v>45</v>
      </c>
      <c r="P70" s="60">
        <v>43297</v>
      </c>
      <c r="Q70" s="60">
        <v>43312</v>
      </c>
      <c r="R70" s="66" t="s">
        <v>257</v>
      </c>
      <c r="S70" s="66"/>
      <c r="T70" s="81" t="s">
        <v>84</v>
      </c>
      <c r="U70" s="82" t="s">
        <v>85</v>
      </c>
      <c r="V70" s="15" t="s">
        <v>55</v>
      </c>
      <c r="W70" s="82" t="s">
        <v>81</v>
      </c>
      <c r="X70" s="15" t="s">
        <v>33</v>
      </c>
      <c r="Y70" s="15"/>
    </row>
    <row r="71" spans="1:25" ht="15" customHeight="1" x14ac:dyDescent="0.15">
      <c r="A71" s="244"/>
      <c r="B71" s="244"/>
      <c r="C71" s="240"/>
      <c r="D71" s="15" t="s">
        <v>57</v>
      </c>
      <c r="E71" s="183">
        <v>1950</v>
      </c>
      <c r="F71" s="183">
        <v>3300</v>
      </c>
      <c r="G71" s="183">
        <v>3300</v>
      </c>
      <c r="H71" s="183">
        <f>E71+25</f>
        <v>1975</v>
      </c>
      <c r="I71" s="183">
        <f>F71+50</f>
        <v>3350</v>
      </c>
      <c r="J71" s="183">
        <f>G71+50</f>
        <v>3350</v>
      </c>
      <c r="K71" s="126" t="s">
        <v>58</v>
      </c>
      <c r="L71" s="15" t="s">
        <v>36</v>
      </c>
      <c r="M71" s="15" t="s">
        <v>191</v>
      </c>
      <c r="N71" s="55" t="s">
        <v>192</v>
      </c>
      <c r="O71" s="15">
        <v>50</v>
      </c>
      <c r="P71" s="60">
        <v>43282</v>
      </c>
      <c r="Q71" s="60">
        <v>43296</v>
      </c>
      <c r="R71" s="66"/>
      <c r="S71" s="66"/>
      <c r="T71" s="81" t="s">
        <v>61</v>
      </c>
      <c r="U71" s="82" t="s">
        <v>62</v>
      </c>
      <c r="V71" s="15" t="s">
        <v>55</v>
      </c>
      <c r="W71" s="82" t="s">
        <v>63</v>
      </c>
      <c r="X71" s="15" t="s">
        <v>33</v>
      </c>
      <c r="Y71" s="15"/>
    </row>
    <row r="72" spans="1:25" ht="15" customHeight="1" x14ac:dyDescent="0.15">
      <c r="A72" s="244"/>
      <c r="B72" s="244"/>
      <c r="C72" s="240"/>
      <c r="D72" s="15" t="s">
        <v>64</v>
      </c>
      <c r="E72" s="183">
        <f>H72-100</f>
        <v>2020</v>
      </c>
      <c r="F72" s="185">
        <f>I72-200</f>
        <v>3420</v>
      </c>
      <c r="G72" s="185">
        <f>J72-200</f>
        <v>3420</v>
      </c>
      <c r="H72" s="187">
        <v>2120</v>
      </c>
      <c r="I72" s="187">
        <v>3620</v>
      </c>
      <c r="J72" s="187">
        <v>3620</v>
      </c>
      <c r="K72" s="126" t="s">
        <v>74</v>
      </c>
      <c r="L72" s="15" t="s">
        <v>59</v>
      </c>
      <c r="M72" s="15" t="s">
        <v>247</v>
      </c>
      <c r="N72" s="55" t="s">
        <v>246</v>
      </c>
      <c r="O72" s="15">
        <v>62</v>
      </c>
      <c r="P72" s="60">
        <v>43290</v>
      </c>
      <c r="Q72" s="60">
        <v>43295</v>
      </c>
      <c r="R72" s="66"/>
      <c r="S72" s="66"/>
      <c r="T72" s="81" t="s">
        <v>65</v>
      </c>
      <c r="U72" s="82" t="s">
        <v>66</v>
      </c>
      <c r="V72" s="15" t="s">
        <v>31</v>
      </c>
      <c r="W72" s="82" t="s">
        <v>67</v>
      </c>
      <c r="X72" s="15" t="s">
        <v>33</v>
      </c>
      <c r="Y72" s="15"/>
    </row>
    <row r="73" spans="1:25" s="132" customFormat="1" ht="15" customHeight="1" x14ac:dyDescent="0.15">
      <c r="A73" s="243"/>
      <c r="B73" s="244"/>
      <c r="C73" s="241"/>
      <c r="D73" s="15" t="s">
        <v>198</v>
      </c>
      <c r="E73" s="188">
        <v>2210</v>
      </c>
      <c r="F73" s="188">
        <v>3760</v>
      </c>
      <c r="G73" s="188">
        <v>3760</v>
      </c>
      <c r="H73" s="183">
        <v>2210</v>
      </c>
      <c r="I73" s="183">
        <v>3760</v>
      </c>
      <c r="J73" s="183">
        <v>3760</v>
      </c>
      <c r="K73" s="126" t="s">
        <v>74</v>
      </c>
      <c r="L73" s="127" t="s">
        <v>59</v>
      </c>
      <c r="M73" s="116" t="s">
        <v>247</v>
      </c>
      <c r="N73" s="116" t="s">
        <v>246</v>
      </c>
      <c r="O73" s="127">
        <v>58</v>
      </c>
      <c r="P73" s="60">
        <v>43276</v>
      </c>
      <c r="Q73" s="60">
        <v>43281</v>
      </c>
      <c r="R73" s="129"/>
      <c r="S73" s="129"/>
      <c r="T73" s="130" t="s">
        <v>248</v>
      </c>
      <c r="U73" s="131" t="s">
        <v>258</v>
      </c>
      <c r="V73" s="127" t="s">
        <v>55</v>
      </c>
      <c r="W73" s="131" t="s">
        <v>250</v>
      </c>
      <c r="X73" s="127" t="s">
        <v>33</v>
      </c>
      <c r="Y73" s="127"/>
    </row>
    <row r="74" spans="1:25" ht="15" customHeight="1" x14ac:dyDescent="0.15">
      <c r="A74" s="15" t="s">
        <v>259</v>
      </c>
      <c r="B74" s="243"/>
      <c r="C74" s="55" t="s">
        <v>260</v>
      </c>
      <c r="D74" s="15" t="s">
        <v>28</v>
      </c>
      <c r="E74" s="186">
        <v>2288</v>
      </c>
      <c r="F74" s="186">
        <v>3813</v>
      </c>
      <c r="G74" s="186">
        <v>3813</v>
      </c>
      <c r="H74" s="186">
        <f>E74+50</f>
        <v>2338</v>
      </c>
      <c r="I74" s="186">
        <f>F74+100</f>
        <v>3913</v>
      </c>
      <c r="J74" s="186">
        <f>G74+100</f>
        <v>3913</v>
      </c>
      <c r="K74" s="126" t="s">
        <v>58</v>
      </c>
      <c r="L74" s="15" t="s">
        <v>170</v>
      </c>
      <c r="M74" s="15" t="s">
        <v>167</v>
      </c>
      <c r="N74" s="55" t="s">
        <v>192</v>
      </c>
      <c r="O74" s="15">
        <v>45</v>
      </c>
      <c r="P74" s="60">
        <v>43282</v>
      </c>
      <c r="Q74" s="60">
        <v>43295</v>
      </c>
      <c r="R74" s="66" t="s">
        <v>261</v>
      </c>
      <c r="S74" s="66"/>
      <c r="T74" s="81" t="s">
        <v>29</v>
      </c>
      <c r="U74" s="82" t="s">
        <v>30</v>
      </c>
      <c r="V74" s="15" t="s">
        <v>31</v>
      </c>
      <c r="W74" s="82" t="s">
        <v>32</v>
      </c>
      <c r="X74" s="15" t="s">
        <v>33</v>
      </c>
      <c r="Y74" s="15"/>
    </row>
    <row r="75" spans="1:25" s="132" customFormat="1" ht="15" customHeight="1" x14ac:dyDescent="0.15">
      <c r="A75" s="242" t="s">
        <v>262</v>
      </c>
      <c r="B75" s="242" t="s">
        <v>263</v>
      </c>
      <c r="C75" s="239" t="s">
        <v>264</v>
      </c>
      <c r="D75" s="15" t="s">
        <v>198</v>
      </c>
      <c r="E75" s="183">
        <v>2960</v>
      </c>
      <c r="F75" s="183">
        <v>5160</v>
      </c>
      <c r="G75" s="183">
        <v>5160</v>
      </c>
      <c r="H75" s="183">
        <v>3160</v>
      </c>
      <c r="I75" s="183">
        <v>5160</v>
      </c>
      <c r="J75" s="183">
        <v>5160</v>
      </c>
      <c r="K75" s="126" t="s">
        <v>74</v>
      </c>
      <c r="L75" s="127" t="s">
        <v>59</v>
      </c>
      <c r="M75" s="116" t="s">
        <v>247</v>
      </c>
      <c r="N75" s="116" t="s">
        <v>246</v>
      </c>
      <c r="O75" s="127">
        <v>56</v>
      </c>
      <c r="P75" s="60">
        <v>43276</v>
      </c>
      <c r="Q75" s="60">
        <v>43281</v>
      </c>
      <c r="R75" s="129"/>
      <c r="S75" s="129"/>
      <c r="T75" s="130" t="s">
        <v>248</v>
      </c>
      <c r="U75" s="131" t="s">
        <v>249</v>
      </c>
      <c r="V75" s="127" t="s">
        <v>55</v>
      </c>
      <c r="W75" s="131" t="s">
        <v>250</v>
      </c>
      <c r="X75" s="127" t="s">
        <v>33</v>
      </c>
      <c r="Y75" s="127"/>
    </row>
    <row r="76" spans="1:25" ht="15" customHeight="1" x14ac:dyDescent="0.15">
      <c r="A76" s="252"/>
      <c r="B76" s="244"/>
      <c r="C76" s="240"/>
      <c r="D76" s="8" t="s">
        <v>64</v>
      </c>
      <c r="E76" s="183">
        <f>H76-100</f>
        <v>2570</v>
      </c>
      <c r="F76" s="185">
        <f>I76-200</f>
        <v>4620</v>
      </c>
      <c r="G76" s="185">
        <f>J76-200</f>
        <v>4620</v>
      </c>
      <c r="H76" s="187">
        <v>2670</v>
      </c>
      <c r="I76" s="187">
        <v>4820</v>
      </c>
      <c r="J76" s="187">
        <v>4820</v>
      </c>
      <c r="K76" s="126" t="s">
        <v>74</v>
      </c>
      <c r="L76" s="15" t="s">
        <v>59</v>
      </c>
      <c r="M76" s="15" t="s">
        <v>247</v>
      </c>
      <c r="N76" s="55" t="s">
        <v>246</v>
      </c>
      <c r="O76" s="15">
        <v>56</v>
      </c>
      <c r="P76" s="60">
        <v>43290</v>
      </c>
      <c r="Q76" s="60">
        <v>43295</v>
      </c>
      <c r="R76" s="66"/>
      <c r="S76" s="66"/>
      <c r="T76" s="81" t="s">
        <v>65</v>
      </c>
      <c r="U76" s="82" t="s">
        <v>66</v>
      </c>
      <c r="V76" s="15" t="s">
        <v>31</v>
      </c>
      <c r="W76" s="82" t="s">
        <v>67</v>
      </c>
      <c r="X76" s="15" t="s">
        <v>33</v>
      </c>
      <c r="Y76" s="15"/>
    </row>
    <row r="77" spans="1:25" ht="15" customHeight="1" x14ac:dyDescent="0.15">
      <c r="A77" s="244"/>
      <c r="B77" s="244"/>
      <c r="C77" s="240"/>
      <c r="D77" s="15" t="s">
        <v>76</v>
      </c>
      <c r="E77" s="214">
        <v>3200</v>
      </c>
      <c r="F77" s="214">
        <v>5500</v>
      </c>
      <c r="G77" s="214">
        <v>5500</v>
      </c>
      <c r="H77" s="214">
        <f t="shared" ref="H77:J78" si="14">E77</f>
        <v>3200</v>
      </c>
      <c r="I77" s="214">
        <f t="shared" si="14"/>
        <v>5500</v>
      </c>
      <c r="J77" s="214">
        <f t="shared" si="14"/>
        <v>5500</v>
      </c>
      <c r="K77" s="143" t="s">
        <v>69</v>
      </c>
      <c r="L77" s="15" t="s">
        <v>59</v>
      </c>
      <c r="M77" s="15" t="s">
        <v>265</v>
      </c>
      <c r="N77" s="55" t="s">
        <v>246</v>
      </c>
      <c r="O77" s="15">
        <v>43</v>
      </c>
      <c r="P77" s="60">
        <v>43297</v>
      </c>
      <c r="Q77" s="60">
        <v>43312</v>
      </c>
      <c r="R77" s="215" t="s">
        <v>783</v>
      </c>
      <c r="S77" s="66"/>
      <c r="T77" s="81" t="s">
        <v>79</v>
      </c>
      <c r="U77" s="82" t="s">
        <v>80</v>
      </c>
      <c r="V77" s="15" t="s">
        <v>55</v>
      </c>
      <c r="W77" s="82" t="s">
        <v>81</v>
      </c>
      <c r="X77" s="15" t="s">
        <v>33</v>
      </c>
      <c r="Y77" s="15"/>
    </row>
    <row r="78" spans="1:25" ht="15" customHeight="1" x14ac:dyDescent="0.15">
      <c r="A78" s="244"/>
      <c r="B78" s="244"/>
      <c r="C78" s="240"/>
      <c r="D78" s="15" t="s">
        <v>82</v>
      </c>
      <c r="E78" s="199">
        <v>3200</v>
      </c>
      <c r="F78" s="199">
        <v>5500</v>
      </c>
      <c r="G78" s="199">
        <v>5500</v>
      </c>
      <c r="H78" s="199">
        <f t="shared" si="14"/>
        <v>3200</v>
      </c>
      <c r="I78" s="199">
        <f t="shared" si="14"/>
        <v>5500</v>
      </c>
      <c r="J78" s="199">
        <f t="shared" si="14"/>
        <v>5500</v>
      </c>
      <c r="K78" s="159" t="s">
        <v>69</v>
      </c>
      <c r="L78" s="157" t="s">
        <v>59</v>
      </c>
      <c r="M78" s="15" t="s">
        <v>265</v>
      </c>
      <c r="N78" s="55" t="s">
        <v>246</v>
      </c>
      <c r="O78" s="15">
        <v>39</v>
      </c>
      <c r="P78" s="60">
        <v>43297</v>
      </c>
      <c r="Q78" s="60">
        <v>43312</v>
      </c>
      <c r="R78" s="153" t="s">
        <v>638</v>
      </c>
      <c r="S78" s="66"/>
      <c r="T78" s="81" t="s">
        <v>84</v>
      </c>
      <c r="U78" s="82" t="s">
        <v>85</v>
      </c>
      <c r="V78" s="15" t="s">
        <v>55</v>
      </c>
      <c r="W78" s="82" t="s">
        <v>81</v>
      </c>
      <c r="X78" s="15" t="s">
        <v>33</v>
      </c>
      <c r="Y78" s="15"/>
    </row>
    <row r="79" spans="1:25" ht="15" customHeight="1" x14ac:dyDescent="0.15">
      <c r="A79" s="243"/>
      <c r="B79" s="243"/>
      <c r="C79" s="241"/>
      <c r="D79" s="15" t="s">
        <v>28</v>
      </c>
      <c r="E79" s="186">
        <v>2838</v>
      </c>
      <c r="F79" s="183">
        <v>4763</v>
      </c>
      <c r="G79" s="183">
        <v>4763</v>
      </c>
      <c r="H79" s="186">
        <f>E79+50</f>
        <v>2888</v>
      </c>
      <c r="I79" s="186">
        <f>F79+100</f>
        <v>4863</v>
      </c>
      <c r="J79" s="186">
        <f>G79+100</f>
        <v>4863</v>
      </c>
      <c r="K79" s="143" t="s">
        <v>69</v>
      </c>
      <c r="L79" s="15" t="s">
        <v>59</v>
      </c>
      <c r="M79" s="15" t="s">
        <v>254</v>
      </c>
      <c r="N79" s="55" t="s">
        <v>255</v>
      </c>
      <c r="O79" s="15">
        <v>48</v>
      </c>
      <c r="P79" s="60">
        <v>43282</v>
      </c>
      <c r="Q79" s="60">
        <v>43295</v>
      </c>
      <c r="R79" s="66" t="s">
        <v>266</v>
      </c>
      <c r="S79" s="66"/>
      <c r="T79" s="81" t="s">
        <v>29</v>
      </c>
      <c r="U79" s="82" t="s">
        <v>30</v>
      </c>
      <c r="V79" s="15" t="s">
        <v>31</v>
      </c>
      <c r="W79" s="82" t="s">
        <v>32</v>
      </c>
      <c r="X79" s="15" t="s">
        <v>33</v>
      </c>
      <c r="Y79" s="15"/>
    </row>
    <row r="80" spans="1:25" ht="15" customHeight="1" x14ac:dyDescent="0.15">
      <c r="A80" s="242" t="s">
        <v>199</v>
      </c>
      <c r="B80" s="242" t="s">
        <v>604</v>
      </c>
      <c r="C80" s="239" t="s">
        <v>267</v>
      </c>
      <c r="D80" s="15" t="s">
        <v>34</v>
      </c>
      <c r="E80" s="200">
        <v>2060</v>
      </c>
      <c r="F80" s="200">
        <v>3210</v>
      </c>
      <c r="G80" s="200">
        <v>3210</v>
      </c>
      <c r="H80" s="201">
        <f>E80+25</f>
        <v>2085</v>
      </c>
      <c r="I80" s="201">
        <f>F80+50</f>
        <v>3260</v>
      </c>
      <c r="J80" s="201">
        <f>G80+50</f>
        <v>3260</v>
      </c>
      <c r="K80" s="143" t="s">
        <v>69</v>
      </c>
      <c r="L80" s="15" t="s">
        <v>59</v>
      </c>
      <c r="M80" s="15" t="s">
        <v>37</v>
      </c>
      <c r="N80" s="55" t="s">
        <v>38</v>
      </c>
      <c r="O80" s="15">
        <v>41</v>
      </c>
      <c r="P80" s="60">
        <v>43291</v>
      </c>
      <c r="Q80" s="60">
        <v>43296</v>
      </c>
      <c r="R80" s="66" t="s">
        <v>268</v>
      </c>
      <c r="S80" s="66"/>
      <c r="T80" s="81"/>
      <c r="U80" s="82"/>
      <c r="V80" s="15"/>
      <c r="W80" s="82"/>
      <c r="X80" s="15"/>
      <c r="Y80" s="15"/>
    </row>
    <row r="81" spans="1:25" ht="15" customHeight="1" x14ac:dyDescent="0.15">
      <c r="A81" s="244"/>
      <c r="B81" s="244"/>
      <c r="C81" s="240"/>
      <c r="D81" s="15" t="s">
        <v>76</v>
      </c>
      <c r="E81" s="214">
        <v>2250</v>
      </c>
      <c r="F81" s="214">
        <v>4000</v>
      </c>
      <c r="G81" s="214">
        <v>4000</v>
      </c>
      <c r="H81" s="214">
        <f t="shared" ref="H81:J82" si="15">E81</f>
        <v>2250</v>
      </c>
      <c r="I81" s="214">
        <f t="shared" si="15"/>
        <v>4000</v>
      </c>
      <c r="J81" s="214">
        <f t="shared" si="15"/>
        <v>4000</v>
      </c>
      <c r="K81" s="156" t="s">
        <v>69</v>
      </c>
      <c r="L81" s="157" t="s">
        <v>59</v>
      </c>
      <c r="M81" s="15" t="s">
        <v>37</v>
      </c>
      <c r="N81" s="128" t="s">
        <v>38</v>
      </c>
      <c r="O81" s="15">
        <v>41</v>
      </c>
      <c r="P81" s="60">
        <v>43297</v>
      </c>
      <c r="Q81" s="60">
        <v>43312</v>
      </c>
      <c r="R81" s="215" t="s">
        <v>782</v>
      </c>
      <c r="S81" s="66"/>
      <c r="T81" s="144"/>
      <c r="U81" s="15"/>
      <c r="V81" s="15"/>
      <c r="W81" s="15"/>
      <c r="X81" s="15"/>
      <c r="Y81" s="15"/>
    </row>
    <row r="82" spans="1:25" ht="15" customHeight="1" x14ac:dyDescent="0.15">
      <c r="A82" s="244"/>
      <c r="B82" s="244"/>
      <c r="C82" s="240"/>
      <c r="D82" s="15" t="s">
        <v>82</v>
      </c>
      <c r="E82" s="199">
        <v>2250</v>
      </c>
      <c r="F82" s="199">
        <v>4000</v>
      </c>
      <c r="G82" s="199">
        <v>4000</v>
      </c>
      <c r="H82" s="199">
        <f t="shared" si="15"/>
        <v>2250</v>
      </c>
      <c r="I82" s="199">
        <f t="shared" si="15"/>
        <v>4000</v>
      </c>
      <c r="J82" s="199">
        <f t="shared" si="15"/>
        <v>4000</v>
      </c>
      <c r="K82" s="156" t="s">
        <v>69</v>
      </c>
      <c r="L82" s="157" t="s">
        <v>59</v>
      </c>
      <c r="M82" s="15" t="s">
        <v>37</v>
      </c>
      <c r="N82" s="128" t="s">
        <v>38</v>
      </c>
      <c r="O82" s="15">
        <v>41</v>
      </c>
      <c r="P82" s="60">
        <v>43297</v>
      </c>
      <c r="Q82" s="60">
        <v>43312</v>
      </c>
      <c r="R82" s="66" t="s">
        <v>658</v>
      </c>
      <c r="S82" s="66"/>
      <c r="T82" s="81" t="s">
        <v>84</v>
      </c>
      <c r="U82" s="82" t="s">
        <v>85</v>
      </c>
      <c r="V82" s="15" t="s">
        <v>55</v>
      </c>
      <c r="W82" s="82" t="s">
        <v>81</v>
      </c>
      <c r="X82" s="15" t="s">
        <v>33</v>
      </c>
      <c r="Y82" s="15"/>
    </row>
    <row r="83" spans="1:25" ht="15.75" customHeight="1" x14ac:dyDescent="0.15">
      <c r="A83" s="244"/>
      <c r="B83" s="244"/>
      <c r="C83" s="240"/>
      <c r="D83" s="15" t="s">
        <v>64</v>
      </c>
      <c r="E83" s="183">
        <f>H83-100</f>
        <v>2010</v>
      </c>
      <c r="F83" s="185">
        <f>I83-200</f>
        <v>3410</v>
      </c>
      <c r="G83" s="185">
        <f>J83-200</f>
        <v>3410</v>
      </c>
      <c r="H83" s="187">
        <v>2110</v>
      </c>
      <c r="I83" s="187">
        <v>3610</v>
      </c>
      <c r="J83" s="187">
        <v>3610</v>
      </c>
      <c r="K83" s="126" t="s">
        <v>74</v>
      </c>
      <c r="L83" s="15" t="s">
        <v>59</v>
      </c>
      <c r="M83" s="15" t="s">
        <v>37</v>
      </c>
      <c r="N83" s="55" t="s">
        <v>38</v>
      </c>
      <c r="O83" s="15">
        <v>41</v>
      </c>
      <c r="P83" s="60">
        <v>43290</v>
      </c>
      <c r="Q83" s="60">
        <v>43295</v>
      </c>
      <c r="R83" s="66"/>
      <c r="S83" s="66"/>
      <c r="T83" s="81" t="s">
        <v>65</v>
      </c>
      <c r="U83" s="82" t="s">
        <v>66</v>
      </c>
      <c r="V83" s="15" t="s">
        <v>31</v>
      </c>
      <c r="W83" s="82" t="s">
        <v>67</v>
      </c>
      <c r="X83" s="15" t="s">
        <v>33</v>
      </c>
      <c r="Y83" s="15"/>
    </row>
    <row r="84" spans="1:25" s="132" customFormat="1" ht="15" customHeight="1" x14ac:dyDescent="0.15">
      <c r="A84" s="244"/>
      <c r="B84" s="244"/>
      <c r="C84" s="240"/>
      <c r="D84" s="15" t="s">
        <v>198</v>
      </c>
      <c r="E84" s="188">
        <v>2210</v>
      </c>
      <c r="F84" s="188">
        <v>3760</v>
      </c>
      <c r="G84" s="188">
        <v>3760</v>
      </c>
      <c r="H84" s="183">
        <v>2210</v>
      </c>
      <c r="I84" s="183">
        <v>3760</v>
      </c>
      <c r="J84" s="183">
        <v>3760</v>
      </c>
      <c r="K84" s="126" t="s">
        <v>74</v>
      </c>
      <c r="L84" s="127" t="s">
        <v>59</v>
      </c>
      <c r="M84" s="116" t="s">
        <v>37</v>
      </c>
      <c r="N84" s="116" t="s">
        <v>38</v>
      </c>
      <c r="O84" s="127">
        <v>41</v>
      </c>
      <c r="P84" s="60">
        <v>43276</v>
      </c>
      <c r="Q84" s="60">
        <v>43281</v>
      </c>
      <c r="R84" s="129"/>
      <c r="S84" s="129"/>
      <c r="T84" s="130" t="s">
        <v>248</v>
      </c>
      <c r="U84" s="131" t="s">
        <v>249</v>
      </c>
      <c r="V84" s="127" t="s">
        <v>55</v>
      </c>
      <c r="W84" s="131" t="s">
        <v>250</v>
      </c>
      <c r="X84" s="127" t="s">
        <v>33</v>
      </c>
      <c r="Y84" s="127"/>
    </row>
    <row r="85" spans="1:25" ht="15" customHeight="1" x14ac:dyDescent="0.15">
      <c r="A85" s="256"/>
      <c r="B85" s="244"/>
      <c r="C85" s="240"/>
      <c r="D85" s="15" t="s">
        <v>28</v>
      </c>
      <c r="E85" s="186">
        <v>1988</v>
      </c>
      <c r="F85" s="186">
        <v>3463</v>
      </c>
      <c r="G85" s="186">
        <v>3463</v>
      </c>
      <c r="H85" s="186">
        <f>E85+50</f>
        <v>2038</v>
      </c>
      <c r="I85" s="186">
        <f>F85+100</f>
        <v>3563</v>
      </c>
      <c r="J85" s="186">
        <f>G85+100</f>
        <v>3563</v>
      </c>
      <c r="K85" s="143" t="s">
        <v>69</v>
      </c>
      <c r="L85" s="15" t="s">
        <v>59</v>
      </c>
      <c r="M85" s="15" t="s">
        <v>37</v>
      </c>
      <c r="N85" s="55" t="s">
        <v>38</v>
      </c>
      <c r="O85" s="15">
        <v>41</v>
      </c>
      <c r="P85" s="60">
        <v>43282</v>
      </c>
      <c r="Q85" s="60">
        <v>43295</v>
      </c>
      <c r="R85" s="66" t="s">
        <v>270</v>
      </c>
      <c r="S85" s="66"/>
      <c r="T85" s="81" t="s">
        <v>29</v>
      </c>
      <c r="U85" s="82" t="s">
        <v>30</v>
      </c>
      <c r="V85" s="15" t="s">
        <v>31</v>
      </c>
      <c r="W85" s="82" t="s">
        <v>32</v>
      </c>
      <c r="X85" s="15" t="s">
        <v>33</v>
      </c>
      <c r="Y85" s="15"/>
    </row>
    <row r="86" spans="1:25" ht="15" customHeight="1" x14ac:dyDescent="0.15">
      <c r="A86" s="243"/>
      <c r="B86" s="244"/>
      <c r="C86" s="241"/>
      <c r="D86" s="15" t="s">
        <v>57</v>
      </c>
      <c r="E86" s="183">
        <v>1950</v>
      </c>
      <c r="F86" s="183">
        <v>3300</v>
      </c>
      <c r="G86" s="183">
        <v>3300</v>
      </c>
      <c r="H86" s="183">
        <f>E86+25</f>
        <v>1975</v>
      </c>
      <c r="I86" s="183">
        <f>F86+50</f>
        <v>3350</v>
      </c>
      <c r="J86" s="183">
        <f>G86+50</f>
        <v>3350</v>
      </c>
      <c r="K86" s="126" t="s">
        <v>58</v>
      </c>
      <c r="L86" s="15" t="s">
        <v>36</v>
      </c>
      <c r="M86" s="15" t="s">
        <v>271</v>
      </c>
      <c r="N86" s="55" t="s">
        <v>272</v>
      </c>
      <c r="O86" s="15">
        <v>46</v>
      </c>
      <c r="P86" s="60">
        <v>43282</v>
      </c>
      <c r="Q86" s="60">
        <v>43296</v>
      </c>
      <c r="R86" s="66"/>
      <c r="S86" s="66"/>
      <c r="T86" s="81" t="s">
        <v>61</v>
      </c>
      <c r="U86" s="82" t="s">
        <v>62</v>
      </c>
      <c r="V86" s="15" t="s">
        <v>55</v>
      </c>
      <c r="W86" s="82" t="s">
        <v>63</v>
      </c>
      <c r="X86" s="15" t="s">
        <v>33</v>
      </c>
      <c r="Y86" s="15"/>
    </row>
    <row r="87" spans="1:25" s="132" customFormat="1" ht="15" customHeight="1" x14ac:dyDescent="0.15">
      <c r="A87" s="242" t="s">
        <v>273</v>
      </c>
      <c r="B87" s="244"/>
      <c r="C87" s="239" t="s">
        <v>274</v>
      </c>
      <c r="D87" s="15" t="s">
        <v>198</v>
      </c>
      <c r="E87" s="183">
        <v>2360</v>
      </c>
      <c r="F87" s="183">
        <v>4060</v>
      </c>
      <c r="G87" s="183">
        <v>4060</v>
      </c>
      <c r="H87" s="183">
        <v>2360</v>
      </c>
      <c r="I87" s="183">
        <v>4060</v>
      </c>
      <c r="J87" s="183">
        <v>4060</v>
      </c>
      <c r="K87" s="126" t="s">
        <v>74</v>
      </c>
      <c r="L87" s="127" t="s">
        <v>59</v>
      </c>
      <c r="M87" s="127" t="s">
        <v>247</v>
      </c>
      <c r="N87" s="128" t="s">
        <v>246</v>
      </c>
      <c r="O87" s="127">
        <v>48</v>
      </c>
      <c r="P87" s="60">
        <v>43276</v>
      </c>
      <c r="Q87" s="60">
        <v>43281</v>
      </c>
      <c r="R87" s="129"/>
      <c r="S87" s="129"/>
      <c r="T87" s="130" t="s">
        <v>248</v>
      </c>
      <c r="U87" s="131" t="s">
        <v>249</v>
      </c>
      <c r="V87" s="127" t="s">
        <v>55</v>
      </c>
      <c r="W87" s="131" t="s">
        <v>250</v>
      </c>
      <c r="X87" s="127" t="s">
        <v>33</v>
      </c>
      <c r="Y87" s="127"/>
    </row>
    <row r="88" spans="1:25" ht="15" customHeight="1" x14ac:dyDescent="0.15">
      <c r="A88" s="244"/>
      <c r="B88" s="244"/>
      <c r="C88" s="240"/>
      <c r="D88" s="15" t="s">
        <v>28</v>
      </c>
      <c r="E88" s="186">
        <v>2138</v>
      </c>
      <c r="F88" s="186">
        <v>3763</v>
      </c>
      <c r="G88" s="186">
        <v>3763</v>
      </c>
      <c r="H88" s="186">
        <f>E88+50</f>
        <v>2188</v>
      </c>
      <c r="I88" s="186">
        <f>F88+100</f>
        <v>3863</v>
      </c>
      <c r="J88" s="186">
        <f>G88+100</f>
        <v>3863</v>
      </c>
      <c r="K88" s="143" t="s">
        <v>69</v>
      </c>
      <c r="L88" s="15" t="s">
        <v>59</v>
      </c>
      <c r="M88" s="15" t="s">
        <v>265</v>
      </c>
      <c r="N88" s="55" t="s">
        <v>246</v>
      </c>
      <c r="O88" s="15">
        <v>42</v>
      </c>
      <c r="P88" s="60">
        <v>43282</v>
      </c>
      <c r="Q88" s="60">
        <v>43295</v>
      </c>
      <c r="R88" s="66" t="s">
        <v>270</v>
      </c>
      <c r="S88" s="66"/>
      <c r="T88" s="81" t="s">
        <v>29</v>
      </c>
      <c r="U88" s="82" t="s">
        <v>30</v>
      </c>
      <c r="V88" s="15" t="s">
        <v>31</v>
      </c>
      <c r="W88" s="82" t="s">
        <v>32</v>
      </c>
      <c r="X88" s="15" t="s">
        <v>33</v>
      </c>
      <c r="Y88" s="15"/>
    </row>
    <row r="89" spans="1:25" ht="15" customHeight="1" x14ac:dyDescent="0.15">
      <c r="A89" s="244"/>
      <c r="B89" s="244"/>
      <c r="C89" s="240"/>
      <c r="D89" s="15" t="s">
        <v>57</v>
      </c>
      <c r="E89" s="183">
        <v>2050</v>
      </c>
      <c r="F89" s="183">
        <v>3500</v>
      </c>
      <c r="G89" s="183">
        <v>3500</v>
      </c>
      <c r="H89" s="183">
        <f>E89+25</f>
        <v>2075</v>
      </c>
      <c r="I89" s="183">
        <f>F89+50</f>
        <v>3550</v>
      </c>
      <c r="J89" s="183">
        <f>G89+50</f>
        <v>3550</v>
      </c>
      <c r="K89" s="126" t="s">
        <v>58</v>
      </c>
      <c r="L89" s="15" t="s">
        <v>36</v>
      </c>
      <c r="M89" s="15" t="s">
        <v>275</v>
      </c>
      <c r="N89" s="55" t="s">
        <v>276</v>
      </c>
      <c r="O89" s="15">
        <v>43</v>
      </c>
      <c r="P89" s="60">
        <v>43282</v>
      </c>
      <c r="Q89" s="60">
        <v>43296</v>
      </c>
      <c r="R89" s="66"/>
      <c r="S89" s="66"/>
      <c r="T89" s="81" t="s">
        <v>61</v>
      </c>
      <c r="U89" s="82" t="s">
        <v>62</v>
      </c>
      <c r="V89" s="15" t="s">
        <v>55</v>
      </c>
      <c r="W89" s="82" t="s">
        <v>63</v>
      </c>
      <c r="X89" s="15" t="s">
        <v>33</v>
      </c>
      <c r="Y89" s="15"/>
    </row>
    <row r="90" spans="1:25" ht="15.75" customHeight="1" x14ac:dyDescent="0.15">
      <c r="A90" s="244"/>
      <c r="B90" s="244"/>
      <c r="C90" s="240"/>
      <c r="D90" s="15" t="s">
        <v>76</v>
      </c>
      <c r="E90" s="214">
        <v>2400</v>
      </c>
      <c r="F90" s="214">
        <v>4300</v>
      </c>
      <c r="G90" s="214">
        <v>4300</v>
      </c>
      <c r="H90" s="214">
        <f t="shared" ref="H90:J91" si="16">E90</f>
        <v>2400</v>
      </c>
      <c r="I90" s="214">
        <f t="shared" si="16"/>
        <v>4300</v>
      </c>
      <c r="J90" s="214">
        <f t="shared" si="16"/>
        <v>4300</v>
      </c>
      <c r="K90" s="156" t="s">
        <v>50</v>
      </c>
      <c r="L90" s="157" t="s">
        <v>667</v>
      </c>
      <c r="M90" s="15" t="s">
        <v>277</v>
      </c>
      <c r="N90" s="55" t="s">
        <v>278</v>
      </c>
      <c r="O90" s="15">
        <v>36</v>
      </c>
      <c r="P90" s="60">
        <v>43297</v>
      </c>
      <c r="Q90" s="60">
        <v>43312</v>
      </c>
      <c r="R90" s="66"/>
      <c r="S90" s="66"/>
      <c r="T90" s="145" t="s">
        <v>79</v>
      </c>
      <c r="U90" s="145" t="s">
        <v>80</v>
      </c>
      <c r="V90" s="78" t="s">
        <v>55</v>
      </c>
      <c r="W90" s="145" t="s">
        <v>81</v>
      </c>
      <c r="X90" s="78" t="s">
        <v>33</v>
      </c>
    </row>
    <row r="91" spans="1:25" ht="15" customHeight="1" x14ac:dyDescent="0.15">
      <c r="A91" s="244"/>
      <c r="B91" s="244"/>
      <c r="C91" s="240"/>
      <c r="D91" s="15" t="s">
        <v>82</v>
      </c>
      <c r="E91" s="199">
        <v>2400</v>
      </c>
      <c r="F91" s="199">
        <v>4300</v>
      </c>
      <c r="G91" s="199">
        <v>4300</v>
      </c>
      <c r="H91" s="199">
        <f t="shared" si="16"/>
        <v>2400</v>
      </c>
      <c r="I91" s="199">
        <f t="shared" si="16"/>
        <v>4300</v>
      </c>
      <c r="J91" s="199">
        <f t="shared" si="16"/>
        <v>4300</v>
      </c>
      <c r="K91" s="156" t="s">
        <v>50</v>
      </c>
      <c r="L91" s="157" t="s">
        <v>667</v>
      </c>
      <c r="M91" s="15" t="s">
        <v>277</v>
      </c>
      <c r="N91" s="55" t="s">
        <v>278</v>
      </c>
      <c r="O91" s="15">
        <v>36</v>
      </c>
      <c r="P91" s="60">
        <v>43297</v>
      </c>
      <c r="Q91" s="60">
        <v>43312</v>
      </c>
      <c r="R91" s="66" t="s">
        <v>657</v>
      </c>
      <c r="S91" s="66"/>
      <c r="T91" s="81" t="s">
        <v>84</v>
      </c>
      <c r="U91" s="82" t="s">
        <v>85</v>
      </c>
      <c r="V91" s="15" t="s">
        <v>55</v>
      </c>
      <c r="W91" s="82" t="s">
        <v>81</v>
      </c>
      <c r="X91" s="15" t="s">
        <v>33</v>
      </c>
      <c r="Y91" s="15"/>
    </row>
    <row r="92" spans="1:25" ht="15" customHeight="1" x14ac:dyDescent="0.15">
      <c r="A92" s="243"/>
      <c r="B92" s="244"/>
      <c r="C92" s="241"/>
      <c r="D92" s="15" t="s">
        <v>64</v>
      </c>
      <c r="E92" s="183">
        <f>H92-100</f>
        <v>3110</v>
      </c>
      <c r="F92" s="185">
        <f>I92-200</f>
        <v>5510</v>
      </c>
      <c r="G92" s="185">
        <f>J92-200</f>
        <v>5510</v>
      </c>
      <c r="H92" s="187">
        <v>3210</v>
      </c>
      <c r="I92" s="187">
        <v>5710</v>
      </c>
      <c r="J92" s="187">
        <v>5710</v>
      </c>
      <c r="K92" s="126" t="s">
        <v>74</v>
      </c>
      <c r="L92" s="15" t="s">
        <v>59</v>
      </c>
      <c r="M92" s="15" t="s">
        <v>247</v>
      </c>
      <c r="N92" s="55" t="s">
        <v>246</v>
      </c>
      <c r="O92" s="15">
        <v>48</v>
      </c>
      <c r="P92" s="60">
        <v>43290</v>
      </c>
      <c r="Q92" s="60">
        <v>43295</v>
      </c>
      <c r="R92" s="66"/>
      <c r="S92" s="66"/>
      <c r="T92" s="81" t="s">
        <v>65</v>
      </c>
      <c r="U92" s="82" t="s">
        <v>66</v>
      </c>
      <c r="V92" s="15" t="s">
        <v>31</v>
      </c>
      <c r="W92" s="82" t="s">
        <v>67</v>
      </c>
      <c r="X92" s="15" t="s">
        <v>33</v>
      </c>
      <c r="Y92" s="15"/>
    </row>
    <row r="93" spans="1:25" s="132" customFormat="1" ht="15" customHeight="1" x14ac:dyDescent="0.15">
      <c r="A93" s="242" t="s">
        <v>279</v>
      </c>
      <c r="B93" s="244"/>
      <c r="C93" s="239" t="s">
        <v>280</v>
      </c>
      <c r="D93" s="15" t="s">
        <v>198</v>
      </c>
      <c r="E93" s="183">
        <v>2360</v>
      </c>
      <c r="F93" s="183">
        <v>4060</v>
      </c>
      <c r="G93" s="183">
        <v>4060</v>
      </c>
      <c r="H93" s="183">
        <v>2360</v>
      </c>
      <c r="I93" s="183">
        <v>4060</v>
      </c>
      <c r="J93" s="183">
        <v>4060</v>
      </c>
      <c r="K93" s="126" t="s">
        <v>74</v>
      </c>
      <c r="L93" s="127" t="s">
        <v>59</v>
      </c>
      <c r="M93" s="127" t="s">
        <v>247</v>
      </c>
      <c r="N93" s="128" t="s">
        <v>246</v>
      </c>
      <c r="O93" s="127">
        <v>51</v>
      </c>
      <c r="P93" s="60">
        <v>43276</v>
      </c>
      <c r="Q93" s="60">
        <v>43281</v>
      </c>
      <c r="R93" s="129"/>
      <c r="S93" s="129"/>
      <c r="T93" s="130" t="s">
        <v>248</v>
      </c>
      <c r="U93" s="131" t="s">
        <v>249</v>
      </c>
      <c r="V93" s="127" t="s">
        <v>55</v>
      </c>
      <c r="W93" s="131" t="s">
        <v>250</v>
      </c>
      <c r="X93" s="127" t="s">
        <v>33</v>
      </c>
      <c r="Y93" s="127"/>
    </row>
    <row r="94" spans="1:25" ht="15" customHeight="1" x14ac:dyDescent="0.15">
      <c r="A94" s="244"/>
      <c r="B94" s="244"/>
      <c r="C94" s="240"/>
      <c r="D94" s="15" t="s">
        <v>76</v>
      </c>
      <c r="E94" s="214">
        <v>2400</v>
      </c>
      <c r="F94" s="214">
        <v>4300</v>
      </c>
      <c r="G94" s="214">
        <v>4300</v>
      </c>
      <c r="H94" s="214">
        <f t="shared" ref="H94:J95" si="17">E94</f>
        <v>2400</v>
      </c>
      <c r="I94" s="214">
        <f t="shared" si="17"/>
        <v>4300</v>
      </c>
      <c r="J94" s="214">
        <f t="shared" si="17"/>
        <v>4300</v>
      </c>
      <c r="K94" s="156" t="s">
        <v>50</v>
      </c>
      <c r="L94" s="157" t="s">
        <v>667</v>
      </c>
      <c r="M94" s="15" t="s">
        <v>606</v>
      </c>
      <c r="N94" s="55" t="s">
        <v>278</v>
      </c>
      <c r="O94" s="15">
        <v>47</v>
      </c>
      <c r="P94" s="60">
        <v>43297</v>
      </c>
      <c r="Q94" s="60">
        <v>43312</v>
      </c>
      <c r="R94" s="66"/>
      <c r="S94" s="66"/>
      <c r="T94" s="81" t="s">
        <v>79</v>
      </c>
      <c r="U94" s="82" t="s">
        <v>80</v>
      </c>
      <c r="V94" s="15" t="s">
        <v>55</v>
      </c>
      <c r="W94" s="82" t="s">
        <v>81</v>
      </c>
      <c r="X94" s="15" t="s">
        <v>33</v>
      </c>
      <c r="Y94" s="15"/>
    </row>
    <row r="95" spans="1:25" ht="15" customHeight="1" x14ac:dyDescent="0.15">
      <c r="A95" s="244"/>
      <c r="B95" s="244"/>
      <c r="C95" s="240"/>
      <c r="D95" s="15" t="s">
        <v>82</v>
      </c>
      <c r="E95" s="199">
        <v>2400</v>
      </c>
      <c r="F95" s="199">
        <v>4300</v>
      </c>
      <c r="G95" s="199">
        <v>4300</v>
      </c>
      <c r="H95" s="199">
        <f t="shared" si="17"/>
        <v>2400</v>
      </c>
      <c r="I95" s="199">
        <f t="shared" si="17"/>
        <v>4300</v>
      </c>
      <c r="J95" s="199">
        <f t="shared" si="17"/>
        <v>4300</v>
      </c>
      <c r="K95" s="156" t="s">
        <v>50</v>
      </c>
      <c r="L95" s="157" t="s">
        <v>667</v>
      </c>
      <c r="M95" s="15" t="s">
        <v>277</v>
      </c>
      <c r="N95" s="55" t="s">
        <v>278</v>
      </c>
      <c r="O95" s="15">
        <v>47</v>
      </c>
      <c r="P95" s="60">
        <v>43297</v>
      </c>
      <c r="Q95" s="60">
        <v>43312</v>
      </c>
      <c r="R95" s="66" t="s">
        <v>657</v>
      </c>
      <c r="S95" s="66"/>
      <c r="T95" s="81" t="s">
        <v>84</v>
      </c>
      <c r="U95" s="82" t="s">
        <v>85</v>
      </c>
      <c r="V95" s="15" t="s">
        <v>55</v>
      </c>
      <c r="W95" s="82" t="s">
        <v>81</v>
      </c>
      <c r="X95" s="15" t="s">
        <v>33</v>
      </c>
      <c r="Y95" s="15"/>
    </row>
    <row r="96" spans="1:25" ht="15" customHeight="1" x14ac:dyDescent="0.15">
      <c r="A96" s="244"/>
      <c r="B96" s="244"/>
      <c r="C96" s="240"/>
      <c r="D96" s="15" t="s">
        <v>28</v>
      </c>
      <c r="E96" s="186">
        <v>2138</v>
      </c>
      <c r="F96" s="186">
        <v>3763</v>
      </c>
      <c r="G96" s="186">
        <v>3763</v>
      </c>
      <c r="H96" s="186">
        <f>E96+50</f>
        <v>2188</v>
      </c>
      <c r="I96" s="186">
        <f>F96+100</f>
        <v>3863</v>
      </c>
      <c r="J96" s="186">
        <f>G96+100</f>
        <v>3863</v>
      </c>
      <c r="K96" s="143" t="s">
        <v>69</v>
      </c>
      <c r="L96" s="15" t="s">
        <v>59</v>
      </c>
      <c r="M96" s="15" t="s">
        <v>265</v>
      </c>
      <c r="N96" s="55" t="s">
        <v>246</v>
      </c>
      <c r="O96" s="15">
        <v>48</v>
      </c>
      <c r="P96" s="60">
        <v>43282</v>
      </c>
      <c r="Q96" s="60">
        <v>43295</v>
      </c>
      <c r="R96" s="66" t="s">
        <v>270</v>
      </c>
      <c r="S96" s="66"/>
      <c r="T96" s="81" t="s">
        <v>29</v>
      </c>
      <c r="U96" s="82" t="s">
        <v>30</v>
      </c>
      <c r="V96" s="15" t="s">
        <v>31</v>
      </c>
      <c r="W96" s="82" t="s">
        <v>32</v>
      </c>
      <c r="X96" s="15" t="s">
        <v>33</v>
      </c>
      <c r="Y96" s="15"/>
    </row>
    <row r="97" spans="1:25" ht="15" customHeight="1" x14ac:dyDescent="0.15">
      <c r="A97" s="243"/>
      <c r="B97" s="244"/>
      <c r="C97" s="241"/>
      <c r="D97" s="15" t="s">
        <v>57</v>
      </c>
      <c r="E97" s="183">
        <v>2050</v>
      </c>
      <c r="F97" s="183">
        <v>3500</v>
      </c>
      <c r="G97" s="183">
        <v>3500</v>
      </c>
      <c r="H97" s="183">
        <f>E97+25</f>
        <v>2075</v>
      </c>
      <c r="I97" s="183">
        <f>F97+50</f>
        <v>3550</v>
      </c>
      <c r="J97" s="183">
        <f>G97+50</f>
        <v>3550</v>
      </c>
      <c r="K97" s="126" t="s">
        <v>58</v>
      </c>
      <c r="L97" s="15" t="s">
        <v>36</v>
      </c>
      <c r="M97" s="15" t="s">
        <v>275</v>
      </c>
      <c r="N97" s="55" t="s">
        <v>276</v>
      </c>
      <c r="O97" s="15">
        <v>47</v>
      </c>
      <c r="P97" s="60">
        <v>43282</v>
      </c>
      <c r="Q97" s="60">
        <v>43296</v>
      </c>
      <c r="R97" s="66" t="s">
        <v>281</v>
      </c>
      <c r="S97" s="66"/>
      <c r="T97" s="81" t="s">
        <v>61</v>
      </c>
      <c r="U97" s="82" t="s">
        <v>62</v>
      </c>
      <c r="V97" s="15" t="s">
        <v>55</v>
      </c>
      <c r="W97" s="82" t="s">
        <v>63</v>
      </c>
      <c r="X97" s="15" t="s">
        <v>33</v>
      </c>
      <c r="Y97" s="15"/>
    </row>
    <row r="98" spans="1:25" s="132" customFormat="1" ht="15" customHeight="1" x14ac:dyDescent="0.15">
      <c r="A98" s="242" t="s">
        <v>282</v>
      </c>
      <c r="B98" s="244"/>
      <c r="C98" s="239" t="s">
        <v>283</v>
      </c>
      <c r="D98" s="15" t="s">
        <v>198</v>
      </c>
      <c r="E98" s="188">
        <v>3510</v>
      </c>
      <c r="F98" s="188">
        <v>6260</v>
      </c>
      <c r="G98" s="188">
        <v>6260</v>
      </c>
      <c r="H98" s="183">
        <v>3510</v>
      </c>
      <c r="I98" s="183">
        <v>6260</v>
      </c>
      <c r="J98" s="183">
        <v>6260</v>
      </c>
      <c r="K98" s="126" t="s">
        <v>74</v>
      </c>
      <c r="L98" s="127" t="s">
        <v>59</v>
      </c>
      <c r="M98" s="127" t="s">
        <v>247</v>
      </c>
      <c r="N98" s="55" t="s">
        <v>246</v>
      </c>
      <c r="O98" s="127">
        <v>53</v>
      </c>
      <c r="P98" s="60">
        <v>43276</v>
      </c>
      <c r="Q98" s="60">
        <v>43281</v>
      </c>
      <c r="R98" s="129"/>
      <c r="S98" s="129"/>
      <c r="T98" s="130" t="s">
        <v>248</v>
      </c>
      <c r="U98" s="131" t="s">
        <v>249</v>
      </c>
      <c r="V98" s="127" t="s">
        <v>55</v>
      </c>
      <c r="W98" s="131" t="s">
        <v>250</v>
      </c>
      <c r="X98" s="127" t="s">
        <v>33</v>
      </c>
      <c r="Y98" s="127"/>
    </row>
    <row r="99" spans="1:25" ht="15" customHeight="1" x14ac:dyDescent="0.15">
      <c r="A99" s="244"/>
      <c r="B99" s="244"/>
      <c r="C99" s="240"/>
      <c r="D99" s="15" t="s">
        <v>76</v>
      </c>
      <c r="E99" s="213">
        <v>3450</v>
      </c>
      <c r="F99" s="213">
        <v>6000</v>
      </c>
      <c r="G99" s="213">
        <v>6000</v>
      </c>
      <c r="H99" s="213">
        <f t="shared" ref="H99:J100" si="18">E99</f>
        <v>3450</v>
      </c>
      <c r="I99" s="213">
        <f t="shared" si="18"/>
        <v>6000</v>
      </c>
      <c r="J99" s="213">
        <f t="shared" si="18"/>
        <v>6000</v>
      </c>
      <c r="K99" s="156" t="s">
        <v>69</v>
      </c>
      <c r="L99" s="157" t="s">
        <v>59</v>
      </c>
      <c r="M99" s="15" t="s">
        <v>284</v>
      </c>
      <c r="N99" s="55" t="s">
        <v>246</v>
      </c>
      <c r="O99" s="15" t="s">
        <v>285</v>
      </c>
      <c r="P99" s="60">
        <v>43297</v>
      </c>
      <c r="Q99" s="60">
        <v>43312</v>
      </c>
      <c r="R99" s="66"/>
      <c r="S99" s="66"/>
      <c r="T99" s="81" t="s">
        <v>79</v>
      </c>
      <c r="U99" s="82" t="s">
        <v>80</v>
      </c>
      <c r="V99" s="15" t="s">
        <v>55</v>
      </c>
      <c r="W99" s="82" t="s">
        <v>81</v>
      </c>
      <c r="X99" s="15" t="s">
        <v>33</v>
      </c>
      <c r="Y99" s="15"/>
    </row>
    <row r="100" spans="1:25" ht="15" customHeight="1" x14ac:dyDescent="0.15">
      <c r="A100" s="252"/>
      <c r="B100" s="244"/>
      <c r="C100" s="240"/>
      <c r="D100" s="15" t="s">
        <v>82</v>
      </c>
      <c r="E100" s="199">
        <v>3450</v>
      </c>
      <c r="F100" s="199">
        <v>6000</v>
      </c>
      <c r="G100" s="199">
        <v>6000</v>
      </c>
      <c r="H100" s="199">
        <f t="shared" si="18"/>
        <v>3450</v>
      </c>
      <c r="I100" s="199">
        <f t="shared" si="18"/>
        <v>6000</v>
      </c>
      <c r="J100" s="199">
        <f t="shared" si="18"/>
        <v>6000</v>
      </c>
      <c r="K100" s="156" t="s">
        <v>69</v>
      </c>
      <c r="L100" s="157" t="s">
        <v>59</v>
      </c>
      <c r="M100" s="15" t="s">
        <v>284</v>
      </c>
      <c r="N100" s="55" t="s">
        <v>246</v>
      </c>
      <c r="O100" s="15" t="s">
        <v>285</v>
      </c>
      <c r="P100" s="60">
        <v>43297</v>
      </c>
      <c r="Q100" s="60">
        <v>43312</v>
      </c>
      <c r="R100" s="66" t="s">
        <v>242</v>
      </c>
      <c r="S100" s="66"/>
      <c r="T100" s="81" t="s">
        <v>84</v>
      </c>
      <c r="U100" s="82" t="s">
        <v>85</v>
      </c>
      <c r="V100" s="15" t="s">
        <v>55</v>
      </c>
      <c r="W100" s="82" t="s">
        <v>81</v>
      </c>
      <c r="X100" s="15" t="s">
        <v>33</v>
      </c>
      <c r="Y100" s="15"/>
    </row>
    <row r="101" spans="1:25" ht="15" customHeight="1" x14ac:dyDescent="0.15">
      <c r="A101" s="243"/>
      <c r="B101" s="244"/>
      <c r="C101" s="241"/>
      <c r="D101" s="15" t="s">
        <v>28</v>
      </c>
      <c r="E101" s="186">
        <v>3188</v>
      </c>
      <c r="F101" s="186">
        <v>5463</v>
      </c>
      <c r="G101" s="186">
        <v>5463</v>
      </c>
      <c r="H101" s="186">
        <f>E101+50</f>
        <v>3238</v>
      </c>
      <c r="I101" s="186">
        <f>F101+100</f>
        <v>5563</v>
      </c>
      <c r="J101" s="186">
        <f>G101+100</f>
        <v>5563</v>
      </c>
      <c r="K101" s="160" t="s">
        <v>69</v>
      </c>
      <c r="L101" s="15" t="s">
        <v>59</v>
      </c>
      <c r="M101" s="15" t="s">
        <v>265</v>
      </c>
      <c r="N101" s="55" t="s">
        <v>246</v>
      </c>
      <c r="O101" s="15">
        <v>68</v>
      </c>
      <c r="P101" s="60">
        <v>43282</v>
      </c>
      <c r="Q101" s="60">
        <v>43295</v>
      </c>
      <c r="R101" s="66" t="s">
        <v>270</v>
      </c>
      <c r="S101" s="66"/>
      <c r="T101" s="81" t="s">
        <v>29</v>
      </c>
      <c r="U101" s="82" t="s">
        <v>30</v>
      </c>
      <c r="V101" s="15" t="s">
        <v>31</v>
      </c>
      <c r="W101" s="82" t="s">
        <v>32</v>
      </c>
      <c r="X101" s="15" t="s">
        <v>33</v>
      </c>
      <c r="Y101" s="15"/>
    </row>
    <row r="102" spans="1:25" s="132" customFormat="1" ht="15" customHeight="1" x14ac:dyDescent="0.15">
      <c r="A102" s="15" t="s">
        <v>286</v>
      </c>
      <c r="B102" s="243"/>
      <c r="C102" s="55" t="s">
        <v>287</v>
      </c>
      <c r="D102" s="15" t="s">
        <v>198</v>
      </c>
      <c r="E102" s="188">
        <v>4210</v>
      </c>
      <c r="F102" s="188">
        <v>7360</v>
      </c>
      <c r="G102" s="188">
        <v>7360</v>
      </c>
      <c r="H102" s="183">
        <v>4210</v>
      </c>
      <c r="I102" s="183">
        <v>7360</v>
      </c>
      <c r="J102" s="183">
        <v>7360</v>
      </c>
      <c r="K102" s="126" t="s">
        <v>74</v>
      </c>
      <c r="L102" s="127" t="s">
        <v>59</v>
      </c>
      <c r="M102" s="116" t="s">
        <v>247</v>
      </c>
      <c r="N102" s="116" t="s">
        <v>246</v>
      </c>
      <c r="O102" s="127">
        <v>56</v>
      </c>
      <c r="P102" s="60">
        <v>43276</v>
      </c>
      <c r="Q102" s="60">
        <v>43281</v>
      </c>
      <c r="R102" s="129"/>
      <c r="S102" s="129"/>
      <c r="T102" s="130" t="s">
        <v>248</v>
      </c>
      <c r="U102" s="131" t="s">
        <v>249</v>
      </c>
      <c r="V102" s="127" t="s">
        <v>55</v>
      </c>
      <c r="W102" s="131" t="s">
        <v>250</v>
      </c>
      <c r="X102" s="127" t="s">
        <v>33</v>
      </c>
      <c r="Y102" s="127"/>
    </row>
    <row r="103" spans="1:25" ht="15" customHeight="1" x14ac:dyDescent="0.15">
      <c r="A103" s="245" t="s">
        <v>288</v>
      </c>
      <c r="B103" s="245" t="s">
        <v>289</v>
      </c>
      <c r="C103" s="237" t="s">
        <v>290</v>
      </c>
      <c r="D103" s="15" t="s">
        <v>28</v>
      </c>
      <c r="E103" s="186">
        <v>2488</v>
      </c>
      <c r="F103" s="186">
        <v>3863</v>
      </c>
      <c r="G103" s="186">
        <v>3863</v>
      </c>
      <c r="H103" s="186">
        <f>E103+50</f>
        <v>2538</v>
      </c>
      <c r="I103" s="186">
        <f>F103+100</f>
        <v>3963</v>
      </c>
      <c r="J103" s="186">
        <f>G103+100</f>
        <v>3963</v>
      </c>
      <c r="K103" s="126" t="s">
        <v>58</v>
      </c>
      <c r="L103" s="15" t="s">
        <v>170</v>
      </c>
      <c r="M103" s="15" t="s">
        <v>191</v>
      </c>
      <c r="N103" s="55" t="s">
        <v>192</v>
      </c>
      <c r="O103" s="15">
        <v>43</v>
      </c>
      <c r="P103" s="60">
        <v>43282</v>
      </c>
      <c r="Q103" s="60">
        <v>43295</v>
      </c>
      <c r="R103" s="66" t="s">
        <v>291</v>
      </c>
      <c r="S103" s="66"/>
      <c r="T103" s="81" t="s">
        <v>29</v>
      </c>
      <c r="U103" s="82" t="s">
        <v>30</v>
      </c>
      <c r="V103" s="15" t="s">
        <v>31</v>
      </c>
      <c r="W103" s="82" t="s">
        <v>32</v>
      </c>
      <c r="X103" s="15" t="s">
        <v>33</v>
      </c>
      <c r="Y103" s="15"/>
    </row>
    <row r="104" spans="1:25" ht="14.25" customHeight="1" x14ac:dyDescent="0.15">
      <c r="A104" s="255"/>
      <c r="B104" s="245"/>
      <c r="C104" s="237"/>
      <c r="D104" s="15" t="s">
        <v>64</v>
      </c>
      <c r="E104" s="183">
        <f>H104-100</f>
        <v>3610</v>
      </c>
      <c r="F104" s="185">
        <f>I104-200</f>
        <v>6210</v>
      </c>
      <c r="G104" s="185">
        <f>J104-200</f>
        <v>6210</v>
      </c>
      <c r="H104" s="187">
        <v>3710</v>
      </c>
      <c r="I104" s="187">
        <v>6410</v>
      </c>
      <c r="J104" s="187">
        <v>6410</v>
      </c>
      <c r="K104" s="126" t="s">
        <v>74</v>
      </c>
      <c r="L104" s="15" t="s">
        <v>59</v>
      </c>
      <c r="M104" s="15" t="s">
        <v>167</v>
      </c>
      <c r="N104" s="55" t="s">
        <v>192</v>
      </c>
      <c r="O104" s="15">
        <v>60</v>
      </c>
      <c r="P104" s="60">
        <v>43290</v>
      </c>
      <c r="Q104" s="60">
        <v>43295</v>
      </c>
      <c r="R104" s="66"/>
      <c r="S104" s="66"/>
      <c r="T104" s="81" t="s">
        <v>65</v>
      </c>
      <c r="U104" s="82" t="s">
        <v>66</v>
      </c>
      <c r="V104" s="15" t="s">
        <v>31</v>
      </c>
      <c r="W104" s="82" t="s">
        <v>67</v>
      </c>
      <c r="X104" s="15" t="s">
        <v>33</v>
      </c>
      <c r="Y104" s="15"/>
    </row>
    <row r="105" spans="1:25" s="132" customFormat="1" ht="15" customHeight="1" x14ac:dyDescent="0.15">
      <c r="A105" s="245"/>
      <c r="B105" s="245"/>
      <c r="C105" s="237"/>
      <c r="D105" s="15" t="s">
        <v>198</v>
      </c>
      <c r="E105" s="183">
        <v>2610</v>
      </c>
      <c r="F105" s="183">
        <v>4360</v>
      </c>
      <c r="G105" s="183">
        <v>4360</v>
      </c>
      <c r="H105" s="183">
        <v>2610</v>
      </c>
      <c r="I105" s="183">
        <v>4360</v>
      </c>
      <c r="J105" s="183">
        <v>4360</v>
      </c>
      <c r="K105" s="126" t="s">
        <v>74</v>
      </c>
      <c r="L105" s="127" t="s">
        <v>59</v>
      </c>
      <c r="M105" s="116" t="s">
        <v>247</v>
      </c>
      <c r="N105" s="116" t="s">
        <v>246</v>
      </c>
      <c r="O105" s="127">
        <v>55</v>
      </c>
      <c r="P105" s="60">
        <v>43276</v>
      </c>
      <c r="Q105" s="60">
        <v>43281</v>
      </c>
      <c r="R105" s="129"/>
      <c r="S105" s="129"/>
      <c r="T105" s="130" t="s">
        <v>248</v>
      </c>
      <c r="U105" s="131" t="s">
        <v>249</v>
      </c>
      <c r="V105" s="127" t="s">
        <v>55</v>
      </c>
      <c r="W105" s="131" t="s">
        <v>250</v>
      </c>
      <c r="X105" s="127" t="s">
        <v>33</v>
      </c>
      <c r="Y105" s="127"/>
    </row>
    <row r="106" spans="1:25" ht="15" customHeight="1" x14ac:dyDescent="0.15">
      <c r="A106" s="245"/>
      <c r="B106" s="245"/>
      <c r="C106" s="237"/>
      <c r="D106" s="15" t="s">
        <v>76</v>
      </c>
      <c r="E106" s="213">
        <v>2750</v>
      </c>
      <c r="F106" s="213">
        <v>4400</v>
      </c>
      <c r="G106" s="213">
        <v>4400</v>
      </c>
      <c r="H106" s="213">
        <f t="shared" ref="H106:J107" si="19">E106</f>
        <v>2750</v>
      </c>
      <c r="I106" s="213">
        <f t="shared" si="19"/>
        <v>4400</v>
      </c>
      <c r="J106" s="213">
        <f t="shared" si="19"/>
        <v>4400</v>
      </c>
      <c r="K106" s="156" t="s">
        <v>69</v>
      </c>
      <c r="L106" s="157" t="s">
        <v>59</v>
      </c>
      <c r="M106" s="15" t="s">
        <v>284</v>
      </c>
      <c r="N106" s="55" t="s">
        <v>246</v>
      </c>
      <c r="O106" s="15" t="s">
        <v>292</v>
      </c>
      <c r="P106" s="60">
        <v>43297</v>
      </c>
      <c r="Q106" s="60">
        <v>43312</v>
      </c>
      <c r="R106" s="66"/>
      <c r="S106" s="66"/>
      <c r="T106" s="81" t="s">
        <v>79</v>
      </c>
      <c r="U106" s="82" t="s">
        <v>80</v>
      </c>
      <c r="V106" s="15" t="s">
        <v>55</v>
      </c>
      <c r="W106" s="82" t="s">
        <v>81</v>
      </c>
      <c r="X106" s="15" t="s">
        <v>33</v>
      </c>
      <c r="Y106" s="15"/>
    </row>
    <row r="107" spans="1:25" ht="15" customHeight="1" x14ac:dyDescent="0.15">
      <c r="A107" s="245"/>
      <c r="B107" s="245"/>
      <c r="C107" s="237"/>
      <c r="D107" s="15" t="s">
        <v>82</v>
      </c>
      <c r="E107" s="199">
        <v>2750</v>
      </c>
      <c r="F107" s="199">
        <v>4400</v>
      </c>
      <c r="G107" s="199">
        <v>4400</v>
      </c>
      <c r="H107" s="199">
        <f t="shared" si="19"/>
        <v>2750</v>
      </c>
      <c r="I107" s="199">
        <f t="shared" si="19"/>
        <v>4400</v>
      </c>
      <c r="J107" s="199">
        <f t="shared" si="19"/>
        <v>4400</v>
      </c>
      <c r="K107" s="156" t="s">
        <v>660</v>
      </c>
      <c r="L107" s="157" t="s">
        <v>59</v>
      </c>
      <c r="M107" s="154" t="s">
        <v>639</v>
      </c>
      <c r="N107" s="55" t="s">
        <v>246</v>
      </c>
      <c r="O107" s="15" t="s">
        <v>292</v>
      </c>
      <c r="P107" s="60">
        <v>43297</v>
      </c>
      <c r="Q107" s="60">
        <v>43312</v>
      </c>
      <c r="R107" s="153" t="s">
        <v>640</v>
      </c>
      <c r="S107" s="66"/>
      <c r="T107" s="81" t="s">
        <v>84</v>
      </c>
      <c r="U107" s="82" t="s">
        <v>85</v>
      </c>
      <c r="V107" s="15" t="s">
        <v>55</v>
      </c>
      <c r="W107" s="82" t="s">
        <v>81</v>
      </c>
      <c r="X107" s="15" t="s">
        <v>33</v>
      </c>
      <c r="Y107" s="15"/>
    </row>
    <row r="108" spans="1:25" ht="15" customHeight="1" x14ac:dyDescent="0.15">
      <c r="A108" s="245" t="s">
        <v>293</v>
      </c>
      <c r="B108" s="245" t="s">
        <v>294</v>
      </c>
      <c r="C108" s="237" t="s">
        <v>295</v>
      </c>
      <c r="D108" s="15" t="s">
        <v>34</v>
      </c>
      <c r="E108" s="214">
        <v>2100</v>
      </c>
      <c r="F108" s="214">
        <v>3610</v>
      </c>
      <c r="G108" s="214">
        <v>3610</v>
      </c>
      <c r="H108" s="214">
        <f>E108+25</f>
        <v>2125</v>
      </c>
      <c r="I108" s="214">
        <f>F108+50</f>
        <v>3660</v>
      </c>
      <c r="J108" s="214">
        <f>G108+50</f>
        <v>3660</v>
      </c>
      <c r="K108" s="126" t="s">
        <v>69</v>
      </c>
      <c r="L108" s="127" t="s">
        <v>36</v>
      </c>
      <c r="M108" s="15" t="s">
        <v>37</v>
      </c>
      <c r="N108" s="55" t="s">
        <v>38</v>
      </c>
      <c r="O108" s="15">
        <v>38</v>
      </c>
      <c r="P108" s="60">
        <v>43297</v>
      </c>
      <c r="Q108" s="60">
        <v>43312</v>
      </c>
      <c r="R108" s="66"/>
      <c r="S108" s="129" t="s">
        <v>40</v>
      </c>
      <c r="T108" s="130" t="s">
        <v>41</v>
      </c>
      <c r="U108" s="127" t="s">
        <v>42</v>
      </c>
      <c r="V108" s="127" t="s">
        <v>31</v>
      </c>
      <c r="W108" s="131" t="s">
        <v>43</v>
      </c>
      <c r="X108" s="15" t="s">
        <v>33</v>
      </c>
      <c r="Y108" s="15"/>
    </row>
    <row r="109" spans="1:25" s="132" customFormat="1" ht="15" customHeight="1" x14ac:dyDescent="0.15">
      <c r="A109" s="255"/>
      <c r="B109" s="245"/>
      <c r="C109" s="237"/>
      <c r="D109" s="15" t="s">
        <v>172</v>
      </c>
      <c r="E109" s="183">
        <v>1885</v>
      </c>
      <c r="F109" s="183">
        <v>3110</v>
      </c>
      <c r="G109" s="183">
        <v>3110</v>
      </c>
      <c r="H109" s="183">
        <f>E109+25</f>
        <v>1910</v>
      </c>
      <c r="I109" s="183">
        <f>F109+50</f>
        <v>3160</v>
      </c>
      <c r="J109" s="183">
        <f>G109+50</f>
        <v>3160</v>
      </c>
      <c r="K109" s="126" t="s">
        <v>607</v>
      </c>
      <c r="L109" s="127" t="s">
        <v>36</v>
      </c>
      <c r="M109" s="127" t="s">
        <v>37</v>
      </c>
      <c r="N109" s="128" t="s">
        <v>38</v>
      </c>
      <c r="O109" s="127">
        <v>47</v>
      </c>
      <c r="P109" s="60">
        <v>43290</v>
      </c>
      <c r="Q109" s="60">
        <v>43295</v>
      </c>
      <c r="R109" s="133"/>
      <c r="S109" s="133"/>
      <c r="T109" s="130" t="s">
        <v>173</v>
      </c>
      <c r="U109" s="131" t="s">
        <v>174</v>
      </c>
      <c r="V109" s="127" t="s">
        <v>55</v>
      </c>
      <c r="W109" s="131" t="s">
        <v>175</v>
      </c>
      <c r="X109" s="127" t="s">
        <v>176</v>
      </c>
      <c r="Y109" s="127"/>
    </row>
    <row r="110" spans="1:25" ht="15" customHeight="1" x14ac:dyDescent="0.15">
      <c r="A110" s="245"/>
      <c r="B110" s="245"/>
      <c r="C110" s="237"/>
      <c r="D110" s="15" t="s">
        <v>28</v>
      </c>
      <c r="E110" s="183">
        <v>1838</v>
      </c>
      <c r="F110" s="185">
        <v>3163</v>
      </c>
      <c r="G110" s="185">
        <v>3163</v>
      </c>
      <c r="H110" s="186">
        <f>E110+50</f>
        <v>1888</v>
      </c>
      <c r="I110" s="186">
        <f>F110+100</f>
        <v>3263</v>
      </c>
      <c r="J110" s="186">
        <f>G110+100</f>
        <v>3263</v>
      </c>
      <c r="K110" s="126" t="s">
        <v>58</v>
      </c>
      <c r="L110" s="15" t="s">
        <v>170</v>
      </c>
      <c r="M110" s="15" t="s">
        <v>37</v>
      </c>
      <c r="N110" s="55" t="s">
        <v>38</v>
      </c>
      <c r="O110" s="15">
        <v>46</v>
      </c>
      <c r="P110" s="60">
        <v>43282</v>
      </c>
      <c r="Q110" s="60">
        <v>43295</v>
      </c>
      <c r="R110" s="66" t="s">
        <v>261</v>
      </c>
      <c r="S110" s="67"/>
      <c r="T110" s="81" t="s">
        <v>29</v>
      </c>
      <c r="U110" s="82" t="s">
        <v>30</v>
      </c>
      <c r="V110" s="15" t="s">
        <v>31</v>
      </c>
      <c r="W110" s="82" t="s">
        <v>32</v>
      </c>
      <c r="X110" s="15" t="s">
        <v>33</v>
      </c>
      <c r="Y110" s="15"/>
    </row>
    <row r="111" spans="1:25" s="132" customFormat="1" ht="15" customHeight="1" x14ac:dyDescent="0.15">
      <c r="A111" s="245"/>
      <c r="B111" s="245"/>
      <c r="C111" s="237"/>
      <c r="D111" s="15" t="s">
        <v>185</v>
      </c>
      <c r="E111" s="183">
        <v>1890</v>
      </c>
      <c r="F111" s="183">
        <v>2965</v>
      </c>
      <c r="G111" s="183">
        <v>2965</v>
      </c>
      <c r="H111" s="183">
        <f>E111+25</f>
        <v>1915</v>
      </c>
      <c r="I111" s="183">
        <f>F111+50</f>
        <v>3015</v>
      </c>
      <c r="J111" s="183">
        <f>G111+50</f>
        <v>3015</v>
      </c>
      <c r="K111" s="151" t="s">
        <v>607</v>
      </c>
      <c r="L111" s="127" t="s">
        <v>36</v>
      </c>
      <c r="M111" s="127" t="s">
        <v>37</v>
      </c>
      <c r="N111" s="128" t="s">
        <v>38</v>
      </c>
      <c r="O111" s="127">
        <v>47</v>
      </c>
      <c r="P111" s="60">
        <v>43290</v>
      </c>
      <c r="Q111" s="60">
        <v>43298</v>
      </c>
      <c r="R111" s="129"/>
      <c r="S111" s="129"/>
      <c r="T111" s="130" t="s">
        <v>187</v>
      </c>
      <c r="U111" s="131" t="s">
        <v>188</v>
      </c>
      <c r="V111" s="127" t="s">
        <v>55</v>
      </c>
      <c r="W111" s="131" t="s">
        <v>296</v>
      </c>
      <c r="X111" s="127" t="s">
        <v>33</v>
      </c>
      <c r="Y111" s="127" t="s">
        <v>190</v>
      </c>
    </row>
    <row r="112" spans="1:25" ht="15" customHeight="1" x14ac:dyDescent="0.15">
      <c r="A112" s="245"/>
      <c r="B112" s="245"/>
      <c r="C112" s="237"/>
      <c r="D112" s="15" t="s">
        <v>57</v>
      </c>
      <c r="E112" s="183">
        <v>1950</v>
      </c>
      <c r="F112" s="183">
        <v>3200</v>
      </c>
      <c r="G112" s="183">
        <v>3200</v>
      </c>
      <c r="H112" s="183">
        <f>E112+25</f>
        <v>1975</v>
      </c>
      <c r="I112" s="183">
        <f>F112+50</f>
        <v>3250</v>
      </c>
      <c r="J112" s="183">
        <f>G112+50</f>
        <v>3250</v>
      </c>
      <c r="K112" s="126" t="s">
        <v>58</v>
      </c>
      <c r="L112" s="15" t="s">
        <v>36</v>
      </c>
      <c r="M112" s="15" t="s">
        <v>191</v>
      </c>
      <c r="N112" s="55" t="s">
        <v>192</v>
      </c>
      <c r="O112" s="15">
        <v>43</v>
      </c>
      <c r="P112" s="60">
        <v>43289</v>
      </c>
      <c r="Q112" s="60">
        <v>43296</v>
      </c>
      <c r="R112" s="72" t="s">
        <v>297</v>
      </c>
      <c r="S112" s="66"/>
      <c r="T112" s="81" t="s">
        <v>61</v>
      </c>
      <c r="U112" s="82" t="s">
        <v>62</v>
      </c>
      <c r="V112" s="15" t="s">
        <v>55</v>
      </c>
      <c r="W112" s="82" t="s">
        <v>63</v>
      </c>
      <c r="X112" s="15" t="s">
        <v>33</v>
      </c>
      <c r="Y112" s="15"/>
    </row>
    <row r="113" spans="1:25" ht="15" customHeight="1" x14ac:dyDescent="0.15">
      <c r="A113" s="245"/>
      <c r="B113" s="245"/>
      <c r="C113" s="237"/>
      <c r="D113" s="15" t="s">
        <v>76</v>
      </c>
      <c r="E113" s="213">
        <v>2300</v>
      </c>
      <c r="F113" s="213">
        <v>3900</v>
      </c>
      <c r="G113" s="213">
        <v>3900</v>
      </c>
      <c r="H113" s="213">
        <f>E113</f>
        <v>2300</v>
      </c>
      <c r="I113" s="213">
        <f t="shared" ref="H113:J114" si="20">F113</f>
        <v>3900</v>
      </c>
      <c r="J113" s="213">
        <f t="shared" si="20"/>
        <v>3900</v>
      </c>
      <c r="K113" s="156" t="s">
        <v>58</v>
      </c>
      <c r="L113" s="157" t="s">
        <v>36</v>
      </c>
      <c r="M113" s="15" t="s">
        <v>37</v>
      </c>
      <c r="N113" s="55" t="s">
        <v>38</v>
      </c>
      <c r="O113" s="15">
        <v>46</v>
      </c>
      <c r="P113" s="60">
        <v>43297</v>
      </c>
      <c r="Q113" s="60">
        <v>43312</v>
      </c>
      <c r="R113" s="66"/>
      <c r="S113" s="66"/>
      <c r="T113" s="81" t="s">
        <v>79</v>
      </c>
      <c r="U113" s="82" t="s">
        <v>80</v>
      </c>
      <c r="V113" s="15" t="s">
        <v>55</v>
      </c>
      <c r="W113" s="82" t="s">
        <v>81</v>
      </c>
      <c r="X113" s="15" t="s">
        <v>33</v>
      </c>
      <c r="Y113" s="15"/>
    </row>
    <row r="114" spans="1:25" ht="14.25" customHeight="1" x14ac:dyDescent="0.15">
      <c r="A114" s="245"/>
      <c r="B114" s="245"/>
      <c r="C114" s="237"/>
      <c r="D114" s="15" t="s">
        <v>82</v>
      </c>
      <c r="E114" s="199">
        <v>2300</v>
      </c>
      <c r="F114" s="199">
        <v>3900</v>
      </c>
      <c r="G114" s="199">
        <v>3900</v>
      </c>
      <c r="H114" s="199">
        <f t="shared" si="20"/>
        <v>2300</v>
      </c>
      <c r="I114" s="199">
        <f t="shared" si="20"/>
        <v>3900</v>
      </c>
      <c r="J114" s="199">
        <f t="shared" si="20"/>
        <v>3900</v>
      </c>
      <c r="K114" s="156" t="s">
        <v>58</v>
      </c>
      <c r="L114" s="157" t="s">
        <v>36</v>
      </c>
      <c r="M114" s="15" t="s">
        <v>37</v>
      </c>
      <c r="N114" s="55" t="s">
        <v>38</v>
      </c>
      <c r="O114" s="15">
        <v>46</v>
      </c>
      <c r="P114" s="60">
        <v>43297</v>
      </c>
      <c r="Q114" s="60">
        <v>43312</v>
      </c>
      <c r="R114" s="66" t="s">
        <v>659</v>
      </c>
      <c r="S114" s="66"/>
      <c r="T114" s="81" t="s">
        <v>84</v>
      </c>
      <c r="U114" s="82" t="s">
        <v>85</v>
      </c>
      <c r="V114" s="15" t="s">
        <v>55</v>
      </c>
      <c r="W114" s="82" t="s">
        <v>81</v>
      </c>
      <c r="X114" s="15" t="s">
        <v>33</v>
      </c>
      <c r="Y114" s="15"/>
    </row>
    <row r="115" spans="1:25" ht="15" customHeight="1" x14ac:dyDescent="0.15">
      <c r="A115" s="245"/>
      <c r="B115" s="245"/>
      <c r="C115" s="237"/>
      <c r="D115" s="15" t="s">
        <v>73</v>
      </c>
      <c r="E115" s="183">
        <v>1800</v>
      </c>
      <c r="F115" s="183">
        <v>2800</v>
      </c>
      <c r="G115" s="183">
        <v>2800</v>
      </c>
      <c r="H115" s="183">
        <f>E115+25</f>
        <v>1825</v>
      </c>
      <c r="I115" s="183">
        <f>F115+50</f>
        <v>2850</v>
      </c>
      <c r="J115" s="183">
        <f>G115+50</f>
        <v>2850</v>
      </c>
      <c r="K115" s="134" t="s">
        <v>194</v>
      </c>
      <c r="L115" s="146" t="s">
        <v>59</v>
      </c>
      <c r="M115" s="146" t="s">
        <v>195</v>
      </c>
      <c r="N115" s="114" t="s">
        <v>196</v>
      </c>
      <c r="O115" s="146">
        <v>41</v>
      </c>
      <c r="P115" s="60">
        <v>43282</v>
      </c>
      <c r="Q115" s="60">
        <v>43295</v>
      </c>
      <c r="R115" s="46" t="s">
        <v>218</v>
      </c>
      <c r="S115" s="66"/>
      <c r="T115" s="81"/>
      <c r="U115" s="82"/>
      <c r="V115" s="15"/>
      <c r="W115" s="82"/>
      <c r="X115" s="15"/>
      <c r="Y115" s="15"/>
    </row>
    <row r="116" spans="1:25" ht="15" customHeight="1" x14ac:dyDescent="0.15">
      <c r="A116" s="245"/>
      <c r="B116" s="245"/>
      <c r="C116" s="237"/>
      <c r="D116" s="15" t="s">
        <v>64</v>
      </c>
      <c r="E116" s="183">
        <f>H116-100</f>
        <v>1960</v>
      </c>
      <c r="F116" s="185">
        <f>I116-200</f>
        <v>3210</v>
      </c>
      <c r="G116" s="185">
        <f>J116-200</f>
        <v>3210</v>
      </c>
      <c r="H116" s="183">
        <v>2060</v>
      </c>
      <c r="I116" s="183">
        <v>3410</v>
      </c>
      <c r="J116" s="183">
        <v>3410</v>
      </c>
      <c r="K116" s="126" t="s">
        <v>35</v>
      </c>
      <c r="L116" s="15" t="s">
        <v>36</v>
      </c>
      <c r="M116" s="15" t="s">
        <v>37</v>
      </c>
      <c r="N116" s="55" t="s">
        <v>38</v>
      </c>
      <c r="O116" s="15">
        <v>38</v>
      </c>
      <c r="P116" s="60">
        <v>43290</v>
      </c>
      <c r="Q116" s="60">
        <v>43295</v>
      </c>
      <c r="R116" s="66"/>
      <c r="S116" s="66"/>
      <c r="T116" s="81" t="s">
        <v>65</v>
      </c>
      <c r="U116" s="82" t="s">
        <v>66</v>
      </c>
      <c r="V116" s="15" t="s">
        <v>31</v>
      </c>
      <c r="W116" s="82" t="s">
        <v>67</v>
      </c>
      <c r="X116" s="15" t="s">
        <v>33</v>
      </c>
      <c r="Y116" s="15"/>
    </row>
    <row r="117" spans="1:25" ht="15" customHeight="1" x14ac:dyDescent="0.15">
      <c r="A117" s="242" t="s">
        <v>298</v>
      </c>
      <c r="B117" s="249" t="s">
        <v>299</v>
      </c>
      <c r="C117" s="239" t="s">
        <v>300</v>
      </c>
      <c r="D117" s="15" t="s">
        <v>57</v>
      </c>
      <c r="E117" s="183">
        <v>2250</v>
      </c>
      <c r="F117" s="183">
        <v>4300</v>
      </c>
      <c r="G117" s="183">
        <v>4300</v>
      </c>
      <c r="H117" s="183">
        <f>E117+25</f>
        <v>2275</v>
      </c>
      <c r="I117" s="183">
        <f>F117+50</f>
        <v>4350</v>
      </c>
      <c r="J117" s="183">
        <f>G117+50</f>
        <v>4350</v>
      </c>
      <c r="K117" s="126" t="s">
        <v>58</v>
      </c>
      <c r="L117" s="15" t="s">
        <v>36</v>
      </c>
      <c r="M117" s="15" t="s">
        <v>237</v>
      </c>
      <c r="N117" s="55" t="s">
        <v>238</v>
      </c>
      <c r="O117" s="15" t="s">
        <v>301</v>
      </c>
      <c r="P117" s="60">
        <v>43282</v>
      </c>
      <c r="Q117" s="60">
        <v>43296</v>
      </c>
      <c r="R117" s="66" t="s">
        <v>608</v>
      </c>
      <c r="S117" s="66"/>
      <c r="T117" s="81" t="s">
        <v>61</v>
      </c>
      <c r="U117" s="82" t="s">
        <v>62</v>
      </c>
      <c r="V117" s="15" t="s">
        <v>55</v>
      </c>
      <c r="W117" s="82" t="s">
        <v>63</v>
      </c>
      <c r="X117" s="15" t="s">
        <v>33</v>
      </c>
      <c r="Y117" s="15"/>
    </row>
    <row r="118" spans="1:25" ht="15" customHeight="1" x14ac:dyDescent="0.15">
      <c r="A118" s="244"/>
      <c r="B118" s="250"/>
      <c r="C118" s="240"/>
      <c r="D118" s="15" t="s">
        <v>28</v>
      </c>
      <c r="E118" s="186">
        <v>2588</v>
      </c>
      <c r="F118" s="186">
        <v>4613</v>
      </c>
      <c r="G118" s="186">
        <v>4613</v>
      </c>
      <c r="H118" s="186">
        <f>E118+50</f>
        <v>2638</v>
      </c>
      <c r="I118" s="186">
        <f>F118+100</f>
        <v>4713</v>
      </c>
      <c r="J118" s="186">
        <f>G118+100</f>
        <v>4713</v>
      </c>
      <c r="K118" s="126" t="s">
        <v>135</v>
      </c>
      <c r="L118" s="15" t="s">
        <v>59</v>
      </c>
      <c r="M118" s="15" t="s">
        <v>234</v>
      </c>
      <c r="N118" s="55" t="s">
        <v>235</v>
      </c>
      <c r="O118" s="15">
        <v>39</v>
      </c>
      <c r="P118" s="60">
        <v>43282</v>
      </c>
      <c r="Q118" s="60">
        <v>43295</v>
      </c>
      <c r="R118" s="66" t="s">
        <v>302</v>
      </c>
      <c r="S118" s="66"/>
      <c r="T118" s="81" t="s">
        <v>29</v>
      </c>
      <c r="U118" s="82" t="s">
        <v>30</v>
      </c>
      <c r="V118" s="15" t="s">
        <v>31</v>
      </c>
      <c r="W118" s="82" t="s">
        <v>32</v>
      </c>
      <c r="X118" s="15" t="s">
        <v>33</v>
      </c>
      <c r="Y118" s="15"/>
    </row>
    <row r="119" spans="1:25" ht="16.5" customHeight="1" x14ac:dyDescent="0.15">
      <c r="A119" s="244"/>
      <c r="B119" s="250"/>
      <c r="C119" s="240"/>
      <c r="D119" s="15" t="s">
        <v>76</v>
      </c>
      <c r="E119" s="213">
        <v>2600</v>
      </c>
      <c r="F119" s="213">
        <v>4650</v>
      </c>
      <c r="G119" s="213">
        <v>4650</v>
      </c>
      <c r="H119" s="213">
        <f t="shared" ref="H119:J120" si="21">E119</f>
        <v>2600</v>
      </c>
      <c r="I119" s="213">
        <f t="shared" si="21"/>
        <v>4650</v>
      </c>
      <c r="J119" s="213">
        <f t="shared" si="21"/>
        <v>4650</v>
      </c>
      <c r="K119" s="126" t="s">
        <v>609</v>
      </c>
      <c r="L119" s="15" t="s">
        <v>59</v>
      </c>
      <c r="M119" s="15" t="s">
        <v>610</v>
      </c>
      <c r="N119" s="55" t="s">
        <v>611</v>
      </c>
      <c r="O119" s="15">
        <v>42</v>
      </c>
      <c r="P119" s="60">
        <v>43297</v>
      </c>
      <c r="Q119" s="60">
        <v>43312</v>
      </c>
      <c r="R119" s="66"/>
      <c r="S119" s="66"/>
      <c r="T119" s="81" t="s">
        <v>79</v>
      </c>
      <c r="U119" s="82" t="s">
        <v>80</v>
      </c>
      <c r="V119" s="15" t="s">
        <v>55</v>
      </c>
      <c r="W119" s="82" t="s">
        <v>81</v>
      </c>
      <c r="X119" s="15" t="s">
        <v>33</v>
      </c>
      <c r="Y119" s="15"/>
    </row>
    <row r="120" spans="1:25" ht="15" customHeight="1" x14ac:dyDescent="0.15">
      <c r="A120" s="243"/>
      <c r="B120" s="251"/>
      <c r="C120" s="241"/>
      <c r="D120" s="15" t="s">
        <v>82</v>
      </c>
      <c r="E120" s="183">
        <v>2600</v>
      </c>
      <c r="F120" s="183">
        <v>4650</v>
      </c>
      <c r="G120" s="183">
        <v>4650</v>
      </c>
      <c r="H120" s="183">
        <f t="shared" si="21"/>
        <v>2600</v>
      </c>
      <c r="I120" s="183">
        <f t="shared" si="21"/>
        <v>4650</v>
      </c>
      <c r="J120" s="183">
        <f t="shared" si="21"/>
        <v>4650</v>
      </c>
      <c r="K120" s="156" t="s">
        <v>668</v>
      </c>
      <c r="L120" s="157" t="s">
        <v>59</v>
      </c>
      <c r="M120" s="15" t="s">
        <v>610</v>
      </c>
      <c r="N120" s="55" t="s">
        <v>611</v>
      </c>
      <c r="O120" s="15">
        <v>42</v>
      </c>
      <c r="P120" s="60">
        <v>43297</v>
      </c>
      <c r="Q120" s="60">
        <v>43312</v>
      </c>
      <c r="R120" s="153" t="s">
        <v>631</v>
      </c>
      <c r="S120" s="66"/>
      <c r="T120" s="81" t="s">
        <v>84</v>
      </c>
      <c r="U120" s="82" t="s">
        <v>85</v>
      </c>
      <c r="V120" s="15" t="s">
        <v>55</v>
      </c>
      <c r="W120" s="82" t="s">
        <v>81</v>
      </c>
      <c r="X120" s="15" t="s">
        <v>33</v>
      </c>
      <c r="Y120" s="15"/>
    </row>
    <row r="121" spans="1:25" ht="15" customHeight="1" x14ac:dyDescent="0.15">
      <c r="A121" s="242" t="s">
        <v>303</v>
      </c>
      <c r="B121" s="242" t="s">
        <v>304</v>
      </c>
      <c r="C121" s="239" t="s">
        <v>305</v>
      </c>
      <c r="D121" s="15" t="s">
        <v>57</v>
      </c>
      <c r="E121" s="183">
        <v>2250</v>
      </c>
      <c r="F121" s="183">
        <v>4300</v>
      </c>
      <c r="G121" s="183">
        <v>4300</v>
      </c>
      <c r="H121" s="183">
        <f>E121+25</f>
        <v>2275</v>
      </c>
      <c r="I121" s="183">
        <f>F121+50</f>
        <v>4350</v>
      </c>
      <c r="J121" s="183">
        <f>G121+50</f>
        <v>4350</v>
      </c>
      <c r="K121" s="126" t="s">
        <v>58</v>
      </c>
      <c r="L121" s="15" t="s">
        <v>36</v>
      </c>
      <c r="M121" s="15" t="s">
        <v>191</v>
      </c>
      <c r="N121" s="55" t="s">
        <v>192</v>
      </c>
      <c r="O121" s="15">
        <v>52</v>
      </c>
      <c r="P121" s="60">
        <v>43282</v>
      </c>
      <c r="Q121" s="60">
        <v>43296</v>
      </c>
      <c r="R121" s="66"/>
      <c r="S121" s="66"/>
      <c r="T121" s="81" t="s">
        <v>61</v>
      </c>
      <c r="U121" s="82" t="s">
        <v>62</v>
      </c>
      <c r="V121" s="15" t="s">
        <v>55</v>
      </c>
      <c r="W121" s="82" t="s">
        <v>63</v>
      </c>
      <c r="X121" s="15" t="s">
        <v>33</v>
      </c>
      <c r="Y121" s="15"/>
    </row>
    <row r="122" spans="1:25" ht="15" customHeight="1" x14ac:dyDescent="0.15">
      <c r="A122" s="244"/>
      <c r="B122" s="244"/>
      <c r="C122" s="240"/>
      <c r="D122" s="15" t="s">
        <v>76</v>
      </c>
      <c r="E122" s="214">
        <v>2000</v>
      </c>
      <c r="F122" s="214">
        <v>3500</v>
      </c>
      <c r="G122" s="214">
        <v>3500</v>
      </c>
      <c r="H122" s="214">
        <f t="shared" ref="H122:J124" si="22">E122</f>
        <v>2000</v>
      </c>
      <c r="I122" s="214">
        <f t="shared" si="22"/>
        <v>3500</v>
      </c>
      <c r="J122" s="214">
        <f t="shared" si="22"/>
        <v>3500</v>
      </c>
      <c r="K122" s="126" t="s">
        <v>35</v>
      </c>
      <c r="L122" s="15" t="s">
        <v>59</v>
      </c>
      <c r="M122" s="15" t="s">
        <v>306</v>
      </c>
      <c r="N122" s="55" t="s">
        <v>196</v>
      </c>
      <c r="O122" s="15">
        <v>45</v>
      </c>
      <c r="P122" s="60">
        <v>43297</v>
      </c>
      <c r="Q122" s="60">
        <v>43312</v>
      </c>
      <c r="R122" s="66"/>
      <c r="S122" s="66"/>
      <c r="T122" s="81" t="s">
        <v>79</v>
      </c>
      <c r="U122" s="82" t="s">
        <v>80</v>
      </c>
      <c r="V122" s="15" t="s">
        <v>55</v>
      </c>
      <c r="W122" s="82" t="s">
        <v>81</v>
      </c>
      <c r="X122" s="15" t="s">
        <v>33</v>
      </c>
      <c r="Y122" s="15"/>
    </row>
    <row r="123" spans="1:25" ht="15" customHeight="1" x14ac:dyDescent="0.15">
      <c r="A123" s="244"/>
      <c r="B123" s="244"/>
      <c r="C123" s="240"/>
      <c r="D123" s="15" t="s">
        <v>82</v>
      </c>
      <c r="E123" s="183">
        <v>2000</v>
      </c>
      <c r="F123" s="183">
        <v>3500</v>
      </c>
      <c r="G123" s="183">
        <v>3500</v>
      </c>
      <c r="H123" s="183">
        <f t="shared" si="22"/>
        <v>2000</v>
      </c>
      <c r="I123" s="183">
        <f t="shared" si="22"/>
        <v>3500</v>
      </c>
      <c r="J123" s="183">
        <f t="shared" si="22"/>
        <v>3500</v>
      </c>
      <c r="K123" s="156" t="s">
        <v>669</v>
      </c>
      <c r="L123" s="157" t="s">
        <v>59</v>
      </c>
      <c r="M123" s="154" t="s">
        <v>645</v>
      </c>
      <c r="N123" s="155" t="s">
        <v>646</v>
      </c>
      <c r="O123" s="15">
        <v>45</v>
      </c>
      <c r="P123" s="60">
        <v>43297</v>
      </c>
      <c r="Q123" s="60">
        <v>43312</v>
      </c>
      <c r="R123" s="153" t="s">
        <v>632</v>
      </c>
      <c r="S123" s="66"/>
      <c r="T123" s="81" t="s">
        <v>84</v>
      </c>
      <c r="U123" s="82" t="s">
        <v>85</v>
      </c>
      <c r="V123" s="15" t="s">
        <v>55</v>
      </c>
      <c r="W123" s="82" t="s">
        <v>81</v>
      </c>
      <c r="X123" s="15" t="s">
        <v>33</v>
      </c>
      <c r="Y123" s="15"/>
    </row>
    <row r="124" spans="1:25" ht="15" customHeight="1" x14ac:dyDescent="0.15">
      <c r="A124" s="244"/>
      <c r="B124" s="244"/>
      <c r="C124" s="240"/>
      <c r="D124" s="15" t="s">
        <v>34</v>
      </c>
      <c r="E124" s="222">
        <v>2260</v>
      </c>
      <c r="F124" s="222">
        <v>4210</v>
      </c>
      <c r="G124" s="222">
        <v>4210</v>
      </c>
      <c r="H124" s="222">
        <f t="shared" si="22"/>
        <v>2260</v>
      </c>
      <c r="I124" s="222">
        <f t="shared" si="22"/>
        <v>4210</v>
      </c>
      <c r="J124" s="222">
        <f t="shared" si="22"/>
        <v>4210</v>
      </c>
      <c r="K124" s="126" t="s">
        <v>35</v>
      </c>
      <c r="L124" s="15" t="s">
        <v>36</v>
      </c>
      <c r="M124" s="15" t="s">
        <v>167</v>
      </c>
      <c r="N124" s="55" t="s">
        <v>192</v>
      </c>
      <c r="O124" s="15">
        <v>45</v>
      </c>
      <c r="P124" s="60">
        <v>43297</v>
      </c>
      <c r="Q124" s="60">
        <v>43312</v>
      </c>
      <c r="R124" s="66"/>
      <c r="S124" s="66"/>
      <c r="T124" s="81"/>
      <c r="U124" s="82"/>
      <c r="V124" s="15"/>
      <c r="W124" s="82"/>
      <c r="X124" s="15"/>
      <c r="Y124" s="15"/>
    </row>
    <row r="125" spans="1:25" ht="15" customHeight="1" x14ac:dyDescent="0.15">
      <c r="A125" s="244"/>
      <c r="B125" s="244"/>
      <c r="C125" s="240"/>
      <c r="D125" s="15" t="s">
        <v>64</v>
      </c>
      <c r="E125" s="183">
        <f>H125-100</f>
        <v>2310</v>
      </c>
      <c r="F125" s="185">
        <f>I125-200</f>
        <v>3810</v>
      </c>
      <c r="G125" s="185">
        <f>J125-200</f>
        <v>3810</v>
      </c>
      <c r="H125" s="187">
        <v>2410</v>
      </c>
      <c r="I125" s="187">
        <v>4010</v>
      </c>
      <c r="J125" s="187">
        <v>4010</v>
      </c>
      <c r="K125" s="126" t="s">
        <v>35</v>
      </c>
      <c r="L125" s="15" t="s">
        <v>36</v>
      </c>
      <c r="M125" s="15" t="s">
        <v>167</v>
      </c>
      <c r="N125" s="55" t="s">
        <v>192</v>
      </c>
      <c r="O125" s="15">
        <v>49</v>
      </c>
      <c r="P125" s="60">
        <v>43290</v>
      </c>
      <c r="Q125" s="60">
        <v>43295</v>
      </c>
      <c r="R125" s="66"/>
      <c r="S125" s="66"/>
      <c r="T125" s="81" t="s">
        <v>65</v>
      </c>
      <c r="U125" s="82" t="s">
        <v>66</v>
      </c>
      <c r="V125" s="15" t="s">
        <v>31</v>
      </c>
      <c r="W125" s="82" t="s">
        <v>67</v>
      </c>
      <c r="X125" s="15" t="s">
        <v>33</v>
      </c>
      <c r="Y125" s="15"/>
    </row>
    <row r="126" spans="1:25" ht="15" customHeight="1" x14ac:dyDescent="0.15">
      <c r="A126" s="243"/>
      <c r="B126" s="243"/>
      <c r="C126" s="241"/>
      <c r="D126" s="15" t="s">
        <v>28</v>
      </c>
      <c r="E126" s="186">
        <v>2238</v>
      </c>
      <c r="F126" s="186">
        <v>3963</v>
      </c>
      <c r="G126" s="186">
        <v>3963</v>
      </c>
      <c r="H126" s="186">
        <f>E126+50</f>
        <v>2288</v>
      </c>
      <c r="I126" s="186">
        <f>F126+100</f>
        <v>4063</v>
      </c>
      <c r="J126" s="186">
        <f>G126+100</f>
        <v>4063</v>
      </c>
      <c r="K126" s="126" t="s">
        <v>135</v>
      </c>
      <c r="L126" s="15" t="s">
        <v>59</v>
      </c>
      <c r="M126" s="15" t="s">
        <v>234</v>
      </c>
      <c r="N126" s="59" t="s">
        <v>235</v>
      </c>
      <c r="O126" s="15">
        <v>45</v>
      </c>
      <c r="P126" s="60">
        <v>43282</v>
      </c>
      <c r="Q126" s="60">
        <v>43295</v>
      </c>
      <c r="R126" s="66" t="s">
        <v>307</v>
      </c>
      <c r="S126" s="66"/>
      <c r="T126" s="81" t="s">
        <v>29</v>
      </c>
      <c r="U126" s="82" t="s">
        <v>30</v>
      </c>
      <c r="V126" s="15" t="s">
        <v>31</v>
      </c>
      <c r="W126" s="82" t="s">
        <v>32</v>
      </c>
      <c r="X126" s="15" t="s">
        <v>33</v>
      </c>
      <c r="Y126" s="15"/>
    </row>
    <row r="127" spans="1:25" ht="15" customHeight="1" x14ac:dyDescent="0.15">
      <c r="A127" s="242" t="s">
        <v>308</v>
      </c>
      <c r="B127" s="242" t="s">
        <v>309</v>
      </c>
      <c r="C127" s="239" t="s">
        <v>310</v>
      </c>
      <c r="D127" s="15" t="s">
        <v>76</v>
      </c>
      <c r="E127" s="213">
        <v>2950</v>
      </c>
      <c r="F127" s="213">
        <v>5400</v>
      </c>
      <c r="G127" s="213">
        <v>5400</v>
      </c>
      <c r="H127" s="213">
        <f t="shared" ref="H127:J128" si="23">E127</f>
        <v>2950</v>
      </c>
      <c r="I127" s="213">
        <f t="shared" si="23"/>
        <v>5400</v>
      </c>
      <c r="J127" s="213">
        <f t="shared" si="23"/>
        <v>5400</v>
      </c>
      <c r="K127" s="126" t="s">
        <v>612</v>
      </c>
      <c r="L127" s="15" t="s">
        <v>59</v>
      </c>
      <c r="M127" s="15" t="s">
        <v>613</v>
      </c>
      <c r="N127" s="55" t="s">
        <v>614</v>
      </c>
      <c r="O127" s="15" t="s">
        <v>615</v>
      </c>
      <c r="P127" s="60">
        <v>43297</v>
      </c>
      <c r="Q127" s="60">
        <v>43312</v>
      </c>
      <c r="R127" s="66"/>
      <c r="S127" s="66"/>
      <c r="T127" s="81" t="s">
        <v>79</v>
      </c>
      <c r="U127" s="82" t="s">
        <v>80</v>
      </c>
      <c r="V127" s="15" t="s">
        <v>55</v>
      </c>
      <c r="W127" s="82" t="s">
        <v>81</v>
      </c>
      <c r="X127" s="15" t="s">
        <v>33</v>
      </c>
      <c r="Y127" s="15"/>
    </row>
    <row r="128" spans="1:25" ht="15" customHeight="1" x14ac:dyDescent="0.15">
      <c r="A128" s="244"/>
      <c r="B128" s="244"/>
      <c r="C128" s="240"/>
      <c r="D128" s="15" t="s">
        <v>82</v>
      </c>
      <c r="E128" s="183">
        <v>2950</v>
      </c>
      <c r="F128" s="183">
        <v>5400</v>
      </c>
      <c r="G128" s="183">
        <v>5400</v>
      </c>
      <c r="H128" s="183">
        <f t="shared" si="23"/>
        <v>2950</v>
      </c>
      <c r="I128" s="183">
        <f t="shared" si="23"/>
        <v>5400</v>
      </c>
      <c r="J128" s="183">
        <f t="shared" si="23"/>
        <v>5400</v>
      </c>
      <c r="K128" s="156" t="s">
        <v>668</v>
      </c>
      <c r="L128" s="157" t="s">
        <v>59</v>
      </c>
      <c r="M128" s="15" t="s">
        <v>661</v>
      </c>
      <c r="N128" s="55" t="s">
        <v>663</v>
      </c>
      <c r="O128" s="15" t="s">
        <v>311</v>
      </c>
      <c r="P128" s="60">
        <v>43297</v>
      </c>
      <c r="Q128" s="60">
        <v>43312</v>
      </c>
      <c r="R128" s="153" t="s">
        <v>631</v>
      </c>
      <c r="S128" s="66"/>
      <c r="T128" s="81" t="s">
        <v>84</v>
      </c>
      <c r="U128" s="82" t="s">
        <v>85</v>
      </c>
      <c r="V128" s="15" t="s">
        <v>55</v>
      </c>
      <c r="W128" s="82" t="s">
        <v>81</v>
      </c>
      <c r="X128" s="15" t="s">
        <v>33</v>
      </c>
      <c r="Y128" s="15"/>
    </row>
    <row r="129" spans="1:25" ht="15" customHeight="1" x14ac:dyDescent="0.15">
      <c r="A129" s="244"/>
      <c r="B129" s="244"/>
      <c r="C129" s="240"/>
      <c r="D129" s="15" t="s">
        <v>57</v>
      </c>
      <c r="E129" s="183">
        <v>2650</v>
      </c>
      <c r="F129" s="183">
        <v>5100</v>
      </c>
      <c r="G129" s="183">
        <v>5100</v>
      </c>
      <c r="H129" s="183">
        <f>E129+25</f>
        <v>2675</v>
      </c>
      <c r="I129" s="183">
        <f>F129+50</f>
        <v>5150</v>
      </c>
      <c r="J129" s="183">
        <f>G129+50</f>
        <v>5150</v>
      </c>
      <c r="K129" s="126" t="s">
        <v>58</v>
      </c>
      <c r="L129" s="15" t="s">
        <v>36</v>
      </c>
      <c r="M129" s="15" t="s">
        <v>237</v>
      </c>
      <c r="N129" s="55" t="s">
        <v>238</v>
      </c>
      <c r="O129" s="15" t="s">
        <v>312</v>
      </c>
      <c r="P129" s="60">
        <v>43282</v>
      </c>
      <c r="Q129" s="60">
        <v>43296</v>
      </c>
      <c r="R129" s="66" t="s">
        <v>616</v>
      </c>
      <c r="S129" s="66"/>
      <c r="T129" s="81" t="s">
        <v>61</v>
      </c>
      <c r="U129" s="82" t="s">
        <v>62</v>
      </c>
      <c r="V129" s="15" t="s">
        <v>55</v>
      </c>
      <c r="W129" s="82" t="s">
        <v>63</v>
      </c>
      <c r="X129" s="15" t="s">
        <v>33</v>
      </c>
      <c r="Y129" s="15"/>
    </row>
    <row r="130" spans="1:25" ht="15" customHeight="1" x14ac:dyDescent="0.15">
      <c r="A130" s="243"/>
      <c r="B130" s="243"/>
      <c r="C130" s="241"/>
      <c r="D130" s="15" t="s">
        <v>102</v>
      </c>
      <c r="E130" s="183">
        <v>2750</v>
      </c>
      <c r="F130" s="183">
        <v>4800</v>
      </c>
      <c r="G130" s="183">
        <v>4800</v>
      </c>
      <c r="H130" s="183">
        <f t="shared" ref="H130:J131" si="24">E130</f>
        <v>2750</v>
      </c>
      <c r="I130" s="183">
        <f t="shared" si="24"/>
        <v>4800</v>
      </c>
      <c r="J130" s="183">
        <f t="shared" si="24"/>
        <v>4800</v>
      </c>
      <c r="K130" s="126" t="s">
        <v>313</v>
      </c>
      <c r="L130" s="15" t="s">
        <v>36</v>
      </c>
      <c r="M130" s="15" t="s">
        <v>314</v>
      </c>
      <c r="N130" s="59" t="s">
        <v>315</v>
      </c>
      <c r="O130" s="15">
        <v>45</v>
      </c>
      <c r="P130" s="60">
        <v>43297</v>
      </c>
      <c r="Q130" s="60">
        <v>43303</v>
      </c>
      <c r="R130" s="66" t="s">
        <v>316</v>
      </c>
      <c r="S130" s="66"/>
      <c r="T130" s="81"/>
      <c r="U130" s="82"/>
      <c r="V130" s="15"/>
      <c r="W130" s="82"/>
      <c r="X130" s="15"/>
      <c r="Y130" s="15"/>
    </row>
    <row r="131" spans="1:25" ht="15" customHeight="1" x14ac:dyDescent="0.15">
      <c r="A131" s="242" t="s">
        <v>317</v>
      </c>
      <c r="B131" s="242" t="s">
        <v>318</v>
      </c>
      <c r="C131" s="239" t="s">
        <v>319</v>
      </c>
      <c r="D131" s="15" t="s">
        <v>76</v>
      </c>
      <c r="E131" s="214">
        <v>2650</v>
      </c>
      <c r="F131" s="214">
        <v>4400</v>
      </c>
      <c r="G131" s="214">
        <v>4400</v>
      </c>
      <c r="H131" s="214">
        <f t="shared" si="24"/>
        <v>2650</v>
      </c>
      <c r="I131" s="214">
        <f t="shared" si="24"/>
        <v>4400</v>
      </c>
      <c r="J131" s="214">
        <f t="shared" si="24"/>
        <v>4400</v>
      </c>
      <c r="K131" s="216" t="s">
        <v>778</v>
      </c>
      <c r="L131" s="217" t="s">
        <v>59</v>
      </c>
      <c r="M131" s="15" t="s">
        <v>617</v>
      </c>
      <c r="N131" s="55" t="s">
        <v>618</v>
      </c>
      <c r="O131" s="15">
        <v>45</v>
      </c>
      <c r="P131" s="60">
        <v>43297</v>
      </c>
      <c r="Q131" s="60">
        <v>43312</v>
      </c>
      <c r="R131" s="215" t="s">
        <v>780</v>
      </c>
      <c r="S131" s="66"/>
      <c r="T131" s="81" t="s">
        <v>79</v>
      </c>
      <c r="U131" s="82" t="s">
        <v>80</v>
      </c>
      <c r="V131" s="15" t="s">
        <v>55</v>
      </c>
      <c r="W131" s="82" t="s">
        <v>81</v>
      </c>
      <c r="X131" s="15" t="s">
        <v>33</v>
      </c>
      <c r="Y131" s="15"/>
    </row>
    <row r="132" spans="1:25" ht="15" customHeight="1" x14ac:dyDescent="0.15">
      <c r="A132" s="244"/>
      <c r="B132" s="244"/>
      <c r="C132" s="240"/>
      <c r="D132" s="15" t="s">
        <v>34</v>
      </c>
      <c r="E132" s="201">
        <v>2360</v>
      </c>
      <c r="F132" s="201">
        <v>3810</v>
      </c>
      <c r="G132" s="201">
        <v>3810</v>
      </c>
      <c r="H132" s="201">
        <f>E132+25</f>
        <v>2385</v>
      </c>
      <c r="I132" s="201">
        <f>F132+50</f>
        <v>3860</v>
      </c>
      <c r="J132" s="201">
        <f>G132+50</f>
        <v>3860</v>
      </c>
      <c r="K132" s="15" t="s">
        <v>35</v>
      </c>
      <c r="L132" s="15" t="s">
        <v>36</v>
      </c>
      <c r="M132" s="15" t="s">
        <v>167</v>
      </c>
      <c r="N132" s="55" t="s">
        <v>192</v>
      </c>
      <c r="O132" s="15">
        <v>42</v>
      </c>
      <c r="P132" s="60">
        <v>43297</v>
      </c>
      <c r="Q132" s="60">
        <v>43312</v>
      </c>
      <c r="R132" s="66" t="s">
        <v>240</v>
      </c>
      <c r="S132" s="66"/>
      <c r="T132" s="81"/>
      <c r="U132" s="82"/>
      <c r="V132" s="15"/>
      <c r="W132" s="82"/>
      <c r="X132" s="15"/>
      <c r="Y132" s="15"/>
    </row>
    <row r="133" spans="1:25" ht="15" customHeight="1" x14ac:dyDescent="0.15">
      <c r="A133" s="244"/>
      <c r="B133" s="244"/>
      <c r="C133" s="240"/>
      <c r="D133" s="15" t="s">
        <v>82</v>
      </c>
      <c r="E133" s="199">
        <v>2650</v>
      </c>
      <c r="F133" s="199">
        <v>4400</v>
      </c>
      <c r="G133" s="199">
        <v>4400</v>
      </c>
      <c r="H133" s="199">
        <f t="shared" ref="H133:J133" si="25">E133</f>
        <v>2650</v>
      </c>
      <c r="I133" s="199">
        <f t="shared" si="25"/>
        <v>4400</v>
      </c>
      <c r="J133" s="199">
        <f t="shared" si="25"/>
        <v>4400</v>
      </c>
      <c r="K133" s="156" t="s">
        <v>660</v>
      </c>
      <c r="L133" s="157" t="s">
        <v>59</v>
      </c>
      <c r="M133" s="15" t="s">
        <v>662</v>
      </c>
      <c r="N133" s="55" t="s">
        <v>664</v>
      </c>
      <c r="O133" s="15">
        <v>45</v>
      </c>
      <c r="P133" s="60">
        <v>43297</v>
      </c>
      <c r="Q133" s="60">
        <v>43312</v>
      </c>
      <c r="R133" s="66" t="s">
        <v>665</v>
      </c>
      <c r="S133" s="66"/>
      <c r="T133" s="81" t="s">
        <v>84</v>
      </c>
      <c r="U133" s="82" t="s">
        <v>85</v>
      </c>
      <c r="V133" s="15" t="s">
        <v>55</v>
      </c>
      <c r="W133" s="82" t="s">
        <v>81</v>
      </c>
      <c r="X133" s="15" t="s">
        <v>33</v>
      </c>
      <c r="Y133" s="15"/>
    </row>
    <row r="134" spans="1:25" s="132" customFormat="1" ht="15" customHeight="1" x14ac:dyDescent="0.15">
      <c r="A134" s="244"/>
      <c r="B134" s="244"/>
      <c r="C134" s="240"/>
      <c r="D134" s="15" t="s">
        <v>198</v>
      </c>
      <c r="E134" s="188">
        <v>2410</v>
      </c>
      <c r="F134" s="188">
        <v>3860</v>
      </c>
      <c r="G134" s="188">
        <v>3860</v>
      </c>
      <c r="H134" s="183">
        <v>2410</v>
      </c>
      <c r="I134" s="183">
        <v>3860</v>
      </c>
      <c r="J134" s="183">
        <v>3860</v>
      </c>
      <c r="K134" s="126" t="s">
        <v>74</v>
      </c>
      <c r="L134" s="127" t="s">
        <v>59</v>
      </c>
      <c r="M134" s="116" t="s">
        <v>247</v>
      </c>
      <c r="N134" s="116" t="s">
        <v>246</v>
      </c>
      <c r="O134" s="127">
        <v>56</v>
      </c>
      <c r="P134" s="60">
        <v>43276</v>
      </c>
      <c r="Q134" s="60">
        <v>43281</v>
      </c>
      <c r="R134" s="129"/>
      <c r="S134" s="129"/>
      <c r="T134" s="130" t="s">
        <v>248</v>
      </c>
      <c r="U134" s="131" t="s">
        <v>249</v>
      </c>
      <c r="V134" s="127" t="s">
        <v>55</v>
      </c>
      <c r="W134" s="131" t="s">
        <v>250</v>
      </c>
      <c r="X134" s="127" t="s">
        <v>33</v>
      </c>
      <c r="Y134" s="127"/>
    </row>
    <row r="135" spans="1:25" ht="15" customHeight="1" x14ac:dyDescent="0.15">
      <c r="A135" s="244"/>
      <c r="B135" s="244"/>
      <c r="C135" s="240"/>
      <c r="D135" s="15" t="s">
        <v>64</v>
      </c>
      <c r="E135" s="183">
        <f>H135-100</f>
        <v>2160</v>
      </c>
      <c r="F135" s="185">
        <f>I135-200</f>
        <v>3610</v>
      </c>
      <c r="G135" s="185">
        <f>J135-200</f>
        <v>3610</v>
      </c>
      <c r="H135" s="187">
        <v>2260</v>
      </c>
      <c r="I135" s="187">
        <v>3810</v>
      </c>
      <c r="J135" s="187">
        <v>3810</v>
      </c>
      <c r="K135" s="126" t="s">
        <v>69</v>
      </c>
      <c r="L135" s="15" t="s">
        <v>36</v>
      </c>
      <c r="M135" s="15" t="s">
        <v>167</v>
      </c>
      <c r="N135" s="55" t="s">
        <v>192</v>
      </c>
      <c r="O135" s="15">
        <v>46</v>
      </c>
      <c r="P135" s="60">
        <v>43290</v>
      </c>
      <c r="Q135" s="60">
        <v>43295</v>
      </c>
      <c r="R135" s="66"/>
      <c r="S135" s="66"/>
      <c r="T135" s="81" t="s">
        <v>65</v>
      </c>
      <c r="U135" s="82" t="s">
        <v>66</v>
      </c>
      <c r="V135" s="15" t="s">
        <v>31</v>
      </c>
      <c r="W135" s="82" t="s">
        <v>67</v>
      </c>
      <c r="X135" s="15" t="s">
        <v>33</v>
      </c>
      <c r="Y135" s="15"/>
    </row>
    <row r="136" spans="1:25" ht="16.5" customHeight="1" x14ac:dyDescent="0.15">
      <c r="A136" s="244"/>
      <c r="B136" s="244"/>
      <c r="C136" s="240"/>
      <c r="D136" s="15" t="s">
        <v>57</v>
      </c>
      <c r="E136" s="183">
        <v>2200</v>
      </c>
      <c r="F136" s="183">
        <v>3600</v>
      </c>
      <c r="G136" s="183">
        <v>3600</v>
      </c>
      <c r="H136" s="183">
        <f>E136+25</f>
        <v>2225</v>
      </c>
      <c r="I136" s="183">
        <f>F136+50</f>
        <v>3650</v>
      </c>
      <c r="J136" s="183">
        <f>G136+50</f>
        <v>3650</v>
      </c>
      <c r="K136" s="126" t="s">
        <v>58</v>
      </c>
      <c r="L136" s="15" t="s">
        <v>36</v>
      </c>
      <c r="M136" s="15" t="s">
        <v>191</v>
      </c>
      <c r="N136" s="55" t="s">
        <v>192</v>
      </c>
      <c r="O136" s="15">
        <v>44</v>
      </c>
      <c r="P136" s="60">
        <v>43282</v>
      </c>
      <c r="Q136" s="60">
        <v>43296</v>
      </c>
      <c r="R136" s="66" t="s">
        <v>320</v>
      </c>
      <c r="S136" s="66"/>
      <c r="T136" s="81" t="s">
        <v>61</v>
      </c>
      <c r="U136" s="82" t="s">
        <v>62</v>
      </c>
      <c r="V136" s="15" t="s">
        <v>55</v>
      </c>
      <c r="W136" s="82" t="s">
        <v>63</v>
      </c>
      <c r="X136" s="15" t="s">
        <v>33</v>
      </c>
      <c r="Y136" s="15"/>
    </row>
    <row r="137" spans="1:25" ht="15" customHeight="1" x14ac:dyDescent="0.15">
      <c r="A137" s="243"/>
      <c r="B137" s="243"/>
      <c r="C137" s="241"/>
      <c r="D137" s="15" t="s">
        <v>28</v>
      </c>
      <c r="E137" s="186">
        <v>2288</v>
      </c>
      <c r="F137" s="186">
        <v>3663</v>
      </c>
      <c r="G137" s="186">
        <v>3663</v>
      </c>
      <c r="H137" s="186">
        <f>E137+50</f>
        <v>2338</v>
      </c>
      <c r="I137" s="186">
        <f>F137+100</f>
        <v>3763</v>
      </c>
      <c r="J137" s="186">
        <f>G137+100</f>
        <v>3763</v>
      </c>
      <c r="K137" s="143" t="s">
        <v>69</v>
      </c>
      <c r="L137" s="15" t="s">
        <v>59</v>
      </c>
      <c r="M137" s="15" t="s">
        <v>265</v>
      </c>
      <c r="N137" s="55" t="s">
        <v>246</v>
      </c>
      <c r="O137" s="15">
        <v>48</v>
      </c>
      <c r="P137" s="60">
        <v>43282</v>
      </c>
      <c r="Q137" s="60">
        <v>43295</v>
      </c>
      <c r="R137" s="66" t="s">
        <v>256</v>
      </c>
      <c r="S137" s="67"/>
      <c r="T137" s="81" t="s">
        <v>29</v>
      </c>
      <c r="U137" s="82" t="s">
        <v>30</v>
      </c>
      <c r="V137" s="15" t="s">
        <v>31</v>
      </c>
      <c r="W137" s="82" t="s">
        <v>32</v>
      </c>
      <c r="X137" s="15" t="s">
        <v>33</v>
      </c>
      <c r="Y137" s="15"/>
    </row>
    <row r="138" spans="1:25" ht="15" customHeight="1" x14ac:dyDescent="0.15">
      <c r="A138" s="242" t="s">
        <v>321</v>
      </c>
      <c r="B138" s="242" t="s">
        <v>318</v>
      </c>
      <c r="C138" s="239" t="s">
        <v>322</v>
      </c>
      <c r="D138" s="15" t="s">
        <v>198</v>
      </c>
      <c r="E138" s="186">
        <v>2410</v>
      </c>
      <c r="F138" s="186">
        <v>3860</v>
      </c>
      <c r="G138" s="186">
        <v>3860</v>
      </c>
      <c r="H138" s="183">
        <v>2410</v>
      </c>
      <c r="I138" s="183">
        <v>3860</v>
      </c>
      <c r="J138" s="183">
        <v>3860</v>
      </c>
      <c r="K138" s="126" t="s">
        <v>74</v>
      </c>
      <c r="L138" s="127" t="s">
        <v>59</v>
      </c>
      <c r="M138" s="15" t="s">
        <v>265</v>
      </c>
      <c r="N138" s="55" t="s">
        <v>246</v>
      </c>
      <c r="O138" s="127">
        <v>55</v>
      </c>
      <c r="P138" s="60">
        <v>43276</v>
      </c>
      <c r="Q138" s="60">
        <v>43281</v>
      </c>
      <c r="R138" s="66"/>
      <c r="S138" s="67"/>
      <c r="T138" s="81"/>
      <c r="U138" s="82"/>
      <c r="V138" s="15"/>
      <c r="W138" s="82"/>
      <c r="X138" s="15"/>
      <c r="Y138" s="15"/>
    </row>
    <row r="139" spans="1:25" ht="15" customHeight="1" x14ac:dyDescent="0.15">
      <c r="A139" s="243"/>
      <c r="B139" s="243"/>
      <c r="C139" s="241"/>
      <c r="D139" s="15" t="s">
        <v>28</v>
      </c>
      <c r="E139" s="186">
        <v>2063</v>
      </c>
      <c r="F139" s="186">
        <v>3213</v>
      </c>
      <c r="G139" s="186">
        <v>3213</v>
      </c>
      <c r="H139" s="186">
        <f>E139+50</f>
        <v>2113</v>
      </c>
      <c r="I139" s="186">
        <f>F139+100</f>
        <v>3313</v>
      </c>
      <c r="J139" s="186">
        <f>G139+100</f>
        <v>3313</v>
      </c>
      <c r="K139" s="143" t="s">
        <v>69</v>
      </c>
      <c r="L139" s="15" t="s">
        <v>59</v>
      </c>
      <c r="M139" s="15" t="s">
        <v>37</v>
      </c>
      <c r="N139" s="55" t="s">
        <v>38</v>
      </c>
      <c r="O139" s="15">
        <v>41</v>
      </c>
      <c r="P139" s="60">
        <v>43282</v>
      </c>
      <c r="Q139" s="60">
        <v>43295</v>
      </c>
      <c r="R139" s="66" t="s">
        <v>256</v>
      </c>
      <c r="S139" s="67"/>
      <c r="T139" s="81" t="s">
        <v>29</v>
      </c>
      <c r="U139" s="82" t="s">
        <v>30</v>
      </c>
      <c r="V139" s="15" t="s">
        <v>31</v>
      </c>
      <c r="W139" s="82" t="s">
        <v>32</v>
      </c>
      <c r="X139" s="15" t="s">
        <v>33</v>
      </c>
      <c r="Y139" s="15"/>
    </row>
    <row r="140" spans="1:25" ht="15" customHeight="1" x14ac:dyDescent="0.15">
      <c r="A140" s="242" t="s">
        <v>323</v>
      </c>
      <c r="B140" s="242" t="s">
        <v>324</v>
      </c>
      <c r="C140" s="239" t="s">
        <v>325</v>
      </c>
      <c r="D140" s="15" t="s">
        <v>76</v>
      </c>
      <c r="E140" s="214">
        <v>2110</v>
      </c>
      <c r="F140" s="214">
        <v>3710</v>
      </c>
      <c r="G140" s="214">
        <v>3710</v>
      </c>
      <c r="H140" s="214">
        <f t="shared" ref="H140:J141" si="26">E140</f>
        <v>2110</v>
      </c>
      <c r="I140" s="214">
        <f t="shared" si="26"/>
        <v>3710</v>
      </c>
      <c r="J140" s="214">
        <f t="shared" si="26"/>
        <v>3710</v>
      </c>
      <c r="K140" s="126" t="s">
        <v>598</v>
      </c>
      <c r="L140" s="15" t="s">
        <v>605</v>
      </c>
      <c r="M140" s="15" t="s">
        <v>619</v>
      </c>
      <c r="N140" s="59" t="s">
        <v>620</v>
      </c>
      <c r="O140" s="15">
        <v>44</v>
      </c>
      <c r="P140" s="60">
        <v>43297</v>
      </c>
      <c r="Q140" s="60">
        <v>43312</v>
      </c>
      <c r="R140" s="66"/>
      <c r="S140" s="66"/>
      <c r="T140" s="81" t="s">
        <v>79</v>
      </c>
      <c r="U140" s="82" t="s">
        <v>80</v>
      </c>
      <c r="V140" s="15" t="s">
        <v>55</v>
      </c>
      <c r="W140" s="82" t="s">
        <v>81</v>
      </c>
      <c r="X140" s="15" t="s">
        <v>33</v>
      </c>
      <c r="Y140" s="15"/>
    </row>
    <row r="141" spans="1:25" ht="15" customHeight="1" x14ac:dyDescent="0.15">
      <c r="A141" s="244"/>
      <c r="B141" s="244"/>
      <c r="C141" s="240"/>
      <c r="D141" s="15" t="s">
        <v>82</v>
      </c>
      <c r="E141" s="183">
        <v>2105</v>
      </c>
      <c r="F141" s="183">
        <v>3710</v>
      </c>
      <c r="G141" s="183">
        <v>3710</v>
      </c>
      <c r="H141" s="183">
        <f t="shared" si="26"/>
        <v>2105</v>
      </c>
      <c r="I141" s="183">
        <f t="shared" si="26"/>
        <v>3710</v>
      </c>
      <c r="J141" s="183">
        <f t="shared" si="26"/>
        <v>3710</v>
      </c>
      <c r="K141" s="156" t="s">
        <v>669</v>
      </c>
      <c r="L141" s="157" t="s">
        <v>667</v>
      </c>
      <c r="M141" s="154" t="s">
        <v>645</v>
      </c>
      <c r="N141" s="59" t="s">
        <v>603</v>
      </c>
      <c r="O141" s="15">
        <v>50</v>
      </c>
      <c r="P141" s="60">
        <v>43297</v>
      </c>
      <c r="Q141" s="60">
        <v>43312</v>
      </c>
      <c r="R141" s="153" t="s">
        <v>632</v>
      </c>
      <c r="S141" s="66"/>
      <c r="T141" s="81" t="s">
        <v>84</v>
      </c>
      <c r="U141" s="82" t="s">
        <v>85</v>
      </c>
      <c r="V141" s="15" t="s">
        <v>55</v>
      </c>
      <c r="W141" s="82" t="s">
        <v>81</v>
      </c>
      <c r="X141" s="15" t="s">
        <v>33</v>
      </c>
      <c r="Y141" s="15"/>
    </row>
    <row r="142" spans="1:25" ht="15" customHeight="1" x14ac:dyDescent="0.15">
      <c r="A142" s="244"/>
      <c r="B142" s="244"/>
      <c r="C142" s="240"/>
      <c r="D142" s="15" t="s">
        <v>34</v>
      </c>
      <c r="E142" s="222">
        <v>2260</v>
      </c>
      <c r="F142" s="222">
        <v>4210</v>
      </c>
      <c r="G142" s="222">
        <v>4210</v>
      </c>
      <c r="H142" s="222">
        <v>2350</v>
      </c>
      <c r="I142" s="222">
        <v>4610</v>
      </c>
      <c r="J142" s="222">
        <v>4610</v>
      </c>
      <c r="K142" s="126" t="s">
        <v>35</v>
      </c>
      <c r="L142" s="15" t="s">
        <v>36</v>
      </c>
      <c r="M142" s="15" t="s">
        <v>167</v>
      </c>
      <c r="N142" s="55" t="s">
        <v>192</v>
      </c>
      <c r="O142" s="15">
        <v>46</v>
      </c>
      <c r="P142" s="60">
        <v>43297</v>
      </c>
      <c r="Q142" s="60">
        <v>43312</v>
      </c>
      <c r="R142" s="66"/>
      <c r="S142" s="66"/>
      <c r="T142" s="81"/>
      <c r="U142" s="82"/>
      <c r="V142" s="15"/>
      <c r="W142" s="82"/>
      <c r="X142" s="15"/>
      <c r="Y142" s="15"/>
    </row>
    <row r="143" spans="1:25" ht="15" customHeight="1" x14ac:dyDescent="0.15">
      <c r="A143" s="244"/>
      <c r="B143" s="244"/>
      <c r="C143" s="240"/>
      <c r="D143" s="15" t="s">
        <v>64</v>
      </c>
      <c r="E143" s="183">
        <f>H143-100</f>
        <v>2310</v>
      </c>
      <c r="F143" s="185">
        <f>I143-200</f>
        <v>3810</v>
      </c>
      <c r="G143" s="185">
        <f>J143-200</f>
        <v>3810</v>
      </c>
      <c r="H143" s="187">
        <v>2410</v>
      </c>
      <c r="I143" s="187">
        <v>4010</v>
      </c>
      <c r="J143" s="187">
        <v>4010</v>
      </c>
      <c r="K143" s="126" t="s">
        <v>35</v>
      </c>
      <c r="L143" s="15" t="s">
        <v>36</v>
      </c>
      <c r="M143" s="15" t="s">
        <v>167</v>
      </c>
      <c r="N143" s="55" t="s">
        <v>192</v>
      </c>
      <c r="O143" s="15">
        <v>47</v>
      </c>
      <c r="P143" s="60">
        <v>43290</v>
      </c>
      <c r="Q143" s="60">
        <v>43295</v>
      </c>
      <c r="R143" s="66"/>
      <c r="S143" s="66"/>
      <c r="T143" s="81" t="s">
        <v>65</v>
      </c>
      <c r="U143" s="82" t="s">
        <v>66</v>
      </c>
      <c r="V143" s="15" t="s">
        <v>31</v>
      </c>
      <c r="W143" s="82" t="s">
        <v>67</v>
      </c>
      <c r="X143" s="15" t="s">
        <v>33</v>
      </c>
      <c r="Y143" s="15"/>
    </row>
    <row r="144" spans="1:25" ht="15" customHeight="1" x14ac:dyDescent="0.15">
      <c r="A144" s="244"/>
      <c r="B144" s="244"/>
      <c r="C144" s="240"/>
      <c r="D144" s="15" t="s">
        <v>57</v>
      </c>
      <c r="E144" s="183">
        <v>2250</v>
      </c>
      <c r="F144" s="183">
        <v>4300</v>
      </c>
      <c r="G144" s="183">
        <v>4300</v>
      </c>
      <c r="H144" s="183">
        <f>E144+25</f>
        <v>2275</v>
      </c>
      <c r="I144" s="183">
        <f>F144+50</f>
        <v>4350</v>
      </c>
      <c r="J144" s="183">
        <f>G144+50</f>
        <v>4350</v>
      </c>
      <c r="K144" s="126" t="s">
        <v>58</v>
      </c>
      <c r="L144" s="15" t="s">
        <v>36</v>
      </c>
      <c r="M144" s="15" t="s">
        <v>191</v>
      </c>
      <c r="N144" s="55" t="s">
        <v>192</v>
      </c>
      <c r="O144" s="15">
        <v>49</v>
      </c>
      <c r="P144" s="60">
        <v>43282</v>
      </c>
      <c r="Q144" s="60">
        <v>43296</v>
      </c>
      <c r="R144" s="66" t="s">
        <v>621</v>
      </c>
      <c r="S144" s="66"/>
      <c r="T144" s="81" t="s">
        <v>61</v>
      </c>
      <c r="U144" s="82" t="s">
        <v>62</v>
      </c>
      <c r="V144" s="15" t="s">
        <v>55</v>
      </c>
      <c r="W144" s="82" t="s">
        <v>63</v>
      </c>
      <c r="X144" s="15" t="s">
        <v>33</v>
      </c>
      <c r="Y144" s="15"/>
    </row>
    <row r="145" spans="1:25" ht="15" customHeight="1" x14ac:dyDescent="0.15">
      <c r="A145" s="243"/>
      <c r="B145" s="243"/>
      <c r="C145" s="241"/>
      <c r="D145" s="15" t="s">
        <v>28</v>
      </c>
      <c r="E145" s="186">
        <v>2238</v>
      </c>
      <c r="F145" s="186">
        <v>3963</v>
      </c>
      <c r="G145" s="186">
        <v>3963</v>
      </c>
      <c r="H145" s="186">
        <f>E145+50</f>
        <v>2288</v>
      </c>
      <c r="I145" s="186">
        <f>F145+100</f>
        <v>4063</v>
      </c>
      <c r="J145" s="186">
        <f>G145+100</f>
        <v>4063</v>
      </c>
      <c r="K145" s="126" t="s">
        <v>135</v>
      </c>
      <c r="L145" s="15" t="s">
        <v>59</v>
      </c>
      <c r="M145" s="15" t="s">
        <v>234</v>
      </c>
      <c r="N145" s="59" t="s">
        <v>235</v>
      </c>
      <c r="O145" s="15">
        <v>42</v>
      </c>
      <c r="P145" s="60">
        <v>43282</v>
      </c>
      <c r="Q145" s="60">
        <v>43295</v>
      </c>
      <c r="R145" s="66" t="s">
        <v>302</v>
      </c>
      <c r="S145" s="66"/>
      <c r="T145" s="81" t="s">
        <v>29</v>
      </c>
      <c r="U145" s="82" t="s">
        <v>30</v>
      </c>
      <c r="V145" s="15" t="s">
        <v>31</v>
      </c>
      <c r="W145" s="82" t="s">
        <v>32</v>
      </c>
      <c r="X145" s="15" t="s">
        <v>33</v>
      </c>
      <c r="Y145" s="15"/>
    </row>
    <row r="146" spans="1:25" ht="13.5" customHeight="1" x14ac:dyDescent="0.15">
      <c r="A146" s="242" t="s">
        <v>326</v>
      </c>
      <c r="B146" s="242" t="s">
        <v>327</v>
      </c>
      <c r="C146" s="239" t="s">
        <v>328</v>
      </c>
      <c r="D146" s="15" t="s">
        <v>76</v>
      </c>
      <c r="E146" s="214">
        <v>2950</v>
      </c>
      <c r="F146" s="214">
        <v>5400</v>
      </c>
      <c r="G146" s="214">
        <v>5400</v>
      </c>
      <c r="H146" s="214">
        <f t="shared" ref="H146:J147" si="27">E146</f>
        <v>2950</v>
      </c>
      <c r="I146" s="214">
        <f t="shared" si="27"/>
        <v>5400</v>
      </c>
      <c r="J146" s="214">
        <f t="shared" si="27"/>
        <v>5400</v>
      </c>
      <c r="K146" s="126" t="s">
        <v>612</v>
      </c>
      <c r="L146" s="15" t="s">
        <v>59</v>
      </c>
      <c r="M146" s="154" t="s">
        <v>610</v>
      </c>
      <c r="N146" s="55" t="s">
        <v>614</v>
      </c>
      <c r="O146" s="15">
        <v>52</v>
      </c>
      <c r="P146" s="60">
        <v>43297</v>
      </c>
      <c r="Q146" s="60">
        <v>43312</v>
      </c>
      <c r="R146" s="66"/>
      <c r="S146" s="66"/>
      <c r="T146" s="81" t="s">
        <v>79</v>
      </c>
      <c r="U146" s="82" t="s">
        <v>80</v>
      </c>
      <c r="V146" s="15" t="s">
        <v>55</v>
      </c>
      <c r="W146" s="82" t="s">
        <v>81</v>
      </c>
      <c r="X146" s="15" t="s">
        <v>33</v>
      </c>
      <c r="Y146" s="15"/>
    </row>
    <row r="147" spans="1:25" ht="15" customHeight="1" x14ac:dyDescent="0.15">
      <c r="A147" s="244"/>
      <c r="B147" s="244"/>
      <c r="C147" s="240"/>
      <c r="D147" s="15" t="s">
        <v>82</v>
      </c>
      <c r="E147" s="183">
        <v>2950</v>
      </c>
      <c r="F147" s="183">
        <v>5400</v>
      </c>
      <c r="G147" s="183">
        <v>5400</v>
      </c>
      <c r="H147" s="183">
        <f t="shared" si="27"/>
        <v>2950</v>
      </c>
      <c r="I147" s="183">
        <f t="shared" si="27"/>
        <v>5400</v>
      </c>
      <c r="J147" s="183">
        <f t="shared" si="27"/>
        <v>5400</v>
      </c>
      <c r="K147" s="156" t="s">
        <v>668</v>
      </c>
      <c r="L147" s="157" t="s">
        <v>59</v>
      </c>
      <c r="M147" s="15" t="s">
        <v>610</v>
      </c>
      <c r="N147" s="55" t="s">
        <v>611</v>
      </c>
      <c r="O147" s="15">
        <v>47</v>
      </c>
      <c r="P147" s="60">
        <v>43297</v>
      </c>
      <c r="Q147" s="60">
        <v>43312</v>
      </c>
      <c r="R147" s="153" t="s">
        <v>649</v>
      </c>
      <c r="S147" s="66"/>
      <c r="T147" s="81" t="s">
        <v>84</v>
      </c>
      <c r="U147" s="82" t="s">
        <v>85</v>
      </c>
      <c r="V147" s="15" t="s">
        <v>55</v>
      </c>
      <c r="W147" s="82" t="s">
        <v>81</v>
      </c>
      <c r="X147" s="15" t="s">
        <v>33</v>
      </c>
      <c r="Y147" s="15"/>
    </row>
    <row r="148" spans="1:25" ht="15" customHeight="1" x14ac:dyDescent="0.15">
      <c r="A148" s="244"/>
      <c r="B148" s="244"/>
      <c r="C148" s="240"/>
      <c r="D148" s="15" t="s">
        <v>57</v>
      </c>
      <c r="E148" s="183">
        <v>2650</v>
      </c>
      <c r="F148" s="183">
        <v>5100</v>
      </c>
      <c r="G148" s="183">
        <v>5100</v>
      </c>
      <c r="H148" s="183">
        <f>E148+25</f>
        <v>2675</v>
      </c>
      <c r="I148" s="183">
        <f>F148+50</f>
        <v>5150</v>
      </c>
      <c r="J148" s="183">
        <f>G148+50</f>
        <v>5150</v>
      </c>
      <c r="K148" s="126" t="s">
        <v>58</v>
      </c>
      <c r="L148" s="15" t="s">
        <v>36</v>
      </c>
      <c r="M148" s="15" t="s">
        <v>237</v>
      </c>
      <c r="N148" s="55" t="s">
        <v>238</v>
      </c>
      <c r="O148" s="15">
        <v>55</v>
      </c>
      <c r="P148" s="60">
        <v>43282</v>
      </c>
      <c r="Q148" s="60">
        <v>43296</v>
      </c>
      <c r="R148" s="66"/>
      <c r="S148" s="66"/>
      <c r="T148" s="81" t="s">
        <v>61</v>
      </c>
      <c r="U148" s="82" t="s">
        <v>62</v>
      </c>
      <c r="V148" s="15" t="s">
        <v>55</v>
      </c>
      <c r="W148" s="82" t="s">
        <v>63</v>
      </c>
      <c r="X148" s="15" t="s">
        <v>33</v>
      </c>
      <c r="Y148" s="15"/>
    </row>
    <row r="149" spans="1:25" ht="15" customHeight="1" x14ac:dyDescent="0.15">
      <c r="A149" s="244"/>
      <c r="B149" s="244"/>
      <c r="C149" s="240"/>
      <c r="D149" s="15" t="s">
        <v>28</v>
      </c>
      <c r="E149" s="186">
        <v>2938</v>
      </c>
      <c r="F149" s="186">
        <v>5363</v>
      </c>
      <c r="G149" s="186">
        <v>5363</v>
      </c>
      <c r="H149" s="186">
        <f>E149+50</f>
        <v>2988</v>
      </c>
      <c r="I149" s="186">
        <f>F149+100</f>
        <v>5463</v>
      </c>
      <c r="J149" s="186">
        <f>G149+100</f>
        <v>5463</v>
      </c>
      <c r="K149" s="126" t="s">
        <v>135</v>
      </c>
      <c r="L149" s="15" t="s">
        <v>59</v>
      </c>
      <c r="M149" s="15" t="s">
        <v>234</v>
      </c>
      <c r="N149" s="59" t="s">
        <v>235</v>
      </c>
      <c r="O149" s="15">
        <v>44</v>
      </c>
      <c r="P149" s="60">
        <v>43282</v>
      </c>
      <c r="Q149" s="60">
        <v>43295</v>
      </c>
      <c r="R149" s="66" t="s">
        <v>307</v>
      </c>
      <c r="S149" s="66"/>
      <c r="T149" s="81" t="s">
        <v>29</v>
      </c>
      <c r="U149" s="82" t="s">
        <v>30</v>
      </c>
      <c r="V149" s="15" t="s">
        <v>31</v>
      </c>
      <c r="W149" s="82" t="s">
        <v>329</v>
      </c>
      <c r="X149" s="15" t="s">
        <v>33</v>
      </c>
      <c r="Y149" s="15"/>
    </row>
    <row r="150" spans="1:25" ht="15" customHeight="1" x14ac:dyDescent="0.15">
      <c r="A150" s="242" t="s">
        <v>330</v>
      </c>
      <c r="B150" s="244"/>
      <c r="C150" s="239" t="s">
        <v>331</v>
      </c>
      <c r="D150" s="15" t="s">
        <v>76</v>
      </c>
      <c r="E150" s="214">
        <v>2450</v>
      </c>
      <c r="F150" s="214">
        <v>4400</v>
      </c>
      <c r="G150" s="214">
        <v>4400</v>
      </c>
      <c r="H150" s="214">
        <f t="shared" ref="H150:J151" si="28">E150</f>
        <v>2450</v>
      </c>
      <c r="I150" s="214">
        <f t="shared" si="28"/>
        <v>4400</v>
      </c>
      <c r="J150" s="214">
        <f t="shared" si="28"/>
        <v>4400</v>
      </c>
      <c r="K150" s="126" t="s">
        <v>600</v>
      </c>
      <c r="L150" s="15" t="s">
        <v>59</v>
      </c>
      <c r="M150" s="15" t="s">
        <v>622</v>
      </c>
      <c r="N150" s="59" t="s">
        <v>603</v>
      </c>
      <c r="O150" s="15">
        <v>44</v>
      </c>
      <c r="P150" s="60">
        <v>43297</v>
      </c>
      <c r="Q150" s="60">
        <v>43312</v>
      </c>
      <c r="R150" s="66"/>
      <c r="S150" s="66"/>
      <c r="T150" s="81" t="s">
        <v>79</v>
      </c>
      <c r="U150" s="82" t="s">
        <v>80</v>
      </c>
      <c r="V150" s="15" t="s">
        <v>55</v>
      </c>
      <c r="W150" s="82" t="s">
        <v>81</v>
      </c>
      <c r="X150" s="15" t="s">
        <v>33</v>
      </c>
      <c r="Y150" s="15"/>
    </row>
    <row r="151" spans="1:25" ht="15" customHeight="1" x14ac:dyDescent="0.15">
      <c r="A151" s="244"/>
      <c r="B151" s="244"/>
      <c r="C151" s="240"/>
      <c r="D151" s="15" t="s">
        <v>82</v>
      </c>
      <c r="E151" s="183">
        <v>2450</v>
      </c>
      <c r="F151" s="183">
        <v>4400</v>
      </c>
      <c r="G151" s="183">
        <v>4400</v>
      </c>
      <c r="H151" s="183">
        <f t="shared" si="28"/>
        <v>2450</v>
      </c>
      <c r="I151" s="183">
        <f t="shared" si="28"/>
        <v>4400</v>
      </c>
      <c r="J151" s="183">
        <f t="shared" si="28"/>
        <v>4400</v>
      </c>
      <c r="K151" s="156" t="s">
        <v>668</v>
      </c>
      <c r="L151" s="157" t="s">
        <v>59</v>
      </c>
      <c r="M151" s="15" t="s">
        <v>610</v>
      </c>
      <c r="N151" s="55" t="s">
        <v>611</v>
      </c>
      <c r="O151" s="15">
        <v>44</v>
      </c>
      <c r="P151" s="60">
        <v>43297</v>
      </c>
      <c r="Q151" s="60">
        <v>43312</v>
      </c>
      <c r="R151" s="153" t="s">
        <v>650</v>
      </c>
      <c r="S151" s="66"/>
      <c r="T151" s="81" t="s">
        <v>84</v>
      </c>
      <c r="U151" s="82" t="s">
        <v>85</v>
      </c>
      <c r="V151" s="15" t="s">
        <v>55</v>
      </c>
      <c r="W151" s="82" t="s">
        <v>81</v>
      </c>
      <c r="X151" s="15" t="s">
        <v>33</v>
      </c>
      <c r="Y151" s="15"/>
    </row>
    <row r="152" spans="1:25" ht="15" customHeight="1" x14ac:dyDescent="0.15">
      <c r="A152" s="244"/>
      <c r="B152" s="244"/>
      <c r="C152" s="240"/>
      <c r="D152" s="15" t="s">
        <v>57</v>
      </c>
      <c r="E152" s="183">
        <v>2250</v>
      </c>
      <c r="F152" s="183">
        <v>4300</v>
      </c>
      <c r="G152" s="183">
        <v>4300</v>
      </c>
      <c r="H152" s="183">
        <f>E152+25</f>
        <v>2275</v>
      </c>
      <c r="I152" s="183">
        <f>F152+50</f>
        <v>4350</v>
      </c>
      <c r="J152" s="183">
        <f>G152+50</f>
        <v>4350</v>
      </c>
      <c r="K152" s="126" t="s">
        <v>58</v>
      </c>
      <c r="L152" s="15" t="s">
        <v>36</v>
      </c>
      <c r="M152" s="15" t="s">
        <v>237</v>
      </c>
      <c r="N152" s="55" t="s">
        <v>238</v>
      </c>
      <c r="O152" s="15" t="s">
        <v>332</v>
      </c>
      <c r="P152" s="60">
        <v>43282</v>
      </c>
      <c r="Q152" s="60">
        <v>43296</v>
      </c>
      <c r="R152" s="66"/>
      <c r="S152" s="66"/>
      <c r="T152" s="81" t="s">
        <v>61</v>
      </c>
      <c r="U152" s="82" t="s">
        <v>62</v>
      </c>
      <c r="V152" s="15" t="s">
        <v>55</v>
      </c>
      <c r="W152" s="82" t="s">
        <v>63</v>
      </c>
      <c r="X152" s="15" t="s">
        <v>33</v>
      </c>
      <c r="Y152" s="15"/>
    </row>
    <row r="153" spans="1:25" ht="15" customHeight="1" x14ac:dyDescent="0.15">
      <c r="A153" s="244"/>
      <c r="B153" s="244"/>
      <c r="C153" s="240"/>
      <c r="D153" s="15" t="s">
        <v>28</v>
      </c>
      <c r="E153" s="186">
        <v>2438</v>
      </c>
      <c r="F153" s="186">
        <v>4363</v>
      </c>
      <c r="G153" s="186">
        <v>4363</v>
      </c>
      <c r="H153" s="186">
        <f>E153+50</f>
        <v>2488</v>
      </c>
      <c r="I153" s="186">
        <f>F153+100</f>
        <v>4463</v>
      </c>
      <c r="J153" s="186">
        <f>G153+100</f>
        <v>4463</v>
      </c>
      <c r="K153" s="126" t="s">
        <v>135</v>
      </c>
      <c r="L153" s="15" t="s">
        <v>59</v>
      </c>
      <c r="M153" s="15" t="s">
        <v>234</v>
      </c>
      <c r="N153" s="59" t="s">
        <v>235</v>
      </c>
      <c r="O153" s="15">
        <v>36</v>
      </c>
      <c r="P153" s="60">
        <v>43282</v>
      </c>
      <c r="Q153" s="60">
        <v>43295</v>
      </c>
      <c r="R153" s="66" t="s">
        <v>307</v>
      </c>
      <c r="S153" s="66"/>
      <c r="T153" s="81" t="s">
        <v>29</v>
      </c>
      <c r="U153" s="82" t="s">
        <v>30</v>
      </c>
      <c r="V153" s="15" t="s">
        <v>31</v>
      </c>
      <c r="W153" s="82" t="s">
        <v>32</v>
      </c>
      <c r="X153" s="15" t="s">
        <v>33</v>
      </c>
      <c r="Y153" s="15"/>
    </row>
    <row r="154" spans="1:25" s="132" customFormat="1" ht="15" customHeight="1" x14ac:dyDescent="0.15">
      <c r="A154" s="242" t="s">
        <v>333</v>
      </c>
      <c r="B154" s="242" t="s">
        <v>334</v>
      </c>
      <c r="C154" s="239" t="s">
        <v>335</v>
      </c>
      <c r="D154" s="15" t="s">
        <v>198</v>
      </c>
      <c r="E154" s="183">
        <v>2960</v>
      </c>
      <c r="F154" s="183">
        <v>5160</v>
      </c>
      <c r="G154" s="183">
        <v>5160</v>
      </c>
      <c r="H154" s="183">
        <v>2960</v>
      </c>
      <c r="I154" s="183">
        <v>5160</v>
      </c>
      <c r="J154" s="183">
        <v>5160</v>
      </c>
      <c r="K154" s="126" t="s">
        <v>74</v>
      </c>
      <c r="L154" s="127" t="s">
        <v>59</v>
      </c>
      <c r="M154" s="116" t="s">
        <v>247</v>
      </c>
      <c r="N154" s="116" t="s">
        <v>246</v>
      </c>
      <c r="O154" s="127">
        <v>56</v>
      </c>
      <c r="P154" s="60">
        <v>43276</v>
      </c>
      <c r="Q154" s="60">
        <v>43281</v>
      </c>
      <c r="R154" s="129"/>
      <c r="S154" s="129"/>
      <c r="T154" s="130" t="s">
        <v>248</v>
      </c>
      <c r="U154" s="131" t="s">
        <v>249</v>
      </c>
      <c r="V154" s="127" t="s">
        <v>55</v>
      </c>
      <c r="W154" s="131" t="s">
        <v>250</v>
      </c>
      <c r="X154" s="127" t="s">
        <v>33</v>
      </c>
      <c r="Y154" s="127"/>
    </row>
    <row r="155" spans="1:25" ht="15" customHeight="1" x14ac:dyDescent="0.15">
      <c r="A155" s="243"/>
      <c r="B155" s="244"/>
      <c r="C155" s="241"/>
      <c r="D155" s="15" t="s">
        <v>28</v>
      </c>
      <c r="E155" s="186">
        <v>2838</v>
      </c>
      <c r="F155" s="183">
        <v>4763</v>
      </c>
      <c r="G155" s="183">
        <v>4763</v>
      </c>
      <c r="H155" s="186">
        <f>E155+50</f>
        <v>2888</v>
      </c>
      <c r="I155" s="186">
        <f>F155+100</f>
        <v>4863</v>
      </c>
      <c r="J155" s="186">
        <f>G155+100</f>
        <v>4863</v>
      </c>
      <c r="K155" s="143" t="s">
        <v>69</v>
      </c>
      <c r="L155" s="15" t="s">
        <v>59</v>
      </c>
      <c r="M155" s="15" t="s">
        <v>254</v>
      </c>
      <c r="N155" s="55" t="s">
        <v>255</v>
      </c>
      <c r="O155" s="15">
        <v>46</v>
      </c>
      <c r="P155" s="60">
        <v>43282</v>
      </c>
      <c r="Q155" s="60">
        <v>43295</v>
      </c>
      <c r="R155" s="66" t="s">
        <v>266</v>
      </c>
      <c r="S155" s="66"/>
      <c r="T155" s="81" t="s">
        <v>29</v>
      </c>
      <c r="U155" s="82" t="s">
        <v>30</v>
      </c>
      <c r="V155" s="15" t="s">
        <v>31</v>
      </c>
      <c r="W155" s="82" t="s">
        <v>32</v>
      </c>
      <c r="X155" s="15" t="s">
        <v>33</v>
      </c>
      <c r="Y155" s="15"/>
    </row>
    <row r="156" spans="1:25" ht="15" customHeight="1" x14ac:dyDescent="0.15">
      <c r="A156" s="242" t="s">
        <v>336</v>
      </c>
      <c r="B156" s="244"/>
      <c r="C156" s="239" t="s">
        <v>337</v>
      </c>
      <c r="D156" s="15" t="s">
        <v>34</v>
      </c>
      <c r="E156" s="223">
        <v>1960</v>
      </c>
      <c r="F156" s="223">
        <v>3110</v>
      </c>
      <c r="G156" s="223">
        <v>3110</v>
      </c>
      <c r="H156" s="201">
        <f>E156+25</f>
        <v>1985</v>
      </c>
      <c r="I156" s="201">
        <f>F156+50</f>
        <v>3160</v>
      </c>
      <c r="J156" s="201">
        <f>G156+50</f>
        <v>3160</v>
      </c>
      <c r="K156" s="143" t="s">
        <v>69</v>
      </c>
      <c r="L156" s="15" t="s">
        <v>59</v>
      </c>
      <c r="M156" s="15" t="s">
        <v>37</v>
      </c>
      <c r="N156" s="55" t="s">
        <v>38</v>
      </c>
      <c r="O156" s="15">
        <v>45</v>
      </c>
      <c r="P156" s="60">
        <v>43291</v>
      </c>
      <c r="Q156" s="60">
        <v>43296</v>
      </c>
      <c r="R156" s="66" t="s">
        <v>268</v>
      </c>
      <c r="S156" s="66"/>
      <c r="T156" s="81"/>
      <c r="U156" s="82"/>
      <c r="V156" s="15"/>
      <c r="W156" s="82"/>
      <c r="X156" s="15"/>
      <c r="Y156" s="15"/>
    </row>
    <row r="157" spans="1:25" ht="15" customHeight="1" x14ac:dyDescent="0.15">
      <c r="A157" s="244"/>
      <c r="B157" s="244"/>
      <c r="C157" s="240"/>
      <c r="D157" s="15" t="s">
        <v>28</v>
      </c>
      <c r="E157" s="186">
        <v>1988</v>
      </c>
      <c r="F157" s="186">
        <v>3263</v>
      </c>
      <c r="G157" s="186">
        <v>3263</v>
      </c>
      <c r="H157" s="186">
        <f>E157+50</f>
        <v>2038</v>
      </c>
      <c r="I157" s="186">
        <f>F157+100</f>
        <v>3363</v>
      </c>
      <c r="J157" s="186">
        <f>G157+100</f>
        <v>3363</v>
      </c>
      <c r="K157" s="143" t="s">
        <v>69</v>
      </c>
      <c r="L157" s="15" t="s">
        <v>59</v>
      </c>
      <c r="M157" s="15" t="s">
        <v>37</v>
      </c>
      <c r="N157" s="55" t="s">
        <v>338</v>
      </c>
      <c r="O157" s="15">
        <v>36</v>
      </c>
      <c r="P157" s="60">
        <v>43282</v>
      </c>
      <c r="Q157" s="60">
        <v>43295</v>
      </c>
      <c r="R157" s="66" t="s">
        <v>256</v>
      </c>
      <c r="S157" s="66"/>
      <c r="T157" s="81" t="s">
        <v>29</v>
      </c>
      <c r="U157" s="82" t="s">
        <v>30</v>
      </c>
      <c r="V157" s="15" t="s">
        <v>31</v>
      </c>
      <c r="W157" s="82" t="s">
        <v>32</v>
      </c>
      <c r="X157" s="15" t="s">
        <v>33</v>
      </c>
      <c r="Y157" s="15"/>
    </row>
    <row r="158" spans="1:25" ht="15" customHeight="1" x14ac:dyDescent="0.15">
      <c r="A158" s="244"/>
      <c r="B158" s="244"/>
      <c r="C158" s="240"/>
      <c r="D158" s="15" t="s">
        <v>64</v>
      </c>
      <c r="E158" s="183">
        <f>H158-100</f>
        <v>2020</v>
      </c>
      <c r="F158" s="185">
        <f>I158-200</f>
        <v>3420</v>
      </c>
      <c r="G158" s="185">
        <f>J158-200</f>
        <v>3420</v>
      </c>
      <c r="H158" s="187">
        <v>2120</v>
      </c>
      <c r="I158" s="187">
        <v>3620</v>
      </c>
      <c r="J158" s="187">
        <v>3620</v>
      </c>
      <c r="K158" s="126" t="s">
        <v>74</v>
      </c>
      <c r="L158" s="15" t="s">
        <v>59</v>
      </c>
      <c r="M158" s="15" t="s">
        <v>37</v>
      </c>
      <c r="N158" s="55" t="s">
        <v>38</v>
      </c>
      <c r="O158" s="15">
        <v>37</v>
      </c>
      <c r="P158" s="60">
        <v>43290</v>
      </c>
      <c r="Q158" s="60">
        <v>43295</v>
      </c>
      <c r="R158" s="66"/>
      <c r="S158" s="66"/>
      <c r="T158" s="81" t="s">
        <v>65</v>
      </c>
      <c r="U158" s="82" t="s">
        <v>66</v>
      </c>
      <c r="V158" s="15" t="s">
        <v>31</v>
      </c>
      <c r="W158" s="82" t="s">
        <v>67</v>
      </c>
      <c r="X158" s="15" t="s">
        <v>33</v>
      </c>
      <c r="Y158" s="15"/>
    </row>
    <row r="159" spans="1:25" ht="15" customHeight="1" x14ac:dyDescent="0.15">
      <c r="A159" s="244"/>
      <c r="B159" s="244"/>
      <c r="C159" s="240"/>
      <c r="D159" s="15" t="s">
        <v>76</v>
      </c>
      <c r="E159" s="214">
        <v>2350</v>
      </c>
      <c r="F159" s="214">
        <v>4000</v>
      </c>
      <c r="G159" s="214">
        <v>4000</v>
      </c>
      <c r="H159" s="214">
        <f t="shared" ref="H159:J160" si="29">E159</f>
        <v>2350</v>
      </c>
      <c r="I159" s="214">
        <f t="shared" si="29"/>
        <v>4000</v>
      </c>
      <c r="J159" s="214">
        <f t="shared" si="29"/>
        <v>4000</v>
      </c>
      <c r="K159" s="126" t="s">
        <v>69</v>
      </c>
      <c r="L159" s="15" t="s">
        <v>59</v>
      </c>
      <c r="M159" s="15" t="s">
        <v>37</v>
      </c>
      <c r="N159" s="55" t="s">
        <v>38</v>
      </c>
      <c r="O159" s="15">
        <v>36</v>
      </c>
      <c r="P159" s="60">
        <v>43297</v>
      </c>
      <c r="Q159" s="60">
        <v>43312</v>
      </c>
      <c r="R159" s="215" t="s">
        <v>779</v>
      </c>
      <c r="S159" s="66"/>
      <c r="T159" s="81" t="s">
        <v>79</v>
      </c>
      <c r="U159" s="82" t="s">
        <v>80</v>
      </c>
      <c r="V159" s="15" t="s">
        <v>55</v>
      </c>
      <c r="W159" s="82" t="s">
        <v>81</v>
      </c>
      <c r="X159" s="15" t="s">
        <v>33</v>
      </c>
      <c r="Y159" s="15"/>
    </row>
    <row r="160" spans="1:25" ht="15" customHeight="1" x14ac:dyDescent="0.15">
      <c r="A160" s="244"/>
      <c r="B160" s="244"/>
      <c r="C160" s="240"/>
      <c r="D160" s="15" t="s">
        <v>82</v>
      </c>
      <c r="E160" s="199">
        <v>2350</v>
      </c>
      <c r="F160" s="199">
        <v>4000</v>
      </c>
      <c r="G160" s="199">
        <v>4000</v>
      </c>
      <c r="H160" s="199">
        <f t="shared" si="29"/>
        <v>2350</v>
      </c>
      <c r="I160" s="199">
        <f t="shared" si="29"/>
        <v>4000</v>
      </c>
      <c r="J160" s="199">
        <f t="shared" si="29"/>
        <v>4000</v>
      </c>
      <c r="K160" s="156" t="s">
        <v>69</v>
      </c>
      <c r="L160" s="157" t="s">
        <v>59</v>
      </c>
      <c r="M160" s="15" t="s">
        <v>37</v>
      </c>
      <c r="N160" s="55" t="s">
        <v>38</v>
      </c>
      <c r="O160" s="15">
        <v>36</v>
      </c>
      <c r="P160" s="60">
        <v>43297</v>
      </c>
      <c r="Q160" s="60">
        <v>43312</v>
      </c>
      <c r="R160" s="66" t="s">
        <v>269</v>
      </c>
      <c r="S160" s="66"/>
      <c r="T160" s="81" t="s">
        <v>84</v>
      </c>
      <c r="U160" s="82" t="s">
        <v>85</v>
      </c>
      <c r="V160" s="15" t="s">
        <v>55</v>
      </c>
      <c r="W160" s="82" t="s">
        <v>81</v>
      </c>
      <c r="X160" s="15" t="s">
        <v>33</v>
      </c>
      <c r="Y160" s="15"/>
    </row>
    <row r="161" spans="1:25" s="132" customFormat="1" ht="15" customHeight="1" x14ac:dyDescent="0.15">
      <c r="A161" s="243"/>
      <c r="B161" s="243"/>
      <c r="C161" s="241"/>
      <c r="D161" s="15" t="s">
        <v>198</v>
      </c>
      <c r="E161" s="183">
        <v>2210</v>
      </c>
      <c r="F161" s="183">
        <v>3760</v>
      </c>
      <c r="G161" s="183">
        <v>3760</v>
      </c>
      <c r="H161" s="183">
        <v>2210</v>
      </c>
      <c r="I161" s="183">
        <v>3760</v>
      </c>
      <c r="J161" s="183">
        <v>3760</v>
      </c>
      <c r="K161" s="126" t="s">
        <v>74</v>
      </c>
      <c r="L161" s="127" t="s">
        <v>59</v>
      </c>
      <c r="M161" s="127" t="s">
        <v>37</v>
      </c>
      <c r="N161" s="128" t="s">
        <v>38</v>
      </c>
      <c r="O161" s="127">
        <v>37</v>
      </c>
      <c r="P161" s="60">
        <v>43276</v>
      </c>
      <c r="Q161" s="60">
        <v>43281</v>
      </c>
      <c r="R161" s="129"/>
      <c r="S161" s="129"/>
      <c r="T161" s="130" t="s">
        <v>248</v>
      </c>
      <c r="U161" s="131" t="s">
        <v>258</v>
      </c>
      <c r="V161" s="127" t="s">
        <v>55</v>
      </c>
      <c r="W161" s="131" t="s">
        <v>250</v>
      </c>
      <c r="X161" s="127" t="s">
        <v>33</v>
      </c>
      <c r="Y161" s="127"/>
    </row>
    <row r="162" spans="1:25" ht="15.75" customHeight="1" x14ac:dyDescent="0.15">
      <c r="A162" s="242" t="s">
        <v>339</v>
      </c>
      <c r="B162" s="242" t="s">
        <v>340</v>
      </c>
      <c r="C162" s="239" t="s">
        <v>341</v>
      </c>
      <c r="D162" s="15" t="s">
        <v>76</v>
      </c>
      <c r="E162" s="214">
        <v>2450</v>
      </c>
      <c r="F162" s="214">
        <v>4400</v>
      </c>
      <c r="G162" s="214">
        <v>4400</v>
      </c>
      <c r="H162" s="214">
        <f t="shared" ref="H162:J163" si="30">E162</f>
        <v>2450</v>
      </c>
      <c r="I162" s="214">
        <f t="shared" si="30"/>
        <v>4400</v>
      </c>
      <c r="J162" s="214">
        <f t="shared" si="30"/>
        <v>4400</v>
      </c>
      <c r="K162" s="126" t="s">
        <v>598</v>
      </c>
      <c r="L162" s="15" t="s">
        <v>605</v>
      </c>
      <c r="M162" s="15" t="s">
        <v>619</v>
      </c>
      <c r="N162" s="55" t="s">
        <v>620</v>
      </c>
      <c r="O162" s="15">
        <v>36</v>
      </c>
      <c r="P162" s="60">
        <v>43297</v>
      </c>
      <c r="Q162" s="60">
        <v>43312</v>
      </c>
      <c r="R162" s="66"/>
      <c r="S162" s="66"/>
      <c r="T162" s="81" t="s">
        <v>79</v>
      </c>
      <c r="U162" s="82" t="s">
        <v>80</v>
      </c>
      <c r="V162" s="15" t="s">
        <v>55</v>
      </c>
      <c r="W162" s="82" t="s">
        <v>81</v>
      </c>
      <c r="X162" s="15" t="s">
        <v>33</v>
      </c>
      <c r="Y162" s="15"/>
    </row>
    <row r="163" spans="1:25" ht="15" customHeight="1" x14ac:dyDescent="0.15">
      <c r="A163" s="244"/>
      <c r="B163" s="244"/>
      <c r="C163" s="240"/>
      <c r="D163" s="15" t="s">
        <v>82</v>
      </c>
      <c r="E163" s="183">
        <v>2450</v>
      </c>
      <c r="F163" s="183">
        <v>4400</v>
      </c>
      <c r="G163" s="183">
        <v>4400</v>
      </c>
      <c r="H163" s="183">
        <f t="shared" si="30"/>
        <v>2450</v>
      </c>
      <c r="I163" s="183">
        <f t="shared" si="30"/>
        <v>4400</v>
      </c>
      <c r="J163" s="183">
        <f t="shared" si="30"/>
        <v>4400</v>
      </c>
      <c r="K163" s="156" t="s">
        <v>669</v>
      </c>
      <c r="L163" s="157" t="s">
        <v>667</v>
      </c>
      <c r="M163" s="154" t="s">
        <v>634</v>
      </c>
      <c r="N163" s="155" t="s">
        <v>637</v>
      </c>
      <c r="O163" s="154" t="s">
        <v>635</v>
      </c>
      <c r="P163" s="60">
        <v>43297</v>
      </c>
      <c r="Q163" s="60">
        <v>43312</v>
      </c>
      <c r="R163" s="153" t="s">
        <v>632</v>
      </c>
      <c r="S163" s="66"/>
      <c r="T163" s="81" t="s">
        <v>84</v>
      </c>
      <c r="U163" s="82" t="s">
        <v>85</v>
      </c>
      <c r="V163" s="15" t="s">
        <v>55</v>
      </c>
      <c r="W163" s="82" t="s">
        <v>81</v>
      </c>
      <c r="X163" s="15" t="s">
        <v>33</v>
      </c>
      <c r="Y163" s="15"/>
    </row>
    <row r="164" spans="1:25" ht="15" customHeight="1" x14ac:dyDescent="0.15">
      <c r="A164" s="244"/>
      <c r="B164" s="244"/>
      <c r="C164" s="240"/>
      <c r="D164" s="15" t="s">
        <v>57</v>
      </c>
      <c r="E164" s="183">
        <v>2650</v>
      </c>
      <c r="F164" s="183">
        <v>5100</v>
      </c>
      <c r="G164" s="183">
        <v>5100</v>
      </c>
      <c r="H164" s="183">
        <f>E164+25</f>
        <v>2675</v>
      </c>
      <c r="I164" s="183">
        <f>F164+50</f>
        <v>5150</v>
      </c>
      <c r="J164" s="183">
        <f>G164+50</f>
        <v>5150</v>
      </c>
      <c r="K164" s="126" t="s">
        <v>58</v>
      </c>
      <c r="L164" s="15" t="s">
        <v>36</v>
      </c>
      <c r="M164" s="15" t="s">
        <v>237</v>
      </c>
      <c r="N164" s="55" t="s">
        <v>238</v>
      </c>
      <c r="O164" s="15" t="s">
        <v>301</v>
      </c>
      <c r="P164" s="60">
        <v>43282</v>
      </c>
      <c r="Q164" s="60">
        <v>43296</v>
      </c>
      <c r="R164" s="72" t="s">
        <v>623</v>
      </c>
      <c r="S164" s="66"/>
      <c r="T164" s="81" t="s">
        <v>61</v>
      </c>
      <c r="U164" s="82" t="s">
        <v>62</v>
      </c>
      <c r="V164" s="15" t="s">
        <v>55</v>
      </c>
      <c r="W164" s="82" t="s">
        <v>63</v>
      </c>
      <c r="X164" s="15" t="s">
        <v>33</v>
      </c>
      <c r="Y164" s="15"/>
    </row>
    <row r="165" spans="1:25" ht="15" customHeight="1" x14ac:dyDescent="0.15">
      <c r="A165" s="244"/>
      <c r="B165" s="244"/>
      <c r="C165" s="240"/>
      <c r="D165" s="15" t="s">
        <v>28</v>
      </c>
      <c r="E165" s="186">
        <v>3888</v>
      </c>
      <c r="F165" s="186">
        <v>6863</v>
      </c>
      <c r="G165" s="186">
        <v>6863</v>
      </c>
      <c r="H165" s="186">
        <f>E165+50</f>
        <v>3938</v>
      </c>
      <c r="I165" s="186">
        <f>F165+100</f>
        <v>6963</v>
      </c>
      <c r="J165" s="186">
        <f>G165+100</f>
        <v>6963</v>
      </c>
      <c r="K165" s="126" t="s">
        <v>135</v>
      </c>
      <c r="L165" s="15" t="s">
        <v>59</v>
      </c>
      <c r="M165" s="15" t="s">
        <v>234</v>
      </c>
      <c r="N165" s="59" t="s">
        <v>235</v>
      </c>
      <c r="O165" s="15">
        <v>65</v>
      </c>
      <c r="P165" s="60">
        <v>43282</v>
      </c>
      <c r="Q165" s="60">
        <v>43295</v>
      </c>
      <c r="R165" s="66" t="s">
        <v>204</v>
      </c>
      <c r="S165" s="66"/>
      <c r="T165" s="81" t="s">
        <v>29</v>
      </c>
      <c r="U165" s="82" t="s">
        <v>30</v>
      </c>
      <c r="V165" s="15" t="s">
        <v>31</v>
      </c>
      <c r="W165" s="82" t="s">
        <v>32</v>
      </c>
      <c r="X165" s="15" t="s">
        <v>33</v>
      </c>
      <c r="Y165" s="15"/>
    </row>
    <row r="166" spans="1:25" ht="15" customHeight="1" x14ac:dyDescent="0.15">
      <c r="A166" s="243"/>
      <c r="B166" s="244"/>
      <c r="C166" s="241"/>
      <c r="D166" s="15" t="s">
        <v>102</v>
      </c>
      <c r="E166" s="186">
        <v>2600</v>
      </c>
      <c r="F166" s="186">
        <v>4700</v>
      </c>
      <c r="G166" s="186">
        <v>4700</v>
      </c>
      <c r="H166" s="183">
        <f t="shared" ref="H166:J168" si="31">E166</f>
        <v>2600</v>
      </c>
      <c r="I166" s="183">
        <f t="shared" si="31"/>
        <v>4700</v>
      </c>
      <c r="J166" s="183">
        <f t="shared" si="31"/>
        <v>4700</v>
      </c>
      <c r="K166" s="126" t="s">
        <v>313</v>
      </c>
      <c r="L166" s="15" t="s">
        <v>36</v>
      </c>
      <c r="M166" s="15" t="s">
        <v>314</v>
      </c>
      <c r="N166" s="59" t="s">
        <v>315</v>
      </c>
      <c r="O166" s="15">
        <v>45</v>
      </c>
      <c r="P166" s="60">
        <v>43297</v>
      </c>
      <c r="Q166" s="60">
        <v>43303</v>
      </c>
      <c r="R166" s="66" t="s">
        <v>316</v>
      </c>
      <c r="S166" s="66"/>
      <c r="T166" s="81"/>
      <c r="U166" s="82"/>
      <c r="V166" s="15"/>
      <c r="W166" s="82"/>
      <c r="X166" s="15"/>
      <c r="Y166" s="15"/>
    </row>
    <row r="167" spans="1:25" ht="15" customHeight="1" x14ac:dyDescent="0.15">
      <c r="A167" s="242" t="s">
        <v>343</v>
      </c>
      <c r="B167" s="244"/>
      <c r="C167" s="239" t="s">
        <v>344</v>
      </c>
      <c r="D167" s="15" t="s">
        <v>76</v>
      </c>
      <c r="E167" s="214">
        <v>2450</v>
      </c>
      <c r="F167" s="214">
        <v>4400</v>
      </c>
      <c r="G167" s="214">
        <v>4400</v>
      </c>
      <c r="H167" s="214">
        <f t="shared" si="31"/>
        <v>2450</v>
      </c>
      <c r="I167" s="214">
        <f t="shared" si="31"/>
        <v>4400</v>
      </c>
      <c r="J167" s="214">
        <f t="shared" si="31"/>
        <v>4400</v>
      </c>
      <c r="K167" s="126" t="s">
        <v>609</v>
      </c>
      <c r="L167" s="15" t="s">
        <v>601</v>
      </c>
      <c r="M167" s="15" t="s">
        <v>610</v>
      </c>
      <c r="N167" s="155" t="s">
        <v>636</v>
      </c>
      <c r="O167" s="15">
        <v>36</v>
      </c>
      <c r="P167" s="60">
        <v>43297</v>
      </c>
      <c r="Q167" s="60">
        <v>43312</v>
      </c>
      <c r="R167" s="66"/>
      <c r="S167" s="66"/>
      <c r="T167" s="81" t="s">
        <v>79</v>
      </c>
      <c r="U167" s="82" t="s">
        <v>80</v>
      </c>
      <c r="V167" s="15" t="s">
        <v>55</v>
      </c>
      <c r="W167" s="82" t="s">
        <v>81</v>
      </c>
      <c r="X167" s="15" t="s">
        <v>33</v>
      </c>
      <c r="Y167" s="15"/>
    </row>
    <row r="168" spans="1:25" ht="15" customHeight="1" x14ac:dyDescent="0.15">
      <c r="A168" s="244"/>
      <c r="B168" s="244"/>
      <c r="C168" s="240"/>
      <c r="D168" s="15" t="s">
        <v>82</v>
      </c>
      <c r="E168" s="183">
        <v>2450</v>
      </c>
      <c r="F168" s="183">
        <v>4400</v>
      </c>
      <c r="G168" s="183">
        <v>4400</v>
      </c>
      <c r="H168" s="183">
        <f t="shared" si="31"/>
        <v>2450</v>
      </c>
      <c r="I168" s="183">
        <f t="shared" si="31"/>
        <v>4400</v>
      </c>
      <c r="J168" s="183">
        <f t="shared" si="31"/>
        <v>4400</v>
      </c>
      <c r="K168" s="156" t="s">
        <v>666</v>
      </c>
      <c r="L168" s="157" t="s">
        <v>667</v>
      </c>
      <c r="M168" s="15" t="s">
        <v>610</v>
      </c>
      <c r="N168" s="155" t="s">
        <v>636</v>
      </c>
      <c r="O168" s="15">
        <v>35</v>
      </c>
      <c r="P168" s="60">
        <v>43297</v>
      </c>
      <c r="Q168" s="60">
        <v>43312</v>
      </c>
      <c r="R168" s="153" t="s">
        <v>631</v>
      </c>
      <c r="S168" s="66"/>
      <c r="T168" s="81" t="s">
        <v>84</v>
      </c>
      <c r="U168" s="82" t="s">
        <v>85</v>
      </c>
      <c r="V168" s="15" t="s">
        <v>55</v>
      </c>
      <c r="W168" s="82" t="s">
        <v>81</v>
      </c>
      <c r="X168" s="15" t="s">
        <v>33</v>
      </c>
      <c r="Y168" s="15"/>
    </row>
    <row r="169" spans="1:25" ht="15" customHeight="1" x14ac:dyDescent="0.15">
      <c r="A169" s="244"/>
      <c r="B169" s="244"/>
      <c r="C169" s="240"/>
      <c r="D169" s="15" t="s">
        <v>57</v>
      </c>
      <c r="E169" s="183">
        <v>2650</v>
      </c>
      <c r="F169" s="183">
        <v>5100</v>
      </c>
      <c r="G169" s="183">
        <v>5100</v>
      </c>
      <c r="H169" s="183">
        <f>E169+25</f>
        <v>2675</v>
      </c>
      <c r="I169" s="183">
        <f>F169+50</f>
        <v>5150</v>
      </c>
      <c r="J169" s="183">
        <f>G169+50</f>
        <v>5150</v>
      </c>
      <c r="K169" s="126" t="s">
        <v>58</v>
      </c>
      <c r="L169" s="15" t="s">
        <v>36</v>
      </c>
      <c r="M169" s="15" t="s">
        <v>237</v>
      </c>
      <c r="N169" s="55" t="s">
        <v>238</v>
      </c>
      <c r="O169" s="15" t="s">
        <v>345</v>
      </c>
      <c r="P169" s="60">
        <v>43282</v>
      </c>
      <c r="Q169" s="60">
        <v>43296</v>
      </c>
      <c r="R169" s="72" t="s">
        <v>624</v>
      </c>
      <c r="S169" s="66"/>
      <c r="T169" s="81" t="s">
        <v>61</v>
      </c>
      <c r="U169" s="82" t="s">
        <v>62</v>
      </c>
      <c r="V169" s="15" t="s">
        <v>55</v>
      </c>
      <c r="W169" s="82" t="s">
        <v>63</v>
      </c>
      <c r="X169" s="15" t="s">
        <v>33</v>
      </c>
      <c r="Y169" s="15"/>
    </row>
    <row r="170" spans="1:25" ht="15" customHeight="1" x14ac:dyDescent="0.15">
      <c r="A170" s="244"/>
      <c r="B170" s="244"/>
      <c r="C170" s="240"/>
      <c r="D170" s="15" t="s">
        <v>28</v>
      </c>
      <c r="E170" s="186">
        <v>3888</v>
      </c>
      <c r="F170" s="186">
        <v>6863</v>
      </c>
      <c r="G170" s="186">
        <v>6863</v>
      </c>
      <c r="H170" s="186">
        <f>E170+50</f>
        <v>3938</v>
      </c>
      <c r="I170" s="186">
        <f>F170+100</f>
        <v>6963</v>
      </c>
      <c r="J170" s="186">
        <f>G170+100</f>
        <v>6963</v>
      </c>
      <c r="K170" s="126" t="s">
        <v>135</v>
      </c>
      <c r="L170" s="15" t="s">
        <v>59</v>
      </c>
      <c r="M170" s="15" t="s">
        <v>234</v>
      </c>
      <c r="N170" s="59" t="s">
        <v>235</v>
      </c>
      <c r="O170" s="15">
        <v>63</v>
      </c>
      <c r="P170" s="60">
        <v>43282</v>
      </c>
      <c r="Q170" s="60">
        <v>43295</v>
      </c>
      <c r="R170" s="66" t="s">
        <v>204</v>
      </c>
      <c r="S170" s="66"/>
      <c r="T170" s="81" t="s">
        <v>29</v>
      </c>
      <c r="U170" s="82" t="s">
        <v>30</v>
      </c>
      <c r="V170" s="15" t="s">
        <v>31</v>
      </c>
      <c r="W170" s="82" t="s">
        <v>32</v>
      </c>
      <c r="X170" s="15" t="s">
        <v>33</v>
      </c>
      <c r="Y170" s="15"/>
    </row>
    <row r="171" spans="1:25" ht="15" customHeight="1" x14ac:dyDescent="0.15">
      <c r="A171" s="243"/>
      <c r="B171" s="243"/>
      <c r="C171" s="241"/>
      <c r="D171" s="15" t="s">
        <v>102</v>
      </c>
      <c r="E171" s="186">
        <v>2600</v>
      </c>
      <c r="F171" s="186">
        <v>4700</v>
      </c>
      <c r="G171" s="186">
        <v>4700</v>
      </c>
      <c r="H171" s="183">
        <f>E171</f>
        <v>2600</v>
      </c>
      <c r="I171" s="183">
        <f>F171</f>
        <v>4700</v>
      </c>
      <c r="J171" s="183">
        <f>G171</f>
        <v>4700</v>
      </c>
      <c r="K171" s="126" t="s">
        <v>313</v>
      </c>
      <c r="L171" s="15" t="s">
        <v>36</v>
      </c>
      <c r="M171" s="15" t="s">
        <v>314</v>
      </c>
      <c r="N171" s="59" t="s">
        <v>315</v>
      </c>
      <c r="O171" s="15">
        <v>45</v>
      </c>
      <c r="P171" s="60">
        <v>43297</v>
      </c>
      <c r="Q171" s="60">
        <v>43303</v>
      </c>
      <c r="R171" s="66" t="s">
        <v>316</v>
      </c>
      <c r="S171" s="66"/>
      <c r="T171" s="81"/>
      <c r="U171" s="82"/>
      <c r="V171" s="15"/>
      <c r="W171" s="82"/>
      <c r="X171" s="15"/>
      <c r="Y171" s="15"/>
    </row>
    <row r="172" spans="1:25" ht="15" customHeight="1" x14ac:dyDescent="0.15">
      <c r="A172" s="242" t="s">
        <v>346</v>
      </c>
      <c r="B172" s="242" t="s">
        <v>207</v>
      </c>
      <c r="C172" s="239" t="s">
        <v>347</v>
      </c>
      <c r="D172" s="15" t="s">
        <v>76</v>
      </c>
      <c r="E172" s="214">
        <v>2300</v>
      </c>
      <c r="F172" s="214">
        <v>3900</v>
      </c>
      <c r="G172" s="214">
        <v>3900</v>
      </c>
      <c r="H172" s="214">
        <f t="shared" ref="H172:J173" si="32">E172</f>
        <v>2300</v>
      </c>
      <c r="I172" s="214">
        <f t="shared" si="32"/>
        <v>3900</v>
      </c>
      <c r="J172" s="214">
        <f t="shared" si="32"/>
        <v>3900</v>
      </c>
      <c r="K172" s="126" t="s">
        <v>35</v>
      </c>
      <c r="L172" s="15" t="s">
        <v>59</v>
      </c>
      <c r="M172" s="15" t="s">
        <v>306</v>
      </c>
      <c r="N172" s="55" t="s">
        <v>196</v>
      </c>
      <c r="O172" s="15">
        <v>51</v>
      </c>
      <c r="P172" s="60">
        <v>43297</v>
      </c>
      <c r="Q172" s="60">
        <v>43312</v>
      </c>
      <c r="R172" s="66"/>
      <c r="S172" s="66"/>
      <c r="T172" s="81" t="s">
        <v>79</v>
      </c>
      <c r="U172" s="82" t="s">
        <v>80</v>
      </c>
      <c r="V172" s="15" t="s">
        <v>55</v>
      </c>
      <c r="W172" s="82" t="s">
        <v>81</v>
      </c>
      <c r="X172" s="15" t="s">
        <v>33</v>
      </c>
      <c r="Y172" s="15"/>
    </row>
    <row r="173" spans="1:25" ht="15" customHeight="1" x14ac:dyDescent="0.15">
      <c r="A173" s="244"/>
      <c r="B173" s="244"/>
      <c r="C173" s="240"/>
      <c r="D173" s="15" t="s">
        <v>625</v>
      </c>
      <c r="E173" s="199">
        <v>2300</v>
      </c>
      <c r="F173" s="199">
        <v>3900</v>
      </c>
      <c r="G173" s="199">
        <v>3900</v>
      </c>
      <c r="H173" s="199">
        <f t="shared" si="32"/>
        <v>2300</v>
      </c>
      <c r="I173" s="199">
        <f t="shared" si="32"/>
        <v>3900</v>
      </c>
      <c r="J173" s="199">
        <f t="shared" si="32"/>
        <v>3900</v>
      </c>
      <c r="K173" s="156" t="s">
        <v>35</v>
      </c>
      <c r="L173" s="157" t="s">
        <v>59</v>
      </c>
      <c r="M173" s="15" t="s">
        <v>610</v>
      </c>
      <c r="N173" s="55" t="s">
        <v>611</v>
      </c>
      <c r="O173" s="15">
        <v>56</v>
      </c>
      <c r="P173" s="60">
        <v>43297</v>
      </c>
      <c r="Q173" s="60">
        <v>43312</v>
      </c>
      <c r="R173" s="153" t="s">
        <v>631</v>
      </c>
      <c r="S173" s="66"/>
      <c r="T173" s="81" t="s">
        <v>84</v>
      </c>
      <c r="U173" s="82" t="s">
        <v>85</v>
      </c>
      <c r="V173" s="15" t="s">
        <v>55</v>
      </c>
      <c r="W173" s="82" t="s">
        <v>81</v>
      </c>
      <c r="X173" s="15" t="s">
        <v>33</v>
      </c>
      <c r="Y173" s="15"/>
    </row>
    <row r="174" spans="1:25" ht="15" customHeight="1" x14ac:dyDescent="0.15">
      <c r="A174" s="243"/>
      <c r="B174" s="243"/>
      <c r="C174" s="241"/>
      <c r="D174" s="15" t="s">
        <v>57</v>
      </c>
      <c r="E174" s="183">
        <v>2100</v>
      </c>
      <c r="F174" s="183">
        <v>3500</v>
      </c>
      <c r="G174" s="183">
        <v>3500</v>
      </c>
      <c r="H174" s="183">
        <f>E174+25</f>
        <v>2125</v>
      </c>
      <c r="I174" s="183">
        <f>F174+50</f>
        <v>3550</v>
      </c>
      <c r="J174" s="183">
        <f>G174+50</f>
        <v>3550</v>
      </c>
      <c r="K174" s="126" t="s">
        <v>58</v>
      </c>
      <c r="L174" s="15" t="s">
        <v>36</v>
      </c>
      <c r="M174" s="15" t="s">
        <v>191</v>
      </c>
      <c r="N174" s="55" t="s">
        <v>192</v>
      </c>
      <c r="O174" s="15">
        <v>45</v>
      </c>
      <c r="P174" s="60">
        <v>43282</v>
      </c>
      <c r="Q174" s="60">
        <v>43296</v>
      </c>
      <c r="R174" s="66" t="s">
        <v>626</v>
      </c>
      <c r="S174" s="66"/>
      <c r="T174" s="81" t="s">
        <v>61</v>
      </c>
      <c r="U174" s="82" t="s">
        <v>62</v>
      </c>
      <c r="V174" s="15" t="s">
        <v>55</v>
      </c>
      <c r="W174" s="82" t="s">
        <v>63</v>
      </c>
      <c r="X174" s="15" t="s">
        <v>33</v>
      </c>
      <c r="Y174" s="15"/>
    </row>
    <row r="175" spans="1:25" ht="15" customHeight="1" x14ac:dyDescent="0.15">
      <c r="A175" s="242" t="s">
        <v>348</v>
      </c>
      <c r="B175" s="242" t="s">
        <v>349</v>
      </c>
      <c r="C175" s="239" t="s">
        <v>350</v>
      </c>
      <c r="D175" s="15" t="s">
        <v>76</v>
      </c>
      <c r="E175" s="214">
        <v>1600</v>
      </c>
      <c r="F175" s="214">
        <v>2700</v>
      </c>
      <c r="G175" s="214">
        <v>2700</v>
      </c>
      <c r="H175" s="214">
        <f>E175</f>
        <v>1600</v>
      </c>
      <c r="I175" s="214">
        <f>F175</f>
        <v>2700</v>
      </c>
      <c r="J175" s="214">
        <f>G175</f>
        <v>2700</v>
      </c>
      <c r="K175" s="126" t="s">
        <v>50</v>
      </c>
      <c r="L175" s="15" t="s">
        <v>36</v>
      </c>
      <c r="M175" s="15" t="s">
        <v>37</v>
      </c>
      <c r="N175" s="55" t="s">
        <v>38</v>
      </c>
      <c r="O175" s="15">
        <v>31</v>
      </c>
      <c r="P175" s="60">
        <v>43297</v>
      </c>
      <c r="Q175" s="60">
        <v>43312</v>
      </c>
      <c r="R175" s="215" t="s">
        <v>784</v>
      </c>
      <c r="S175" s="66"/>
      <c r="T175" s="81" t="s">
        <v>79</v>
      </c>
      <c r="U175" s="82" t="s">
        <v>80</v>
      </c>
      <c r="V175" s="15" t="s">
        <v>55</v>
      </c>
      <c r="W175" s="82" t="s">
        <v>81</v>
      </c>
      <c r="X175" s="15" t="s">
        <v>33</v>
      </c>
      <c r="Y175" s="15"/>
    </row>
    <row r="176" spans="1:25" ht="15" customHeight="1" x14ac:dyDescent="0.15">
      <c r="A176" s="244"/>
      <c r="B176" s="244"/>
      <c r="C176" s="240"/>
      <c r="D176" s="15" t="s">
        <v>34</v>
      </c>
      <c r="E176" s="186">
        <v>1610</v>
      </c>
      <c r="F176" s="186">
        <v>2710</v>
      </c>
      <c r="G176" s="186">
        <v>2710</v>
      </c>
      <c r="H176" s="183">
        <f>E176+25</f>
        <v>1635</v>
      </c>
      <c r="I176" s="183">
        <f>F176+50</f>
        <v>2760</v>
      </c>
      <c r="J176" s="183">
        <f>G176+50</f>
        <v>2760</v>
      </c>
      <c r="K176" s="126" t="s">
        <v>35</v>
      </c>
      <c r="L176" s="15" t="s">
        <v>36</v>
      </c>
      <c r="M176" s="15" t="s">
        <v>37</v>
      </c>
      <c r="N176" s="55" t="s">
        <v>38</v>
      </c>
      <c r="O176" s="15">
        <v>30</v>
      </c>
      <c r="P176" s="60">
        <v>43291</v>
      </c>
      <c r="Q176" s="60">
        <v>43296</v>
      </c>
      <c r="R176" s="66"/>
      <c r="S176" s="66"/>
      <c r="T176" s="81"/>
      <c r="U176" s="82"/>
      <c r="V176" s="15"/>
      <c r="W176" s="82"/>
      <c r="X176" s="15"/>
      <c r="Y176" s="15"/>
    </row>
    <row r="177" spans="1:26" ht="15" customHeight="1" x14ac:dyDescent="0.15">
      <c r="A177" s="244"/>
      <c r="B177" s="244"/>
      <c r="C177" s="240"/>
      <c r="D177" s="15" t="s">
        <v>82</v>
      </c>
      <c r="E177" s="183">
        <v>1600</v>
      </c>
      <c r="F177" s="183">
        <v>2700</v>
      </c>
      <c r="G177" s="183">
        <v>2700</v>
      </c>
      <c r="H177" s="183">
        <f>E177</f>
        <v>1600</v>
      </c>
      <c r="I177" s="183">
        <f>F177</f>
        <v>2700</v>
      </c>
      <c r="J177" s="183">
        <f>G177</f>
        <v>2700</v>
      </c>
      <c r="K177" s="156" t="s">
        <v>50</v>
      </c>
      <c r="L177" s="157" t="s">
        <v>36</v>
      </c>
      <c r="M177" s="15" t="s">
        <v>37</v>
      </c>
      <c r="N177" s="55" t="s">
        <v>38</v>
      </c>
      <c r="O177" s="15">
        <v>31</v>
      </c>
      <c r="P177" s="60">
        <v>43297</v>
      </c>
      <c r="Q177" s="60">
        <v>43312</v>
      </c>
      <c r="R177" s="153" t="s">
        <v>651</v>
      </c>
      <c r="S177" s="66"/>
      <c r="T177" s="81" t="s">
        <v>79</v>
      </c>
      <c r="U177" s="82" t="s">
        <v>80</v>
      </c>
      <c r="V177" s="15" t="s">
        <v>55</v>
      </c>
      <c r="W177" s="82" t="s">
        <v>81</v>
      </c>
      <c r="X177" s="15" t="s">
        <v>33</v>
      </c>
      <c r="Y177" s="15"/>
    </row>
    <row r="178" spans="1:26" s="42" customFormat="1" ht="15" customHeight="1" x14ac:dyDescent="0.15">
      <c r="A178" s="244"/>
      <c r="B178" s="244"/>
      <c r="C178" s="240"/>
      <c r="D178" s="15" t="s">
        <v>57</v>
      </c>
      <c r="E178" s="183">
        <v>1225</v>
      </c>
      <c r="F178" s="183">
        <v>2450</v>
      </c>
      <c r="G178" s="183">
        <v>2450</v>
      </c>
      <c r="H178" s="183">
        <f>E178+25</f>
        <v>1250</v>
      </c>
      <c r="I178" s="183">
        <f>F178+50</f>
        <v>2500</v>
      </c>
      <c r="J178" s="183">
        <f>G178+50</f>
        <v>2500</v>
      </c>
      <c r="K178" s="126" t="s">
        <v>58</v>
      </c>
      <c r="L178" s="15" t="s">
        <v>36</v>
      </c>
      <c r="M178" s="115" t="s">
        <v>152</v>
      </c>
      <c r="N178" s="59" t="s">
        <v>153</v>
      </c>
      <c r="O178" s="115">
        <v>34</v>
      </c>
      <c r="P178" s="60">
        <v>43282</v>
      </c>
      <c r="Q178" s="60">
        <v>43296</v>
      </c>
      <c r="R178" s="66" t="s">
        <v>281</v>
      </c>
      <c r="S178" s="66" t="s">
        <v>128</v>
      </c>
      <c r="T178" s="15" t="s">
        <v>61</v>
      </c>
      <c r="U178" s="15" t="s">
        <v>62</v>
      </c>
      <c r="V178" s="15" t="s">
        <v>55</v>
      </c>
      <c r="W178" s="15" t="s">
        <v>63</v>
      </c>
      <c r="X178" s="15" t="s">
        <v>33</v>
      </c>
      <c r="Y178" s="15"/>
      <c r="Z178" s="15"/>
    </row>
    <row r="179" spans="1:26" ht="15" customHeight="1" x14ac:dyDescent="0.15">
      <c r="A179" s="244"/>
      <c r="B179" s="244"/>
      <c r="C179" s="240"/>
      <c r="D179" s="15" t="s">
        <v>28</v>
      </c>
      <c r="E179" s="186">
        <v>1638</v>
      </c>
      <c r="F179" s="186">
        <v>2763</v>
      </c>
      <c r="G179" s="186">
        <v>2763</v>
      </c>
      <c r="H179" s="186">
        <f>E179+50</f>
        <v>1688</v>
      </c>
      <c r="I179" s="186">
        <f>F179+100</f>
        <v>2863</v>
      </c>
      <c r="J179" s="186">
        <f>G179+100</f>
        <v>2863</v>
      </c>
      <c r="K179" s="126" t="s">
        <v>50</v>
      </c>
      <c r="L179" s="15" t="s">
        <v>209</v>
      </c>
      <c r="M179" s="115" t="s">
        <v>37</v>
      </c>
      <c r="N179" s="55" t="s">
        <v>38</v>
      </c>
      <c r="O179" s="115">
        <v>32</v>
      </c>
      <c r="P179" s="60">
        <v>43282</v>
      </c>
      <c r="Q179" s="60">
        <v>43295</v>
      </c>
      <c r="R179" s="66" t="s">
        <v>351</v>
      </c>
      <c r="S179" s="66"/>
      <c r="T179" s="15" t="s">
        <v>29</v>
      </c>
      <c r="U179" s="15" t="s">
        <v>30</v>
      </c>
      <c r="V179" s="15" t="s">
        <v>31</v>
      </c>
      <c r="W179" s="15" t="s">
        <v>32</v>
      </c>
      <c r="X179" s="15" t="s">
        <v>33</v>
      </c>
      <c r="Y179" s="15"/>
    </row>
    <row r="180" spans="1:26" ht="15" customHeight="1" x14ac:dyDescent="0.15">
      <c r="A180" s="243"/>
      <c r="B180" s="244"/>
      <c r="C180" s="241"/>
      <c r="D180" s="15" t="s">
        <v>64</v>
      </c>
      <c r="E180" s="183">
        <f>H180-100</f>
        <v>1960</v>
      </c>
      <c r="F180" s="185">
        <f>I180-200</f>
        <v>3210</v>
      </c>
      <c r="G180" s="185">
        <f>J180-200</f>
        <v>3210</v>
      </c>
      <c r="H180" s="187">
        <v>2060</v>
      </c>
      <c r="I180" s="187">
        <v>3410</v>
      </c>
      <c r="J180" s="187">
        <v>3410</v>
      </c>
      <c r="K180" s="126" t="s">
        <v>35</v>
      </c>
      <c r="L180" s="15" t="s">
        <v>36</v>
      </c>
      <c r="M180" s="15" t="s">
        <v>37</v>
      </c>
      <c r="N180" s="55" t="s">
        <v>38</v>
      </c>
      <c r="O180" s="15">
        <v>28</v>
      </c>
      <c r="P180" s="60">
        <v>43290</v>
      </c>
      <c r="Q180" s="60">
        <v>43295</v>
      </c>
      <c r="R180" s="66"/>
      <c r="S180" s="66"/>
      <c r="T180" s="81" t="s">
        <v>65</v>
      </c>
      <c r="U180" s="82" t="s">
        <v>66</v>
      </c>
      <c r="V180" s="15" t="s">
        <v>31</v>
      </c>
      <c r="W180" s="82" t="s">
        <v>67</v>
      </c>
      <c r="X180" s="15" t="s">
        <v>33</v>
      </c>
      <c r="Y180" s="15"/>
    </row>
    <row r="181" spans="1:26" ht="15" customHeight="1" x14ac:dyDescent="0.15">
      <c r="A181" s="15" t="s">
        <v>352</v>
      </c>
      <c r="B181" s="243"/>
      <c r="C181" s="55" t="s">
        <v>353</v>
      </c>
      <c r="D181" s="15" t="s">
        <v>76</v>
      </c>
      <c r="E181" s="214">
        <v>2100</v>
      </c>
      <c r="F181" s="214">
        <v>3400</v>
      </c>
      <c r="G181" s="214">
        <v>3400</v>
      </c>
      <c r="H181" s="214">
        <f>E181</f>
        <v>2100</v>
      </c>
      <c r="I181" s="214">
        <f>F181</f>
        <v>3400</v>
      </c>
      <c r="J181" s="214">
        <f>G181</f>
        <v>3400</v>
      </c>
      <c r="K181" s="126" t="s">
        <v>69</v>
      </c>
      <c r="L181" s="15" t="s">
        <v>59</v>
      </c>
      <c r="M181" s="15" t="s">
        <v>354</v>
      </c>
      <c r="N181" s="55" t="s">
        <v>276</v>
      </c>
      <c r="O181" s="15">
        <v>44</v>
      </c>
      <c r="P181" s="60">
        <v>43297</v>
      </c>
      <c r="Q181" s="60">
        <v>43312</v>
      </c>
      <c r="R181" s="215" t="s">
        <v>782</v>
      </c>
      <c r="S181" s="66"/>
      <c r="T181" s="81" t="s">
        <v>79</v>
      </c>
      <c r="U181" s="82" t="s">
        <v>80</v>
      </c>
      <c r="V181" s="15" t="s">
        <v>55</v>
      </c>
      <c r="W181" s="82" t="s">
        <v>81</v>
      </c>
      <c r="X181" s="15" t="s">
        <v>33</v>
      </c>
      <c r="Y181" s="15"/>
    </row>
    <row r="182" spans="1:26" ht="15" customHeight="1" x14ac:dyDescent="0.15">
      <c r="A182" s="242" t="s">
        <v>355</v>
      </c>
      <c r="B182" s="242" t="s">
        <v>356</v>
      </c>
      <c r="C182" s="239" t="s">
        <v>357</v>
      </c>
      <c r="D182" s="15" t="s">
        <v>57</v>
      </c>
      <c r="E182" s="183">
        <v>2150</v>
      </c>
      <c r="F182" s="183">
        <v>4000</v>
      </c>
      <c r="G182" s="183">
        <v>4000</v>
      </c>
      <c r="H182" s="183">
        <f>E182+25</f>
        <v>2175</v>
      </c>
      <c r="I182" s="183">
        <f t="shared" ref="I182:J185" si="33">F182+50</f>
        <v>4050</v>
      </c>
      <c r="J182" s="183">
        <f t="shared" si="33"/>
        <v>4050</v>
      </c>
      <c r="K182" s="126" t="s">
        <v>58</v>
      </c>
      <c r="L182" s="15" t="s">
        <v>36</v>
      </c>
      <c r="M182" s="15" t="s">
        <v>237</v>
      </c>
      <c r="N182" s="55" t="s">
        <v>238</v>
      </c>
      <c r="O182" s="15" t="s">
        <v>358</v>
      </c>
      <c r="P182" s="60">
        <v>43282</v>
      </c>
      <c r="Q182" s="60">
        <v>43296</v>
      </c>
      <c r="R182" s="66" t="s">
        <v>359</v>
      </c>
      <c r="S182" s="66"/>
      <c r="T182" s="81" t="s">
        <v>61</v>
      </c>
      <c r="U182" s="82" t="s">
        <v>62</v>
      </c>
      <c r="V182" s="15" t="s">
        <v>55</v>
      </c>
      <c r="W182" s="82" t="s">
        <v>63</v>
      </c>
      <c r="X182" s="15" t="s">
        <v>33</v>
      </c>
      <c r="Y182" s="15"/>
    </row>
    <row r="183" spans="1:26" s="132" customFormat="1" ht="15" customHeight="1" x14ac:dyDescent="0.15">
      <c r="A183" s="244"/>
      <c r="B183" s="244"/>
      <c r="C183" s="240"/>
      <c r="D183" s="15" t="s">
        <v>73</v>
      </c>
      <c r="E183" s="183">
        <v>2100</v>
      </c>
      <c r="F183" s="183">
        <v>3600</v>
      </c>
      <c r="G183" s="183">
        <v>3600</v>
      </c>
      <c r="H183" s="183">
        <f>E183+25</f>
        <v>2125</v>
      </c>
      <c r="I183" s="183">
        <f t="shared" si="33"/>
        <v>3650</v>
      </c>
      <c r="J183" s="183">
        <f t="shared" si="33"/>
        <v>3650</v>
      </c>
      <c r="K183" s="134" t="s">
        <v>194</v>
      </c>
      <c r="L183" s="17" t="s">
        <v>59</v>
      </c>
      <c r="M183" s="17" t="s">
        <v>360</v>
      </c>
      <c r="N183" s="147" t="s">
        <v>235</v>
      </c>
      <c r="O183" s="17">
        <v>55</v>
      </c>
      <c r="P183" s="60">
        <v>43282</v>
      </c>
      <c r="Q183" s="60">
        <v>43295</v>
      </c>
      <c r="R183" s="181" t="s">
        <v>732</v>
      </c>
      <c r="S183" s="148"/>
      <c r="T183" s="149" t="s">
        <v>361</v>
      </c>
      <c r="U183" s="150" t="s">
        <v>362</v>
      </c>
      <c r="V183" s="17" t="s">
        <v>363</v>
      </c>
      <c r="W183" s="150" t="s">
        <v>364</v>
      </c>
      <c r="X183" s="17" t="s">
        <v>33</v>
      </c>
      <c r="Y183" s="17"/>
    </row>
    <row r="184" spans="1:26" s="132" customFormat="1" ht="15" customHeight="1" x14ac:dyDescent="0.15">
      <c r="A184" s="244"/>
      <c r="B184" s="244"/>
      <c r="C184" s="240"/>
      <c r="D184" s="15" t="s">
        <v>34</v>
      </c>
      <c r="E184" s="183">
        <v>2260</v>
      </c>
      <c r="F184" s="183">
        <v>4310</v>
      </c>
      <c r="G184" s="183">
        <v>4310</v>
      </c>
      <c r="H184" s="183">
        <f>E184+25</f>
        <v>2285</v>
      </c>
      <c r="I184" s="183">
        <f t="shared" si="33"/>
        <v>4360</v>
      </c>
      <c r="J184" s="183">
        <f t="shared" si="33"/>
        <v>4360</v>
      </c>
      <c r="K184" s="134" t="s">
        <v>135</v>
      </c>
      <c r="L184" s="17" t="s">
        <v>59</v>
      </c>
      <c r="M184" s="17" t="s">
        <v>360</v>
      </c>
      <c r="N184" s="147" t="s">
        <v>235</v>
      </c>
      <c r="O184" s="17">
        <v>36</v>
      </c>
      <c r="P184" s="60">
        <v>43297</v>
      </c>
      <c r="Q184" s="60">
        <v>43312</v>
      </c>
      <c r="R184" s="148" t="s">
        <v>365</v>
      </c>
      <c r="S184" s="148"/>
      <c r="T184" s="149"/>
      <c r="U184" s="150"/>
      <c r="V184" s="17"/>
      <c r="W184" s="150"/>
      <c r="X184" s="17"/>
      <c r="Y184" s="17"/>
    </row>
    <row r="185" spans="1:26" s="132" customFormat="1" ht="15" customHeight="1" x14ac:dyDescent="0.15">
      <c r="A185" s="244"/>
      <c r="B185" s="244"/>
      <c r="C185" s="240"/>
      <c r="D185" s="15" t="s">
        <v>185</v>
      </c>
      <c r="E185" s="183">
        <v>2090</v>
      </c>
      <c r="F185" s="183">
        <v>3565</v>
      </c>
      <c r="G185" s="183">
        <v>3565</v>
      </c>
      <c r="H185" s="183">
        <f>E185+25</f>
        <v>2115</v>
      </c>
      <c r="I185" s="183">
        <f t="shared" si="33"/>
        <v>3615</v>
      </c>
      <c r="J185" s="183">
        <f t="shared" si="33"/>
        <v>3615</v>
      </c>
      <c r="K185" s="126" t="s">
        <v>194</v>
      </c>
      <c r="L185" s="17" t="s">
        <v>59</v>
      </c>
      <c r="M185" s="17" t="s">
        <v>366</v>
      </c>
      <c r="N185" s="147" t="s">
        <v>367</v>
      </c>
      <c r="O185" s="17">
        <v>35</v>
      </c>
      <c r="P185" s="60">
        <v>43290</v>
      </c>
      <c r="Q185" s="60">
        <v>43296</v>
      </c>
      <c r="R185" s="180" t="s">
        <v>731</v>
      </c>
      <c r="S185" s="148"/>
      <c r="T185" s="149"/>
      <c r="U185" s="150"/>
      <c r="V185" s="17"/>
      <c r="W185" s="150"/>
      <c r="X185" s="17"/>
      <c r="Y185" s="17"/>
    </row>
    <row r="186" spans="1:26" ht="15" customHeight="1" x14ac:dyDescent="0.15">
      <c r="A186" s="252"/>
      <c r="B186" s="244"/>
      <c r="C186" s="240"/>
      <c r="D186" s="15" t="s">
        <v>28</v>
      </c>
      <c r="E186" s="186">
        <v>2438</v>
      </c>
      <c r="F186" s="186">
        <v>4363</v>
      </c>
      <c r="G186" s="186">
        <v>4363</v>
      </c>
      <c r="H186" s="186">
        <f>E186+50</f>
        <v>2488</v>
      </c>
      <c r="I186" s="186">
        <f>F186+100</f>
        <v>4463</v>
      </c>
      <c r="J186" s="186">
        <f>G186+100</f>
        <v>4463</v>
      </c>
      <c r="K186" s="126" t="s">
        <v>135</v>
      </c>
      <c r="L186" s="15" t="s">
        <v>59</v>
      </c>
      <c r="M186" s="15" t="s">
        <v>234</v>
      </c>
      <c r="N186" s="59" t="s">
        <v>235</v>
      </c>
      <c r="O186" s="15">
        <v>34</v>
      </c>
      <c r="P186" s="60">
        <v>43282</v>
      </c>
      <c r="Q186" s="60">
        <v>43295</v>
      </c>
      <c r="R186" s="66" t="s">
        <v>307</v>
      </c>
      <c r="S186" s="66"/>
      <c r="T186" s="81" t="s">
        <v>29</v>
      </c>
      <c r="U186" s="82" t="s">
        <v>30</v>
      </c>
      <c r="V186" s="15" t="s">
        <v>31</v>
      </c>
      <c r="W186" s="82" t="s">
        <v>32</v>
      </c>
      <c r="X186" s="15" t="s">
        <v>33</v>
      </c>
      <c r="Y186" s="15"/>
    </row>
    <row r="187" spans="1:26" ht="15" customHeight="1" x14ac:dyDescent="0.15">
      <c r="A187" s="244"/>
      <c r="B187" s="244"/>
      <c r="C187" s="240"/>
      <c r="D187" s="15" t="s">
        <v>76</v>
      </c>
      <c r="E187" s="213">
        <v>2470</v>
      </c>
      <c r="F187" s="213">
        <v>4420</v>
      </c>
      <c r="G187" s="213">
        <v>4420</v>
      </c>
      <c r="H187" s="213">
        <f t="shared" ref="H187:J188" si="34">E187</f>
        <v>2470</v>
      </c>
      <c r="I187" s="213">
        <f t="shared" si="34"/>
        <v>4420</v>
      </c>
      <c r="J187" s="213">
        <f t="shared" si="34"/>
        <v>4420</v>
      </c>
      <c r="K187" s="126" t="s">
        <v>627</v>
      </c>
      <c r="L187" s="15" t="s">
        <v>628</v>
      </c>
      <c r="M187" s="15" t="s">
        <v>629</v>
      </c>
      <c r="N187" s="55" t="s">
        <v>630</v>
      </c>
      <c r="O187" s="15">
        <v>40</v>
      </c>
      <c r="P187" s="60">
        <v>43297</v>
      </c>
      <c r="Q187" s="60">
        <v>43312</v>
      </c>
      <c r="R187" s="66"/>
      <c r="S187" s="66"/>
      <c r="T187" s="81" t="s">
        <v>79</v>
      </c>
      <c r="U187" s="82" t="s">
        <v>80</v>
      </c>
      <c r="V187" s="15" t="s">
        <v>55</v>
      </c>
      <c r="W187" s="82" t="s">
        <v>81</v>
      </c>
      <c r="X187" s="15" t="s">
        <v>33</v>
      </c>
      <c r="Y187" s="15"/>
    </row>
    <row r="188" spans="1:26" ht="15" customHeight="1" x14ac:dyDescent="0.15">
      <c r="A188" s="243"/>
      <c r="B188" s="243"/>
      <c r="C188" s="241"/>
      <c r="D188" s="15" t="s">
        <v>82</v>
      </c>
      <c r="E188" s="183">
        <v>2450</v>
      </c>
      <c r="F188" s="183">
        <v>4400</v>
      </c>
      <c r="G188" s="183">
        <v>4400</v>
      </c>
      <c r="H188" s="183">
        <f t="shared" si="34"/>
        <v>2450</v>
      </c>
      <c r="I188" s="183">
        <f t="shared" si="34"/>
        <v>4400</v>
      </c>
      <c r="J188" s="183">
        <f t="shared" si="34"/>
        <v>4400</v>
      </c>
      <c r="K188" s="152" t="s">
        <v>633</v>
      </c>
      <c r="L188" s="15" t="s">
        <v>628</v>
      </c>
      <c r="M188" s="154" t="s">
        <v>653</v>
      </c>
      <c r="N188" s="155" t="s">
        <v>654</v>
      </c>
      <c r="O188" s="154" t="s">
        <v>655</v>
      </c>
      <c r="P188" s="60">
        <v>43297</v>
      </c>
      <c r="Q188" s="60">
        <v>43312</v>
      </c>
      <c r="R188" s="153" t="s">
        <v>652</v>
      </c>
      <c r="S188" s="66"/>
      <c r="T188" s="81" t="s">
        <v>84</v>
      </c>
      <c r="U188" s="82" t="s">
        <v>85</v>
      </c>
      <c r="V188" s="15" t="s">
        <v>55</v>
      </c>
      <c r="W188" s="82" t="s">
        <v>81</v>
      </c>
      <c r="X188" s="15" t="s">
        <v>33</v>
      </c>
      <c r="Y188" s="15"/>
    </row>
    <row r="189" spans="1:26" ht="15" customHeight="1" x14ac:dyDescent="0.15">
      <c r="A189" s="51" t="s">
        <v>368</v>
      </c>
      <c r="B189" s="51" t="s">
        <v>369</v>
      </c>
      <c r="C189" s="118" t="s">
        <v>331</v>
      </c>
      <c r="D189" s="15" t="s">
        <v>198</v>
      </c>
      <c r="E189" s="183">
        <v>2810</v>
      </c>
      <c r="F189" s="183">
        <v>4960</v>
      </c>
      <c r="G189" s="183">
        <v>4960</v>
      </c>
      <c r="H189" s="183">
        <v>2810</v>
      </c>
      <c r="I189" s="183">
        <v>4960</v>
      </c>
      <c r="J189" s="183">
        <v>4960</v>
      </c>
      <c r="K189" s="126" t="s">
        <v>74</v>
      </c>
      <c r="L189" s="127" t="s">
        <v>59</v>
      </c>
      <c r="M189" s="15" t="s">
        <v>199</v>
      </c>
      <c r="N189" s="59" t="s">
        <v>200</v>
      </c>
      <c r="O189" s="15">
        <v>62</v>
      </c>
      <c r="P189" s="60">
        <v>43276</v>
      </c>
      <c r="Q189" s="60">
        <v>43281</v>
      </c>
      <c r="R189" s="66"/>
      <c r="S189" s="66"/>
      <c r="T189" s="81"/>
      <c r="U189" s="82"/>
      <c r="V189" s="15"/>
      <c r="W189" s="82"/>
      <c r="X189" s="15"/>
      <c r="Y189" s="15"/>
    </row>
    <row r="190" spans="1:26" s="132" customFormat="1" ht="15" customHeight="1" x14ac:dyDescent="0.15">
      <c r="A190" s="242" t="s">
        <v>370</v>
      </c>
      <c r="B190" s="242" t="s">
        <v>371</v>
      </c>
      <c r="C190" s="239" t="s">
        <v>372</v>
      </c>
      <c r="D190" s="15" t="s">
        <v>198</v>
      </c>
      <c r="E190" s="183">
        <v>4610</v>
      </c>
      <c r="F190" s="183">
        <v>8110</v>
      </c>
      <c r="G190" s="183">
        <v>8110</v>
      </c>
      <c r="H190" s="183">
        <v>4610</v>
      </c>
      <c r="I190" s="183">
        <v>8110</v>
      </c>
      <c r="J190" s="183">
        <v>8110</v>
      </c>
      <c r="K190" s="126" t="s">
        <v>74</v>
      </c>
      <c r="L190" s="127" t="s">
        <v>59</v>
      </c>
      <c r="M190" s="127" t="s">
        <v>247</v>
      </c>
      <c r="N190" s="128" t="s">
        <v>246</v>
      </c>
      <c r="O190" s="127">
        <v>51</v>
      </c>
      <c r="P190" s="60">
        <v>43276</v>
      </c>
      <c r="Q190" s="60">
        <v>43281</v>
      </c>
      <c r="R190" s="129"/>
      <c r="S190" s="129"/>
      <c r="T190" s="130" t="s">
        <v>248</v>
      </c>
      <c r="U190" s="131" t="s">
        <v>249</v>
      </c>
      <c r="V190" s="127" t="s">
        <v>55</v>
      </c>
      <c r="W190" s="131" t="s">
        <v>250</v>
      </c>
      <c r="X190" s="127" t="s">
        <v>33</v>
      </c>
      <c r="Y190" s="127"/>
    </row>
    <row r="191" spans="1:26" ht="15" customHeight="1" x14ac:dyDescent="0.15">
      <c r="A191" s="243"/>
      <c r="B191" s="243"/>
      <c r="C191" s="241"/>
      <c r="D191" s="15" t="s">
        <v>28</v>
      </c>
      <c r="E191" s="186">
        <v>5938</v>
      </c>
      <c r="F191" s="186">
        <v>11363</v>
      </c>
      <c r="G191" s="186">
        <v>11363</v>
      </c>
      <c r="H191" s="186">
        <f>E191+50</f>
        <v>5988</v>
      </c>
      <c r="I191" s="186">
        <f>F191+100</f>
        <v>11463</v>
      </c>
      <c r="J191" s="186">
        <f>G191+100</f>
        <v>11463</v>
      </c>
      <c r="K191" s="126" t="s">
        <v>135</v>
      </c>
      <c r="L191" s="15" t="s">
        <v>59</v>
      </c>
      <c r="M191" s="15" t="s">
        <v>234</v>
      </c>
      <c r="N191" s="59" t="s">
        <v>235</v>
      </c>
      <c r="O191" s="15">
        <v>87</v>
      </c>
      <c r="P191" s="60">
        <v>43282</v>
      </c>
      <c r="Q191" s="60">
        <v>43295</v>
      </c>
      <c r="R191" s="66" t="s">
        <v>373</v>
      </c>
      <c r="S191" s="66"/>
      <c r="T191" s="81" t="s">
        <v>29</v>
      </c>
      <c r="U191" s="82" t="s">
        <v>30</v>
      </c>
      <c r="V191" s="15" t="s">
        <v>31</v>
      </c>
      <c r="W191" s="82" t="s">
        <v>32</v>
      </c>
      <c r="X191" s="15" t="s">
        <v>33</v>
      </c>
      <c r="Y191" s="15"/>
    </row>
    <row r="192" spans="1:26" x14ac:dyDescent="0.15">
      <c r="G192" s="75"/>
    </row>
    <row r="193" spans="1:14" x14ac:dyDescent="0.15">
      <c r="D193" s="75"/>
      <c r="E193" s="75"/>
    </row>
    <row r="194" spans="1:14" x14ac:dyDescent="0.15">
      <c r="B194" s="75"/>
      <c r="C194" s="165"/>
      <c r="F194" s="75"/>
      <c r="M194" s="83"/>
      <c r="N194" s="84"/>
    </row>
    <row r="195" spans="1:14" x14ac:dyDescent="0.15">
      <c r="A195" s="38"/>
      <c r="E195" s="75"/>
    </row>
    <row r="200" spans="1:14" x14ac:dyDescent="0.15">
      <c r="F200" s="117"/>
    </row>
  </sheetData>
  <autoFilter ref="A1:Z191"/>
  <mergeCells count="89">
    <mergeCell ref="A80:A86"/>
    <mergeCell ref="A2:A8"/>
    <mergeCell ref="A9:A18"/>
    <mergeCell ref="A19:A22"/>
    <mergeCell ref="A23:A32"/>
    <mergeCell ref="A33:A41"/>
    <mergeCell ref="A42:A50"/>
    <mergeCell ref="A52:A56"/>
    <mergeCell ref="A58:A63"/>
    <mergeCell ref="A64:A67"/>
    <mergeCell ref="A68:A73"/>
    <mergeCell ref="A75:A79"/>
    <mergeCell ref="A146:A149"/>
    <mergeCell ref="A87:A92"/>
    <mergeCell ref="A93:A97"/>
    <mergeCell ref="A98:A101"/>
    <mergeCell ref="A103:A107"/>
    <mergeCell ref="A108:A116"/>
    <mergeCell ref="A117:A120"/>
    <mergeCell ref="A121:A126"/>
    <mergeCell ref="A127:A130"/>
    <mergeCell ref="A131:A137"/>
    <mergeCell ref="A138:A139"/>
    <mergeCell ref="A140:A145"/>
    <mergeCell ref="A175:A180"/>
    <mergeCell ref="A182:A188"/>
    <mergeCell ref="A190:A191"/>
    <mergeCell ref="B2:B8"/>
    <mergeCell ref="B9:B22"/>
    <mergeCell ref="B23:B32"/>
    <mergeCell ref="B33:B57"/>
    <mergeCell ref="B58:B67"/>
    <mergeCell ref="B68:B74"/>
    <mergeCell ref="B75:B79"/>
    <mergeCell ref="A150:A153"/>
    <mergeCell ref="A154:A155"/>
    <mergeCell ref="A156:A161"/>
    <mergeCell ref="A162:A166"/>
    <mergeCell ref="A167:A171"/>
    <mergeCell ref="A172:A174"/>
    <mergeCell ref="C42:C51"/>
    <mergeCell ref="B131:B137"/>
    <mergeCell ref="B138:B139"/>
    <mergeCell ref="B140:B145"/>
    <mergeCell ref="B146:B153"/>
    <mergeCell ref="B80:B102"/>
    <mergeCell ref="B103:B107"/>
    <mergeCell ref="B108:B116"/>
    <mergeCell ref="B117:B120"/>
    <mergeCell ref="B121:B126"/>
    <mergeCell ref="B127:B130"/>
    <mergeCell ref="C80:C86"/>
    <mergeCell ref="C52:C57"/>
    <mergeCell ref="C58:C63"/>
    <mergeCell ref="C64:C67"/>
    <mergeCell ref="C68:C73"/>
    <mergeCell ref="C2:C8"/>
    <mergeCell ref="C9:C18"/>
    <mergeCell ref="C19:C22"/>
    <mergeCell ref="C23:C32"/>
    <mergeCell ref="C33:C41"/>
    <mergeCell ref="B172:B174"/>
    <mergeCell ref="B175:B181"/>
    <mergeCell ref="B182:B188"/>
    <mergeCell ref="B190:B191"/>
    <mergeCell ref="B154:B161"/>
    <mergeCell ref="B162:B171"/>
    <mergeCell ref="C75:C79"/>
    <mergeCell ref="C146:C149"/>
    <mergeCell ref="C87:C92"/>
    <mergeCell ref="C93:C97"/>
    <mergeCell ref="C98:C101"/>
    <mergeCell ref="C103:C107"/>
    <mergeCell ref="C108:C116"/>
    <mergeCell ref="C117:C120"/>
    <mergeCell ref="C121:C126"/>
    <mergeCell ref="C127:C130"/>
    <mergeCell ref="C131:C137"/>
    <mergeCell ref="C138:C139"/>
    <mergeCell ref="C140:C145"/>
    <mergeCell ref="C175:C180"/>
    <mergeCell ref="C182:C188"/>
    <mergeCell ref="C190:C191"/>
    <mergeCell ref="C150:C153"/>
    <mergeCell ref="C154:C155"/>
    <mergeCell ref="C156:C161"/>
    <mergeCell ref="C162:C166"/>
    <mergeCell ref="C167:C171"/>
    <mergeCell ref="C172:C174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workbookViewId="0">
      <pane xSplit="3" ySplit="1" topLeftCell="V71" activePane="bottomRight" state="frozen"/>
      <selection pane="topRight"/>
      <selection pane="bottomLeft"/>
      <selection pane="bottomRight" activeCell="W93" sqref="W93"/>
    </sheetView>
  </sheetViews>
  <sheetFormatPr defaultRowHeight="13.5" x14ac:dyDescent="0.15"/>
  <cols>
    <col min="1" max="1" width="25" style="9" bestFit="1" customWidth="1"/>
    <col min="2" max="2" width="12.25" style="9" customWidth="1"/>
    <col min="3" max="3" width="20.125" style="9" bestFit="1" customWidth="1"/>
    <col min="4" max="4" width="9.375" style="9" customWidth="1"/>
    <col min="5" max="10" width="12.5" style="9" customWidth="1"/>
    <col min="11" max="11" width="13.25" style="10" customWidth="1"/>
    <col min="12" max="12" width="9" style="9"/>
    <col min="13" max="13" width="19.375" style="9" bestFit="1" customWidth="1"/>
    <col min="14" max="14" width="19.625" style="9" customWidth="1"/>
    <col min="15" max="15" width="9" style="9"/>
    <col min="16" max="17" width="10.625" style="9" customWidth="1"/>
    <col min="18" max="18" width="30.625" style="11" customWidth="1"/>
    <col min="19" max="19" width="36.125" style="11" customWidth="1"/>
    <col min="20" max="20" width="30.625" style="11" customWidth="1"/>
    <col min="21" max="26" width="20.625" style="9" customWidth="1"/>
    <col min="27" max="16384" width="9" style="9"/>
  </cols>
  <sheetData>
    <row r="1" spans="1:26" s="7" customFormat="1" ht="15" customHeight="1" x14ac:dyDescent="0.15">
      <c r="A1" s="109" t="s">
        <v>0</v>
      </c>
      <c r="B1" s="12" t="s">
        <v>1</v>
      </c>
      <c r="C1" s="12" t="s">
        <v>2</v>
      </c>
      <c r="D1" s="12" t="s">
        <v>3</v>
      </c>
      <c r="E1" s="13" t="s">
        <v>374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21" t="s">
        <v>375</v>
      </c>
      <c r="L1" s="22" t="s">
        <v>11</v>
      </c>
      <c r="M1" s="22" t="s">
        <v>12</v>
      </c>
      <c r="N1" s="12" t="s">
        <v>13</v>
      </c>
      <c r="O1" s="22" t="s">
        <v>376</v>
      </c>
      <c r="P1" s="23" t="s">
        <v>15</v>
      </c>
      <c r="Q1" s="23" t="s">
        <v>16</v>
      </c>
      <c r="R1" s="33" t="s">
        <v>17</v>
      </c>
      <c r="S1" s="33" t="s">
        <v>18</v>
      </c>
      <c r="T1" s="33" t="s">
        <v>19</v>
      </c>
      <c r="U1" s="12" t="s">
        <v>20</v>
      </c>
      <c r="V1" s="14" t="s">
        <v>21</v>
      </c>
      <c r="W1" s="14" t="s">
        <v>22</v>
      </c>
      <c r="X1" s="12" t="s">
        <v>23</v>
      </c>
      <c r="Y1" s="12" t="s">
        <v>24</v>
      </c>
      <c r="Z1" s="12" t="s">
        <v>377</v>
      </c>
    </row>
    <row r="2" spans="1:26" ht="15" customHeight="1" x14ac:dyDescent="0.15">
      <c r="A2" s="270" t="s">
        <v>455</v>
      </c>
      <c r="B2" s="257" t="s">
        <v>456</v>
      </c>
      <c r="C2" s="263" t="s">
        <v>457</v>
      </c>
      <c r="D2" s="15" t="s">
        <v>76</v>
      </c>
      <c r="E2" s="206">
        <v>1475</v>
      </c>
      <c r="F2" s="206">
        <v>2750</v>
      </c>
      <c r="G2" s="206">
        <v>2775</v>
      </c>
      <c r="H2" s="206">
        <f>E2+25</f>
        <v>1500</v>
      </c>
      <c r="I2" s="206">
        <f>F2+50</f>
        <v>2800</v>
      </c>
      <c r="J2" s="206">
        <f>G2+50</f>
        <v>2825</v>
      </c>
      <c r="K2" s="24" t="s">
        <v>458</v>
      </c>
      <c r="L2" s="24" t="s">
        <v>59</v>
      </c>
      <c r="M2" s="24" t="s">
        <v>360</v>
      </c>
      <c r="N2" s="25" t="s">
        <v>235</v>
      </c>
      <c r="O2" s="24">
        <v>35</v>
      </c>
      <c r="P2" s="26">
        <v>43297</v>
      </c>
      <c r="Q2" s="26">
        <v>43312</v>
      </c>
      <c r="R2" s="34" t="s">
        <v>459</v>
      </c>
      <c r="S2" s="34" t="s">
        <v>460</v>
      </c>
      <c r="T2" s="34" t="s">
        <v>79</v>
      </c>
      <c r="U2" s="16" t="s">
        <v>80</v>
      </c>
      <c r="V2" s="16" t="s">
        <v>55</v>
      </c>
      <c r="W2" s="16" t="s">
        <v>381</v>
      </c>
      <c r="X2" s="16" t="s">
        <v>33</v>
      </c>
      <c r="Y2" s="16"/>
      <c r="Z2" s="16" t="s">
        <v>382</v>
      </c>
    </row>
    <row r="3" spans="1:26" ht="15" customHeight="1" x14ac:dyDescent="0.15">
      <c r="A3" s="258"/>
      <c r="B3" s="258"/>
      <c r="C3" s="265"/>
      <c r="D3" s="15" t="s">
        <v>82</v>
      </c>
      <c r="E3" s="206">
        <v>1450</v>
      </c>
      <c r="F3" s="206">
        <v>2700</v>
      </c>
      <c r="G3" s="206">
        <v>2725</v>
      </c>
      <c r="H3" s="206">
        <f>E3</f>
        <v>1450</v>
      </c>
      <c r="I3" s="206">
        <f>F3</f>
        <v>2700</v>
      </c>
      <c r="J3" s="206">
        <f>G3</f>
        <v>2725</v>
      </c>
      <c r="K3" s="24" t="s">
        <v>58</v>
      </c>
      <c r="L3" s="24" t="s">
        <v>59</v>
      </c>
      <c r="M3" s="24" t="s">
        <v>360</v>
      </c>
      <c r="N3" s="25" t="s">
        <v>235</v>
      </c>
      <c r="O3" s="24">
        <v>37</v>
      </c>
      <c r="P3" s="26">
        <v>43282</v>
      </c>
      <c r="Q3" s="26">
        <v>43295</v>
      </c>
      <c r="R3" s="34" t="s">
        <v>461</v>
      </c>
      <c r="S3" s="34"/>
      <c r="T3" s="34" t="s">
        <v>84</v>
      </c>
      <c r="U3" s="16" t="s">
        <v>85</v>
      </c>
      <c r="V3" s="16" t="s">
        <v>55</v>
      </c>
      <c r="W3" s="16" t="s">
        <v>384</v>
      </c>
      <c r="X3" s="16" t="s">
        <v>33</v>
      </c>
      <c r="Y3" s="16"/>
      <c r="Z3" s="16" t="s">
        <v>385</v>
      </c>
    </row>
    <row r="4" spans="1:26" s="8" customFormat="1" ht="15" customHeight="1" x14ac:dyDescent="0.15">
      <c r="A4" s="258"/>
      <c r="B4" s="258"/>
      <c r="C4" s="265"/>
      <c r="D4" s="15" t="s">
        <v>28</v>
      </c>
      <c r="E4" s="206">
        <v>1600</v>
      </c>
      <c r="F4" s="206">
        <v>3000</v>
      </c>
      <c r="G4" s="206">
        <v>3075</v>
      </c>
      <c r="H4" s="206">
        <v>1650</v>
      </c>
      <c r="I4" s="206">
        <v>3100</v>
      </c>
      <c r="J4" s="206">
        <v>3175</v>
      </c>
      <c r="K4" s="24" t="s">
        <v>194</v>
      </c>
      <c r="L4" s="24" t="s">
        <v>59</v>
      </c>
      <c r="M4" s="24" t="s">
        <v>360</v>
      </c>
      <c r="N4" s="25" t="s">
        <v>235</v>
      </c>
      <c r="O4" s="24">
        <v>34</v>
      </c>
      <c r="P4" s="26">
        <v>43296</v>
      </c>
      <c r="Q4" s="26">
        <v>43312</v>
      </c>
      <c r="R4" s="34" t="s">
        <v>373</v>
      </c>
      <c r="S4" s="34"/>
      <c r="T4" s="34" t="s">
        <v>29</v>
      </c>
      <c r="U4" s="16" t="s">
        <v>30</v>
      </c>
      <c r="V4" s="16" t="s">
        <v>31</v>
      </c>
      <c r="W4" s="16" t="s">
        <v>32</v>
      </c>
      <c r="X4" s="16" t="s">
        <v>33</v>
      </c>
      <c r="Y4" s="16"/>
      <c r="Z4" s="16" t="s">
        <v>127</v>
      </c>
    </row>
    <row r="5" spans="1:26" ht="15" customHeight="1" x14ac:dyDescent="0.15">
      <c r="A5" s="258"/>
      <c r="B5" s="258"/>
      <c r="C5" s="264"/>
      <c r="D5" s="15" t="s">
        <v>57</v>
      </c>
      <c r="E5" s="206">
        <v>2025</v>
      </c>
      <c r="F5" s="206">
        <v>3950</v>
      </c>
      <c r="G5" s="206">
        <v>4000</v>
      </c>
      <c r="H5" s="206">
        <f>E5</f>
        <v>2025</v>
      </c>
      <c r="I5" s="206">
        <f>F5</f>
        <v>3950</v>
      </c>
      <c r="J5" s="206">
        <f>G5</f>
        <v>4000</v>
      </c>
      <c r="K5" s="24" t="s">
        <v>135</v>
      </c>
      <c r="L5" s="24" t="s">
        <v>59</v>
      </c>
      <c r="M5" s="24" t="s">
        <v>462</v>
      </c>
      <c r="N5" s="25" t="s">
        <v>463</v>
      </c>
      <c r="O5" s="24">
        <v>48</v>
      </c>
      <c r="P5" s="26">
        <v>43282</v>
      </c>
      <c r="Q5" s="26">
        <v>43295</v>
      </c>
      <c r="R5" s="35"/>
      <c r="S5" s="36"/>
      <c r="T5" s="34" t="s">
        <v>61</v>
      </c>
      <c r="U5" s="16" t="s">
        <v>62</v>
      </c>
      <c r="V5" s="16" t="s">
        <v>55</v>
      </c>
      <c r="W5" s="16" t="s">
        <v>63</v>
      </c>
      <c r="X5" s="16" t="s">
        <v>33</v>
      </c>
      <c r="Y5" s="16"/>
      <c r="Z5" s="16" t="s">
        <v>129</v>
      </c>
    </row>
    <row r="6" spans="1:26" ht="15" customHeight="1" x14ac:dyDescent="0.15">
      <c r="A6" s="270" t="s">
        <v>706</v>
      </c>
      <c r="B6" s="258"/>
      <c r="C6" s="263" t="s">
        <v>464</v>
      </c>
      <c r="D6" s="15" t="s">
        <v>76</v>
      </c>
      <c r="E6" s="206">
        <v>1375</v>
      </c>
      <c r="F6" s="206">
        <v>2650</v>
      </c>
      <c r="G6" s="206">
        <v>2675</v>
      </c>
      <c r="H6" s="206">
        <f>E6+25</f>
        <v>1400</v>
      </c>
      <c r="I6" s="206">
        <f>F6+50</f>
        <v>2700</v>
      </c>
      <c r="J6" s="206">
        <f>G6+50</f>
        <v>2725</v>
      </c>
      <c r="K6" s="24" t="s">
        <v>458</v>
      </c>
      <c r="L6" s="24" t="s">
        <v>59</v>
      </c>
      <c r="M6" s="24" t="s">
        <v>465</v>
      </c>
      <c r="N6" s="25" t="s">
        <v>196</v>
      </c>
      <c r="O6" s="24">
        <v>31</v>
      </c>
      <c r="P6" s="26">
        <v>43297</v>
      </c>
      <c r="Q6" s="26">
        <v>43312</v>
      </c>
      <c r="R6" s="34" t="s">
        <v>459</v>
      </c>
      <c r="S6" s="34" t="s">
        <v>460</v>
      </c>
      <c r="T6" s="34" t="s">
        <v>79</v>
      </c>
      <c r="U6" s="16" t="s">
        <v>80</v>
      </c>
      <c r="V6" s="16" t="s">
        <v>55</v>
      </c>
      <c r="W6" s="16" t="s">
        <v>381</v>
      </c>
      <c r="X6" s="16" t="s">
        <v>33</v>
      </c>
      <c r="Y6" s="16"/>
      <c r="Z6" s="16" t="s">
        <v>382</v>
      </c>
    </row>
    <row r="7" spans="1:26" ht="15" customHeight="1" x14ac:dyDescent="0.15">
      <c r="A7" s="258"/>
      <c r="B7" s="258"/>
      <c r="C7" s="265"/>
      <c r="D7" s="15" t="s">
        <v>82</v>
      </c>
      <c r="E7" s="206">
        <v>1350</v>
      </c>
      <c r="F7" s="206">
        <v>2600</v>
      </c>
      <c r="G7" s="206">
        <v>2625</v>
      </c>
      <c r="H7" s="206">
        <f>E7</f>
        <v>1350</v>
      </c>
      <c r="I7" s="206">
        <f>F7</f>
        <v>2600</v>
      </c>
      <c r="J7" s="206">
        <f>G7</f>
        <v>2625</v>
      </c>
      <c r="K7" s="24" t="s">
        <v>35</v>
      </c>
      <c r="L7" s="24" t="s">
        <v>59</v>
      </c>
      <c r="M7" s="24" t="s">
        <v>465</v>
      </c>
      <c r="N7" s="25" t="s">
        <v>196</v>
      </c>
      <c r="O7" s="24">
        <v>30</v>
      </c>
      <c r="P7" s="26">
        <v>43282</v>
      </c>
      <c r="Q7" s="26">
        <v>43295</v>
      </c>
      <c r="R7" s="34" t="s">
        <v>466</v>
      </c>
      <c r="S7" s="34"/>
      <c r="T7" s="34" t="s">
        <v>84</v>
      </c>
      <c r="U7" s="16" t="s">
        <v>85</v>
      </c>
      <c r="V7" s="16" t="s">
        <v>55</v>
      </c>
      <c r="W7" s="16" t="s">
        <v>384</v>
      </c>
      <c r="X7" s="16" t="s">
        <v>33</v>
      </c>
      <c r="Y7" s="16"/>
      <c r="Z7" s="16" t="s">
        <v>385</v>
      </c>
    </row>
    <row r="8" spans="1:26" s="8" customFormat="1" ht="15" customHeight="1" x14ac:dyDescent="0.15">
      <c r="A8" s="258"/>
      <c r="B8" s="258"/>
      <c r="C8" s="265"/>
      <c r="D8" s="15" t="s">
        <v>28</v>
      </c>
      <c r="E8" s="206">
        <v>1550</v>
      </c>
      <c r="F8" s="206">
        <v>2900</v>
      </c>
      <c r="G8" s="206">
        <v>2978</v>
      </c>
      <c r="H8" s="206">
        <v>1600</v>
      </c>
      <c r="I8" s="206">
        <v>3000</v>
      </c>
      <c r="J8" s="206">
        <v>3075</v>
      </c>
      <c r="K8" s="24" t="s">
        <v>74</v>
      </c>
      <c r="L8" s="24" t="s">
        <v>59</v>
      </c>
      <c r="M8" s="24" t="s">
        <v>467</v>
      </c>
      <c r="N8" s="25" t="s">
        <v>468</v>
      </c>
      <c r="O8" s="24">
        <v>32</v>
      </c>
      <c r="P8" s="26">
        <v>43296</v>
      </c>
      <c r="Q8" s="26">
        <v>43312</v>
      </c>
      <c r="R8" s="34"/>
      <c r="S8" s="34"/>
      <c r="T8" s="34" t="s">
        <v>29</v>
      </c>
      <c r="U8" s="16" t="s">
        <v>30</v>
      </c>
      <c r="V8" s="16" t="s">
        <v>31</v>
      </c>
      <c r="W8" s="16" t="s">
        <v>32</v>
      </c>
      <c r="X8" s="16" t="s">
        <v>33</v>
      </c>
      <c r="Y8" s="16"/>
      <c r="Z8" s="16" t="s">
        <v>127</v>
      </c>
    </row>
    <row r="9" spans="1:26" s="8" customFormat="1" ht="15" customHeight="1" x14ac:dyDescent="0.15">
      <c r="A9" s="258"/>
      <c r="B9" s="258"/>
      <c r="C9" s="265"/>
      <c r="D9" s="16" t="s">
        <v>34</v>
      </c>
      <c r="E9" s="219">
        <v>1250</v>
      </c>
      <c r="F9" s="219">
        <v>2400</v>
      </c>
      <c r="G9" s="219">
        <v>2450</v>
      </c>
      <c r="H9" s="219">
        <f>E9</f>
        <v>1250</v>
      </c>
      <c r="I9" s="219">
        <f>F9</f>
        <v>2400</v>
      </c>
      <c r="J9" s="219">
        <f>G9</f>
        <v>2450</v>
      </c>
      <c r="K9" s="24" t="s">
        <v>469</v>
      </c>
      <c r="L9" s="24" t="s">
        <v>59</v>
      </c>
      <c r="M9" s="24" t="s">
        <v>470</v>
      </c>
      <c r="N9" s="25" t="s">
        <v>471</v>
      </c>
      <c r="O9" s="24" t="s">
        <v>472</v>
      </c>
      <c r="P9" s="26">
        <v>43296</v>
      </c>
      <c r="Q9" s="26">
        <v>43312</v>
      </c>
      <c r="R9" s="34" t="s">
        <v>473</v>
      </c>
      <c r="S9" s="35" t="s">
        <v>474</v>
      </c>
      <c r="T9" s="34"/>
      <c r="U9" s="16"/>
      <c r="V9" s="16"/>
      <c r="W9" s="16"/>
      <c r="X9" s="16"/>
      <c r="Y9" s="16"/>
      <c r="Z9" s="16"/>
    </row>
    <row r="10" spans="1:26" s="8" customFormat="1" ht="15" customHeight="1" x14ac:dyDescent="0.15">
      <c r="A10" s="258"/>
      <c r="B10" s="258"/>
      <c r="C10" s="265"/>
      <c r="D10" s="17" t="s">
        <v>45</v>
      </c>
      <c r="E10" s="221">
        <v>1650</v>
      </c>
      <c r="F10" s="221">
        <v>2900</v>
      </c>
      <c r="G10" s="221">
        <v>2900</v>
      </c>
      <c r="H10" s="221">
        <f t="shared" ref="H10:J13" si="0">E10</f>
        <v>1650</v>
      </c>
      <c r="I10" s="221">
        <f t="shared" si="0"/>
        <v>2900</v>
      </c>
      <c r="J10" s="221">
        <f t="shared" si="0"/>
        <v>2900</v>
      </c>
      <c r="K10" s="24" t="s">
        <v>475</v>
      </c>
      <c r="L10" s="24" t="s">
        <v>59</v>
      </c>
      <c r="M10" s="24" t="s">
        <v>237</v>
      </c>
      <c r="N10" s="25" t="s">
        <v>238</v>
      </c>
      <c r="O10" s="24" t="s">
        <v>476</v>
      </c>
      <c r="P10" s="26">
        <v>43296</v>
      </c>
      <c r="Q10" s="26">
        <v>43312</v>
      </c>
      <c r="R10" s="36" t="s">
        <v>477</v>
      </c>
      <c r="S10" s="35" t="s">
        <v>478</v>
      </c>
      <c r="T10" s="34"/>
      <c r="U10" s="16"/>
      <c r="V10" s="16"/>
      <c r="W10" s="16"/>
      <c r="X10" s="16"/>
      <c r="Y10" s="16"/>
      <c r="Z10" s="16"/>
    </row>
    <row r="11" spans="1:26" s="8" customFormat="1" ht="15" customHeight="1" x14ac:dyDescent="0.15">
      <c r="A11" s="258"/>
      <c r="B11" s="258"/>
      <c r="C11" s="265"/>
      <c r="D11" s="17" t="s">
        <v>588</v>
      </c>
      <c r="E11" s="206">
        <v>1525</v>
      </c>
      <c r="F11" s="206">
        <v>2850</v>
      </c>
      <c r="G11" s="206">
        <v>2900</v>
      </c>
      <c r="H11" s="206">
        <f t="shared" si="0"/>
        <v>1525</v>
      </c>
      <c r="I11" s="206">
        <f t="shared" si="0"/>
        <v>2850</v>
      </c>
      <c r="J11" s="206">
        <f t="shared" si="0"/>
        <v>2900</v>
      </c>
      <c r="K11" s="24" t="s">
        <v>589</v>
      </c>
      <c r="L11" s="24" t="s">
        <v>59</v>
      </c>
      <c r="M11" s="24" t="s">
        <v>237</v>
      </c>
      <c r="N11" s="25" t="s">
        <v>238</v>
      </c>
      <c r="O11" s="24">
        <v>36</v>
      </c>
      <c r="P11" s="26">
        <v>43296</v>
      </c>
      <c r="Q11" s="26">
        <v>43312</v>
      </c>
      <c r="R11" s="36" t="s">
        <v>761</v>
      </c>
      <c r="S11" s="35"/>
      <c r="T11" s="34"/>
      <c r="U11" s="16"/>
      <c r="V11" s="16"/>
      <c r="W11" s="16"/>
      <c r="X11" s="16"/>
      <c r="Y11" s="16"/>
      <c r="Z11" s="16"/>
    </row>
    <row r="12" spans="1:26" s="8" customFormat="1" ht="15" customHeight="1" x14ac:dyDescent="0.15">
      <c r="A12" s="258"/>
      <c r="B12" s="258"/>
      <c r="C12" s="265"/>
      <c r="D12" s="17" t="s">
        <v>701</v>
      </c>
      <c r="E12" s="206">
        <v>1150</v>
      </c>
      <c r="F12" s="206">
        <v>2200</v>
      </c>
      <c r="G12" s="206">
        <v>2200</v>
      </c>
      <c r="H12" s="206">
        <f t="shared" si="0"/>
        <v>1150</v>
      </c>
      <c r="I12" s="206">
        <f t="shared" si="0"/>
        <v>2200</v>
      </c>
      <c r="J12" s="206">
        <f t="shared" si="0"/>
        <v>2200</v>
      </c>
      <c r="K12" s="24" t="s">
        <v>707</v>
      </c>
      <c r="L12" s="24" t="s">
        <v>712</v>
      </c>
      <c r="M12" s="24" t="s">
        <v>711</v>
      </c>
      <c r="N12" s="25" t="s">
        <v>710</v>
      </c>
      <c r="O12" s="24">
        <v>37</v>
      </c>
      <c r="P12" s="26">
        <v>43282</v>
      </c>
      <c r="Q12" s="26">
        <v>43295</v>
      </c>
      <c r="R12" s="36" t="s">
        <v>757</v>
      </c>
      <c r="S12" s="35"/>
      <c r="T12" s="34"/>
      <c r="U12" s="16"/>
      <c r="V12" s="16"/>
      <c r="W12" s="16"/>
      <c r="X12" s="16"/>
      <c r="Y12" s="16"/>
      <c r="Z12" s="16"/>
    </row>
    <row r="13" spans="1:26" ht="15" customHeight="1" x14ac:dyDescent="0.15">
      <c r="A13" s="258"/>
      <c r="B13" s="258"/>
      <c r="C13" s="265"/>
      <c r="D13" s="15" t="s">
        <v>57</v>
      </c>
      <c r="E13" s="206">
        <v>1375</v>
      </c>
      <c r="F13" s="206">
        <v>2750</v>
      </c>
      <c r="G13" s="206">
        <v>2800</v>
      </c>
      <c r="H13" s="206">
        <f t="shared" si="0"/>
        <v>1375</v>
      </c>
      <c r="I13" s="206">
        <f t="shared" si="0"/>
        <v>2750</v>
      </c>
      <c r="J13" s="206">
        <f t="shared" si="0"/>
        <v>2800</v>
      </c>
      <c r="K13" s="24" t="s">
        <v>135</v>
      </c>
      <c r="L13" s="24" t="s">
        <v>59</v>
      </c>
      <c r="M13" s="24" t="s">
        <v>462</v>
      </c>
      <c r="N13" s="25" t="s">
        <v>463</v>
      </c>
      <c r="O13" s="24">
        <v>35</v>
      </c>
      <c r="P13" s="26">
        <v>43282</v>
      </c>
      <c r="Q13" s="26">
        <v>43295</v>
      </c>
      <c r="R13" s="35"/>
      <c r="S13" s="36"/>
      <c r="T13" s="34" t="s">
        <v>61</v>
      </c>
      <c r="U13" s="16" t="s">
        <v>62</v>
      </c>
      <c r="V13" s="16" t="s">
        <v>55</v>
      </c>
      <c r="W13" s="16" t="s">
        <v>63</v>
      </c>
      <c r="X13" s="16" t="s">
        <v>33</v>
      </c>
      <c r="Y13" s="16"/>
      <c r="Z13" s="16" t="s">
        <v>129</v>
      </c>
    </row>
    <row r="14" spans="1:26" ht="15" customHeight="1" x14ac:dyDescent="0.15">
      <c r="A14" s="270" t="s">
        <v>708</v>
      </c>
      <c r="B14" s="258"/>
      <c r="C14" s="263" t="s">
        <v>709</v>
      </c>
      <c r="D14" s="15" t="s">
        <v>76</v>
      </c>
      <c r="E14" s="206">
        <v>1425</v>
      </c>
      <c r="F14" s="206">
        <v>2750</v>
      </c>
      <c r="G14" s="206">
        <v>2775</v>
      </c>
      <c r="H14" s="206">
        <f>E14+25</f>
        <v>1450</v>
      </c>
      <c r="I14" s="206">
        <f>F14+50</f>
        <v>2800</v>
      </c>
      <c r="J14" s="206">
        <f>G14+50</f>
        <v>2825</v>
      </c>
      <c r="K14" s="24" t="s">
        <v>458</v>
      </c>
      <c r="L14" s="24" t="s">
        <v>59</v>
      </c>
      <c r="M14" s="24" t="s">
        <v>37</v>
      </c>
      <c r="N14" s="25" t="s">
        <v>38</v>
      </c>
      <c r="O14" s="24">
        <v>24</v>
      </c>
      <c r="P14" s="26">
        <v>43297</v>
      </c>
      <c r="Q14" s="26">
        <v>43312</v>
      </c>
      <c r="R14" s="34" t="s">
        <v>459</v>
      </c>
      <c r="S14" s="34" t="s">
        <v>460</v>
      </c>
      <c r="T14" s="34" t="s">
        <v>79</v>
      </c>
      <c r="U14" s="16" t="s">
        <v>80</v>
      </c>
      <c r="V14" s="16" t="s">
        <v>55</v>
      </c>
      <c r="W14" s="16" t="s">
        <v>381</v>
      </c>
      <c r="X14" s="16" t="s">
        <v>33</v>
      </c>
      <c r="Y14" s="16"/>
      <c r="Z14" s="16" t="s">
        <v>382</v>
      </c>
    </row>
    <row r="15" spans="1:26" ht="15" customHeight="1" x14ac:dyDescent="0.15">
      <c r="A15" s="258"/>
      <c r="B15" s="258"/>
      <c r="C15" s="265"/>
      <c r="D15" s="15" t="s">
        <v>82</v>
      </c>
      <c r="E15" s="206">
        <v>1350</v>
      </c>
      <c r="F15" s="206">
        <v>2600</v>
      </c>
      <c r="G15" s="206">
        <v>2625</v>
      </c>
      <c r="H15" s="206">
        <f t="shared" ref="H15:J17" si="1">E15</f>
        <v>1350</v>
      </c>
      <c r="I15" s="206">
        <f t="shared" si="1"/>
        <v>2600</v>
      </c>
      <c r="J15" s="206">
        <f t="shared" si="1"/>
        <v>2625</v>
      </c>
      <c r="K15" s="24" t="s">
        <v>58</v>
      </c>
      <c r="L15" s="24" t="s">
        <v>59</v>
      </c>
      <c r="M15" s="24" t="s">
        <v>37</v>
      </c>
      <c r="N15" s="25" t="s">
        <v>38</v>
      </c>
      <c r="O15" s="24">
        <v>23</v>
      </c>
      <c r="P15" s="26">
        <v>43282</v>
      </c>
      <c r="Q15" s="26">
        <v>43295</v>
      </c>
      <c r="R15" s="34" t="s">
        <v>466</v>
      </c>
      <c r="S15" s="34"/>
      <c r="T15" s="34" t="s">
        <v>84</v>
      </c>
      <c r="U15" s="16" t="s">
        <v>85</v>
      </c>
      <c r="V15" s="16" t="s">
        <v>55</v>
      </c>
      <c r="W15" s="16" t="s">
        <v>384</v>
      </c>
      <c r="X15" s="16" t="s">
        <v>33</v>
      </c>
      <c r="Y15" s="16"/>
      <c r="Z15" s="16" t="s">
        <v>385</v>
      </c>
    </row>
    <row r="16" spans="1:26" s="8" customFormat="1" ht="15" customHeight="1" x14ac:dyDescent="0.15">
      <c r="A16" s="258"/>
      <c r="B16" s="258"/>
      <c r="C16" s="265"/>
      <c r="D16" s="17" t="s">
        <v>590</v>
      </c>
      <c r="E16" s="206">
        <v>1525</v>
      </c>
      <c r="F16" s="206">
        <v>2850</v>
      </c>
      <c r="G16" s="206">
        <v>2900</v>
      </c>
      <c r="H16" s="206">
        <f t="shared" si="1"/>
        <v>1525</v>
      </c>
      <c r="I16" s="206">
        <f t="shared" si="1"/>
        <v>2850</v>
      </c>
      <c r="J16" s="206">
        <f t="shared" si="1"/>
        <v>2900</v>
      </c>
      <c r="K16" s="24" t="s">
        <v>591</v>
      </c>
      <c r="L16" s="24" t="s">
        <v>59</v>
      </c>
      <c r="M16" s="24" t="s">
        <v>237</v>
      </c>
      <c r="N16" s="25" t="s">
        <v>238</v>
      </c>
      <c r="O16" s="24">
        <v>38</v>
      </c>
      <c r="P16" s="26">
        <v>43296</v>
      </c>
      <c r="Q16" s="26">
        <v>43312</v>
      </c>
      <c r="R16" s="36" t="s">
        <v>761</v>
      </c>
      <c r="S16" s="35"/>
      <c r="T16" s="34"/>
      <c r="U16" s="16"/>
      <c r="V16" s="16"/>
      <c r="W16" s="16"/>
      <c r="X16" s="16"/>
      <c r="Y16" s="16"/>
      <c r="Z16" s="16"/>
    </row>
    <row r="17" spans="1:26" s="8" customFormat="1" ht="15" customHeight="1" x14ac:dyDescent="0.15">
      <c r="A17" s="258"/>
      <c r="B17" s="258"/>
      <c r="C17" s="265"/>
      <c r="D17" s="17" t="s">
        <v>701</v>
      </c>
      <c r="E17" s="206">
        <v>1150</v>
      </c>
      <c r="F17" s="206">
        <v>2200</v>
      </c>
      <c r="G17" s="206">
        <v>2200</v>
      </c>
      <c r="H17" s="206">
        <f t="shared" si="1"/>
        <v>1150</v>
      </c>
      <c r="I17" s="206">
        <f t="shared" si="1"/>
        <v>2200</v>
      </c>
      <c r="J17" s="206">
        <f t="shared" si="1"/>
        <v>2200</v>
      </c>
      <c r="K17" s="24" t="s">
        <v>707</v>
      </c>
      <c r="L17" s="24" t="s">
        <v>712</v>
      </c>
      <c r="M17" s="24" t="s">
        <v>714</v>
      </c>
      <c r="N17" s="25" t="s">
        <v>715</v>
      </c>
      <c r="O17" s="24">
        <v>31</v>
      </c>
      <c r="P17" s="26">
        <v>43282</v>
      </c>
      <c r="Q17" s="26">
        <v>43295</v>
      </c>
      <c r="R17" s="36" t="s">
        <v>758</v>
      </c>
      <c r="S17" s="35"/>
      <c r="T17" s="34"/>
      <c r="U17" s="16"/>
      <c r="V17" s="16"/>
      <c r="W17" s="16"/>
      <c r="X17" s="16"/>
      <c r="Y17" s="16"/>
      <c r="Z17" s="16"/>
    </row>
    <row r="18" spans="1:26" s="8" customFormat="1" ht="15" customHeight="1" x14ac:dyDescent="0.15">
      <c r="A18" s="270"/>
      <c r="B18" s="258"/>
      <c r="C18" s="264"/>
      <c r="D18" s="15" t="s">
        <v>28</v>
      </c>
      <c r="E18" s="206">
        <v>1550</v>
      </c>
      <c r="F18" s="206">
        <v>2900</v>
      </c>
      <c r="G18" s="206">
        <v>2978</v>
      </c>
      <c r="H18" s="206">
        <v>1600</v>
      </c>
      <c r="I18" s="206">
        <v>3000</v>
      </c>
      <c r="J18" s="206">
        <v>3075</v>
      </c>
      <c r="K18" s="24" t="s">
        <v>135</v>
      </c>
      <c r="L18" s="24" t="s">
        <v>59</v>
      </c>
      <c r="M18" s="24" t="s">
        <v>360</v>
      </c>
      <c r="N18" s="25" t="s">
        <v>235</v>
      </c>
      <c r="O18" s="24">
        <v>30</v>
      </c>
      <c r="P18" s="26">
        <v>43296</v>
      </c>
      <c r="Q18" s="26">
        <v>43312</v>
      </c>
      <c r="R18" s="37" t="s">
        <v>373</v>
      </c>
      <c r="S18" s="34"/>
      <c r="T18" s="34" t="s">
        <v>29</v>
      </c>
      <c r="U18" s="16" t="s">
        <v>30</v>
      </c>
      <c r="V18" s="16" t="s">
        <v>31</v>
      </c>
      <c r="W18" s="16" t="s">
        <v>32</v>
      </c>
      <c r="X18" s="16" t="s">
        <v>33</v>
      </c>
      <c r="Y18" s="16"/>
      <c r="Z18" s="16" t="s">
        <v>127</v>
      </c>
    </row>
    <row r="19" spans="1:26" ht="18" customHeight="1" x14ac:dyDescent="0.15">
      <c r="A19" s="270" t="s">
        <v>713</v>
      </c>
      <c r="B19" s="270" t="s">
        <v>479</v>
      </c>
      <c r="C19" s="263" t="s">
        <v>480</v>
      </c>
      <c r="D19" s="15" t="s">
        <v>76</v>
      </c>
      <c r="E19" s="206">
        <v>1525</v>
      </c>
      <c r="F19" s="206">
        <v>2850</v>
      </c>
      <c r="G19" s="206">
        <v>2900</v>
      </c>
      <c r="H19" s="206">
        <f>E19+25</f>
        <v>1550</v>
      </c>
      <c r="I19" s="206">
        <f>F19+50</f>
        <v>2900</v>
      </c>
      <c r="J19" s="206">
        <f>G19+50</f>
        <v>2950</v>
      </c>
      <c r="K19" s="24" t="s">
        <v>135</v>
      </c>
      <c r="L19" s="24" t="s">
        <v>59</v>
      </c>
      <c r="M19" s="24" t="s">
        <v>481</v>
      </c>
      <c r="N19" s="25" t="s">
        <v>482</v>
      </c>
      <c r="O19" s="24">
        <v>37</v>
      </c>
      <c r="P19" s="26">
        <v>43297</v>
      </c>
      <c r="Q19" s="26">
        <v>43312</v>
      </c>
      <c r="R19" s="34" t="s">
        <v>459</v>
      </c>
      <c r="S19" s="34" t="s">
        <v>460</v>
      </c>
      <c r="T19" s="34" t="s">
        <v>79</v>
      </c>
      <c r="U19" s="16" t="s">
        <v>80</v>
      </c>
      <c r="V19" s="16" t="s">
        <v>55</v>
      </c>
      <c r="W19" s="16" t="s">
        <v>381</v>
      </c>
      <c r="X19" s="16" t="s">
        <v>33</v>
      </c>
      <c r="Y19" s="16"/>
      <c r="Z19" s="16" t="s">
        <v>382</v>
      </c>
    </row>
    <row r="20" spans="1:26" s="8" customFormat="1" ht="15" customHeight="1" x14ac:dyDescent="0.15">
      <c r="A20" s="258"/>
      <c r="B20" s="258"/>
      <c r="C20" s="265"/>
      <c r="D20" s="16" t="s">
        <v>34</v>
      </c>
      <c r="E20" s="218">
        <v>1350</v>
      </c>
      <c r="F20" s="218">
        <v>2700</v>
      </c>
      <c r="G20" s="218">
        <v>2750</v>
      </c>
      <c r="H20" s="218">
        <f>E20</f>
        <v>1350</v>
      </c>
      <c r="I20" s="218">
        <f>F20</f>
        <v>2700</v>
      </c>
      <c r="J20" s="218">
        <f>G20</f>
        <v>2750</v>
      </c>
      <c r="K20" s="27" t="s">
        <v>135</v>
      </c>
      <c r="L20" s="24" t="s">
        <v>59</v>
      </c>
      <c r="M20" s="24" t="s">
        <v>483</v>
      </c>
      <c r="N20" s="25" t="s">
        <v>484</v>
      </c>
      <c r="O20" s="24" t="s">
        <v>485</v>
      </c>
      <c r="P20" s="26">
        <v>43296</v>
      </c>
      <c r="Q20" s="26">
        <v>43312</v>
      </c>
      <c r="R20" s="34" t="s">
        <v>486</v>
      </c>
      <c r="S20" s="35" t="s">
        <v>474</v>
      </c>
      <c r="T20" s="34"/>
      <c r="U20" s="16"/>
      <c r="V20" s="16"/>
      <c r="W20" s="16"/>
      <c r="X20" s="16"/>
      <c r="Y20" s="16"/>
      <c r="Z20" s="16"/>
    </row>
    <row r="21" spans="1:26" ht="15" customHeight="1" x14ac:dyDescent="0.15">
      <c r="A21" s="271"/>
      <c r="B21" s="258"/>
      <c r="C21" s="265"/>
      <c r="D21" s="15" t="s">
        <v>28</v>
      </c>
      <c r="E21" s="206">
        <v>1875</v>
      </c>
      <c r="F21" s="206">
        <v>3550</v>
      </c>
      <c r="G21" s="206">
        <v>3625</v>
      </c>
      <c r="H21" s="206">
        <v>1950</v>
      </c>
      <c r="I21" s="206">
        <v>3700</v>
      </c>
      <c r="J21" s="206">
        <v>3775</v>
      </c>
      <c r="K21" s="24" t="s">
        <v>74</v>
      </c>
      <c r="L21" s="24" t="s">
        <v>59</v>
      </c>
      <c r="M21" s="24" t="s">
        <v>481</v>
      </c>
      <c r="N21" s="25" t="s">
        <v>482</v>
      </c>
      <c r="O21" s="24">
        <v>36</v>
      </c>
      <c r="P21" s="26">
        <v>43296</v>
      </c>
      <c r="Q21" s="26">
        <v>43312</v>
      </c>
      <c r="R21" s="34" t="s">
        <v>487</v>
      </c>
      <c r="S21" s="34"/>
      <c r="T21" s="34" t="s">
        <v>29</v>
      </c>
      <c r="U21" s="16" t="s">
        <v>30</v>
      </c>
      <c r="V21" s="16" t="s">
        <v>31</v>
      </c>
      <c r="W21" s="16" t="s">
        <v>32</v>
      </c>
      <c r="X21" s="16" t="s">
        <v>33</v>
      </c>
      <c r="Y21" s="16"/>
      <c r="Z21" s="16" t="s">
        <v>127</v>
      </c>
    </row>
    <row r="22" spans="1:26" ht="15" customHeight="1" x14ac:dyDescent="0.15">
      <c r="A22" s="258"/>
      <c r="B22" s="258"/>
      <c r="C22" s="265"/>
      <c r="D22" s="17" t="s">
        <v>45</v>
      </c>
      <c r="E22" s="221">
        <v>1700</v>
      </c>
      <c r="F22" s="221">
        <v>3000</v>
      </c>
      <c r="G22" s="221">
        <v>3000</v>
      </c>
      <c r="H22" s="221">
        <f t="shared" ref="H22:J25" si="2">E22</f>
        <v>1700</v>
      </c>
      <c r="I22" s="221">
        <f t="shared" si="2"/>
        <v>3000</v>
      </c>
      <c r="J22" s="221">
        <f t="shared" si="2"/>
        <v>3000</v>
      </c>
      <c r="K22" s="27" t="s">
        <v>488</v>
      </c>
      <c r="L22" s="24" t="s">
        <v>59</v>
      </c>
      <c r="M22" s="24" t="s">
        <v>489</v>
      </c>
      <c r="N22" s="25" t="s">
        <v>490</v>
      </c>
      <c r="O22" s="24" t="s">
        <v>491</v>
      </c>
      <c r="P22" s="26">
        <v>43296</v>
      </c>
      <c r="Q22" s="26">
        <v>43312</v>
      </c>
      <c r="R22" s="36" t="s">
        <v>492</v>
      </c>
      <c r="S22" s="35" t="s">
        <v>478</v>
      </c>
      <c r="T22" s="34" t="s">
        <v>46</v>
      </c>
      <c r="U22" s="16" t="s">
        <v>47</v>
      </c>
      <c r="V22" s="16" t="s">
        <v>31</v>
      </c>
      <c r="W22" s="16" t="s">
        <v>48</v>
      </c>
      <c r="X22" s="16" t="s">
        <v>33</v>
      </c>
      <c r="Y22" s="16" t="s">
        <v>493</v>
      </c>
      <c r="Z22" s="16" t="s">
        <v>391</v>
      </c>
    </row>
    <row r="23" spans="1:26" ht="15" customHeight="1" x14ac:dyDescent="0.15">
      <c r="A23" s="258"/>
      <c r="B23" s="258"/>
      <c r="C23" s="265"/>
      <c r="D23" s="17" t="s">
        <v>701</v>
      </c>
      <c r="E23" s="206">
        <v>1500</v>
      </c>
      <c r="F23" s="206">
        <v>2900</v>
      </c>
      <c r="G23" s="206">
        <v>2900</v>
      </c>
      <c r="H23" s="206">
        <f t="shared" si="2"/>
        <v>1500</v>
      </c>
      <c r="I23" s="206">
        <f t="shared" si="2"/>
        <v>2900</v>
      </c>
      <c r="J23" s="206">
        <f t="shared" si="2"/>
        <v>2900</v>
      </c>
      <c r="K23" s="27" t="s">
        <v>707</v>
      </c>
      <c r="L23" s="24" t="s">
        <v>712</v>
      </c>
      <c r="M23" s="24" t="s">
        <v>711</v>
      </c>
      <c r="N23" s="25" t="s">
        <v>710</v>
      </c>
      <c r="O23" s="24">
        <v>35</v>
      </c>
      <c r="P23" s="26">
        <v>43282</v>
      </c>
      <c r="Q23" s="26">
        <v>43295</v>
      </c>
      <c r="R23" s="36" t="s">
        <v>756</v>
      </c>
      <c r="S23" s="35"/>
      <c r="T23" s="34"/>
      <c r="U23" s="16"/>
      <c r="V23" s="16"/>
      <c r="W23" s="16"/>
      <c r="X23" s="16"/>
      <c r="Y23" s="16"/>
      <c r="Z23" s="16"/>
    </row>
    <row r="24" spans="1:26" ht="15" customHeight="1" x14ac:dyDescent="0.15">
      <c r="A24" s="259"/>
      <c r="B24" s="258"/>
      <c r="C24" s="265"/>
      <c r="D24" s="15" t="s">
        <v>57</v>
      </c>
      <c r="E24" s="206">
        <v>1550</v>
      </c>
      <c r="F24" s="206">
        <v>3000</v>
      </c>
      <c r="G24" s="206">
        <v>3050</v>
      </c>
      <c r="H24" s="206">
        <f t="shared" si="2"/>
        <v>1550</v>
      </c>
      <c r="I24" s="206">
        <f t="shared" si="2"/>
        <v>3000</v>
      </c>
      <c r="J24" s="206">
        <f t="shared" si="2"/>
        <v>3050</v>
      </c>
      <c r="K24" s="24" t="s">
        <v>135</v>
      </c>
      <c r="L24" s="24" t="s">
        <v>59</v>
      </c>
      <c r="M24" s="24" t="s">
        <v>462</v>
      </c>
      <c r="N24" s="25" t="s">
        <v>463</v>
      </c>
      <c r="O24" s="24">
        <v>29</v>
      </c>
      <c r="P24" s="26">
        <v>43282</v>
      </c>
      <c r="Q24" s="26">
        <v>43295</v>
      </c>
      <c r="R24" s="35"/>
      <c r="S24" s="36"/>
      <c r="T24" s="34" t="s">
        <v>61</v>
      </c>
      <c r="U24" s="16" t="s">
        <v>62</v>
      </c>
      <c r="V24" s="16" t="s">
        <v>55</v>
      </c>
      <c r="W24" s="16" t="s">
        <v>63</v>
      </c>
      <c r="X24" s="16" t="s">
        <v>33</v>
      </c>
      <c r="Y24" s="16"/>
      <c r="Z24" s="16" t="s">
        <v>129</v>
      </c>
    </row>
    <row r="25" spans="1:26" ht="15" customHeight="1" x14ac:dyDescent="0.15">
      <c r="A25" s="257" t="s">
        <v>716</v>
      </c>
      <c r="B25" s="258"/>
      <c r="C25" s="263" t="s">
        <v>494</v>
      </c>
      <c r="D25" s="15" t="s">
        <v>57</v>
      </c>
      <c r="E25" s="206">
        <v>1550</v>
      </c>
      <c r="F25" s="206">
        <v>3000</v>
      </c>
      <c r="G25" s="206">
        <v>3050</v>
      </c>
      <c r="H25" s="206">
        <f t="shared" si="2"/>
        <v>1550</v>
      </c>
      <c r="I25" s="206">
        <f t="shared" si="2"/>
        <v>3000</v>
      </c>
      <c r="J25" s="206">
        <f t="shared" si="2"/>
        <v>3050</v>
      </c>
      <c r="K25" s="24" t="s">
        <v>135</v>
      </c>
      <c r="L25" s="24" t="s">
        <v>59</v>
      </c>
      <c r="M25" s="24" t="s">
        <v>462</v>
      </c>
      <c r="N25" s="25" t="s">
        <v>463</v>
      </c>
      <c r="O25" s="24">
        <v>48</v>
      </c>
      <c r="P25" s="26">
        <v>43282</v>
      </c>
      <c r="Q25" s="26">
        <v>43295</v>
      </c>
      <c r="R25" s="35"/>
      <c r="S25" s="36"/>
      <c r="T25" s="34" t="s">
        <v>61</v>
      </c>
      <c r="U25" s="16" t="s">
        <v>62</v>
      </c>
      <c r="V25" s="16" t="s">
        <v>55</v>
      </c>
      <c r="W25" s="16" t="s">
        <v>63</v>
      </c>
      <c r="X25" s="16" t="s">
        <v>33</v>
      </c>
      <c r="Y25" s="16"/>
      <c r="Z25" s="16" t="s">
        <v>129</v>
      </c>
    </row>
    <row r="26" spans="1:26" ht="15" customHeight="1" x14ac:dyDescent="0.15">
      <c r="A26" s="270"/>
      <c r="B26" s="270"/>
      <c r="C26" s="265"/>
      <c r="D26" s="15" t="s">
        <v>76</v>
      </c>
      <c r="E26" s="206">
        <v>1500</v>
      </c>
      <c r="F26" s="206">
        <v>2800</v>
      </c>
      <c r="G26" s="206">
        <v>2850</v>
      </c>
      <c r="H26" s="206">
        <f>E26+25</f>
        <v>1525</v>
      </c>
      <c r="I26" s="206">
        <f>F26+50</f>
        <v>2850</v>
      </c>
      <c r="J26" s="206">
        <f>G26+50</f>
        <v>2900</v>
      </c>
      <c r="K26" s="24" t="s">
        <v>135</v>
      </c>
      <c r="L26" s="24" t="s">
        <v>59</v>
      </c>
      <c r="M26" s="24" t="s">
        <v>462</v>
      </c>
      <c r="N26" s="25" t="s">
        <v>482</v>
      </c>
      <c r="O26" s="24">
        <v>31</v>
      </c>
      <c r="P26" s="26">
        <v>43297</v>
      </c>
      <c r="Q26" s="26">
        <v>43312</v>
      </c>
      <c r="R26" s="34" t="s">
        <v>459</v>
      </c>
      <c r="S26" s="34" t="s">
        <v>460</v>
      </c>
      <c r="T26" s="34" t="s">
        <v>79</v>
      </c>
      <c r="U26" s="16" t="s">
        <v>80</v>
      </c>
      <c r="V26" s="16" t="s">
        <v>55</v>
      </c>
      <c r="W26" s="16" t="s">
        <v>381</v>
      </c>
      <c r="X26" s="16" t="s">
        <v>33</v>
      </c>
      <c r="Y26" s="16"/>
      <c r="Z26" s="16" t="s">
        <v>382</v>
      </c>
    </row>
    <row r="27" spans="1:26" s="8" customFormat="1" ht="15" customHeight="1" x14ac:dyDescent="0.15">
      <c r="A27" s="258"/>
      <c r="B27" s="258"/>
      <c r="C27" s="265"/>
      <c r="D27" s="16" t="s">
        <v>34</v>
      </c>
      <c r="E27" s="218">
        <v>1500</v>
      </c>
      <c r="F27" s="218">
        <v>3000</v>
      </c>
      <c r="G27" s="218">
        <v>3050</v>
      </c>
      <c r="H27" s="218">
        <f t="shared" ref="H27:J28" si="3">E27</f>
        <v>1500</v>
      </c>
      <c r="I27" s="218">
        <f t="shared" si="3"/>
        <v>3000</v>
      </c>
      <c r="J27" s="218">
        <f t="shared" si="3"/>
        <v>3050</v>
      </c>
      <c r="K27" s="24" t="s">
        <v>74</v>
      </c>
      <c r="L27" s="24" t="s">
        <v>59</v>
      </c>
      <c r="M27" s="24" t="s">
        <v>495</v>
      </c>
      <c r="N27" s="25" t="s">
        <v>238</v>
      </c>
      <c r="O27" s="24">
        <v>37</v>
      </c>
      <c r="P27" s="26">
        <v>43296</v>
      </c>
      <c r="Q27" s="26">
        <v>43312</v>
      </c>
      <c r="R27" s="34" t="s">
        <v>496</v>
      </c>
      <c r="S27" s="35" t="s">
        <v>474</v>
      </c>
      <c r="T27" s="34"/>
      <c r="U27" s="16"/>
      <c r="V27" s="16"/>
      <c r="W27" s="16"/>
      <c r="X27" s="16"/>
      <c r="Y27" s="16"/>
      <c r="Z27" s="16"/>
    </row>
    <row r="28" spans="1:26" s="8" customFormat="1" ht="15" customHeight="1" x14ac:dyDescent="0.15">
      <c r="A28" s="258"/>
      <c r="B28" s="258"/>
      <c r="C28" s="265"/>
      <c r="D28" s="16" t="s">
        <v>701</v>
      </c>
      <c r="E28" s="206">
        <v>1500</v>
      </c>
      <c r="F28" s="206">
        <v>2900</v>
      </c>
      <c r="G28" s="206">
        <v>2900</v>
      </c>
      <c r="H28" s="206">
        <f t="shared" si="3"/>
        <v>1500</v>
      </c>
      <c r="I28" s="206">
        <f t="shared" si="3"/>
        <v>2900</v>
      </c>
      <c r="J28" s="206">
        <f t="shared" si="3"/>
        <v>2900</v>
      </c>
      <c r="K28" s="24" t="s">
        <v>721</v>
      </c>
      <c r="L28" s="24" t="s">
        <v>712</v>
      </c>
      <c r="M28" s="24" t="s">
        <v>722</v>
      </c>
      <c r="N28" s="25" t="s">
        <v>723</v>
      </c>
      <c r="O28" s="24">
        <v>25</v>
      </c>
      <c r="P28" s="26">
        <v>43282</v>
      </c>
      <c r="Q28" s="26">
        <v>43295</v>
      </c>
      <c r="R28" s="34" t="s">
        <v>759</v>
      </c>
      <c r="S28" s="35"/>
      <c r="T28" s="34"/>
      <c r="U28" s="16"/>
      <c r="V28" s="16"/>
      <c r="W28" s="16"/>
      <c r="X28" s="16"/>
      <c r="Y28" s="16"/>
      <c r="Z28" s="16"/>
    </row>
    <row r="29" spans="1:26" ht="15" customHeight="1" x14ac:dyDescent="0.15">
      <c r="A29" s="258"/>
      <c r="B29" s="258"/>
      <c r="C29" s="265"/>
      <c r="D29" s="15" t="s">
        <v>28</v>
      </c>
      <c r="E29" s="206">
        <v>1875</v>
      </c>
      <c r="F29" s="206">
        <v>3550</v>
      </c>
      <c r="G29" s="206">
        <v>3625</v>
      </c>
      <c r="H29" s="206">
        <v>1950</v>
      </c>
      <c r="I29" s="206">
        <v>3700</v>
      </c>
      <c r="J29" s="206">
        <v>3775</v>
      </c>
      <c r="K29" s="24" t="s">
        <v>74</v>
      </c>
      <c r="L29" s="24" t="s">
        <v>59</v>
      </c>
      <c r="M29" s="24" t="s">
        <v>497</v>
      </c>
      <c r="N29" s="25" t="s">
        <v>468</v>
      </c>
      <c r="O29" s="24">
        <v>35</v>
      </c>
      <c r="P29" s="26">
        <v>43296</v>
      </c>
      <c r="Q29" s="26">
        <v>43312</v>
      </c>
      <c r="R29" s="34"/>
      <c r="S29" s="34"/>
      <c r="T29" s="34" t="s">
        <v>29</v>
      </c>
      <c r="U29" s="16" t="s">
        <v>30</v>
      </c>
      <c r="V29" s="16" t="s">
        <v>31</v>
      </c>
      <c r="W29" s="16" t="s">
        <v>32</v>
      </c>
      <c r="X29" s="16" t="s">
        <v>33</v>
      </c>
      <c r="Y29" s="16"/>
      <c r="Z29" s="16" t="s">
        <v>127</v>
      </c>
    </row>
    <row r="30" spans="1:26" ht="15" customHeight="1" x14ac:dyDescent="0.15">
      <c r="A30" s="270" t="s">
        <v>498</v>
      </c>
      <c r="B30" s="270"/>
      <c r="C30" s="263" t="s">
        <v>499</v>
      </c>
      <c r="D30" s="15" t="s">
        <v>76</v>
      </c>
      <c r="E30" s="206">
        <v>1525</v>
      </c>
      <c r="F30" s="206">
        <v>2850</v>
      </c>
      <c r="G30" s="206">
        <v>2900</v>
      </c>
      <c r="H30" s="206">
        <f>E30+25</f>
        <v>1550</v>
      </c>
      <c r="I30" s="206">
        <f>F30+50</f>
        <v>2900</v>
      </c>
      <c r="J30" s="206">
        <f>G30+50</f>
        <v>2950</v>
      </c>
      <c r="K30" s="24" t="s">
        <v>135</v>
      </c>
      <c r="L30" s="24" t="s">
        <v>59</v>
      </c>
      <c r="M30" s="24" t="s">
        <v>360</v>
      </c>
      <c r="N30" s="25" t="s">
        <v>235</v>
      </c>
      <c r="O30" s="24">
        <v>33</v>
      </c>
      <c r="P30" s="26">
        <v>43297</v>
      </c>
      <c r="Q30" s="26">
        <v>43312</v>
      </c>
      <c r="R30" s="34" t="s">
        <v>459</v>
      </c>
      <c r="S30" s="34" t="s">
        <v>460</v>
      </c>
      <c r="T30" s="34" t="s">
        <v>79</v>
      </c>
      <c r="U30" s="16" t="s">
        <v>80</v>
      </c>
      <c r="V30" s="16" t="s">
        <v>55</v>
      </c>
      <c r="W30" s="16" t="s">
        <v>381</v>
      </c>
      <c r="X30" s="16" t="s">
        <v>33</v>
      </c>
      <c r="Y30" s="16"/>
      <c r="Z30" s="16" t="s">
        <v>382</v>
      </c>
    </row>
    <row r="31" spans="1:26" s="8" customFormat="1" ht="15" customHeight="1" x14ac:dyDescent="0.15">
      <c r="A31" s="258"/>
      <c r="B31" s="258"/>
      <c r="C31" s="265"/>
      <c r="D31" s="16" t="s">
        <v>34</v>
      </c>
      <c r="E31" s="218">
        <v>1550</v>
      </c>
      <c r="F31" s="218">
        <v>3000</v>
      </c>
      <c r="G31" s="218">
        <v>3050</v>
      </c>
      <c r="H31" s="218">
        <f>E31</f>
        <v>1550</v>
      </c>
      <c r="I31" s="218">
        <f>F31</f>
        <v>3000</v>
      </c>
      <c r="J31" s="218">
        <f>G31</f>
        <v>3050</v>
      </c>
      <c r="K31" s="24" t="s">
        <v>74</v>
      </c>
      <c r="L31" s="24" t="s">
        <v>59</v>
      </c>
      <c r="M31" s="24" t="s">
        <v>495</v>
      </c>
      <c r="N31" s="25" t="s">
        <v>238</v>
      </c>
      <c r="O31" s="24">
        <v>36</v>
      </c>
      <c r="P31" s="26">
        <v>43296</v>
      </c>
      <c r="Q31" s="26">
        <v>43312</v>
      </c>
      <c r="R31" s="34" t="s">
        <v>496</v>
      </c>
      <c r="S31" s="35" t="s">
        <v>474</v>
      </c>
      <c r="T31" s="34"/>
      <c r="U31" s="16"/>
      <c r="V31" s="16"/>
      <c r="W31" s="16"/>
      <c r="X31" s="16"/>
      <c r="Y31" s="16"/>
      <c r="Z31" s="16"/>
    </row>
    <row r="32" spans="1:26" ht="15" customHeight="1" x14ac:dyDescent="0.15">
      <c r="A32" s="258"/>
      <c r="B32" s="258"/>
      <c r="C32" s="265"/>
      <c r="D32" s="15" t="s">
        <v>28</v>
      </c>
      <c r="E32" s="206">
        <v>1875</v>
      </c>
      <c r="F32" s="206">
        <v>3550</v>
      </c>
      <c r="G32" s="206">
        <v>3625</v>
      </c>
      <c r="H32" s="206">
        <v>1950</v>
      </c>
      <c r="I32" s="206">
        <v>3700</v>
      </c>
      <c r="J32" s="206">
        <v>3775</v>
      </c>
      <c r="K32" s="24" t="s">
        <v>74</v>
      </c>
      <c r="L32" s="24" t="s">
        <v>59</v>
      </c>
      <c r="M32" s="24" t="s">
        <v>497</v>
      </c>
      <c r="N32" s="25" t="s">
        <v>468</v>
      </c>
      <c r="O32" s="24">
        <v>35</v>
      </c>
      <c r="P32" s="26">
        <v>43296</v>
      </c>
      <c r="Q32" s="26">
        <v>43312</v>
      </c>
      <c r="R32" s="34" t="s">
        <v>500</v>
      </c>
      <c r="S32" s="34"/>
      <c r="T32" s="34" t="s">
        <v>29</v>
      </c>
      <c r="U32" s="16" t="s">
        <v>30</v>
      </c>
      <c r="V32" s="16" t="s">
        <v>31</v>
      </c>
      <c r="W32" s="16" t="s">
        <v>32</v>
      </c>
      <c r="X32" s="16" t="s">
        <v>33</v>
      </c>
      <c r="Y32" s="16"/>
      <c r="Z32" s="16" t="s">
        <v>127</v>
      </c>
    </row>
    <row r="33" spans="1:26" ht="15" customHeight="1" x14ac:dyDescent="0.15">
      <c r="A33" s="258"/>
      <c r="B33" s="258"/>
      <c r="C33" s="265"/>
      <c r="D33" s="15" t="s">
        <v>701</v>
      </c>
      <c r="E33" s="206">
        <v>1500</v>
      </c>
      <c r="F33" s="206">
        <v>2900</v>
      </c>
      <c r="G33" s="206">
        <v>2900</v>
      </c>
      <c r="H33" s="206">
        <f t="shared" ref="H33:J34" si="4">E33</f>
        <v>1500</v>
      </c>
      <c r="I33" s="206">
        <f t="shared" si="4"/>
        <v>2900</v>
      </c>
      <c r="J33" s="206">
        <f t="shared" si="4"/>
        <v>2900</v>
      </c>
      <c r="K33" s="24" t="s">
        <v>707</v>
      </c>
      <c r="L33" s="24" t="s">
        <v>712</v>
      </c>
      <c r="M33" s="24" t="s">
        <v>717</v>
      </c>
      <c r="N33" s="25" t="s">
        <v>718</v>
      </c>
      <c r="O33" s="24">
        <v>36</v>
      </c>
      <c r="P33" s="26">
        <v>43282</v>
      </c>
      <c r="Q33" s="26">
        <v>43295</v>
      </c>
      <c r="R33" s="34" t="s">
        <v>756</v>
      </c>
      <c r="S33" s="34"/>
      <c r="T33" s="34"/>
      <c r="U33" s="16"/>
      <c r="V33" s="16"/>
      <c r="W33" s="16"/>
      <c r="X33" s="16"/>
      <c r="Y33" s="16"/>
      <c r="Z33" s="16"/>
    </row>
    <row r="34" spans="1:26" ht="15" customHeight="1" x14ac:dyDescent="0.15">
      <c r="A34" s="258"/>
      <c r="B34" s="258"/>
      <c r="C34" s="264"/>
      <c r="D34" s="15" t="s">
        <v>57</v>
      </c>
      <c r="E34" s="206">
        <v>1550</v>
      </c>
      <c r="F34" s="206">
        <v>3000</v>
      </c>
      <c r="G34" s="206">
        <v>3050</v>
      </c>
      <c r="H34" s="206">
        <f t="shared" si="4"/>
        <v>1550</v>
      </c>
      <c r="I34" s="206">
        <f t="shared" si="4"/>
        <v>3000</v>
      </c>
      <c r="J34" s="206">
        <f t="shared" si="4"/>
        <v>3050</v>
      </c>
      <c r="K34" s="24" t="s">
        <v>135</v>
      </c>
      <c r="L34" s="24" t="s">
        <v>59</v>
      </c>
      <c r="M34" s="24" t="s">
        <v>462</v>
      </c>
      <c r="N34" s="25" t="s">
        <v>463</v>
      </c>
      <c r="O34" s="24">
        <v>36</v>
      </c>
      <c r="P34" s="26">
        <v>43282</v>
      </c>
      <c r="Q34" s="26">
        <v>43295</v>
      </c>
      <c r="R34" s="35"/>
      <c r="S34" s="36"/>
      <c r="T34" s="34" t="s">
        <v>61</v>
      </c>
      <c r="U34" s="16" t="s">
        <v>62</v>
      </c>
      <c r="V34" s="16" t="s">
        <v>55</v>
      </c>
      <c r="W34" s="16" t="s">
        <v>63</v>
      </c>
      <c r="X34" s="16" t="s">
        <v>33</v>
      </c>
      <c r="Y34" s="16"/>
      <c r="Z34" s="16" t="s">
        <v>129</v>
      </c>
    </row>
    <row r="35" spans="1:26" ht="15" customHeight="1" x14ac:dyDescent="0.15">
      <c r="A35" s="270" t="s">
        <v>719</v>
      </c>
      <c r="B35" s="270"/>
      <c r="C35" s="263" t="s">
        <v>501</v>
      </c>
      <c r="D35" s="15" t="s">
        <v>76</v>
      </c>
      <c r="E35" s="206">
        <v>1525</v>
      </c>
      <c r="F35" s="206">
        <v>2850</v>
      </c>
      <c r="G35" s="206">
        <v>2900</v>
      </c>
      <c r="H35" s="206">
        <f>E35+25</f>
        <v>1550</v>
      </c>
      <c r="I35" s="206">
        <f>F35+50</f>
        <v>2900</v>
      </c>
      <c r="J35" s="206">
        <f>G35+50</f>
        <v>2950</v>
      </c>
      <c r="K35" s="24" t="s">
        <v>135</v>
      </c>
      <c r="L35" s="24" t="s">
        <v>59</v>
      </c>
      <c r="M35" s="24" t="s">
        <v>462</v>
      </c>
      <c r="N35" s="25" t="s">
        <v>502</v>
      </c>
      <c r="O35" s="24" t="s">
        <v>342</v>
      </c>
      <c r="P35" s="26">
        <v>43297</v>
      </c>
      <c r="Q35" s="26">
        <v>43312</v>
      </c>
      <c r="R35" s="34" t="s">
        <v>459</v>
      </c>
      <c r="S35" s="34" t="s">
        <v>460</v>
      </c>
      <c r="T35" s="34" t="s">
        <v>79</v>
      </c>
      <c r="U35" s="16" t="s">
        <v>80</v>
      </c>
      <c r="V35" s="16" t="s">
        <v>55</v>
      </c>
      <c r="W35" s="16" t="s">
        <v>381</v>
      </c>
      <c r="X35" s="16" t="s">
        <v>33</v>
      </c>
      <c r="Y35" s="16"/>
      <c r="Z35" s="16" t="s">
        <v>382</v>
      </c>
    </row>
    <row r="36" spans="1:26" s="8" customFormat="1" ht="15" customHeight="1" x14ac:dyDescent="0.15">
      <c r="A36" s="258"/>
      <c r="B36" s="258"/>
      <c r="C36" s="265"/>
      <c r="D36" s="15" t="s">
        <v>28</v>
      </c>
      <c r="E36" s="206">
        <v>1875</v>
      </c>
      <c r="F36" s="206">
        <v>3550</v>
      </c>
      <c r="G36" s="206">
        <v>3625</v>
      </c>
      <c r="H36" s="206">
        <v>1950</v>
      </c>
      <c r="I36" s="206">
        <v>3700</v>
      </c>
      <c r="J36" s="206">
        <v>3775</v>
      </c>
      <c r="K36" s="24" t="s">
        <v>74</v>
      </c>
      <c r="L36" s="24" t="s">
        <v>59</v>
      </c>
      <c r="M36" s="24" t="s">
        <v>481</v>
      </c>
      <c r="N36" s="25" t="s">
        <v>482</v>
      </c>
      <c r="O36" s="24">
        <v>35</v>
      </c>
      <c r="P36" s="26">
        <v>43296</v>
      </c>
      <c r="Q36" s="26">
        <v>43312</v>
      </c>
      <c r="R36" s="34"/>
      <c r="S36" s="34"/>
      <c r="T36" s="34" t="s">
        <v>29</v>
      </c>
      <c r="U36" s="16" t="s">
        <v>30</v>
      </c>
      <c r="V36" s="16" t="s">
        <v>31</v>
      </c>
      <c r="W36" s="16" t="s">
        <v>32</v>
      </c>
      <c r="X36" s="16" t="s">
        <v>33</v>
      </c>
      <c r="Y36" s="16"/>
      <c r="Z36" s="16" t="s">
        <v>127</v>
      </c>
    </row>
    <row r="37" spans="1:26" s="8" customFormat="1" ht="15" customHeight="1" x14ac:dyDescent="0.15">
      <c r="A37" s="258"/>
      <c r="B37" s="258"/>
      <c r="C37" s="265"/>
      <c r="D37" s="16" t="s">
        <v>34</v>
      </c>
      <c r="E37" s="218">
        <v>1500</v>
      </c>
      <c r="F37" s="218">
        <v>3000</v>
      </c>
      <c r="G37" s="218">
        <v>3050</v>
      </c>
      <c r="H37" s="218">
        <f t="shared" ref="H37:J38" si="5">E37</f>
        <v>1500</v>
      </c>
      <c r="I37" s="218">
        <f t="shared" si="5"/>
        <v>3000</v>
      </c>
      <c r="J37" s="218">
        <f t="shared" si="5"/>
        <v>3050</v>
      </c>
      <c r="K37" s="24" t="s">
        <v>74</v>
      </c>
      <c r="L37" s="24" t="s">
        <v>59</v>
      </c>
      <c r="M37" s="24" t="s">
        <v>495</v>
      </c>
      <c r="N37" s="25" t="s">
        <v>238</v>
      </c>
      <c r="O37" s="24">
        <v>35</v>
      </c>
      <c r="P37" s="26">
        <v>43296</v>
      </c>
      <c r="Q37" s="26">
        <v>43312</v>
      </c>
      <c r="R37" s="34" t="s">
        <v>496</v>
      </c>
      <c r="S37" s="35" t="s">
        <v>474</v>
      </c>
      <c r="T37" s="34"/>
      <c r="U37" s="16"/>
      <c r="V37" s="16"/>
      <c r="W37" s="16"/>
      <c r="X37" s="16"/>
      <c r="Y37" s="16"/>
      <c r="Z37" s="16"/>
    </row>
    <row r="38" spans="1:26" ht="15" customHeight="1" x14ac:dyDescent="0.15">
      <c r="A38" s="258"/>
      <c r="B38" s="258"/>
      <c r="C38" s="264"/>
      <c r="D38" s="15" t="s">
        <v>57</v>
      </c>
      <c r="E38" s="206">
        <v>1550</v>
      </c>
      <c r="F38" s="206">
        <v>3000</v>
      </c>
      <c r="G38" s="206">
        <v>3050</v>
      </c>
      <c r="H38" s="206">
        <f t="shared" si="5"/>
        <v>1550</v>
      </c>
      <c r="I38" s="206">
        <f t="shared" si="5"/>
        <v>3000</v>
      </c>
      <c r="J38" s="206">
        <f t="shared" si="5"/>
        <v>3050</v>
      </c>
      <c r="K38" s="24" t="s">
        <v>135</v>
      </c>
      <c r="L38" s="24" t="s">
        <v>59</v>
      </c>
      <c r="M38" s="24" t="s">
        <v>462</v>
      </c>
      <c r="N38" s="25" t="s">
        <v>463</v>
      </c>
      <c r="O38" s="24">
        <v>44</v>
      </c>
      <c r="P38" s="26">
        <v>43282</v>
      </c>
      <c r="Q38" s="26">
        <v>43295</v>
      </c>
      <c r="R38" s="35"/>
      <c r="S38" s="36"/>
      <c r="T38" s="34" t="s">
        <v>61</v>
      </c>
      <c r="U38" s="16" t="s">
        <v>62</v>
      </c>
      <c r="V38" s="16" t="s">
        <v>55</v>
      </c>
      <c r="W38" s="16" t="s">
        <v>63</v>
      </c>
      <c r="X38" s="16" t="s">
        <v>33</v>
      </c>
      <c r="Y38" s="16"/>
      <c r="Z38" s="16" t="s">
        <v>129</v>
      </c>
    </row>
    <row r="39" spans="1:26" ht="15" customHeight="1" x14ac:dyDescent="0.15">
      <c r="A39" s="270" t="s">
        <v>720</v>
      </c>
      <c r="B39" s="270"/>
      <c r="C39" s="263" t="s">
        <v>503</v>
      </c>
      <c r="D39" s="15" t="s">
        <v>76</v>
      </c>
      <c r="E39" s="206">
        <v>1600</v>
      </c>
      <c r="F39" s="206">
        <v>3000</v>
      </c>
      <c r="G39" s="206">
        <v>3050</v>
      </c>
      <c r="H39" s="206">
        <f>E39+25</f>
        <v>1625</v>
      </c>
      <c r="I39" s="206">
        <f>F39+50</f>
        <v>3050</v>
      </c>
      <c r="J39" s="206">
        <f>G39+50</f>
        <v>3100</v>
      </c>
      <c r="K39" s="24" t="s">
        <v>135</v>
      </c>
      <c r="L39" s="24" t="s">
        <v>59</v>
      </c>
      <c r="M39" s="24" t="s">
        <v>462</v>
      </c>
      <c r="N39" s="25" t="s">
        <v>502</v>
      </c>
      <c r="O39" s="24">
        <v>36</v>
      </c>
      <c r="P39" s="26">
        <v>43297</v>
      </c>
      <c r="Q39" s="26">
        <v>43312</v>
      </c>
      <c r="R39" s="34" t="s">
        <v>459</v>
      </c>
      <c r="S39" s="34" t="s">
        <v>460</v>
      </c>
      <c r="T39" s="34" t="s">
        <v>79</v>
      </c>
      <c r="U39" s="16" t="s">
        <v>80</v>
      </c>
      <c r="V39" s="16" t="s">
        <v>55</v>
      </c>
      <c r="W39" s="16" t="s">
        <v>381</v>
      </c>
      <c r="X39" s="16" t="s">
        <v>33</v>
      </c>
      <c r="Y39" s="16"/>
      <c r="Z39" s="16" t="s">
        <v>382</v>
      </c>
    </row>
    <row r="40" spans="1:26" ht="15" customHeight="1" x14ac:dyDescent="0.15">
      <c r="A40" s="258"/>
      <c r="B40" s="258"/>
      <c r="C40" s="265"/>
      <c r="D40" s="15" t="s">
        <v>28</v>
      </c>
      <c r="E40" s="206">
        <v>1875</v>
      </c>
      <c r="F40" s="206">
        <v>3550</v>
      </c>
      <c r="G40" s="206">
        <v>3625</v>
      </c>
      <c r="H40" s="206">
        <v>1950</v>
      </c>
      <c r="I40" s="206">
        <v>3700</v>
      </c>
      <c r="J40" s="206">
        <v>3775</v>
      </c>
      <c r="K40" s="24" t="s">
        <v>74</v>
      </c>
      <c r="L40" s="24" t="s">
        <v>59</v>
      </c>
      <c r="M40" s="24" t="s">
        <v>481</v>
      </c>
      <c r="N40" s="25" t="s">
        <v>482</v>
      </c>
      <c r="O40" s="24">
        <v>33</v>
      </c>
      <c r="P40" s="26">
        <v>43296</v>
      </c>
      <c r="Q40" s="26">
        <v>43312</v>
      </c>
      <c r="R40" s="34"/>
      <c r="S40" s="34"/>
      <c r="T40" s="34" t="s">
        <v>29</v>
      </c>
      <c r="U40" s="16" t="s">
        <v>30</v>
      </c>
      <c r="V40" s="16" t="s">
        <v>31</v>
      </c>
      <c r="W40" s="16" t="s">
        <v>32</v>
      </c>
      <c r="X40" s="16" t="s">
        <v>33</v>
      </c>
      <c r="Y40" s="16"/>
      <c r="Z40" s="16" t="s">
        <v>127</v>
      </c>
    </row>
    <row r="41" spans="1:26" ht="15" customHeight="1" x14ac:dyDescent="0.15">
      <c r="A41" s="258"/>
      <c r="B41" s="258"/>
      <c r="C41" s="265"/>
      <c r="D41" s="15" t="s">
        <v>701</v>
      </c>
      <c r="E41" s="206">
        <v>1500</v>
      </c>
      <c r="F41" s="206">
        <v>2900</v>
      </c>
      <c r="G41" s="206">
        <v>2900</v>
      </c>
      <c r="H41" s="206">
        <f t="shared" ref="H41:J42" si="6">E41</f>
        <v>1500</v>
      </c>
      <c r="I41" s="206">
        <f t="shared" si="6"/>
        <v>2900</v>
      </c>
      <c r="J41" s="206">
        <f t="shared" si="6"/>
        <v>2900</v>
      </c>
      <c r="K41" s="24" t="s">
        <v>721</v>
      </c>
      <c r="L41" s="24" t="s">
        <v>712</v>
      </c>
      <c r="M41" s="24" t="s">
        <v>722</v>
      </c>
      <c r="N41" s="25" t="s">
        <v>723</v>
      </c>
      <c r="O41" s="24">
        <v>28</v>
      </c>
      <c r="P41" s="26">
        <v>43282</v>
      </c>
      <c r="Q41" s="26">
        <v>43295</v>
      </c>
      <c r="R41" s="34" t="s">
        <v>759</v>
      </c>
      <c r="S41" s="34"/>
      <c r="T41" s="34"/>
      <c r="U41" s="16"/>
      <c r="V41" s="16"/>
      <c r="W41" s="16"/>
      <c r="X41" s="16"/>
      <c r="Y41" s="16"/>
      <c r="Z41" s="16"/>
    </row>
    <row r="42" spans="1:26" ht="15" customHeight="1" x14ac:dyDescent="0.15">
      <c r="A42" s="259"/>
      <c r="B42" s="258"/>
      <c r="C42" s="264"/>
      <c r="D42" s="15" t="s">
        <v>57</v>
      </c>
      <c r="E42" s="206">
        <v>1550</v>
      </c>
      <c r="F42" s="206">
        <v>3000</v>
      </c>
      <c r="G42" s="206">
        <v>3050</v>
      </c>
      <c r="H42" s="206">
        <f t="shared" si="6"/>
        <v>1550</v>
      </c>
      <c r="I42" s="206">
        <f t="shared" si="6"/>
        <v>3000</v>
      </c>
      <c r="J42" s="206">
        <f t="shared" si="6"/>
        <v>3050</v>
      </c>
      <c r="K42" s="24" t="s">
        <v>135</v>
      </c>
      <c r="L42" s="24" t="s">
        <v>59</v>
      </c>
      <c r="M42" s="24" t="s">
        <v>462</v>
      </c>
      <c r="N42" s="25" t="s">
        <v>463</v>
      </c>
      <c r="O42" s="24">
        <v>41</v>
      </c>
      <c r="P42" s="26">
        <v>43282</v>
      </c>
      <c r="Q42" s="26">
        <v>43295</v>
      </c>
      <c r="R42" s="35"/>
      <c r="S42" s="36"/>
      <c r="T42" s="34" t="s">
        <v>61</v>
      </c>
      <c r="U42" s="16" t="s">
        <v>62</v>
      </c>
      <c r="V42" s="16" t="s">
        <v>55</v>
      </c>
      <c r="W42" s="16" t="s">
        <v>63</v>
      </c>
      <c r="X42" s="16" t="s">
        <v>33</v>
      </c>
      <c r="Y42" s="16"/>
      <c r="Z42" s="16" t="s">
        <v>129</v>
      </c>
    </row>
    <row r="43" spans="1:26" ht="15" customHeight="1" x14ac:dyDescent="0.15">
      <c r="A43" s="16" t="s">
        <v>504</v>
      </c>
      <c r="B43" s="258"/>
      <c r="C43" s="18" t="s">
        <v>505</v>
      </c>
      <c r="D43" s="15" t="s">
        <v>28</v>
      </c>
      <c r="E43" s="206">
        <v>1975</v>
      </c>
      <c r="F43" s="207">
        <v>3750</v>
      </c>
      <c r="G43" s="206">
        <v>3825</v>
      </c>
      <c r="H43" s="206">
        <v>2050</v>
      </c>
      <c r="I43" s="206">
        <v>3900</v>
      </c>
      <c r="J43" s="206">
        <v>3975</v>
      </c>
      <c r="K43" s="24" t="s">
        <v>74</v>
      </c>
      <c r="L43" s="24" t="s">
        <v>59</v>
      </c>
      <c r="M43" s="24" t="s">
        <v>467</v>
      </c>
      <c r="N43" s="25" t="s">
        <v>468</v>
      </c>
      <c r="O43" s="24">
        <v>36</v>
      </c>
      <c r="P43" s="26">
        <v>43296</v>
      </c>
      <c r="Q43" s="26">
        <v>43312</v>
      </c>
      <c r="R43" s="34" t="s">
        <v>373</v>
      </c>
      <c r="S43" s="34"/>
      <c r="T43" s="34" t="s">
        <v>29</v>
      </c>
      <c r="U43" s="16" t="s">
        <v>30</v>
      </c>
      <c r="V43" s="16" t="s">
        <v>31</v>
      </c>
      <c r="W43" s="16" t="s">
        <v>32</v>
      </c>
      <c r="X43" s="16" t="s">
        <v>33</v>
      </c>
      <c r="Y43" s="16"/>
      <c r="Z43" s="16" t="s">
        <v>127</v>
      </c>
    </row>
    <row r="44" spans="1:26" ht="15" customHeight="1" x14ac:dyDescent="0.15">
      <c r="A44" s="16" t="s">
        <v>506</v>
      </c>
      <c r="B44" s="259"/>
      <c r="C44" s="18" t="s">
        <v>507</v>
      </c>
      <c r="D44" s="15" t="s">
        <v>28</v>
      </c>
      <c r="E44" s="206">
        <v>1875</v>
      </c>
      <c r="F44" s="206">
        <v>3550</v>
      </c>
      <c r="G44" s="206">
        <v>3625</v>
      </c>
      <c r="H44" s="206">
        <v>1950</v>
      </c>
      <c r="I44" s="206">
        <v>3700</v>
      </c>
      <c r="J44" s="206">
        <v>3775</v>
      </c>
      <c r="K44" s="24" t="s">
        <v>74</v>
      </c>
      <c r="L44" s="24" t="s">
        <v>59</v>
      </c>
      <c r="M44" s="24" t="s">
        <v>481</v>
      </c>
      <c r="N44" s="25" t="s">
        <v>468</v>
      </c>
      <c r="O44" s="24">
        <v>35</v>
      </c>
      <c r="P44" s="26">
        <v>43296</v>
      </c>
      <c r="Q44" s="26">
        <v>43312</v>
      </c>
      <c r="R44" s="34"/>
      <c r="S44" s="34"/>
      <c r="T44" s="34"/>
      <c r="U44" s="16"/>
      <c r="V44" s="16"/>
      <c r="W44" s="16"/>
      <c r="X44" s="16"/>
      <c r="Y44" s="16"/>
      <c r="Z44" s="16"/>
    </row>
    <row r="45" spans="1:26" ht="15" customHeight="1" x14ac:dyDescent="0.15">
      <c r="A45" s="257" t="s">
        <v>724</v>
      </c>
      <c r="B45" s="257" t="s">
        <v>508</v>
      </c>
      <c r="C45" s="263" t="s">
        <v>509</v>
      </c>
      <c r="D45" s="15" t="s">
        <v>28</v>
      </c>
      <c r="E45" s="206">
        <v>1815</v>
      </c>
      <c r="F45" s="206">
        <v>3430</v>
      </c>
      <c r="G45" s="206">
        <v>3505</v>
      </c>
      <c r="H45" s="206">
        <v>1865</v>
      </c>
      <c r="I45" s="206">
        <v>3530</v>
      </c>
      <c r="J45" s="206">
        <v>3605</v>
      </c>
      <c r="K45" s="24" t="s">
        <v>74</v>
      </c>
      <c r="L45" s="24" t="s">
        <v>59</v>
      </c>
      <c r="M45" s="24" t="s">
        <v>481</v>
      </c>
      <c r="N45" s="25" t="s">
        <v>482</v>
      </c>
      <c r="O45" s="24">
        <v>34</v>
      </c>
      <c r="P45" s="26">
        <v>43296</v>
      </c>
      <c r="Q45" s="26">
        <v>43312</v>
      </c>
      <c r="R45" s="34"/>
      <c r="S45" s="34"/>
      <c r="T45" s="34" t="s">
        <v>29</v>
      </c>
      <c r="U45" s="16" t="s">
        <v>30</v>
      </c>
      <c r="V45" s="16" t="s">
        <v>31</v>
      </c>
      <c r="W45" s="16" t="s">
        <v>32</v>
      </c>
      <c r="X45" s="16" t="s">
        <v>33</v>
      </c>
      <c r="Y45" s="16"/>
      <c r="Z45" s="16" t="s">
        <v>127</v>
      </c>
    </row>
    <row r="46" spans="1:26" ht="15" customHeight="1" x14ac:dyDescent="0.15">
      <c r="A46" s="258"/>
      <c r="B46" s="258"/>
      <c r="C46" s="265"/>
      <c r="D46" s="15" t="s">
        <v>701</v>
      </c>
      <c r="E46" s="206">
        <v>1350</v>
      </c>
      <c r="F46" s="206">
        <v>2400</v>
      </c>
      <c r="G46" s="206">
        <v>2400</v>
      </c>
      <c r="H46" s="206">
        <f t="shared" ref="H46:J48" si="7">E46</f>
        <v>1350</v>
      </c>
      <c r="I46" s="206">
        <f t="shared" si="7"/>
        <v>2400</v>
      </c>
      <c r="J46" s="206">
        <f t="shared" si="7"/>
        <v>2400</v>
      </c>
      <c r="K46" s="24" t="s">
        <v>721</v>
      </c>
      <c r="L46" s="24" t="s">
        <v>712</v>
      </c>
      <c r="M46" s="24" t="s">
        <v>722</v>
      </c>
      <c r="N46" s="25" t="s">
        <v>723</v>
      </c>
      <c r="O46" s="24">
        <v>30</v>
      </c>
      <c r="P46" s="26">
        <v>43282</v>
      </c>
      <c r="Q46" s="26">
        <v>43295</v>
      </c>
      <c r="R46" s="34" t="s">
        <v>759</v>
      </c>
      <c r="S46" s="34"/>
      <c r="T46" s="34"/>
      <c r="U46" s="16"/>
      <c r="V46" s="16"/>
      <c r="W46" s="16"/>
      <c r="X46" s="16"/>
      <c r="Y46" s="16"/>
      <c r="Z46" s="16"/>
    </row>
    <row r="47" spans="1:26" ht="15" customHeight="1" x14ac:dyDescent="0.15">
      <c r="A47" s="259"/>
      <c r="B47" s="258"/>
      <c r="C47" s="264"/>
      <c r="D47" s="17" t="s">
        <v>45</v>
      </c>
      <c r="E47" s="221">
        <v>1650</v>
      </c>
      <c r="F47" s="221">
        <v>2900</v>
      </c>
      <c r="G47" s="221">
        <v>2900</v>
      </c>
      <c r="H47" s="221">
        <f t="shared" si="7"/>
        <v>1650</v>
      </c>
      <c r="I47" s="221">
        <f t="shared" si="7"/>
        <v>2900</v>
      </c>
      <c r="J47" s="221">
        <f t="shared" si="7"/>
        <v>2900</v>
      </c>
      <c r="K47" s="27" t="s">
        <v>488</v>
      </c>
      <c r="L47" s="24" t="s">
        <v>59</v>
      </c>
      <c r="M47" s="24" t="s">
        <v>489</v>
      </c>
      <c r="N47" s="25" t="s">
        <v>490</v>
      </c>
      <c r="O47" s="24" t="s">
        <v>510</v>
      </c>
      <c r="P47" s="26">
        <v>43296</v>
      </c>
      <c r="Q47" s="26">
        <v>43312</v>
      </c>
      <c r="R47" s="34" t="s">
        <v>511</v>
      </c>
      <c r="S47" s="35" t="s">
        <v>478</v>
      </c>
      <c r="T47" s="34" t="s">
        <v>46</v>
      </c>
      <c r="U47" s="16" t="s">
        <v>47</v>
      </c>
      <c r="V47" s="16" t="s">
        <v>31</v>
      </c>
      <c r="W47" s="16" t="s">
        <v>48</v>
      </c>
      <c r="X47" s="16" t="s">
        <v>33</v>
      </c>
      <c r="Y47" s="16" t="s">
        <v>493</v>
      </c>
      <c r="Z47" s="16" t="s">
        <v>391</v>
      </c>
    </row>
    <row r="48" spans="1:26" ht="15" customHeight="1" x14ac:dyDescent="0.15">
      <c r="A48" s="257" t="s">
        <v>725</v>
      </c>
      <c r="B48" s="258"/>
      <c r="C48" s="263" t="s">
        <v>512</v>
      </c>
      <c r="D48" s="17" t="s">
        <v>701</v>
      </c>
      <c r="E48" s="206">
        <v>1350</v>
      </c>
      <c r="F48" s="206">
        <v>2400</v>
      </c>
      <c r="G48" s="206">
        <v>2400</v>
      </c>
      <c r="H48" s="206">
        <f t="shared" si="7"/>
        <v>1350</v>
      </c>
      <c r="I48" s="206">
        <f t="shared" si="7"/>
        <v>2400</v>
      </c>
      <c r="J48" s="206">
        <f t="shared" si="7"/>
        <v>2400</v>
      </c>
      <c r="K48" s="24" t="s">
        <v>721</v>
      </c>
      <c r="L48" s="24" t="s">
        <v>712</v>
      </c>
      <c r="M48" s="24" t="s">
        <v>722</v>
      </c>
      <c r="N48" s="25" t="s">
        <v>723</v>
      </c>
      <c r="O48" s="24">
        <v>31</v>
      </c>
      <c r="P48" s="26">
        <v>43282</v>
      </c>
      <c r="Q48" s="26">
        <v>43295</v>
      </c>
      <c r="R48" s="34" t="s">
        <v>759</v>
      </c>
      <c r="S48" s="35"/>
      <c r="T48" s="34"/>
      <c r="U48" s="16"/>
      <c r="V48" s="16"/>
      <c r="W48" s="16"/>
      <c r="X48" s="16"/>
      <c r="Y48" s="16"/>
      <c r="Z48" s="16"/>
    </row>
    <row r="49" spans="1:26" ht="15" customHeight="1" x14ac:dyDescent="0.15">
      <c r="A49" s="259"/>
      <c r="B49" s="258"/>
      <c r="C49" s="264"/>
      <c r="D49" s="15" t="s">
        <v>28</v>
      </c>
      <c r="E49" s="206">
        <v>1815</v>
      </c>
      <c r="F49" s="206">
        <v>3430</v>
      </c>
      <c r="G49" s="206">
        <v>3505</v>
      </c>
      <c r="H49" s="206">
        <v>1865</v>
      </c>
      <c r="I49" s="206">
        <v>3530</v>
      </c>
      <c r="J49" s="206">
        <v>3605</v>
      </c>
      <c r="K49" s="24" t="s">
        <v>74</v>
      </c>
      <c r="L49" s="24" t="s">
        <v>59</v>
      </c>
      <c r="M49" s="24" t="s">
        <v>513</v>
      </c>
      <c r="N49" s="25" t="s">
        <v>482</v>
      </c>
      <c r="O49" s="24">
        <v>35</v>
      </c>
      <c r="P49" s="26">
        <v>43296</v>
      </c>
      <c r="Q49" s="26">
        <v>43312</v>
      </c>
      <c r="R49" s="34"/>
      <c r="S49" s="34"/>
      <c r="T49" s="34" t="s">
        <v>29</v>
      </c>
      <c r="U49" s="16" t="s">
        <v>30</v>
      </c>
      <c r="V49" s="16" t="s">
        <v>31</v>
      </c>
      <c r="W49" s="16" t="s">
        <v>32</v>
      </c>
      <c r="X49" s="16" t="s">
        <v>33</v>
      </c>
      <c r="Y49" s="16"/>
      <c r="Z49" s="16" t="s">
        <v>127</v>
      </c>
    </row>
    <row r="50" spans="1:26" ht="15.75" customHeight="1" x14ac:dyDescent="0.15">
      <c r="A50" s="270" t="s">
        <v>592</v>
      </c>
      <c r="B50" s="258"/>
      <c r="C50" s="263" t="s">
        <v>514</v>
      </c>
      <c r="D50" s="15" t="s">
        <v>76</v>
      </c>
      <c r="E50" s="206">
        <v>1975</v>
      </c>
      <c r="F50" s="206">
        <v>3750</v>
      </c>
      <c r="G50" s="206">
        <v>3800</v>
      </c>
      <c r="H50" s="206">
        <f>E50+25</f>
        <v>2000</v>
      </c>
      <c r="I50" s="206">
        <f>F50+50</f>
        <v>3800</v>
      </c>
      <c r="J50" s="206">
        <f>G50+50</f>
        <v>3850</v>
      </c>
      <c r="K50" s="24" t="s">
        <v>135</v>
      </c>
      <c r="L50" s="24" t="s">
        <v>59</v>
      </c>
      <c r="M50" s="24" t="s">
        <v>515</v>
      </c>
      <c r="N50" s="25" t="s">
        <v>502</v>
      </c>
      <c r="O50" s="24">
        <v>30</v>
      </c>
      <c r="P50" s="26">
        <v>43297</v>
      </c>
      <c r="Q50" s="26">
        <v>43312</v>
      </c>
      <c r="R50" s="34" t="s">
        <v>459</v>
      </c>
      <c r="S50" s="34" t="s">
        <v>460</v>
      </c>
      <c r="T50" s="34" t="s">
        <v>79</v>
      </c>
      <c r="U50" s="16" t="s">
        <v>80</v>
      </c>
      <c r="V50" s="16" t="s">
        <v>55</v>
      </c>
      <c r="W50" s="16" t="s">
        <v>381</v>
      </c>
      <c r="X50" s="16" t="s">
        <v>33</v>
      </c>
      <c r="Y50" s="16"/>
      <c r="Z50" s="16" t="s">
        <v>382</v>
      </c>
    </row>
    <row r="51" spans="1:26" ht="15" customHeight="1" x14ac:dyDescent="0.15">
      <c r="A51" s="270"/>
      <c r="B51" s="258"/>
      <c r="C51" s="265"/>
      <c r="D51" s="15" t="s">
        <v>28</v>
      </c>
      <c r="E51" s="206">
        <v>1935</v>
      </c>
      <c r="F51" s="206">
        <v>3670</v>
      </c>
      <c r="G51" s="206">
        <v>3745</v>
      </c>
      <c r="H51" s="206">
        <v>1985</v>
      </c>
      <c r="I51" s="206">
        <v>3770</v>
      </c>
      <c r="J51" s="206">
        <v>3845</v>
      </c>
      <c r="K51" s="24" t="s">
        <v>74</v>
      </c>
      <c r="L51" s="24" t="s">
        <v>59</v>
      </c>
      <c r="M51" s="24" t="s">
        <v>481</v>
      </c>
      <c r="N51" s="25" t="s">
        <v>482</v>
      </c>
      <c r="O51" s="24">
        <v>35</v>
      </c>
      <c r="P51" s="26">
        <v>43296</v>
      </c>
      <c r="Q51" s="26">
        <v>43312</v>
      </c>
      <c r="R51" s="34"/>
      <c r="S51" s="34"/>
      <c r="T51" s="34" t="s">
        <v>29</v>
      </c>
      <c r="U51" s="16" t="s">
        <v>30</v>
      </c>
      <c r="V51" s="16" t="s">
        <v>31</v>
      </c>
      <c r="W51" s="16" t="s">
        <v>32</v>
      </c>
      <c r="X51" s="16" t="s">
        <v>33</v>
      </c>
      <c r="Y51" s="16"/>
      <c r="Z51" s="16" t="s">
        <v>127</v>
      </c>
    </row>
    <row r="52" spans="1:26" ht="15" customHeight="1" x14ac:dyDescent="0.15">
      <c r="A52" s="258"/>
      <c r="B52" s="258"/>
      <c r="C52" s="265"/>
      <c r="D52" s="15" t="s">
        <v>701</v>
      </c>
      <c r="E52" s="206">
        <v>1350</v>
      </c>
      <c r="F52" s="206">
        <v>2400</v>
      </c>
      <c r="G52" s="206">
        <v>2400</v>
      </c>
      <c r="H52" s="206">
        <f t="shared" ref="H52:J53" si="8">E52</f>
        <v>1350</v>
      </c>
      <c r="I52" s="206">
        <f t="shared" si="8"/>
        <v>2400</v>
      </c>
      <c r="J52" s="206">
        <f t="shared" si="8"/>
        <v>2400</v>
      </c>
      <c r="K52" s="24" t="s">
        <v>707</v>
      </c>
      <c r="L52" s="24" t="s">
        <v>712</v>
      </c>
      <c r="M52" s="24" t="s">
        <v>711</v>
      </c>
      <c r="N52" s="25" t="s">
        <v>710</v>
      </c>
      <c r="O52" s="24">
        <v>37</v>
      </c>
      <c r="P52" s="26">
        <v>43282</v>
      </c>
      <c r="Q52" s="26">
        <v>43295</v>
      </c>
      <c r="R52" s="36" t="s">
        <v>756</v>
      </c>
      <c r="S52" s="34"/>
      <c r="T52" s="34"/>
      <c r="U52" s="16"/>
      <c r="V52" s="16"/>
      <c r="W52" s="16"/>
      <c r="X52" s="16"/>
      <c r="Y52" s="16"/>
      <c r="Z52" s="16"/>
    </row>
    <row r="53" spans="1:26" ht="15" customHeight="1" x14ac:dyDescent="0.15">
      <c r="A53" s="258"/>
      <c r="B53" s="258"/>
      <c r="C53" s="265"/>
      <c r="D53" s="15" t="s">
        <v>57</v>
      </c>
      <c r="E53" s="206">
        <v>1950</v>
      </c>
      <c r="F53" s="206">
        <v>3800</v>
      </c>
      <c r="G53" s="206">
        <v>3850</v>
      </c>
      <c r="H53" s="206">
        <f t="shared" si="8"/>
        <v>1950</v>
      </c>
      <c r="I53" s="206">
        <f t="shared" si="8"/>
        <v>3800</v>
      </c>
      <c r="J53" s="206">
        <f t="shared" si="8"/>
        <v>3850</v>
      </c>
      <c r="K53" s="24" t="s">
        <v>135</v>
      </c>
      <c r="L53" s="24" t="s">
        <v>59</v>
      </c>
      <c r="M53" s="24" t="s">
        <v>462</v>
      </c>
      <c r="N53" s="25" t="s">
        <v>463</v>
      </c>
      <c r="O53" s="24">
        <v>34</v>
      </c>
      <c r="P53" s="26">
        <v>43282</v>
      </c>
      <c r="Q53" s="26">
        <v>43295</v>
      </c>
      <c r="R53" s="35"/>
      <c r="S53" s="36"/>
      <c r="T53" s="34" t="s">
        <v>61</v>
      </c>
      <c r="U53" s="16" t="s">
        <v>62</v>
      </c>
      <c r="V53" s="16" t="s">
        <v>55</v>
      </c>
      <c r="W53" s="16" t="s">
        <v>63</v>
      </c>
      <c r="X53" s="16" t="s">
        <v>33</v>
      </c>
      <c r="Y53" s="16"/>
      <c r="Z53" s="16" t="s">
        <v>129</v>
      </c>
    </row>
    <row r="54" spans="1:26" ht="15" customHeight="1" x14ac:dyDescent="0.15">
      <c r="A54" s="270" t="s">
        <v>516</v>
      </c>
      <c r="B54" s="258"/>
      <c r="C54" s="263" t="s">
        <v>517</v>
      </c>
      <c r="D54" s="15" t="s">
        <v>76</v>
      </c>
      <c r="E54" s="206">
        <v>1800</v>
      </c>
      <c r="F54" s="206">
        <v>3400</v>
      </c>
      <c r="G54" s="206">
        <v>3450</v>
      </c>
      <c r="H54" s="206">
        <f>E54+25</f>
        <v>1825</v>
      </c>
      <c r="I54" s="206">
        <f>F54+50</f>
        <v>3450</v>
      </c>
      <c r="J54" s="206">
        <f>G54+50</f>
        <v>3500</v>
      </c>
      <c r="K54" s="24" t="s">
        <v>135</v>
      </c>
      <c r="L54" s="24" t="s">
        <v>59</v>
      </c>
      <c r="M54" s="24" t="s">
        <v>515</v>
      </c>
      <c r="N54" s="25" t="s">
        <v>502</v>
      </c>
      <c r="O54" s="24">
        <v>40</v>
      </c>
      <c r="P54" s="26">
        <v>43297</v>
      </c>
      <c r="Q54" s="26">
        <v>43312</v>
      </c>
      <c r="R54" s="34" t="s">
        <v>459</v>
      </c>
      <c r="S54" s="34" t="s">
        <v>460</v>
      </c>
      <c r="T54" s="34" t="s">
        <v>79</v>
      </c>
      <c r="U54" s="16" t="s">
        <v>80</v>
      </c>
      <c r="V54" s="16" t="s">
        <v>55</v>
      </c>
      <c r="W54" s="16" t="s">
        <v>381</v>
      </c>
      <c r="X54" s="16" t="s">
        <v>33</v>
      </c>
      <c r="Y54" s="16"/>
      <c r="Z54" s="16" t="s">
        <v>382</v>
      </c>
    </row>
    <row r="55" spans="1:26" ht="15" customHeight="1" x14ac:dyDescent="0.15">
      <c r="A55" s="259"/>
      <c r="B55" s="259"/>
      <c r="C55" s="264"/>
      <c r="D55" s="15" t="s">
        <v>28</v>
      </c>
      <c r="E55" s="206">
        <v>1815</v>
      </c>
      <c r="F55" s="206">
        <v>3430</v>
      </c>
      <c r="G55" s="206">
        <v>3505</v>
      </c>
      <c r="H55" s="206">
        <v>1865</v>
      </c>
      <c r="I55" s="206">
        <v>3530</v>
      </c>
      <c r="J55" s="206">
        <v>3605</v>
      </c>
      <c r="K55" s="24" t="s">
        <v>74</v>
      </c>
      <c r="L55" s="24" t="s">
        <v>59</v>
      </c>
      <c r="M55" s="24" t="s">
        <v>481</v>
      </c>
      <c r="N55" s="25" t="s">
        <v>482</v>
      </c>
      <c r="O55" s="24">
        <v>34</v>
      </c>
      <c r="P55" s="26">
        <v>43296</v>
      </c>
      <c r="Q55" s="26">
        <v>43312</v>
      </c>
      <c r="R55" s="34"/>
      <c r="S55" s="34"/>
      <c r="T55" s="34" t="s">
        <v>29</v>
      </c>
      <c r="U55" s="16" t="s">
        <v>30</v>
      </c>
      <c r="V55" s="16" t="s">
        <v>31</v>
      </c>
      <c r="W55" s="16" t="s">
        <v>32</v>
      </c>
      <c r="X55" s="16" t="s">
        <v>33</v>
      </c>
      <c r="Y55" s="16"/>
      <c r="Z55" s="16" t="s">
        <v>127</v>
      </c>
    </row>
    <row r="56" spans="1:26" ht="15" customHeight="1" x14ac:dyDescent="0.15">
      <c r="A56" s="257" t="s">
        <v>726</v>
      </c>
      <c r="B56" s="257" t="s">
        <v>518</v>
      </c>
      <c r="C56" s="263" t="s">
        <v>519</v>
      </c>
      <c r="D56" s="15" t="s">
        <v>57</v>
      </c>
      <c r="E56" s="206">
        <v>1600</v>
      </c>
      <c r="F56" s="206">
        <v>3100</v>
      </c>
      <c r="G56" s="206">
        <v>3150</v>
      </c>
      <c r="H56" s="206">
        <f>E56</f>
        <v>1600</v>
      </c>
      <c r="I56" s="206">
        <f>F56</f>
        <v>3100</v>
      </c>
      <c r="J56" s="206">
        <f>G56</f>
        <v>3150</v>
      </c>
      <c r="K56" s="24" t="s">
        <v>135</v>
      </c>
      <c r="L56" s="24" t="s">
        <v>59</v>
      </c>
      <c r="M56" s="24" t="s">
        <v>462</v>
      </c>
      <c r="N56" s="25" t="s">
        <v>463</v>
      </c>
      <c r="O56" s="24">
        <v>31</v>
      </c>
      <c r="P56" s="26">
        <v>43282</v>
      </c>
      <c r="Q56" s="26">
        <v>43295</v>
      </c>
      <c r="R56" s="35"/>
      <c r="S56" s="36"/>
      <c r="T56" s="34" t="s">
        <v>61</v>
      </c>
      <c r="U56" s="16" t="s">
        <v>62</v>
      </c>
      <c r="V56" s="16" t="s">
        <v>55</v>
      </c>
      <c r="W56" s="16" t="s">
        <v>63</v>
      </c>
      <c r="X56" s="16" t="s">
        <v>33</v>
      </c>
      <c r="Y56" s="16"/>
      <c r="Z56" s="16" t="s">
        <v>129</v>
      </c>
    </row>
    <row r="57" spans="1:26" ht="15" customHeight="1" x14ac:dyDescent="0.15">
      <c r="A57" s="270"/>
      <c r="B57" s="258"/>
      <c r="C57" s="265"/>
      <c r="D57" s="15" t="s">
        <v>76</v>
      </c>
      <c r="E57" s="206">
        <v>1650</v>
      </c>
      <c r="F57" s="206">
        <v>3100</v>
      </c>
      <c r="G57" s="206">
        <v>3100</v>
      </c>
      <c r="H57" s="206">
        <f>E57+25</f>
        <v>1675</v>
      </c>
      <c r="I57" s="206">
        <f>F57+50</f>
        <v>3150</v>
      </c>
      <c r="J57" s="206">
        <f>G57+50</f>
        <v>3150</v>
      </c>
      <c r="K57" s="24" t="s">
        <v>135</v>
      </c>
      <c r="L57" s="24" t="s">
        <v>59</v>
      </c>
      <c r="M57" s="24" t="s">
        <v>515</v>
      </c>
      <c r="N57" s="25" t="s">
        <v>502</v>
      </c>
      <c r="O57" s="24">
        <v>37</v>
      </c>
      <c r="P57" s="26">
        <v>43297</v>
      </c>
      <c r="Q57" s="26">
        <v>43312</v>
      </c>
      <c r="R57" s="34" t="s">
        <v>459</v>
      </c>
      <c r="S57" s="34" t="s">
        <v>460</v>
      </c>
      <c r="T57" s="34" t="s">
        <v>79</v>
      </c>
      <c r="U57" s="16" t="s">
        <v>80</v>
      </c>
      <c r="V57" s="16" t="s">
        <v>55</v>
      </c>
      <c r="W57" s="16" t="s">
        <v>381</v>
      </c>
      <c r="X57" s="16" t="s">
        <v>33</v>
      </c>
      <c r="Y57" s="16"/>
      <c r="Z57" s="16" t="s">
        <v>382</v>
      </c>
    </row>
    <row r="58" spans="1:26" s="8" customFormat="1" ht="15" customHeight="1" x14ac:dyDescent="0.15">
      <c r="A58" s="258"/>
      <c r="B58" s="258"/>
      <c r="C58" s="265"/>
      <c r="D58" s="15" t="s">
        <v>28</v>
      </c>
      <c r="E58" s="206">
        <v>1650</v>
      </c>
      <c r="F58" s="206">
        <v>3100</v>
      </c>
      <c r="G58" s="206">
        <v>3175</v>
      </c>
      <c r="H58" s="206">
        <f t="shared" ref="H58:J60" si="9">E58</f>
        <v>1650</v>
      </c>
      <c r="I58" s="206">
        <f t="shared" si="9"/>
        <v>3100</v>
      </c>
      <c r="J58" s="206">
        <f t="shared" si="9"/>
        <v>3175</v>
      </c>
      <c r="K58" s="24" t="s">
        <v>74</v>
      </c>
      <c r="L58" s="24" t="s">
        <v>59</v>
      </c>
      <c r="M58" s="24" t="s">
        <v>481</v>
      </c>
      <c r="N58" s="25" t="s">
        <v>482</v>
      </c>
      <c r="O58" s="24">
        <v>36</v>
      </c>
      <c r="P58" s="26">
        <v>43296</v>
      </c>
      <c r="Q58" s="26">
        <v>43312</v>
      </c>
      <c r="R58" s="34"/>
      <c r="S58" s="34"/>
      <c r="T58" s="34" t="s">
        <v>29</v>
      </c>
      <c r="U58" s="16" t="s">
        <v>30</v>
      </c>
      <c r="V58" s="16" t="s">
        <v>31</v>
      </c>
      <c r="W58" s="16" t="s">
        <v>32</v>
      </c>
      <c r="X58" s="16" t="s">
        <v>33</v>
      </c>
      <c r="Y58" s="16"/>
      <c r="Z58" s="16" t="s">
        <v>127</v>
      </c>
    </row>
    <row r="59" spans="1:26" s="8" customFormat="1" ht="15" customHeight="1" x14ac:dyDescent="0.15">
      <c r="A59" s="258"/>
      <c r="B59" s="258"/>
      <c r="C59" s="265"/>
      <c r="D59" s="15" t="s">
        <v>701</v>
      </c>
      <c r="E59" s="206">
        <v>1350</v>
      </c>
      <c r="F59" s="206">
        <v>2400</v>
      </c>
      <c r="G59" s="206">
        <v>2400</v>
      </c>
      <c r="H59" s="206">
        <f t="shared" si="9"/>
        <v>1350</v>
      </c>
      <c r="I59" s="206">
        <f t="shared" si="9"/>
        <v>2400</v>
      </c>
      <c r="J59" s="206">
        <f t="shared" si="9"/>
        <v>2400</v>
      </c>
      <c r="K59" s="24" t="s">
        <v>707</v>
      </c>
      <c r="L59" s="24" t="s">
        <v>712</v>
      </c>
      <c r="M59" s="24" t="s">
        <v>727</v>
      </c>
      <c r="N59" s="25" t="s">
        <v>728</v>
      </c>
      <c r="O59" s="24">
        <v>32</v>
      </c>
      <c r="P59" s="26">
        <v>43282</v>
      </c>
      <c r="Q59" s="26">
        <v>43295</v>
      </c>
      <c r="R59" s="36" t="s">
        <v>756</v>
      </c>
      <c r="S59" s="34"/>
      <c r="T59" s="34"/>
      <c r="U59" s="16"/>
      <c r="V59" s="16"/>
      <c r="W59" s="16"/>
      <c r="X59" s="16"/>
      <c r="Y59" s="16"/>
      <c r="Z59" s="16"/>
    </row>
    <row r="60" spans="1:26" s="8" customFormat="1" ht="15" customHeight="1" x14ac:dyDescent="0.15">
      <c r="A60" s="258"/>
      <c r="B60" s="258"/>
      <c r="C60" s="265"/>
      <c r="D60" s="16" t="s">
        <v>34</v>
      </c>
      <c r="E60" s="218">
        <v>1450</v>
      </c>
      <c r="F60" s="218">
        <v>2800</v>
      </c>
      <c r="G60" s="218">
        <v>2850</v>
      </c>
      <c r="H60" s="218">
        <f t="shared" si="9"/>
        <v>1450</v>
      </c>
      <c r="I60" s="218">
        <f t="shared" si="9"/>
        <v>2800</v>
      </c>
      <c r="J60" s="218">
        <f t="shared" si="9"/>
        <v>2850</v>
      </c>
      <c r="K60" s="24" t="s">
        <v>35</v>
      </c>
      <c r="L60" s="24" t="s">
        <v>59</v>
      </c>
      <c r="M60" s="24" t="s">
        <v>520</v>
      </c>
      <c r="N60" s="25" t="s">
        <v>521</v>
      </c>
      <c r="O60" s="24">
        <v>37</v>
      </c>
      <c r="P60" s="26">
        <v>43296</v>
      </c>
      <c r="Q60" s="26">
        <v>43312</v>
      </c>
      <c r="R60" s="34" t="s">
        <v>522</v>
      </c>
      <c r="S60" s="35" t="s">
        <v>474</v>
      </c>
      <c r="T60" s="34"/>
      <c r="U60" s="16"/>
      <c r="V60" s="16"/>
      <c r="W60" s="16"/>
      <c r="X60" s="16"/>
      <c r="Y60" s="16"/>
      <c r="Z60" s="16"/>
    </row>
    <row r="61" spans="1:26" ht="15" customHeight="1" x14ac:dyDescent="0.15">
      <c r="A61" s="270" t="s">
        <v>729</v>
      </c>
      <c r="B61" s="258"/>
      <c r="C61" s="263" t="s">
        <v>523</v>
      </c>
      <c r="D61" s="15" t="s">
        <v>76</v>
      </c>
      <c r="E61" s="206">
        <v>1650</v>
      </c>
      <c r="F61" s="206">
        <v>3100</v>
      </c>
      <c r="G61" s="206">
        <v>3100</v>
      </c>
      <c r="H61" s="206">
        <f>E61+25</f>
        <v>1675</v>
      </c>
      <c r="I61" s="206">
        <f>F61+50</f>
        <v>3150</v>
      </c>
      <c r="J61" s="206">
        <f>G61+50</f>
        <v>3150</v>
      </c>
      <c r="K61" s="24" t="s">
        <v>135</v>
      </c>
      <c r="L61" s="24" t="s">
        <v>59</v>
      </c>
      <c r="M61" s="24" t="s">
        <v>515</v>
      </c>
      <c r="N61" s="25" t="s">
        <v>502</v>
      </c>
      <c r="O61" s="24">
        <v>32</v>
      </c>
      <c r="P61" s="26">
        <v>43297</v>
      </c>
      <c r="Q61" s="26">
        <v>43312</v>
      </c>
      <c r="R61" s="34" t="s">
        <v>459</v>
      </c>
      <c r="S61" s="34" t="s">
        <v>460</v>
      </c>
      <c r="T61" s="34" t="s">
        <v>79</v>
      </c>
      <c r="U61" s="16" t="s">
        <v>80</v>
      </c>
      <c r="V61" s="16" t="s">
        <v>55</v>
      </c>
      <c r="W61" s="16" t="s">
        <v>381</v>
      </c>
      <c r="X61" s="16" t="s">
        <v>33</v>
      </c>
      <c r="Y61" s="16"/>
      <c r="Z61" s="16" t="s">
        <v>382</v>
      </c>
    </row>
    <row r="62" spans="1:26" s="8" customFormat="1" ht="15" customHeight="1" x14ac:dyDescent="0.15">
      <c r="A62" s="258"/>
      <c r="B62" s="258"/>
      <c r="C62" s="265"/>
      <c r="D62" s="15" t="s">
        <v>28</v>
      </c>
      <c r="E62" s="206">
        <v>1650</v>
      </c>
      <c r="F62" s="206">
        <v>3100</v>
      </c>
      <c r="G62" s="206">
        <v>3175</v>
      </c>
      <c r="H62" s="206">
        <f t="shared" ref="H62:J63" si="10">E62</f>
        <v>1650</v>
      </c>
      <c r="I62" s="206">
        <f t="shared" si="10"/>
        <v>3100</v>
      </c>
      <c r="J62" s="206">
        <f t="shared" si="10"/>
        <v>3175</v>
      </c>
      <c r="K62" s="24" t="s">
        <v>74</v>
      </c>
      <c r="L62" s="24" t="s">
        <v>59</v>
      </c>
      <c r="M62" s="24" t="s">
        <v>481</v>
      </c>
      <c r="N62" s="25" t="s">
        <v>482</v>
      </c>
      <c r="O62" s="24">
        <v>35</v>
      </c>
      <c r="P62" s="26">
        <v>43296</v>
      </c>
      <c r="Q62" s="26">
        <v>43312</v>
      </c>
      <c r="R62" s="34"/>
      <c r="S62" s="34"/>
      <c r="T62" s="34" t="s">
        <v>29</v>
      </c>
      <c r="U62" s="16" t="s">
        <v>30</v>
      </c>
      <c r="V62" s="16" t="s">
        <v>31</v>
      </c>
      <c r="W62" s="16" t="s">
        <v>32</v>
      </c>
      <c r="X62" s="16" t="s">
        <v>33</v>
      </c>
      <c r="Y62" s="16"/>
      <c r="Z62" s="16" t="s">
        <v>127</v>
      </c>
    </row>
    <row r="63" spans="1:26" s="8" customFormat="1" ht="15" customHeight="1" x14ac:dyDescent="0.15">
      <c r="A63" s="258"/>
      <c r="B63" s="258"/>
      <c r="C63" s="265"/>
      <c r="D63" s="16" t="s">
        <v>34</v>
      </c>
      <c r="E63" s="218">
        <v>1450</v>
      </c>
      <c r="F63" s="218">
        <v>2800</v>
      </c>
      <c r="G63" s="218">
        <v>2850</v>
      </c>
      <c r="H63" s="218">
        <f t="shared" si="10"/>
        <v>1450</v>
      </c>
      <c r="I63" s="218">
        <f t="shared" si="10"/>
        <v>2800</v>
      </c>
      <c r="J63" s="218">
        <f t="shared" si="10"/>
        <v>2850</v>
      </c>
      <c r="K63" s="24" t="s">
        <v>35</v>
      </c>
      <c r="L63" s="24" t="s">
        <v>59</v>
      </c>
      <c r="M63" s="24" t="s">
        <v>520</v>
      </c>
      <c r="N63" s="25" t="s">
        <v>521</v>
      </c>
      <c r="O63" s="24">
        <v>30</v>
      </c>
      <c r="P63" s="26">
        <v>43296</v>
      </c>
      <c r="Q63" s="26">
        <v>43312</v>
      </c>
      <c r="R63" s="34" t="s">
        <v>522</v>
      </c>
      <c r="S63" s="35" t="s">
        <v>474</v>
      </c>
      <c r="T63" s="34"/>
      <c r="U63" s="16"/>
      <c r="V63" s="16"/>
      <c r="W63" s="16"/>
      <c r="X63" s="16"/>
      <c r="Y63" s="16"/>
      <c r="Z63" s="16"/>
    </row>
    <row r="64" spans="1:26" ht="15" customHeight="1" x14ac:dyDescent="0.15">
      <c r="A64" s="258"/>
      <c r="B64" s="258"/>
      <c r="C64" s="265"/>
      <c r="D64" s="17" t="s">
        <v>45</v>
      </c>
      <c r="E64" s="221">
        <v>1650</v>
      </c>
      <c r="F64" s="221">
        <v>2900</v>
      </c>
      <c r="G64" s="221">
        <v>2900</v>
      </c>
      <c r="H64" s="221">
        <f t="shared" ref="H64:J69" si="11">E64</f>
        <v>1650</v>
      </c>
      <c r="I64" s="221">
        <f t="shared" si="11"/>
        <v>2900</v>
      </c>
      <c r="J64" s="221">
        <f t="shared" si="11"/>
        <v>2900</v>
      </c>
      <c r="K64" s="27" t="s">
        <v>488</v>
      </c>
      <c r="L64" s="24" t="s">
        <v>59</v>
      </c>
      <c r="M64" s="24" t="s">
        <v>489</v>
      </c>
      <c r="N64" s="25" t="s">
        <v>490</v>
      </c>
      <c r="O64" s="24">
        <v>33</v>
      </c>
      <c r="P64" s="26">
        <v>43296</v>
      </c>
      <c r="Q64" s="26">
        <v>43312</v>
      </c>
      <c r="R64" s="34" t="s">
        <v>511</v>
      </c>
      <c r="S64" s="35" t="s">
        <v>478</v>
      </c>
      <c r="T64" s="34" t="s">
        <v>46</v>
      </c>
      <c r="U64" s="16" t="s">
        <v>47</v>
      </c>
      <c r="V64" s="16" t="s">
        <v>31</v>
      </c>
      <c r="W64" s="16" t="s">
        <v>48</v>
      </c>
      <c r="X64" s="16" t="s">
        <v>33</v>
      </c>
      <c r="Y64" s="16" t="s">
        <v>493</v>
      </c>
      <c r="Z64" s="16" t="s">
        <v>391</v>
      </c>
    </row>
    <row r="65" spans="1:26" ht="15" customHeight="1" x14ac:dyDescent="0.15">
      <c r="A65" s="258"/>
      <c r="B65" s="258"/>
      <c r="C65" s="265"/>
      <c r="D65" s="17" t="s">
        <v>701</v>
      </c>
      <c r="E65" s="206">
        <v>1350</v>
      </c>
      <c r="F65" s="206">
        <v>2400</v>
      </c>
      <c r="G65" s="206">
        <v>2400</v>
      </c>
      <c r="H65" s="206">
        <f t="shared" si="11"/>
        <v>1350</v>
      </c>
      <c r="I65" s="206">
        <f t="shared" si="11"/>
        <v>2400</v>
      </c>
      <c r="J65" s="206">
        <f t="shared" si="11"/>
        <v>2400</v>
      </c>
      <c r="K65" s="24" t="s">
        <v>707</v>
      </c>
      <c r="L65" s="24" t="s">
        <v>712</v>
      </c>
      <c r="M65" s="24" t="s">
        <v>727</v>
      </c>
      <c r="N65" s="25" t="s">
        <v>728</v>
      </c>
      <c r="O65" s="24">
        <v>33</v>
      </c>
      <c r="P65" s="26">
        <v>43282</v>
      </c>
      <c r="Q65" s="26">
        <v>43295</v>
      </c>
      <c r="R65" s="36" t="s">
        <v>756</v>
      </c>
      <c r="S65" s="35"/>
      <c r="T65" s="34"/>
      <c r="U65" s="16"/>
      <c r="V65" s="16"/>
      <c r="W65" s="16"/>
      <c r="X65" s="16"/>
      <c r="Y65" s="16"/>
      <c r="Z65" s="16"/>
    </row>
    <row r="66" spans="1:26" ht="15" customHeight="1" x14ac:dyDescent="0.15">
      <c r="A66" s="259"/>
      <c r="B66" s="258"/>
      <c r="C66" s="264"/>
      <c r="D66" s="15" t="s">
        <v>57</v>
      </c>
      <c r="E66" s="206">
        <v>1600</v>
      </c>
      <c r="F66" s="206">
        <v>3100</v>
      </c>
      <c r="G66" s="206">
        <v>3150</v>
      </c>
      <c r="H66" s="206">
        <f t="shared" si="11"/>
        <v>1600</v>
      </c>
      <c r="I66" s="206">
        <f t="shared" si="11"/>
        <v>3100</v>
      </c>
      <c r="J66" s="206">
        <f t="shared" si="11"/>
        <v>3150</v>
      </c>
      <c r="K66" s="24" t="s">
        <v>135</v>
      </c>
      <c r="L66" s="24" t="s">
        <v>59</v>
      </c>
      <c r="M66" s="24" t="s">
        <v>462</v>
      </c>
      <c r="N66" s="25" t="s">
        <v>463</v>
      </c>
      <c r="O66" s="24">
        <v>35</v>
      </c>
      <c r="P66" s="26">
        <v>43282</v>
      </c>
      <c r="Q66" s="26">
        <v>43295</v>
      </c>
      <c r="R66" s="35"/>
      <c r="S66" s="36"/>
      <c r="T66" s="34" t="s">
        <v>61</v>
      </c>
      <c r="U66" s="16" t="s">
        <v>62</v>
      </c>
      <c r="V66" s="16" t="s">
        <v>55</v>
      </c>
      <c r="W66" s="16" t="s">
        <v>63</v>
      </c>
      <c r="X66" s="16" t="s">
        <v>33</v>
      </c>
      <c r="Y66" s="16"/>
      <c r="Z66" s="16" t="s">
        <v>129</v>
      </c>
    </row>
    <row r="67" spans="1:26" ht="15" customHeight="1" x14ac:dyDescent="0.15">
      <c r="A67" s="257" t="s">
        <v>524</v>
      </c>
      <c r="B67" s="258"/>
      <c r="C67" s="263" t="s">
        <v>525</v>
      </c>
      <c r="D67" s="15" t="s">
        <v>701</v>
      </c>
      <c r="E67" s="206">
        <v>1350</v>
      </c>
      <c r="F67" s="206">
        <v>2400</v>
      </c>
      <c r="G67" s="206">
        <v>2400</v>
      </c>
      <c r="H67" s="206">
        <f t="shared" si="11"/>
        <v>1350</v>
      </c>
      <c r="I67" s="206">
        <f t="shared" si="11"/>
        <v>2400</v>
      </c>
      <c r="J67" s="206">
        <f t="shared" si="11"/>
        <v>2400</v>
      </c>
      <c r="K67" s="24" t="s">
        <v>707</v>
      </c>
      <c r="L67" s="24" t="s">
        <v>712</v>
      </c>
      <c r="M67" s="24" t="s">
        <v>727</v>
      </c>
      <c r="N67" s="25" t="s">
        <v>728</v>
      </c>
      <c r="O67" s="24">
        <v>27</v>
      </c>
      <c r="P67" s="26">
        <v>43282</v>
      </c>
      <c r="Q67" s="26">
        <v>43295</v>
      </c>
      <c r="R67" s="35" t="s">
        <v>760</v>
      </c>
      <c r="S67" s="36"/>
      <c r="T67" s="34"/>
      <c r="U67" s="16"/>
      <c r="V67" s="16"/>
      <c r="W67" s="16"/>
      <c r="X67" s="16"/>
      <c r="Y67" s="16"/>
      <c r="Z67" s="16"/>
    </row>
    <row r="68" spans="1:26" s="8" customFormat="1" ht="15" customHeight="1" x14ac:dyDescent="0.15">
      <c r="A68" s="259"/>
      <c r="B68" s="258"/>
      <c r="C68" s="264"/>
      <c r="D68" s="15" t="s">
        <v>28</v>
      </c>
      <c r="E68" s="206">
        <v>1725</v>
      </c>
      <c r="F68" s="206">
        <v>3250</v>
      </c>
      <c r="G68" s="206">
        <v>3325</v>
      </c>
      <c r="H68" s="206">
        <f t="shared" si="11"/>
        <v>1725</v>
      </c>
      <c r="I68" s="206">
        <f t="shared" si="11"/>
        <v>3250</v>
      </c>
      <c r="J68" s="206">
        <f t="shared" si="11"/>
        <v>3325</v>
      </c>
      <c r="K68" s="24" t="s">
        <v>74</v>
      </c>
      <c r="L68" s="24" t="s">
        <v>59</v>
      </c>
      <c r="M68" s="24" t="s">
        <v>513</v>
      </c>
      <c r="N68" s="25" t="s">
        <v>482</v>
      </c>
      <c r="O68" s="24">
        <v>36</v>
      </c>
      <c r="P68" s="26">
        <v>43296</v>
      </c>
      <c r="Q68" s="26">
        <v>43312</v>
      </c>
      <c r="R68" s="34"/>
      <c r="S68" s="34"/>
      <c r="T68" s="34" t="s">
        <v>29</v>
      </c>
      <c r="U68" s="16" t="s">
        <v>30</v>
      </c>
      <c r="V68" s="16" t="s">
        <v>31</v>
      </c>
      <c r="W68" s="16" t="s">
        <v>32</v>
      </c>
      <c r="X68" s="16" t="s">
        <v>33</v>
      </c>
      <c r="Y68" s="16"/>
      <c r="Z68" s="16" t="s">
        <v>127</v>
      </c>
    </row>
    <row r="69" spans="1:26" ht="15" customHeight="1" x14ac:dyDescent="0.15">
      <c r="A69" s="257" t="s">
        <v>730</v>
      </c>
      <c r="B69" s="258"/>
      <c r="C69" s="263" t="s">
        <v>704</v>
      </c>
      <c r="D69" s="15" t="s">
        <v>57</v>
      </c>
      <c r="E69" s="206">
        <v>1600</v>
      </c>
      <c r="F69" s="206">
        <v>3100</v>
      </c>
      <c r="G69" s="206">
        <v>3150</v>
      </c>
      <c r="H69" s="206">
        <f t="shared" si="11"/>
        <v>1600</v>
      </c>
      <c r="I69" s="206">
        <f t="shared" si="11"/>
        <v>3100</v>
      </c>
      <c r="J69" s="206">
        <f t="shared" si="11"/>
        <v>3150</v>
      </c>
      <c r="K69" s="24" t="s">
        <v>135</v>
      </c>
      <c r="L69" s="24" t="s">
        <v>59</v>
      </c>
      <c r="M69" s="24" t="s">
        <v>462</v>
      </c>
      <c r="N69" s="25" t="s">
        <v>463</v>
      </c>
      <c r="O69" s="24">
        <v>36</v>
      </c>
      <c r="P69" s="26">
        <v>43282</v>
      </c>
      <c r="Q69" s="26">
        <v>43295</v>
      </c>
      <c r="R69" s="35"/>
      <c r="S69" s="36"/>
      <c r="T69" s="34" t="s">
        <v>61</v>
      </c>
      <c r="U69" s="16" t="s">
        <v>62</v>
      </c>
      <c r="V69" s="16" t="s">
        <v>55</v>
      </c>
      <c r="W69" s="16" t="s">
        <v>63</v>
      </c>
      <c r="X69" s="16" t="s">
        <v>33</v>
      </c>
      <c r="Y69" s="16"/>
      <c r="Z69" s="16" t="s">
        <v>129</v>
      </c>
    </row>
    <row r="70" spans="1:26" s="8" customFormat="1" ht="15" customHeight="1" x14ac:dyDescent="0.15">
      <c r="A70" s="258"/>
      <c r="B70" s="258"/>
      <c r="C70" s="265"/>
      <c r="D70" s="15" t="s">
        <v>28</v>
      </c>
      <c r="E70" s="206">
        <v>1650</v>
      </c>
      <c r="F70" s="206">
        <v>3100</v>
      </c>
      <c r="G70" s="206">
        <v>3175</v>
      </c>
      <c r="H70" s="206">
        <f t="shared" ref="H70:J74" si="12">E70</f>
        <v>1650</v>
      </c>
      <c r="I70" s="206">
        <f t="shared" si="12"/>
        <v>3100</v>
      </c>
      <c r="J70" s="206">
        <f t="shared" si="12"/>
        <v>3175</v>
      </c>
      <c r="K70" s="24" t="s">
        <v>74</v>
      </c>
      <c r="L70" s="24" t="s">
        <v>59</v>
      </c>
      <c r="M70" s="24" t="s">
        <v>481</v>
      </c>
      <c r="N70" s="25" t="s">
        <v>482</v>
      </c>
      <c r="O70" s="24">
        <v>34</v>
      </c>
      <c r="P70" s="26">
        <v>43296</v>
      </c>
      <c r="Q70" s="26">
        <v>43312</v>
      </c>
      <c r="R70" s="34"/>
      <c r="S70" s="34"/>
      <c r="T70" s="34" t="s">
        <v>29</v>
      </c>
      <c r="U70" s="16" t="s">
        <v>30</v>
      </c>
      <c r="V70" s="16" t="s">
        <v>31</v>
      </c>
      <c r="W70" s="16" t="s">
        <v>32</v>
      </c>
      <c r="X70" s="16" t="s">
        <v>33</v>
      </c>
      <c r="Y70" s="16"/>
      <c r="Z70" s="16" t="s">
        <v>127</v>
      </c>
    </row>
    <row r="71" spans="1:26" s="8" customFormat="1" ht="15" customHeight="1" x14ac:dyDescent="0.15">
      <c r="A71" s="258"/>
      <c r="B71" s="258"/>
      <c r="C71" s="265"/>
      <c r="D71" s="15" t="s">
        <v>701</v>
      </c>
      <c r="E71" s="206">
        <v>1300</v>
      </c>
      <c r="F71" s="206">
        <v>1850</v>
      </c>
      <c r="G71" s="206">
        <v>1850</v>
      </c>
      <c r="H71" s="206">
        <f t="shared" si="12"/>
        <v>1300</v>
      </c>
      <c r="I71" s="206">
        <f t="shared" si="12"/>
        <v>1850</v>
      </c>
      <c r="J71" s="206">
        <f t="shared" si="12"/>
        <v>1850</v>
      </c>
      <c r="K71" s="24" t="s">
        <v>707</v>
      </c>
      <c r="L71" s="24" t="s">
        <v>712</v>
      </c>
      <c r="M71" s="24" t="s">
        <v>727</v>
      </c>
      <c r="N71" s="25" t="s">
        <v>728</v>
      </c>
      <c r="O71" s="24">
        <v>26</v>
      </c>
      <c r="P71" s="26">
        <v>43282</v>
      </c>
      <c r="Q71" s="26">
        <v>43295</v>
      </c>
      <c r="R71" s="36" t="s">
        <v>756</v>
      </c>
      <c r="S71" s="34"/>
      <c r="T71" s="34"/>
      <c r="U71" s="16"/>
      <c r="V71" s="16"/>
      <c r="W71" s="16"/>
      <c r="X71" s="16"/>
      <c r="Y71" s="16"/>
      <c r="Z71" s="16"/>
    </row>
    <row r="72" spans="1:26" s="8" customFormat="1" ht="15" customHeight="1" x14ac:dyDescent="0.15">
      <c r="A72" s="258"/>
      <c r="B72" s="258"/>
      <c r="C72" s="265"/>
      <c r="D72" s="16" t="s">
        <v>34</v>
      </c>
      <c r="E72" s="218">
        <v>1450</v>
      </c>
      <c r="F72" s="218">
        <v>2800</v>
      </c>
      <c r="G72" s="218">
        <v>2850</v>
      </c>
      <c r="H72" s="218">
        <f t="shared" si="12"/>
        <v>1450</v>
      </c>
      <c r="I72" s="218">
        <f t="shared" si="12"/>
        <v>2800</v>
      </c>
      <c r="J72" s="218">
        <f t="shared" si="12"/>
        <v>2850</v>
      </c>
      <c r="K72" s="24" t="s">
        <v>35</v>
      </c>
      <c r="L72" s="24" t="s">
        <v>59</v>
      </c>
      <c r="M72" s="24" t="s">
        <v>520</v>
      </c>
      <c r="N72" s="25" t="s">
        <v>521</v>
      </c>
      <c r="O72" s="24">
        <v>30</v>
      </c>
      <c r="P72" s="26">
        <v>43296</v>
      </c>
      <c r="Q72" s="26">
        <v>43312</v>
      </c>
      <c r="R72" s="34" t="s">
        <v>522</v>
      </c>
      <c r="S72" s="35" t="s">
        <v>474</v>
      </c>
      <c r="T72" s="34"/>
      <c r="U72" s="16"/>
      <c r="V72" s="16"/>
      <c r="W72" s="16"/>
      <c r="X72" s="16"/>
      <c r="Y72" s="16"/>
      <c r="Z72" s="16"/>
    </row>
    <row r="73" spans="1:26" s="8" customFormat="1" ht="15" customHeight="1" x14ac:dyDescent="0.15">
      <c r="A73" s="16" t="s">
        <v>703</v>
      </c>
      <c r="B73" s="259"/>
      <c r="C73" s="18" t="s">
        <v>705</v>
      </c>
      <c r="D73" s="16" t="s">
        <v>701</v>
      </c>
      <c r="E73" s="206">
        <v>1350</v>
      </c>
      <c r="F73" s="206">
        <v>2400</v>
      </c>
      <c r="G73" s="206">
        <v>2400</v>
      </c>
      <c r="H73" s="206">
        <f t="shared" si="12"/>
        <v>1350</v>
      </c>
      <c r="I73" s="206">
        <f t="shared" si="12"/>
        <v>2400</v>
      </c>
      <c r="J73" s="206">
        <f t="shared" si="12"/>
        <v>2400</v>
      </c>
      <c r="K73" s="24" t="s">
        <v>707</v>
      </c>
      <c r="L73" s="24" t="s">
        <v>712</v>
      </c>
      <c r="M73" s="24" t="s">
        <v>727</v>
      </c>
      <c r="N73" s="25" t="s">
        <v>728</v>
      </c>
      <c r="O73" s="24">
        <v>26</v>
      </c>
      <c r="P73" s="26">
        <v>43282</v>
      </c>
      <c r="Q73" s="26">
        <v>43295</v>
      </c>
      <c r="R73" s="36" t="s">
        <v>756</v>
      </c>
      <c r="S73" s="35"/>
      <c r="T73" s="34"/>
      <c r="U73" s="16"/>
      <c r="V73" s="16"/>
      <c r="W73" s="16"/>
      <c r="X73" s="16"/>
      <c r="Y73" s="16"/>
      <c r="Z73" s="16"/>
    </row>
    <row r="74" spans="1:26" s="8" customFormat="1" ht="15" customHeight="1" x14ac:dyDescent="0.15">
      <c r="A74" s="19" t="s">
        <v>526</v>
      </c>
      <c r="B74" s="266" t="s">
        <v>527</v>
      </c>
      <c r="C74" s="20" t="s">
        <v>528</v>
      </c>
      <c r="D74" s="15" t="s">
        <v>28</v>
      </c>
      <c r="E74" s="208">
        <v>1525</v>
      </c>
      <c r="F74" s="208">
        <v>2050</v>
      </c>
      <c r="G74" s="208">
        <v>2050</v>
      </c>
      <c r="H74" s="208">
        <f t="shared" si="12"/>
        <v>1525</v>
      </c>
      <c r="I74" s="208">
        <f t="shared" si="12"/>
        <v>2050</v>
      </c>
      <c r="J74" s="208">
        <f t="shared" si="12"/>
        <v>2050</v>
      </c>
      <c r="K74" s="28" t="s">
        <v>35</v>
      </c>
      <c r="L74" s="24" t="s">
        <v>59</v>
      </c>
      <c r="M74" s="29" t="s">
        <v>529</v>
      </c>
      <c r="N74" s="18" t="s">
        <v>530</v>
      </c>
      <c r="O74" s="29">
        <v>28</v>
      </c>
      <c r="P74" s="26">
        <v>43269</v>
      </c>
      <c r="Q74" s="26">
        <v>43281</v>
      </c>
      <c r="R74" s="37" t="s">
        <v>702</v>
      </c>
      <c r="S74" s="34"/>
      <c r="T74" s="34" t="s">
        <v>29</v>
      </c>
      <c r="U74" s="16" t="s">
        <v>30</v>
      </c>
      <c r="V74" s="16" t="s">
        <v>31</v>
      </c>
      <c r="W74" s="16" t="s">
        <v>32</v>
      </c>
      <c r="X74" s="16" t="s">
        <v>33</v>
      </c>
      <c r="Y74" s="16"/>
      <c r="Z74" s="16" t="s">
        <v>127</v>
      </c>
    </row>
    <row r="75" spans="1:26" ht="15" customHeight="1" x14ac:dyDescent="0.15">
      <c r="A75" s="267" t="s">
        <v>531</v>
      </c>
      <c r="B75" s="268"/>
      <c r="C75" s="260" t="s">
        <v>532</v>
      </c>
      <c r="D75" s="15" t="s">
        <v>76</v>
      </c>
      <c r="E75" s="209">
        <v>1300</v>
      </c>
      <c r="F75" s="209">
        <v>1900</v>
      </c>
      <c r="G75" s="209">
        <v>1900</v>
      </c>
      <c r="H75" s="206">
        <f>E75+25</f>
        <v>1325</v>
      </c>
      <c r="I75" s="206">
        <f>F75+50</f>
        <v>1950</v>
      </c>
      <c r="J75" s="206">
        <f>G75+50</f>
        <v>1950</v>
      </c>
      <c r="K75" s="28" t="s">
        <v>35</v>
      </c>
      <c r="L75" s="24" t="s">
        <v>59</v>
      </c>
      <c r="M75" s="29" t="s">
        <v>533</v>
      </c>
      <c r="N75" s="18" t="s">
        <v>521</v>
      </c>
      <c r="O75" s="29">
        <v>27</v>
      </c>
      <c r="P75" s="26">
        <v>43297</v>
      </c>
      <c r="Q75" s="26">
        <v>43312</v>
      </c>
      <c r="R75" s="34" t="s">
        <v>459</v>
      </c>
      <c r="S75" s="34"/>
      <c r="T75" s="34" t="s">
        <v>534</v>
      </c>
      <c r="U75" s="16" t="s">
        <v>535</v>
      </c>
      <c r="V75" s="16" t="s">
        <v>55</v>
      </c>
      <c r="W75" s="16" t="s">
        <v>536</v>
      </c>
      <c r="X75" s="16" t="s">
        <v>33</v>
      </c>
      <c r="Y75" s="16"/>
      <c r="Z75" s="16" t="s">
        <v>537</v>
      </c>
    </row>
    <row r="76" spans="1:26" ht="15" customHeight="1" x14ac:dyDescent="0.15">
      <c r="A76" s="268"/>
      <c r="B76" s="268"/>
      <c r="C76" s="262"/>
      <c r="D76" s="15" t="s">
        <v>82</v>
      </c>
      <c r="E76" s="209">
        <v>1325</v>
      </c>
      <c r="F76" s="209">
        <v>1950</v>
      </c>
      <c r="G76" s="209">
        <v>1950</v>
      </c>
      <c r="H76" s="206">
        <f>E76</f>
        <v>1325</v>
      </c>
      <c r="I76" s="206">
        <f>F76</f>
        <v>1950</v>
      </c>
      <c r="J76" s="206">
        <f>G76</f>
        <v>1950</v>
      </c>
      <c r="K76" s="28">
        <v>4</v>
      </c>
      <c r="L76" s="24" t="s">
        <v>59</v>
      </c>
      <c r="M76" s="29" t="s">
        <v>533</v>
      </c>
      <c r="N76" s="18" t="s">
        <v>521</v>
      </c>
      <c r="O76" s="29">
        <v>27</v>
      </c>
      <c r="P76" s="26">
        <v>43282</v>
      </c>
      <c r="Q76" s="26">
        <v>43295</v>
      </c>
      <c r="R76" s="37" t="s">
        <v>538</v>
      </c>
      <c r="S76" s="34"/>
      <c r="T76" s="34" t="s">
        <v>534</v>
      </c>
      <c r="U76" s="16" t="s">
        <v>535</v>
      </c>
      <c r="V76" s="16" t="s">
        <v>55</v>
      </c>
      <c r="W76" s="16" t="s">
        <v>536</v>
      </c>
      <c r="X76" s="16" t="s">
        <v>33</v>
      </c>
      <c r="Y76" s="16"/>
      <c r="Z76" s="16" t="s">
        <v>537</v>
      </c>
    </row>
    <row r="77" spans="1:26" ht="15" customHeight="1" x14ac:dyDescent="0.15">
      <c r="A77" s="267" t="s">
        <v>539</v>
      </c>
      <c r="B77" s="268"/>
      <c r="C77" s="261" t="s">
        <v>528</v>
      </c>
      <c r="D77" s="15" t="s">
        <v>76</v>
      </c>
      <c r="E77" s="209">
        <v>1300</v>
      </c>
      <c r="F77" s="209">
        <v>1900</v>
      </c>
      <c r="G77" s="209">
        <v>1900</v>
      </c>
      <c r="H77" s="206">
        <f>E77+25</f>
        <v>1325</v>
      </c>
      <c r="I77" s="206">
        <f>F77+50</f>
        <v>1950</v>
      </c>
      <c r="J77" s="206">
        <f>G77+50</f>
        <v>1950</v>
      </c>
      <c r="K77" s="28" t="s">
        <v>35</v>
      </c>
      <c r="L77" s="24" t="s">
        <v>59</v>
      </c>
      <c r="M77" s="29" t="s">
        <v>533</v>
      </c>
      <c r="N77" s="18" t="s">
        <v>521</v>
      </c>
      <c r="O77" s="29">
        <v>30</v>
      </c>
      <c r="P77" s="26">
        <v>43297</v>
      </c>
      <c r="Q77" s="26">
        <v>43312</v>
      </c>
      <c r="R77" s="34" t="s">
        <v>459</v>
      </c>
      <c r="S77" s="34"/>
      <c r="T77" s="34" t="s">
        <v>534</v>
      </c>
      <c r="U77" s="16" t="s">
        <v>535</v>
      </c>
      <c r="V77" s="16" t="s">
        <v>55</v>
      </c>
      <c r="W77" s="16" t="s">
        <v>536</v>
      </c>
      <c r="X77" s="16" t="s">
        <v>33</v>
      </c>
      <c r="Y77" s="16"/>
      <c r="Z77" s="16" t="s">
        <v>537</v>
      </c>
    </row>
    <row r="78" spans="1:26" ht="15" customHeight="1" x14ac:dyDescent="0.15">
      <c r="A78" s="268"/>
      <c r="B78" s="268"/>
      <c r="C78" s="261"/>
      <c r="D78" s="17" t="s">
        <v>45</v>
      </c>
      <c r="E78" s="210"/>
      <c r="F78" s="210"/>
      <c r="G78" s="210"/>
      <c r="H78" s="211"/>
      <c r="I78" s="211"/>
      <c r="J78" s="211"/>
      <c r="K78" s="30" t="s">
        <v>135</v>
      </c>
      <c r="L78" s="31" t="s">
        <v>59</v>
      </c>
      <c r="M78" s="29" t="s">
        <v>37</v>
      </c>
      <c r="N78" s="32" t="s">
        <v>38</v>
      </c>
      <c r="O78" s="29">
        <v>25</v>
      </c>
      <c r="P78" s="26"/>
      <c r="Q78" s="26"/>
      <c r="R78" s="37" t="s">
        <v>540</v>
      </c>
      <c r="S78" s="35" t="s">
        <v>478</v>
      </c>
      <c r="T78" s="34" t="s">
        <v>534</v>
      </c>
      <c r="U78" s="16" t="s">
        <v>535</v>
      </c>
      <c r="V78" s="16" t="s">
        <v>55</v>
      </c>
      <c r="W78" s="16" t="s">
        <v>536</v>
      </c>
      <c r="X78" s="16" t="s">
        <v>33</v>
      </c>
      <c r="Y78" s="16"/>
      <c r="Z78" s="16" t="s">
        <v>537</v>
      </c>
    </row>
    <row r="79" spans="1:26" ht="15" customHeight="1" x14ac:dyDescent="0.15">
      <c r="A79" s="269"/>
      <c r="B79" s="268"/>
      <c r="C79" s="261"/>
      <c r="D79" s="15" t="s">
        <v>82</v>
      </c>
      <c r="E79" s="209">
        <v>1325</v>
      </c>
      <c r="F79" s="209">
        <v>1950</v>
      </c>
      <c r="G79" s="209">
        <v>1950</v>
      </c>
      <c r="H79" s="206">
        <f t="shared" ref="H79:J80" si="13">E79</f>
        <v>1325</v>
      </c>
      <c r="I79" s="206">
        <f t="shared" si="13"/>
        <v>1950</v>
      </c>
      <c r="J79" s="206">
        <f t="shared" si="13"/>
        <v>1950</v>
      </c>
      <c r="K79" s="28">
        <v>4</v>
      </c>
      <c r="L79" s="24" t="s">
        <v>59</v>
      </c>
      <c r="M79" s="29" t="s">
        <v>533</v>
      </c>
      <c r="N79" s="18" t="s">
        <v>521</v>
      </c>
      <c r="O79" s="29">
        <v>30</v>
      </c>
      <c r="P79" s="26">
        <v>43282</v>
      </c>
      <c r="Q79" s="26">
        <v>43295</v>
      </c>
      <c r="R79" s="37" t="s">
        <v>538</v>
      </c>
      <c r="S79" s="34"/>
      <c r="T79" s="34" t="s">
        <v>534</v>
      </c>
      <c r="U79" s="16" t="s">
        <v>535</v>
      </c>
      <c r="V79" s="16" t="s">
        <v>55</v>
      </c>
      <c r="W79" s="16" t="s">
        <v>536</v>
      </c>
      <c r="X79" s="16" t="s">
        <v>33</v>
      </c>
      <c r="Y79" s="16"/>
      <c r="Z79" s="16" t="s">
        <v>537</v>
      </c>
    </row>
    <row r="80" spans="1:26" s="8" customFormat="1" ht="15" customHeight="1" x14ac:dyDescent="0.15">
      <c r="A80" s="266" t="s">
        <v>541</v>
      </c>
      <c r="B80" s="268"/>
      <c r="C80" s="260" t="s">
        <v>542</v>
      </c>
      <c r="D80" s="15" t="s">
        <v>28</v>
      </c>
      <c r="E80" s="208">
        <v>1525</v>
      </c>
      <c r="F80" s="208">
        <v>2050</v>
      </c>
      <c r="G80" s="208">
        <v>2050</v>
      </c>
      <c r="H80" s="208">
        <f t="shared" si="13"/>
        <v>1525</v>
      </c>
      <c r="I80" s="208">
        <f t="shared" si="13"/>
        <v>2050</v>
      </c>
      <c r="J80" s="208">
        <f t="shared" si="13"/>
        <v>2050</v>
      </c>
      <c r="K80" s="28" t="s">
        <v>74</v>
      </c>
      <c r="L80" s="24" t="s">
        <v>59</v>
      </c>
      <c r="M80" s="29" t="s">
        <v>481</v>
      </c>
      <c r="N80" s="25" t="s">
        <v>482</v>
      </c>
      <c r="O80" s="29">
        <v>28</v>
      </c>
      <c r="P80" s="26">
        <v>43269</v>
      </c>
      <c r="Q80" s="26">
        <v>43281</v>
      </c>
      <c r="R80" s="37" t="s">
        <v>674</v>
      </c>
      <c r="S80" s="34"/>
      <c r="T80" s="34" t="s">
        <v>29</v>
      </c>
      <c r="U80" s="16" t="s">
        <v>30</v>
      </c>
      <c r="V80" s="16" t="s">
        <v>31</v>
      </c>
      <c r="W80" s="16" t="s">
        <v>32</v>
      </c>
      <c r="X80" s="16" t="s">
        <v>33</v>
      </c>
      <c r="Y80" s="16"/>
      <c r="Z80" s="16" t="s">
        <v>127</v>
      </c>
    </row>
    <row r="81" spans="1:26" ht="15" customHeight="1" x14ac:dyDescent="0.15">
      <c r="A81" s="267"/>
      <c r="B81" s="268"/>
      <c r="C81" s="261"/>
      <c r="D81" s="15" t="s">
        <v>76</v>
      </c>
      <c r="E81" s="209">
        <v>1300</v>
      </c>
      <c r="F81" s="209">
        <v>1900</v>
      </c>
      <c r="G81" s="209">
        <v>1900</v>
      </c>
      <c r="H81" s="206">
        <f>E81+25</f>
        <v>1325</v>
      </c>
      <c r="I81" s="206">
        <f>F81+50</f>
        <v>1950</v>
      </c>
      <c r="J81" s="206">
        <f>G81+50</f>
        <v>1950</v>
      </c>
      <c r="K81" s="28" t="s">
        <v>50</v>
      </c>
      <c r="L81" s="24" t="s">
        <v>59</v>
      </c>
      <c r="M81" s="29" t="s">
        <v>533</v>
      </c>
      <c r="N81" s="18" t="s">
        <v>521</v>
      </c>
      <c r="O81" s="29">
        <v>27</v>
      </c>
      <c r="P81" s="26">
        <v>43297</v>
      </c>
      <c r="Q81" s="26">
        <v>43312</v>
      </c>
      <c r="R81" s="34" t="s">
        <v>459</v>
      </c>
      <c r="S81" s="34"/>
      <c r="T81" s="34" t="s">
        <v>29</v>
      </c>
      <c r="U81" s="16" t="s">
        <v>30</v>
      </c>
      <c r="V81" s="16" t="s">
        <v>31</v>
      </c>
      <c r="W81" s="16" t="s">
        <v>32</v>
      </c>
      <c r="X81" s="16" t="s">
        <v>33</v>
      </c>
      <c r="Y81" s="16"/>
      <c r="Z81" s="16" t="s">
        <v>127</v>
      </c>
    </row>
    <row r="82" spans="1:26" ht="15" customHeight="1" x14ac:dyDescent="0.15">
      <c r="A82" s="268"/>
      <c r="B82" s="268"/>
      <c r="C82" s="261"/>
      <c r="D82" s="15" t="s">
        <v>82</v>
      </c>
      <c r="E82" s="209">
        <v>1325</v>
      </c>
      <c r="F82" s="209">
        <v>1950</v>
      </c>
      <c r="G82" s="209">
        <v>1950</v>
      </c>
      <c r="H82" s="206">
        <f t="shared" ref="H82:J83" si="14">E82</f>
        <v>1325</v>
      </c>
      <c r="I82" s="206">
        <f t="shared" si="14"/>
        <v>1950</v>
      </c>
      <c r="J82" s="206">
        <f t="shared" si="14"/>
        <v>1950</v>
      </c>
      <c r="K82" s="28">
        <v>4</v>
      </c>
      <c r="L82" s="24" t="s">
        <v>59</v>
      </c>
      <c r="M82" s="29" t="s">
        <v>533</v>
      </c>
      <c r="N82" s="18" t="s">
        <v>521</v>
      </c>
      <c r="O82" s="29">
        <v>29</v>
      </c>
      <c r="P82" s="26">
        <v>43282</v>
      </c>
      <c r="Q82" s="26">
        <v>43295</v>
      </c>
      <c r="R82" s="37" t="s">
        <v>538</v>
      </c>
      <c r="S82" s="34"/>
      <c r="T82" s="34" t="s">
        <v>29</v>
      </c>
      <c r="U82" s="16" t="s">
        <v>30</v>
      </c>
      <c r="V82" s="16" t="s">
        <v>31</v>
      </c>
      <c r="W82" s="16" t="s">
        <v>32</v>
      </c>
      <c r="X82" s="16" t="s">
        <v>33</v>
      </c>
      <c r="Y82" s="16"/>
      <c r="Z82" s="16" t="s">
        <v>127</v>
      </c>
    </row>
    <row r="83" spans="1:26" s="8" customFormat="1" ht="15" customHeight="1" x14ac:dyDescent="0.15">
      <c r="A83" s="266" t="s">
        <v>543</v>
      </c>
      <c r="B83" s="268"/>
      <c r="C83" s="260" t="s">
        <v>544</v>
      </c>
      <c r="D83" s="15" t="s">
        <v>28</v>
      </c>
      <c r="E83" s="208">
        <v>1525</v>
      </c>
      <c r="F83" s="208">
        <v>2050</v>
      </c>
      <c r="G83" s="208">
        <v>2050</v>
      </c>
      <c r="H83" s="208">
        <f t="shared" si="14"/>
        <v>1525</v>
      </c>
      <c r="I83" s="208">
        <f t="shared" si="14"/>
        <v>2050</v>
      </c>
      <c r="J83" s="208">
        <f t="shared" si="14"/>
        <v>2050</v>
      </c>
      <c r="K83" s="28" t="s">
        <v>35</v>
      </c>
      <c r="L83" s="24" t="s">
        <v>59</v>
      </c>
      <c r="M83" s="29" t="s">
        <v>37</v>
      </c>
      <c r="N83" s="25" t="s">
        <v>38</v>
      </c>
      <c r="O83" s="29">
        <v>25</v>
      </c>
      <c r="P83" s="26">
        <v>43269</v>
      </c>
      <c r="Q83" s="26">
        <v>43281</v>
      </c>
      <c r="R83" s="37" t="s">
        <v>675</v>
      </c>
      <c r="S83" s="34"/>
      <c r="T83" s="34" t="s">
        <v>29</v>
      </c>
      <c r="U83" s="16" t="s">
        <v>30</v>
      </c>
      <c r="V83" s="16" t="s">
        <v>31</v>
      </c>
      <c r="W83" s="16" t="s">
        <v>32</v>
      </c>
      <c r="X83" s="16" t="s">
        <v>33</v>
      </c>
      <c r="Y83" s="16"/>
      <c r="Z83" s="16" t="s">
        <v>127</v>
      </c>
    </row>
    <row r="84" spans="1:26" ht="15" customHeight="1" x14ac:dyDescent="0.15">
      <c r="A84" s="267"/>
      <c r="B84" s="268"/>
      <c r="C84" s="261"/>
      <c r="D84" s="15" t="s">
        <v>76</v>
      </c>
      <c r="E84" s="209">
        <v>1300</v>
      </c>
      <c r="F84" s="209">
        <v>1900</v>
      </c>
      <c r="G84" s="209">
        <v>1900</v>
      </c>
      <c r="H84" s="206">
        <f>E84+25</f>
        <v>1325</v>
      </c>
      <c r="I84" s="206">
        <f>F84+50</f>
        <v>1950</v>
      </c>
      <c r="J84" s="206">
        <f>G84+50</f>
        <v>1950</v>
      </c>
      <c r="K84" s="39" t="s">
        <v>50</v>
      </c>
      <c r="L84" s="24" t="s">
        <v>59</v>
      </c>
      <c r="M84" s="29" t="s">
        <v>37</v>
      </c>
      <c r="N84" s="25" t="s">
        <v>38</v>
      </c>
      <c r="O84" s="29">
        <v>19</v>
      </c>
      <c r="P84" s="26">
        <v>43297</v>
      </c>
      <c r="Q84" s="26">
        <v>43312</v>
      </c>
      <c r="R84" s="34" t="s">
        <v>459</v>
      </c>
      <c r="S84" s="34"/>
      <c r="T84" s="34" t="s">
        <v>534</v>
      </c>
      <c r="U84" s="16" t="s">
        <v>535</v>
      </c>
      <c r="V84" s="16" t="s">
        <v>55</v>
      </c>
      <c r="W84" s="16" t="s">
        <v>536</v>
      </c>
      <c r="X84" s="16" t="s">
        <v>33</v>
      </c>
      <c r="Y84" s="16"/>
      <c r="Z84" s="16" t="s">
        <v>537</v>
      </c>
    </row>
    <row r="85" spans="1:26" ht="15" customHeight="1" x14ac:dyDescent="0.15">
      <c r="A85" s="268"/>
      <c r="B85" s="268"/>
      <c r="C85" s="261"/>
      <c r="D85" s="17" t="s">
        <v>45</v>
      </c>
      <c r="E85" s="210"/>
      <c r="F85" s="210"/>
      <c r="G85" s="210"/>
      <c r="H85" s="211"/>
      <c r="I85" s="211"/>
      <c r="J85" s="211"/>
      <c r="K85" s="30" t="s">
        <v>194</v>
      </c>
      <c r="L85" s="31" t="s">
        <v>59</v>
      </c>
      <c r="M85" s="29" t="s">
        <v>37</v>
      </c>
      <c r="N85" s="32" t="s">
        <v>38</v>
      </c>
      <c r="O85" s="29">
        <v>23</v>
      </c>
      <c r="P85" s="26"/>
      <c r="Q85" s="26"/>
      <c r="R85" s="37"/>
      <c r="S85" s="35" t="s">
        <v>478</v>
      </c>
      <c r="T85" s="34"/>
      <c r="U85" s="16"/>
      <c r="V85" s="16"/>
      <c r="W85" s="16"/>
      <c r="X85" s="16"/>
      <c r="Y85" s="16"/>
      <c r="Z85" s="16"/>
    </row>
    <row r="86" spans="1:26" ht="15" customHeight="1" x14ac:dyDescent="0.15">
      <c r="A86" s="268"/>
      <c r="B86" s="268"/>
      <c r="C86" s="261"/>
      <c r="D86" s="15" t="s">
        <v>82</v>
      </c>
      <c r="E86" s="209">
        <v>1275</v>
      </c>
      <c r="F86" s="209">
        <v>1850</v>
      </c>
      <c r="G86" s="209">
        <v>1850</v>
      </c>
      <c r="H86" s="206">
        <f t="shared" ref="H86:J87" si="15">E86</f>
        <v>1275</v>
      </c>
      <c r="I86" s="206">
        <f t="shared" si="15"/>
        <v>1850</v>
      </c>
      <c r="J86" s="206">
        <f t="shared" si="15"/>
        <v>1850</v>
      </c>
      <c r="K86" s="28">
        <v>4</v>
      </c>
      <c r="L86" s="24" t="s">
        <v>59</v>
      </c>
      <c r="M86" s="29" t="s">
        <v>37</v>
      </c>
      <c r="N86" s="25" t="s">
        <v>38</v>
      </c>
      <c r="O86" s="29">
        <v>21</v>
      </c>
      <c r="P86" s="26">
        <v>43282</v>
      </c>
      <c r="Q86" s="26">
        <v>43295</v>
      </c>
      <c r="R86" s="37" t="s">
        <v>538</v>
      </c>
      <c r="S86" s="34"/>
      <c r="T86" s="34" t="s">
        <v>534</v>
      </c>
      <c r="U86" s="16" t="s">
        <v>535</v>
      </c>
      <c r="V86" s="16" t="s">
        <v>55</v>
      </c>
      <c r="W86" s="16" t="s">
        <v>536</v>
      </c>
      <c r="X86" s="16" t="s">
        <v>33</v>
      </c>
      <c r="Y86" s="16"/>
      <c r="Z86" s="16" t="s">
        <v>537</v>
      </c>
    </row>
    <row r="87" spans="1:26" s="8" customFormat="1" ht="15" customHeight="1" x14ac:dyDescent="0.15">
      <c r="A87" s="266" t="s">
        <v>545</v>
      </c>
      <c r="B87" s="268"/>
      <c r="C87" s="260" t="s">
        <v>546</v>
      </c>
      <c r="D87" s="15" t="s">
        <v>28</v>
      </c>
      <c r="E87" s="208">
        <v>1525</v>
      </c>
      <c r="F87" s="208">
        <v>2050</v>
      </c>
      <c r="G87" s="208">
        <v>2050</v>
      </c>
      <c r="H87" s="208">
        <f t="shared" si="15"/>
        <v>1525</v>
      </c>
      <c r="I87" s="208">
        <f t="shared" si="15"/>
        <v>2050</v>
      </c>
      <c r="J87" s="208">
        <f t="shared" si="15"/>
        <v>2050</v>
      </c>
      <c r="K87" s="28" t="s">
        <v>35</v>
      </c>
      <c r="L87" s="24" t="s">
        <v>59</v>
      </c>
      <c r="M87" s="29" t="s">
        <v>37</v>
      </c>
      <c r="N87" s="18" t="s">
        <v>38</v>
      </c>
      <c r="O87" s="29">
        <v>23</v>
      </c>
      <c r="P87" s="26">
        <v>43269</v>
      </c>
      <c r="Q87" s="26">
        <v>43281</v>
      </c>
      <c r="R87" s="37" t="s">
        <v>675</v>
      </c>
      <c r="S87" s="34"/>
      <c r="T87" s="34" t="s">
        <v>29</v>
      </c>
      <c r="U87" s="16" t="s">
        <v>30</v>
      </c>
      <c r="V87" s="16" t="s">
        <v>31</v>
      </c>
      <c r="W87" s="16" t="s">
        <v>32</v>
      </c>
      <c r="X87" s="16" t="s">
        <v>33</v>
      </c>
      <c r="Y87" s="16"/>
      <c r="Z87" s="16" t="s">
        <v>127</v>
      </c>
    </row>
    <row r="88" spans="1:26" ht="15" customHeight="1" x14ac:dyDescent="0.15">
      <c r="A88" s="267"/>
      <c r="B88" s="268"/>
      <c r="C88" s="261"/>
      <c r="D88" s="15" t="s">
        <v>76</v>
      </c>
      <c r="E88" s="209">
        <v>1350</v>
      </c>
      <c r="F88" s="209">
        <v>2000</v>
      </c>
      <c r="G88" s="209">
        <v>2000</v>
      </c>
      <c r="H88" s="206">
        <f>E88+25</f>
        <v>1375</v>
      </c>
      <c r="I88" s="206">
        <f>F88+50</f>
        <v>2050</v>
      </c>
      <c r="J88" s="206">
        <f>G88+50</f>
        <v>2050</v>
      </c>
      <c r="K88" s="39" t="s">
        <v>50</v>
      </c>
      <c r="L88" s="24" t="s">
        <v>59</v>
      </c>
      <c r="M88" s="29" t="s">
        <v>533</v>
      </c>
      <c r="N88" s="18" t="s">
        <v>521</v>
      </c>
      <c r="O88" s="29">
        <v>25</v>
      </c>
      <c r="P88" s="26">
        <v>43297</v>
      </c>
      <c r="Q88" s="26">
        <v>43312</v>
      </c>
      <c r="R88" s="34" t="s">
        <v>459</v>
      </c>
      <c r="S88" s="34"/>
      <c r="T88" s="34" t="s">
        <v>534</v>
      </c>
      <c r="U88" s="16" t="s">
        <v>535</v>
      </c>
      <c r="V88" s="16" t="s">
        <v>55</v>
      </c>
      <c r="W88" s="16" t="s">
        <v>536</v>
      </c>
      <c r="X88" s="16" t="s">
        <v>33</v>
      </c>
      <c r="Y88" s="16"/>
      <c r="Z88" s="16" t="s">
        <v>537</v>
      </c>
    </row>
    <row r="89" spans="1:26" ht="15" customHeight="1" x14ac:dyDescent="0.15">
      <c r="A89" s="268"/>
      <c r="B89" s="268"/>
      <c r="C89" s="261"/>
      <c r="D89" s="17" t="s">
        <v>45</v>
      </c>
      <c r="E89" s="210"/>
      <c r="F89" s="210"/>
      <c r="G89" s="210"/>
      <c r="H89" s="211"/>
      <c r="I89" s="211"/>
      <c r="J89" s="211"/>
      <c r="K89" s="30" t="s">
        <v>135</v>
      </c>
      <c r="L89" s="31" t="s">
        <v>59</v>
      </c>
      <c r="M89" s="29" t="s">
        <v>37</v>
      </c>
      <c r="N89" s="32" t="s">
        <v>38</v>
      </c>
      <c r="O89" s="29">
        <v>25</v>
      </c>
      <c r="P89" s="26"/>
      <c r="Q89" s="26"/>
      <c r="R89" s="37" t="s">
        <v>540</v>
      </c>
      <c r="S89" s="35" t="s">
        <v>478</v>
      </c>
      <c r="T89" s="34" t="s">
        <v>534</v>
      </c>
      <c r="U89" s="16" t="s">
        <v>535</v>
      </c>
      <c r="V89" s="16" t="s">
        <v>55</v>
      </c>
      <c r="W89" s="16" t="s">
        <v>536</v>
      </c>
      <c r="X89" s="16" t="s">
        <v>33</v>
      </c>
      <c r="Y89" s="16"/>
      <c r="Z89" s="16" t="s">
        <v>537</v>
      </c>
    </row>
    <row r="90" spans="1:26" ht="15" customHeight="1" x14ac:dyDescent="0.15">
      <c r="A90" s="268"/>
      <c r="B90" s="268"/>
      <c r="C90" s="261"/>
      <c r="D90" s="15" t="s">
        <v>82</v>
      </c>
      <c r="E90" s="209">
        <v>1325</v>
      </c>
      <c r="F90" s="209">
        <v>1950</v>
      </c>
      <c r="G90" s="209">
        <v>1950</v>
      </c>
      <c r="H90" s="206">
        <f t="shared" ref="H90:J91" si="16">E90</f>
        <v>1325</v>
      </c>
      <c r="I90" s="206">
        <f t="shared" si="16"/>
        <v>1950</v>
      </c>
      <c r="J90" s="206">
        <f t="shared" si="16"/>
        <v>1950</v>
      </c>
      <c r="K90" s="28">
        <v>4</v>
      </c>
      <c r="L90" s="24" t="s">
        <v>59</v>
      </c>
      <c r="M90" s="29" t="s">
        <v>533</v>
      </c>
      <c r="N90" s="18" t="s">
        <v>521</v>
      </c>
      <c r="O90" s="29">
        <v>21</v>
      </c>
      <c r="P90" s="26">
        <v>43282</v>
      </c>
      <c r="Q90" s="26">
        <v>43295</v>
      </c>
      <c r="R90" s="37" t="s">
        <v>538</v>
      </c>
      <c r="S90" s="34"/>
      <c r="T90" s="34" t="s">
        <v>534</v>
      </c>
      <c r="U90" s="16" t="s">
        <v>535</v>
      </c>
      <c r="V90" s="16" t="s">
        <v>55</v>
      </c>
      <c r="W90" s="16" t="s">
        <v>536</v>
      </c>
      <c r="X90" s="16" t="s">
        <v>33</v>
      </c>
      <c r="Y90" s="16"/>
      <c r="Z90" s="16" t="s">
        <v>537</v>
      </c>
    </row>
    <row r="91" spans="1:26" ht="15" customHeight="1" x14ac:dyDescent="0.15">
      <c r="A91" s="16" t="s">
        <v>547</v>
      </c>
      <c r="B91" s="269"/>
      <c r="C91" s="18" t="s">
        <v>548</v>
      </c>
      <c r="D91" s="15" t="s">
        <v>82</v>
      </c>
      <c r="E91" s="206">
        <v>1575</v>
      </c>
      <c r="F91" s="206">
        <v>2450</v>
      </c>
      <c r="G91" s="206">
        <v>2450</v>
      </c>
      <c r="H91" s="206">
        <f t="shared" si="16"/>
        <v>1575</v>
      </c>
      <c r="I91" s="206">
        <f t="shared" si="16"/>
        <v>2450</v>
      </c>
      <c r="J91" s="206">
        <f t="shared" si="16"/>
        <v>2450</v>
      </c>
      <c r="K91" s="28">
        <v>4</v>
      </c>
      <c r="L91" s="24" t="s">
        <v>59</v>
      </c>
      <c r="M91" s="29" t="s">
        <v>549</v>
      </c>
      <c r="N91" s="18" t="s">
        <v>52</v>
      </c>
      <c r="O91" s="29">
        <v>27</v>
      </c>
      <c r="P91" s="26">
        <v>43282</v>
      </c>
      <c r="Q91" s="26">
        <v>43295</v>
      </c>
      <c r="R91" s="34" t="s">
        <v>550</v>
      </c>
      <c r="S91" s="34"/>
      <c r="T91" s="34" t="s">
        <v>534</v>
      </c>
      <c r="U91" s="16" t="s">
        <v>535</v>
      </c>
      <c r="V91" s="16" t="s">
        <v>55</v>
      </c>
      <c r="W91" s="16" t="s">
        <v>536</v>
      </c>
      <c r="X91" s="16" t="s">
        <v>33</v>
      </c>
      <c r="Y91" s="16"/>
      <c r="Z91" s="16" t="s">
        <v>537</v>
      </c>
    </row>
    <row r="92" spans="1:26" s="8" customFormat="1" ht="15" customHeight="1" x14ac:dyDescent="0.15">
      <c r="A92" s="266" t="s">
        <v>551</v>
      </c>
      <c r="B92" s="266" t="s">
        <v>552</v>
      </c>
      <c r="C92" s="260" t="s">
        <v>553</v>
      </c>
      <c r="D92" s="16" t="s">
        <v>34</v>
      </c>
      <c r="E92" s="218">
        <v>1500</v>
      </c>
      <c r="F92" s="218">
        <v>2400</v>
      </c>
      <c r="G92" s="218">
        <v>2450</v>
      </c>
      <c r="H92" s="218">
        <f t="shared" ref="H92:J93" si="17">E92</f>
        <v>1500</v>
      </c>
      <c r="I92" s="218">
        <f t="shared" si="17"/>
        <v>2400</v>
      </c>
      <c r="J92" s="218">
        <f t="shared" si="17"/>
        <v>2450</v>
      </c>
      <c r="K92" s="28" t="s">
        <v>135</v>
      </c>
      <c r="L92" s="24" t="s">
        <v>59</v>
      </c>
      <c r="M92" s="29" t="s">
        <v>37</v>
      </c>
      <c r="N92" s="18" t="s">
        <v>38</v>
      </c>
      <c r="O92" s="29">
        <v>23</v>
      </c>
      <c r="P92" s="26">
        <v>43296</v>
      </c>
      <c r="Q92" s="26">
        <v>43312</v>
      </c>
      <c r="R92" s="34" t="s">
        <v>554</v>
      </c>
      <c r="S92" s="35" t="s">
        <v>474</v>
      </c>
      <c r="T92" s="34"/>
      <c r="U92" s="16"/>
      <c r="V92" s="16"/>
      <c r="W92" s="16"/>
      <c r="X92" s="16"/>
      <c r="Y92" s="16"/>
      <c r="Z92" s="16"/>
    </row>
    <row r="93" spans="1:26" ht="15" customHeight="1" x14ac:dyDescent="0.15">
      <c r="A93" s="269"/>
      <c r="B93" s="269"/>
      <c r="C93" s="262"/>
      <c r="D93" s="17" t="s">
        <v>45</v>
      </c>
      <c r="E93" s="221">
        <v>1175</v>
      </c>
      <c r="F93" s="221">
        <v>1850</v>
      </c>
      <c r="G93" s="221">
        <v>1850</v>
      </c>
      <c r="H93" s="221">
        <f t="shared" si="17"/>
        <v>1175</v>
      </c>
      <c r="I93" s="221">
        <f t="shared" si="17"/>
        <v>1850</v>
      </c>
      <c r="J93" s="221">
        <f t="shared" si="17"/>
        <v>1850</v>
      </c>
      <c r="K93" s="27" t="s">
        <v>135</v>
      </c>
      <c r="L93" s="24" t="s">
        <v>59</v>
      </c>
      <c r="M93" s="29" t="s">
        <v>37</v>
      </c>
      <c r="N93" s="25" t="s">
        <v>38</v>
      </c>
      <c r="O93" s="29">
        <v>25</v>
      </c>
      <c r="P93" s="26">
        <v>43296</v>
      </c>
      <c r="Q93" s="26">
        <v>43312</v>
      </c>
      <c r="R93" s="36" t="s">
        <v>477</v>
      </c>
      <c r="S93" s="35" t="s">
        <v>478</v>
      </c>
      <c r="T93" s="34"/>
      <c r="U93" s="16"/>
      <c r="V93" s="16"/>
      <c r="W93" s="16"/>
      <c r="X93" s="16"/>
      <c r="Y93" s="16"/>
      <c r="Z93" s="16"/>
    </row>
    <row r="94" spans="1:26" s="8" customFormat="1" ht="15" customHeight="1" x14ac:dyDescent="0.15">
      <c r="A94" s="257" t="s">
        <v>555</v>
      </c>
      <c r="B94" s="257" t="s">
        <v>556</v>
      </c>
      <c r="C94" s="263" t="s">
        <v>557</v>
      </c>
      <c r="D94" s="16" t="s">
        <v>34</v>
      </c>
      <c r="E94" s="218">
        <v>1450</v>
      </c>
      <c r="F94" s="218">
        <v>2400</v>
      </c>
      <c r="G94" s="218">
        <v>2450</v>
      </c>
      <c r="H94" s="218">
        <f t="shared" ref="H94:J95" si="18">E94</f>
        <v>1450</v>
      </c>
      <c r="I94" s="218">
        <f t="shared" si="18"/>
        <v>2400</v>
      </c>
      <c r="J94" s="218">
        <f t="shared" si="18"/>
        <v>2450</v>
      </c>
      <c r="K94" s="24" t="s">
        <v>35</v>
      </c>
      <c r="L94" s="24" t="s">
        <v>59</v>
      </c>
      <c r="M94" s="29" t="s">
        <v>37</v>
      </c>
      <c r="N94" s="25" t="s">
        <v>38</v>
      </c>
      <c r="O94" s="29">
        <v>25</v>
      </c>
      <c r="P94" s="26">
        <v>43296</v>
      </c>
      <c r="Q94" s="26">
        <v>43312</v>
      </c>
      <c r="R94" s="40" t="s">
        <v>522</v>
      </c>
      <c r="S94" s="35" t="s">
        <v>474</v>
      </c>
      <c r="T94" s="34"/>
      <c r="U94" s="16"/>
      <c r="V94" s="16"/>
      <c r="W94" s="16"/>
      <c r="X94" s="16"/>
      <c r="Y94" s="16"/>
      <c r="Z94" s="16"/>
    </row>
    <row r="95" spans="1:26" ht="15" customHeight="1" x14ac:dyDescent="0.15">
      <c r="A95" s="259"/>
      <c r="B95" s="259"/>
      <c r="C95" s="264"/>
      <c r="D95" s="15" t="s">
        <v>82</v>
      </c>
      <c r="E95" s="206">
        <v>1225</v>
      </c>
      <c r="F95" s="206">
        <v>1850</v>
      </c>
      <c r="G95" s="206">
        <v>1850</v>
      </c>
      <c r="H95" s="206">
        <f t="shared" si="18"/>
        <v>1225</v>
      </c>
      <c r="I95" s="206">
        <f t="shared" si="18"/>
        <v>1850</v>
      </c>
      <c r="J95" s="206">
        <f t="shared" si="18"/>
        <v>1850</v>
      </c>
      <c r="K95" s="24">
        <v>4</v>
      </c>
      <c r="L95" s="24" t="s">
        <v>59</v>
      </c>
      <c r="M95" s="24" t="s">
        <v>37</v>
      </c>
      <c r="N95" s="25" t="s">
        <v>38</v>
      </c>
      <c r="O95" s="24">
        <v>21</v>
      </c>
      <c r="P95" s="26">
        <v>43282</v>
      </c>
      <c r="Q95" s="26">
        <v>43295</v>
      </c>
      <c r="R95" s="34"/>
      <c r="S95" s="34"/>
      <c r="T95" s="34"/>
      <c r="U95" s="16"/>
      <c r="V95" s="16"/>
      <c r="W95" s="16"/>
      <c r="X95" s="16"/>
      <c r="Y95" s="16"/>
      <c r="Z95" s="16"/>
    </row>
  </sheetData>
  <autoFilter ref="A1:Z95"/>
  <mergeCells count="53">
    <mergeCell ref="A30:A34"/>
    <mergeCell ref="A2:A5"/>
    <mergeCell ref="A6:A13"/>
    <mergeCell ref="A14:A18"/>
    <mergeCell ref="A19:A24"/>
    <mergeCell ref="A25:A29"/>
    <mergeCell ref="A67:A68"/>
    <mergeCell ref="A35:A38"/>
    <mergeCell ref="A39:A42"/>
    <mergeCell ref="A45:A47"/>
    <mergeCell ref="A50:A53"/>
    <mergeCell ref="A54:A55"/>
    <mergeCell ref="A56:A60"/>
    <mergeCell ref="A48:A49"/>
    <mergeCell ref="C30:C34"/>
    <mergeCell ref="A87:A90"/>
    <mergeCell ref="A92:A93"/>
    <mergeCell ref="A94:A95"/>
    <mergeCell ref="B2:B18"/>
    <mergeCell ref="B19:B44"/>
    <mergeCell ref="B45:B55"/>
    <mergeCell ref="B74:B91"/>
    <mergeCell ref="B92:B93"/>
    <mergeCell ref="B94:B95"/>
    <mergeCell ref="A61:A66"/>
    <mergeCell ref="A69:A72"/>
    <mergeCell ref="A75:A76"/>
    <mergeCell ref="A77:A79"/>
    <mergeCell ref="A80:A82"/>
    <mergeCell ref="A83:A86"/>
    <mergeCell ref="C2:C5"/>
    <mergeCell ref="C6:C13"/>
    <mergeCell ref="C14:C18"/>
    <mergeCell ref="C19:C24"/>
    <mergeCell ref="C25:C29"/>
    <mergeCell ref="C35:C38"/>
    <mergeCell ref="C39:C42"/>
    <mergeCell ref="C45:C47"/>
    <mergeCell ref="C50:C53"/>
    <mergeCell ref="C54:C55"/>
    <mergeCell ref="C48:C49"/>
    <mergeCell ref="B56:B73"/>
    <mergeCell ref="C87:C90"/>
    <mergeCell ref="C92:C93"/>
    <mergeCell ref="C94:C95"/>
    <mergeCell ref="C61:C66"/>
    <mergeCell ref="C69:C72"/>
    <mergeCell ref="C75:C76"/>
    <mergeCell ref="C77:C79"/>
    <mergeCell ref="C80:C82"/>
    <mergeCell ref="C83:C86"/>
    <mergeCell ref="C67:C68"/>
    <mergeCell ref="C56:C60"/>
  </mergeCells>
  <phoneticPr fontId="1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E14"/>
  <sheetViews>
    <sheetView tabSelected="1" workbookViewId="0">
      <selection activeCell="H12" sqref="H12"/>
    </sheetView>
  </sheetViews>
  <sheetFormatPr defaultColWidth="9" defaultRowHeight="13.5" x14ac:dyDescent="0.15"/>
  <cols>
    <col min="5" max="5" width="18.5" bestFit="1" customWidth="1"/>
  </cols>
  <sheetData>
    <row r="2" spans="1:5" ht="18.75" x14ac:dyDescent="0.15">
      <c r="A2" s="2" t="s">
        <v>558</v>
      </c>
      <c r="B2" s="3"/>
      <c r="C2" s="3"/>
    </row>
    <row r="3" spans="1:5" s="1" customFormat="1" ht="15" customHeight="1" x14ac:dyDescent="0.15">
      <c r="A3" s="4" t="s">
        <v>559</v>
      </c>
      <c r="B3" s="4" t="s">
        <v>560</v>
      </c>
      <c r="C3" s="4" t="s">
        <v>561</v>
      </c>
      <c r="D3" s="4" t="s">
        <v>562</v>
      </c>
    </row>
    <row r="4" spans="1:5" s="1" customFormat="1" ht="15" customHeight="1" x14ac:dyDescent="0.15">
      <c r="A4" s="4" t="s">
        <v>563</v>
      </c>
      <c r="B4" s="4" t="s">
        <v>564</v>
      </c>
      <c r="C4" s="4" t="s">
        <v>565</v>
      </c>
      <c r="D4" s="4" t="s">
        <v>565</v>
      </c>
    </row>
    <row r="5" spans="1:5" s="1" customFormat="1" ht="15" customHeight="1" x14ac:dyDescent="0.15">
      <c r="A5" s="4" t="s">
        <v>566</v>
      </c>
      <c r="B5" s="4" t="s">
        <v>564</v>
      </c>
      <c r="C5" s="4" t="s">
        <v>565</v>
      </c>
      <c r="D5" s="4" t="s">
        <v>565</v>
      </c>
    </row>
    <row r="6" spans="1:5" s="1" customFormat="1" ht="15" customHeight="1" x14ac:dyDescent="0.15">
      <c r="A6" s="4" t="s">
        <v>567</v>
      </c>
      <c r="B6" s="4" t="s">
        <v>568</v>
      </c>
      <c r="C6" s="4" t="s">
        <v>569</v>
      </c>
      <c r="D6" s="4" t="s">
        <v>569</v>
      </c>
      <c r="E6" s="167" t="s">
        <v>683</v>
      </c>
    </row>
    <row r="7" spans="1:5" s="1" customFormat="1" ht="15" customHeight="1" x14ac:dyDescent="0.15">
      <c r="A7" s="4" t="s">
        <v>570</v>
      </c>
      <c r="B7" s="4" t="s">
        <v>571</v>
      </c>
      <c r="C7" s="4" t="s">
        <v>572</v>
      </c>
      <c r="D7" s="4" t="s">
        <v>572</v>
      </c>
    </row>
    <row r="8" spans="1:5" s="1" customFormat="1" ht="15" customHeight="1" x14ac:dyDescent="0.15">
      <c r="A8" s="4" t="s">
        <v>573</v>
      </c>
      <c r="B8" s="4" t="s">
        <v>574</v>
      </c>
      <c r="C8" s="4" t="s">
        <v>575</v>
      </c>
      <c r="D8" s="4" t="s">
        <v>575</v>
      </c>
      <c r="E8" s="175" t="s">
        <v>694</v>
      </c>
    </row>
    <row r="9" spans="1:5" x14ac:dyDescent="0.15">
      <c r="A9" s="5" t="s">
        <v>576</v>
      </c>
      <c r="B9" s="5" t="s">
        <v>564</v>
      </c>
      <c r="C9" s="5" t="s">
        <v>565</v>
      </c>
      <c r="D9" s="5" t="s">
        <v>565</v>
      </c>
    </row>
    <row r="10" spans="1:5" x14ac:dyDescent="0.15">
      <c r="A10" s="5" t="s">
        <v>577</v>
      </c>
      <c r="B10" s="4" t="s">
        <v>571</v>
      </c>
      <c r="C10" s="4" t="s">
        <v>572</v>
      </c>
      <c r="D10" s="4" t="s">
        <v>572</v>
      </c>
    </row>
    <row r="11" spans="1:5" x14ac:dyDescent="0.15">
      <c r="A11" s="170" t="s">
        <v>578</v>
      </c>
      <c r="B11" s="170" t="s">
        <v>571</v>
      </c>
      <c r="C11" s="170" t="s">
        <v>572</v>
      </c>
      <c r="D11" s="170" t="s">
        <v>572</v>
      </c>
      <c r="E11" s="6" t="s">
        <v>579</v>
      </c>
    </row>
    <row r="12" spans="1:5" x14ac:dyDescent="0.15">
      <c r="A12" s="171" t="s">
        <v>580</v>
      </c>
      <c r="B12" s="171" t="s">
        <v>564</v>
      </c>
      <c r="C12" s="171" t="s">
        <v>565</v>
      </c>
      <c r="D12" s="171" t="s">
        <v>565</v>
      </c>
      <c r="E12" s="175" t="s">
        <v>693</v>
      </c>
    </row>
    <row r="13" spans="1:5" x14ac:dyDescent="0.15">
      <c r="A13" s="171" t="s">
        <v>685</v>
      </c>
      <c r="B13" s="171" t="s">
        <v>686</v>
      </c>
      <c r="C13" s="171" t="s">
        <v>687</v>
      </c>
      <c r="D13" s="171" t="s">
        <v>687</v>
      </c>
      <c r="E13" s="1" t="s">
        <v>581</v>
      </c>
    </row>
    <row r="14" spans="1:5" x14ac:dyDescent="0.15">
      <c r="A14" s="169" t="s">
        <v>688</v>
      </c>
      <c r="B14" s="172" t="s">
        <v>568</v>
      </c>
      <c r="C14" s="172" t="s">
        <v>569</v>
      </c>
      <c r="D14" s="172" t="s">
        <v>569</v>
      </c>
      <c r="E14" s="168" t="s">
        <v>684</v>
      </c>
    </row>
  </sheetData>
  <phoneticPr fontId="1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东非</vt:lpstr>
      <vt:lpstr>南非</vt:lpstr>
      <vt:lpstr>西非</vt:lpstr>
      <vt:lpstr>北非</vt:lpstr>
      <vt:lpstr>EBS 明细</vt:lpstr>
    </vt:vector>
  </TitlesOfParts>
  <Company>bz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Colorfully Zhang</cp:lastModifiedBy>
  <dcterms:created xsi:type="dcterms:W3CDTF">2017-02-27T08:08:53Z</dcterms:created>
  <dcterms:modified xsi:type="dcterms:W3CDTF">2018-07-11T07:58:26Z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10</vt:lpwstr>
  </property>
  <property fmtid="{D5CDD505-2E9C-101B-9397-08002B2CF9AE}" pid="3" name="KSOProductBuildVer">
    <vt:lpwstr>2052-10.1.0.7400</vt:lpwstr>
  </property>
</Properties>
</file>