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wagner\Documents\Grants 2022\MISG- Winter\WinterGrab2 Data\"/>
    </mc:Choice>
  </mc:AlternateContent>
  <xr:revisionPtr revIDLastSave="0" documentId="13_ncr:40009_{78FECDB6-90BA-45E5-A0FF-FD57BE7DE5C0}" xr6:coauthVersionLast="47" xr6:coauthVersionMax="47" xr10:uidLastSave="{00000000-0000-0000-0000-000000000000}"/>
  <bookViews>
    <workbookView xWindow="26085" yWindow="0" windowWidth="25950" windowHeight="19785"/>
  </bookViews>
  <sheets>
    <sheet name="Summary" sheetId="3" r:id="rId1"/>
    <sheet name="20241227-NH4-MISG-May&amp;Aug2024" sheetId="1" r:id="rId2"/>
    <sheet name="QAQC" sheetId="2" r:id="rId3"/>
  </sheets>
  <calcPr calcId="0"/>
</workbook>
</file>

<file path=xl/calcChain.xml><?xml version="1.0" encoding="utf-8"?>
<calcChain xmlns="http://schemas.openxmlformats.org/spreadsheetml/2006/main">
  <c r="E47" i="2" l="1"/>
  <c r="E44" i="2"/>
  <c r="E41" i="2"/>
  <c r="E38" i="2"/>
  <c r="E35" i="2"/>
  <c r="E32" i="2"/>
  <c r="E29" i="2"/>
  <c r="E26" i="2"/>
  <c r="E23" i="2"/>
  <c r="E20" i="2"/>
  <c r="G11" i="2"/>
  <c r="F11" i="2"/>
  <c r="E17" i="2"/>
  <c r="G40" i="1"/>
  <c r="G76" i="1"/>
  <c r="G118" i="1"/>
  <c r="G105" i="1"/>
  <c r="G100" i="1"/>
  <c r="G93" i="1"/>
  <c r="G84" i="1"/>
  <c r="G71" i="1"/>
  <c r="G63" i="1"/>
  <c r="G56" i="1"/>
  <c r="G52" i="1"/>
  <c r="G36" i="1"/>
  <c r="G31" i="1"/>
  <c r="G2" i="2"/>
  <c r="H2" i="2" s="1"/>
  <c r="I2" i="2" s="1"/>
  <c r="F2" i="2"/>
  <c r="H11" i="2" l="1"/>
  <c r="I11" i="2" s="1"/>
</calcChain>
</file>

<file path=xl/sharedStrings.xml><?xml version="1.0" encoding="utf-8"?>
<sst xmlns="http://schemas.openxmlformats.org/spreadsheetml/2006/main" count="440" uniqueCount="102">
  <si>
    <t>Run date: 12/27/2024</t>
  </si>
  <si>
    <t>Configuration: NH4only</t>
  </si>
  <si>
    <t>Run Name: NH4-MISG-May&amp;Aug2024</t>
  </si>
  <si>
    <t>Position</t>
  </si>
  <si>
    <t>Identifier</t>
  </si>
  <si>
    <t>Type</t>
  </si>
  <si>
    <t>Raw Ht</t>
  </si>
  <si>
    <t>NH4</t>
  </si>
  <si>
    <t>SYNC</t>
  </si>
  <si>
    <t>CO</t>
  </si>
  <si>
    <t>Carry over</t>
  </si>
  <si>
    <t xml:space="preserve">Carry over = </t>
  </si>
  <si>
    <t>W</t>
  </si>
  <si>
    <t>Wash</t>
  </si>
  <si>
    <t>C1</t>
  </si>
  <si>
    <t>Calibrant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</si>
  <si>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</si>
  <si>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</si>
  <si>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</si>
  <si>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</si>
  <si>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</si>
  <si>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</si>
  <si>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</si>
  <si>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</si>
  <si>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</si>
  <si>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</si>
  <si>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</si>
  <si>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</si>
  <si>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CC1</t>
  </si>
  <si>
    <t>Check Cal</t>
  </si>
  <si>
    <t>St Clair S1 May</t>
  </si>
  <si>
    <t>Unknown</t>
  </si>
  <si>
    <t>St Clair S2 May</t>
  </si>
  <si>
    <t>St Clair S2 May Spike</t>
  </si>
  <si>
    <t>St Clair LSC-MB May</t>
  </si>
  <si>
    <t>St Clair LSC-MB May-Anal-dup</t>
  </si>
  <si>
    <t>Lake MI Suttons Bay May</t>
  </si>
  <si>
    <t>Lake MI NW Pier May</t>
  </si>
  <si>
    <t>Lake MI NW Pier May Spike</t>
  </si>
  <si>
    <t>GB 32 May</t>
  </si>
  <si>
    <t>GB 32 May-anal-dup</t>
  </si>
  <si>
    <t>LM Raeine May</t>
  </si>
  <si>
    <t>ON CCIW May</t>
  </si>
  <si>
    <t>ON BPier May</t>
  </si>
  <si>
    <t>AutoWash</t>
  </si>
  <si>
    <t>10 ug/L</t>
  </si>
  <si>
    <t>ON BPier May-anal dup</t>
  </si>
  <si>
    <t>ON BPier May- Spike</t>
  </si>
  <si>
    <t>Boegman May</t>
  </si>
  <si>
    <t>Erie EC 962 May</t>
  </si>
  <si>
    <t>Erie EC 958</t>
  </si>
  <si>
    <t>Erie EC 958-anal dup</t>
  </si>
  <si>
    <t>Erie EC 958 -spike</t>
  </si>
  <si>
    <t>Superior Washburn May</t>
  </si>
  <si>
    <t>K-Bay May</t>
  </si>
  <si>
    <t>K-Bay May-anal dup</t>
  </si>
  <si>
    <t>K-W May</t>
  </si>
  <si>
    <t>K-W May -Spike</t>
  </si>
  <si>
    <t>Superior Whitfish Bay</t>
  </si>
  <si>
    <t>Superior Whitfish Bay-anal dup</t>
  </si>
  <si>
    <t>Huron St Martins</t>
  </si>
  <si>
    <t>Ontario BQ1</t>
  </si>
  <si>
    <t>Huron GB 1</t>
  </si>
  <si>
    <t>Huron GB 1-anal dup</t>
  </si>
  <si>
    <t>Huron GB 1 spike-May</t>
  </si>
  <si>
    <t>St Clair S1 Aug</t>
  </si>
  <si>
    <t>St Clair S2 Aug</t>
  </si>
  <si>
    <t>Erie Graeber Aug</t>
  </si>
  <si>
    <t>Erie Graeber Aug-anal dup</t>
  </si>
  <si>
    <t>Onatrio BQ 1 Aug</t>
  </si>
  <si>
    <t>Onatrio BQ 1 Aug-Spike</t>
  </si>
  <si>
    <t>ON BPier Aug</t>
  </si>
  <si>
    <t>ON BPier Aug-anal dup</t>
  </si>
  <si>
    <t>1.75 ug/L</t>
  </si>
  <si>
    <t>ON CCIW Aug</t>
  </si>
  <si>
    <t>Huron St. Martins</t>
  </si>
  <si>
    <t>Huron St. Martins Aug - spike</t>
  </si>
  <si>
    <t>Superior Whitefish Bay Aug</t>
  </si>
  <si>
    <t>Superior Whitefish Bay Aug-ana</t>
  </si>
  <si>
    <t>LM GB 32 Aug</t>
  </si>
  <si>
    <t>LM GB 32 Aug - spike</t>
  </si>
  <si>
    <t>Superior Washburn Aug</t>
  </si>
  <si>
    <t>Superior Washburn Aug-anal dup</t>
  </si>
  <si>
    <t>Erie Caffin Aug</t>
  </si>
  <si>
    <t>MI Suttons Bay Aug</t>
  </si>
  <si>
    <t>MI Suttons Bay Aug-Spike</t>
  </si>
  <si>
    <t>MI NW Pier Aug</t>
  </si>
  <si>
    <t>MI NW Pier Aug-Anal dup</t>
  </si>
  <si>
    <t>LM Raeine Aug</t>
  </si>
  <si>
    <t>K-Bay Aug</t>
  </si>
  <si>
    <t>K-Bay Aug spike</t>
  </si>
  <si>
    <t>K-waterway Aug</t>
  </si>
  <si>
    <t>K-Bay Aug-anal dup</t>
  </si>
  <si>
    <t>Average</t>
  </si>
  <si>
    <t>STDEV</t>
  </si>
  <si>
    <t>MDL</t>
  </si>
  <si>
    <t>1/2 MDL</t>
  </si>
  <si>
    <t>Month</t>
  </si>
  <si>
    <t>Site</t>
  </si>
  <si>
    <t>ug/L</t>
  </si>
  <si>
    <t>May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</si>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</sst>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J13" sqref="J13"/>
    </sheetView>
  </sheetViews>
  <sheetFormatPr defaultRowHeight="15" x14ac:dyDescent="0.25"/>
  <cols>
    <col min="2" max="2" width="31" customWidth="1"/>
  </cols>
  <sheetData>
    <row r="1" spans="1:5" x14ac:dyDescent="0.25">
      <c r="A1" t="s">
        <v>97</v>
      </c>
      <c r="B1" t="s">
        <v>98</v>
      </c>
      <c r="C1" t="s">
        <v>99</v>
      </c>
      <c r="D1" t="s">
        <v>6</v>
      </c>
      <c r="E1" t="s">
        <v>7</v>
      </c>
    </row>
    <row r="2" spans="1:5" x14ac:dyDescent="0.25">
      <c r="A2" s="1" t="s">
        <v>100</v>
      </c>
      <c r="B2" t="s">
        <v>30</v>
      </c>
      <c r="C2" t="s">
        <v>31</v>
      </c>
      <c r="D2">
        <v>6.0000000000000001E-3</v>
      </c>
      <c r="E2">
        <v>20.844000000000001</v>
      </c>
    </row>
    <row r="3" spans="1:5" x14ac:dyDescent="0.25">
      <c r="A3" s="1" t="s">
        <v>100</v>
      </c>
      <c r="B3" t="s">
        <v>32</v>
      </c>
      <c r="C3" t="s">
        <v>31</v>
      </c>
      <c r="D3">
        <v>4.0000000000000001E-3</v>
      </c>
      <c r="E3">
        <v>10.843999999999999</v>
      </c>
    </row>
    <row r="4" spans="1:5" x14ac:dyDescent="0.25">
      <c r="A4" s="1" t="s">
        <v>100</v>
      </c>
      <c r="B4" t="s">
        <v>34</v>
      </c>
      <c r="C4" t="s">
        <v>31</v>
      </c>
      <c r="D4">
        <v>1.2999999999999999E-2</v>
      </c>
      <c r="E4">
        <v>66.410499999999999</v>
      </c>
    </row>
    <row r="5" spans="1:5" x14ac:dyDescent="0.25">
      <c r="A5" s="1" t="s">
        <v>100</v>
      </c>
      <c r="B5" t="s">
        <v>36</v>
      </c>
      <c r="C5" t="s">
        <v>31</v>
      </c>
      <c r="D5">
        <v>5.0000000000000001E-3</v>
      </c>
      <c r="E5">
        <v>16.623999999999999</v>
      </c>
    </row>
    <row r="6" spans="1:5" x14ac:dyDescent="0.25">
      <c r="A6" s="1" t="s">
        <v>100</v>
      </c>
      <c r="B6" t="s">
        <v>37</v>
      </c>
      <c r="C6" t="s">
        <v>31</v>
      </c>
      <c r="D6">
        <v>4.0000000000000001E-3</v>
      </c>
      <c r="E6">
        <v>11.683</v>
      </c>
    </row>
    <row r="7" spans="1:5" x14ac:dyDescent="0.25">
      <c r="A7" s="1" t="s">
        <v>100</v>
      </c>
      <c r="B7" t="s">
        <v>39</v>
      </c>
      <c r="C7" t="s">
        <v>31</v>
      </c>
      <c r="D7">
        <v>7.0000000000000001E-3</v>
      </c>
      <c r="E7">
        <v>24.611000000000001</v>
      </c>
    </row>
    <row r="8" spans="1:5" x14ac:dyDescent="0.25">
      <c r="A8" s="1" t="s">
        <v>100</v>
      </c>
      <c r="B8" t="s">
        <v>41</v>
      </c>
      <c r="C8" t="s">
        <v>31</v>
      </c>
      <c r="D8">
        <v>5.0000000000000001E-3</v>
      </c>
      <c r="E8">
        <v>16.056000000000001</v>
      </c>
    </row>
    <row r="9" spans="1:5" x14ac:dyDescent="0.25">
      <c r="A9" s="1" t="s">
        <v>100</v>
      </c>
      <c r="B9" t="s">
        <v>42</v>
      </c>
      <c r="C9" t="s">
        <v>31</v>
      </c>
      <c r="D9">
        <v>8.0000000000000002E-3</v>
      </c>
      <c r="E9">
        <v>29.891999999999999</v>
      </c>
    </row>
    <row r="10" spans="1:5" x14ac:dyDescent="0.25">
      <c r="A10" s="1" t="s">
        <v>100</v>
      </c>
      <c r="B10" t="s">
        <v>43</v>
      </c>
      <c r="C10" t="s">
        <v>31</v>
      </c>
      <c r="D10">
        <v>4.0000000000000001E-3</v>
      </c>
      <c r="E10">
        <v>6.1325000000000003</v>
      </c>
    </row>
    <row r="11" spans="1:5" x14ac:dyDescent="0.25">
      <c r="A11" s="1" t="s">
        <v>100</v>
      </c>
      <c r="B11" t="s">
        <v>48</v>
      </c>
      <c r="C11" t="s">
        <v>31</v>
      </c>
      <c r="D11">
        <v>6.0000000000000001E-3</v>
      </c>
      <c r="E11">
        <v>14.837</v>
      </c>
    </row>
    <row r="12" spans="1:5" x14ac:dyDescent="0.25">
      <c r="A12" s="1" t="s">
        <v>100</v>
      </c>
      <c r="B12" t="s">
        <v>49</v>
      </c>
      <c r="C12" t="s">
        <v>31</v>
      </c>
      <c r="D12">
        <v>6.0000000000000001E-3</v>
      </c>
      <c r="E12">
        <v>17.059000000000001</v>
      </c>
    </row>
    <row r="13" spans="1:5" x14ac:dyDescent="0.25">
      <c r="A13" s="1" t="s">
        <v>100</v>
      </c>
      <c r="B13" t="s">
        <v>50</v>
      </c>
      <c r="C13" t="s">
        <v>31</v>
      </c>
      <c r="D13">
        <v>7.0000000000000001E-3</v>
      </c>
      <c r="E13">
        <v>25.890499999999999</v>
      </c>
    </row>
    <row r="14" spans="1:5" x14ac:dyDescent="0.25">
      <c r="A14" s="1" t="s">
        <v>100</v>
      </c>
      <c r="B14" t="s">
        <v>53</v>
      </c>
      <c r="C14" t="s">
        <v>31</v>
      </c>
      <c r="D14">
        <v>5.0000000000000001E-3</v>
      </c>
      <c r="E14">
        <v>9.5980000000000008</v>
      </c>
    </row>
    <row r="15" spans="1:5" x14ac:dyDescent="0.25">
      <c r="A15" s="1" t="s">
        <v>100</v>
      </c>
      <c r="B15" t="s">
        <v>54</v>
      </c>
      <c r="C15" t="s">
        <v>31</v>
      </c>
      <c r="D15">
        <v>5.0000000000000001E-3</v>
      </c>
      <c r="E15">
        <v>7.3650000000000002</v>
      </c>
    </row>
    <row r="16" spans="1:5" x14ac:dyDescent="0.25">
      <c r="A16" s="1" t="s">
        <v>100</v>
      </c>
      <c r="B16" t="s">
        <v>56</v>
      </c>
      <c r="C16" t="s">
        <v>31</v>
      </c>
      <c r="D16">
        <v>5.0000000000000001E-3</v>
      </c>
      <c r="E16">
        <v>9.8420000000000005</v>
      </c>
    </row>
    <row r="17" spans="1:5" x14ac:dyDescent="0.25">
      <c r="A17" s="1" t="s">
        <v>100</v>
      </c>
      <c r="B17" t="s">
        <v>58</v>
      </c>
      <c r="C17" t="s">
        <v>31</v>
      </c>
      <c r="D17">
        <v>4.0000000000000001E-3</v>
      </c>
      <c r="E17">
        <v>5.5344999999999995</v>
      </c>
    </row>
    <row r="18" spans="1:5" x14ac:dyDescent="0.25">
      <c r="A18" s="1" t="s">
        <v>100</v>
      </c>
      <c r="B18" t="s">
        <v>60</v>
      </c>
      <c r="C18" t="s">
        <v>31</v>
      </c>
      <c r="D18">
        <v>5.0000000000000001E-3</v>
      </c>
      <c r="E18">
        <v>9.532</v>
      </c>
    </row>
    <row r="19" spans="1:5" x14ac:dyDescent="0.25">
      <c r="A19" s="1" t="s">
        <v>100</v>
      </c>
      <c r="B19" t="s">
        <v>61</v>
      </c>
      <c r="C19" t="s">
        <v>31</v>
      </c>
      <c r="D19">
        <v>8.9999999999999993E-3</v>
      </c>
      <c r="E19">
        <v>35.79</v>
      </c>
    </row>
    <row r="20" spans="1:5" x14ac:dyDescent="0.25">
      <c r="A20" s="1" t="s">
        <v>100</v>
      </c>
      <c r="B20" t="s">
        <v>62</v>
      </c>
      <c r="C20" t="s">
        <v>31</v>
      </c>
      <c r="D20">
        <v>7.0000000000000001E-3</v>
      </c>
      <c r="E20">
        <v>20.074999999999999</v>
      </c>
    </row>
    <row r="21" spans="1:5" x14ac:dyDescent="0.25">
      <c r="A21" s="1" t="s">
        <v>101</v>
      </c>
      <c r="B21" t="s">
        <v>65</v>
      </c>
      <c r="C21" t="s">
        <v>31</v>
      </c>
      <c r="D21">
        <v>7.0000000000000001E-3</v>
      </c>
      <c r="E21">
        <v>22.800999999999998</v>
      </c>
    </row>
    <row r="22" spans="1:5" x14ac:dyDescent="0.25">
      <c r="A22" s="1" t="s">
        <v>101</v>
      </c>
      <c r="B22" t="s">
        <v>66</v>
      </c>
      <c r="C22" t="s">
        <v>31</v>
      </c>
      <c r="D22">
        <v>6.0000000000000001E-3</v>
      </c>
      <c r="E22">
        <v>17.030999999999999</v>
      </c>
    </row>
    <row r="23" spans="1:5" x14ac:dyDescent="0.25">
      <c r="A23" s="1" t="s">
        <v>101</v>
      </c>
      <c r="B23" t="s">
        <v>67</v>
      </c>
      <c r="C23" t="s">
        <v>31</v>
      </c>
      <c r="D23">
        <v>0.01</v>
      </c>
      <c r="E23">
        <v>40.396000000000001</v>
      </c>
    </row>
    <row r="24" spans="1:5" x14ac:dyDescent="0.25">
      <c r="A24" s="1" t="s">
        <v>101</v>
      </c>
      <c r="B24" t="s">
        <v>69</v>
      </c>
      <c r="C24" t="s">
        <v>31</v>
      </c>
      <c r="D24">
        <v>6.0000000000000001E-3</v>
      </c>
      <c r="E24">
        <v>12.439</v>
      </c>
    </row>
    <row r="25" spans="1:5" x14ac:dyDescent="0.25">
      <c r="A25" s="1" t="s">
        <v>101</v>
      </c>
      <c r="B25" t="s">
        <v>62</v>
      </c>
      <c r="C25" t="s">
        <v>31</v>
      </c>
      <c r="D25">
        <v>6.0000000000000001E-3</v>
      </c>
      <c r="E25">
        <v>16.366</v>
      </c>
    </row>
    <row r="26" spans="1:5" x14ac:dyDescent="0.25">
      <c r="A26" s="1" t="s">
        <v>101</v>
      </c>
      <c r="B26" t="s">
        <v>71</v>
      </c>
      <c r="C26" t="s">
        <v>31</v>
      </c>
      <c r="D26">
        <v>5.0000000000000001E-3</v>
      </c>
      <c r="E26">
        <v>7.9190000000000005</v>
      </c>
    </row>
    <row r="27" spans="1:5" x14ac:dyDescent="0.25">
      <c r="A27" s="1" t="s">
        <v>101</v>
      </c>
      <c r="B27" t="s">
        <v>74</v>
      </c>
      <c r="C27" t="s">
        <v>31</v>
      </c>
      <c r="D27">
        <v>6.0000000000000001E-3</v>
      </c>
      <c r="E27">
        <v>14.776999999999999</v>
      </c>
    </row>
    <row r="28" spans="1:5" x14ac:dyDescent="0.25">
      <c r="A28" s="1" t="s">
        <v>101</v>
      </c>
      <c r="B28" t="s">
        <v>75</v>
      </c>
      <c r="C28" t="s">
        <v>31</v>
      </c>
      <c r="D28">
        <v>5.0000000000000001E-3</v>
      </c>
      <c r="E28">
        <v>9.6679999999999993</v>
      </c>
    </row>
    <row r="29" spans="1:5" x14ac:dyDescent="0.25">
      <c r="A29" s="1" t="s">
        <v>101</v>
      </c>
      <c r="B29" t="s">
        <v>77</v>
      </c>
      <c r="C29" t="s">
        <v>31</v>
      </c>
      <c r="D29">
        <v>5.0000000000000001E-3</v>
      </c>
      <c r="E29">
        <v>5.7565</v>
      </c>
    </row>
    <row r="30" spans="1:5" x14ac:dyDescent="0.25">
      <c r="A30" s="1" t="s">
        <v>101</v>
      </c>
      <c r="B30" t="s">
        <v>79</v>
      </c>
      <c r="C30" t="s">
        <v>31</v>
      </c>
      <c r="D30">
        <v>6.0000000000000001E-3</v>
      </c>
      <c r="E30">
        <v>10.625</v>
      </c>
    </row>
    <row r="31" spans="1:5" x14ac:dyDescent="0.25">
      <c r="A31" s="1" t="s">
        <v>101</v>
      </c>
      <c r="B31" t="s">
        <v>81</v>
      </c>
      <c r="C31" t="s">
        <v>31</v>
      </c>
      <c r="D31">
        <v>6.0000000000000001E-3</v>
      </c>
      <c r="E31">
        <v>11.774000000000001</v>
      </c>
    </row>
    <row r="32" spans="1:5" x14ac:dyDescent="0.25">
      <c r="A32" s="1" t="s">
        <v>101</v>
      </c>
      <c r="B32" t="s">
        <v>83</v>
      </c>
      <c r="C32" t="s">
        <v>31</v>
      </c>
      <c r="D32">
        <v>6.0000000000000001E-3</v>
      </c>
      <c r="E32">
        <v>14.944000000000001</v>
      </c>
    </row>
    <row r="33" spans="1:5" x14ac:dyDescent="0.25">
      <c r="A33" s="1" t="s">
        <v>101</v>
      </c>
      <c r="B33" t="s">
        <v>84</v>
      </c>
      <c r="C33" t="s">
        <v>31</v>
      </c>
      <c r="D33">
        <v>6.0000000000000001E-3</v>
      </c>
      <c r="E33">
        <v>16.821000000000002</v>
      </c>
    </row>
    <row r="34" spans="1:5" x14ac:dyDescent="0.25">
      <c r="A34" s="1" t="s">
        <v>101</v>
      </c>
      <c r="B34" t="s">
        <v>86</v>
      </c>
      <c r="C34" t="s">
        <v>31</v>
      </c>
      <c r="D34">
        <v>6.0000000000000001E-3</v>
      </c>
      <c r="E34">
        <v>11.3855</v>
      </c>
    </row>
    <row r="35" spans="1:5" x14ac:dyDescent="0.25">
      <c r="A35" s="1" t="s">
        <v>101</v>
      </c>
      <c r="B35" t="s">
        <v>88</v>
      </c>
      <c r="C35" t="s">
        <v>31</v>
      </c>
      <c r="D35">
        <v>0.01</v>
      </c>
      <c r="E35">
        <v>38.658000000000001</v>
      </c>
    </row>
    <row r="36" spans="1:5" x14ac:dyDescent="0.25">
      <c r="A36" s="1" t="s">
        <v>101</v>
      </c>
      <c r="B36" t="s">
        <v>89</v>
      </c>
      <c r="C36" t="s">
        <v>31</v>
      </c>
      <c r="D36">
        <v>5.0000000000000001E-3</v>
      </c>
      <c r="E36">
        <v>7.1260000000000003</v>
      </c>
    </row>
    <row r="37" spans="1:5" x14ac:dyDescent="0.25">
      <c r="A37" s="1" t="s">
        <v>101</v>
      </c>
      <c r="B37" t="s">
        <v>91</v>
      </c>
      <c r="C37" t="s">
        <v>31</v>
      </c>
      <c r="D37">
        <v>6.0000000000000001E-3</v>
      </c>
      <c r="E37">
        <v>9.593</v>
      </c>
    </row>
    <row r="38" spans="1:5" x14ac:dyDescent="0.25">
      <c r="A38" s="1" t="s">
        <v>101</v>
      </c>
      <c r="B38" t="s">
        <v>89</v>
      </c>
      <c r="C38" t="s">
        <v>31</v>
      </c>
      <c r="D38">
        <v>5.0000000000000001E-3</v>
      </c>
      <c r="E38">
        <v>7.6529999999999996</v>
      </c>
    </row>
    <row r="39" spans="1:5" x14ac:dyDescent="0.25">
      <c r="A39" s="1" t="s">
        <v>101</v>
      </c>
      <c r="B39" t="s">
        <v>91</v>
      </c>
      <c r="C39" t="s">
        <v>31</v>
      </c>
      <c r="D39">
        <v>5.0000000000000001E-3</v>
      </c>
      <c r="E39">
        <v>8.8439999999999994</v>
      </c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7" spans="1:1" x14ac:dyDescent="0.25">
      <c r="A1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workbookViewId="0">
      <selection activeCell="B1" sqref="B1:G1048576"/>
    </sheetView>
  </sheetViews>
  <sheetFormatPr defaultRowHeight="15" x14ac:dyDescent="0.25"/>
  <cols>
    <col min="3" max="3" width="3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1</v>
      </c>
      <c r="B5" s="1">
        <v>5.2083333333333336E-2</v>
      </c>
      <c r="C5" t="s">
        <v>8</v>
      </c>
      <c r="D5" t="s">
        <v>8</v>
      </c>
      <c r="E5">
        <v>0.111</v>
      </c>
      <c r="F5">
        <v>707.73699999999997</v>
      </c>
    </row>
    <row r="6" spans="1:6" x14ac:dyDescent="0.25">
      <c r="A6">
        <v>2</v>
      </c>
      <c r="B6">
        <v>0</v>
      </c>
      <c r="C6" t="s">
        <v>9</v>
      </c>
      <c r="D6" t="s">
        <v>10</v>
      </c>
      <c r="E6">
        <v>1E-3</v>
      </c>
      <c r="F6">
        <v>4.4989999999999997</v>
      </c>
    </row>
    <row r="7" spans="1:6" x14ac:dyDescent="0.25">
      <c r="C7" t="s">
        <v>11</v>
      </c>
      <c r="F7" s="2">
        <v>2E-3</v>
      </c>
    </row>
    <row r="8" spans="1:6" x14ac:dyDescent="0.25">
      <c r="A8">
        <v>3</v>
      </c>
      <c r="B8">
        <v>0</v>
      </c>
      <c r="C8" t="s">
        <v>12</v>
      </c>
      <c r="D8" t="s">
        <v>13</v>
      </c>
      <c r="E8">
        <v>1E-3</v>
      </c>
      <c r="F8">
        <v>2.9649999999999999</v>
      </c>
    </row>
    <row r="9" spans="1:6" x14ac:dyDescent="0.25">
      <c r="A9">
        <v>4</v>
      </c>
      <c r="B9">
        <v>0</v>
      </c>
      <c r="C9" t="s">
        <v>12</v>
      </c>
      <c r="D9" t="s">
        <v>13</v>
      </c>
      <c r="E9">
        <v>1E-3</v>
      </c>
      <c r="F9">
        <v>2.9649999999999999</v>
      </c>
    </row>
    <row r="10" spans="1:6" x14ac:dyDescent="0.25">
      <c r="A10">
        <v>5</v>
      </c>
      <c r="B10" s="1">
        <v>4.2361111111111113E-2</v>
      </c>
      <c r="C10" t="s">
        <v>14</v>
      </c>
      <c r="D10" t="s">
        <v>15</v>
      </c>
      <c r="E10">
        <v>2E-3</v>
      </c>
      <c r="F10">
        <v>3.7250000000000001</v>
      </c>
    </row>
    <row r="11" spans="1:6" x14ac:dyDescent="0.25">
      <c r="A11">
        <v>6</v>
      </c>
      <c r="B11" s="1">
        <v>4.3055555555555555E-2</v>
      </c>
      <c r="C11" t="s">
        <v>16</v>
      </c>
      <c r="D11" t="s">
        <v>15</v>
      </c>
      <c r="E11">
        <v>3.0000000000000001E-3</v>
      </c>
      <c r="F11">
        <v>10.47</v>
      </c>
    </row>
    <row r="12" spans="1:6" x14ac:dyDescent="0.25">
      <c r="A12">
        <v>7</v>
      </c>
      <c r="B12" s="1">
        <v>4.3749999999999997E-2</v>
      </c>
      <c r="C12" t="s">
        <v>17</v>
      </c>
      <c r="D12" t="s">
        <v>15</v>
      </c>
      <c r="E12">
        <v>3.0000000000000001E-3</v>
      </c>
      <c r="F12">
        <v>11.609</v>
      </c>
    </row>
    <row r="13" spans="1:6" x14ac:dyDescent="0.25">
      <c r="A13">
        <v>8</v>
      </c>
      <c r="B13" s="1">
        <v>4.4444444444444446E-2</v>
      </c>
      <c r="C13" t="s">
        <v>18</v>
      </c>
      <c r="D13" t="s">
        <v>15</v>
      </c>
      <c r="E13">
        <v>5.0000000000000001E-3</v>
      </c>
      <c r="F13">
        <v>25.382999999999999</v>
      </c>
    </row>
    <row r="14" spans="1:6" x14ac:dyDescent="0.25">
      <c r="A14">
        <v>9</v>
      </c>
      <c r="B14" s="1">
        <v>4.5138888888888888E-2</v>
      </c>
      <c r="C14" t="s">
        <v>19</v>
      </c>
      <c r="D14" t="s">
        <v>15</v>
      </c>
      <c r="E14">
        <v>6.0000000000000001E-3</v>
      </c>
      <c r="F14">
        <v>29.75</v>
      </c>
    </row>
    <row r="15" spans="1:6" x14ac:dyDescent="0.25">
      <c r="A15">
        <v>10</v>
      </c>
      <c r="B15" s="1">
        <v>4.583333333333333E-2</v>
      </c>
      <c r="C15" t="s">
        <v>20</v>
      </c>
      <c r="D15" t="s">
        <v>15</v>
      </c>
      <c r="E15">
        <v>8.0000000000000002E-3</v>
      </c>
      <c r="F15">
        <v>38.869</v>
      </c>
    </row>
    <row r="16" spans="1:6" x14ac:dyDescent="0.25">
      <c r="A16">
        <v>11</v>
      </c>
      <c r="B16" s="1">
        <v>4.6527777777777779E-2</v>
      </c>
      <c r="C16" t="s">
        <v>21</v>
      </c>
      <c r="D16" t="s">
        <v>15</v>
      </c>
      <c r="E16">
        <v>8.9999999999999993E-3</v>
      </c>
      <c r="F16">
        <v>48.15</v>
      </c>
    </row>
    <row r="17" spans="1:7" x14ac:dyDescent="0.25">
      <c r="A17">
        <v>12</v>
      </c>
      <c r="B17" s="1">
        <v>4.7222222222222221E-2</v>
      </c>
      <c r="C17" t="s">
        <v>22</v>
      </c>
      <c r="D17" t="s">
        <v>15</v>
      </c>
      <c r="E17">
        <v>1.2999999999999999E-2</v>
      </c>
      <c r="F17">
        <v>71.332999999999998</v>
      </c>
    </row>
    <row r="18" spans="1:7" x14ac:dyDescent="0.25">
      <c r="A18">
        <v>13</v>
      </c>
      <c r="B18" s="1">
        <v>4.791666666666667E-2</v>
      </c>
      <c r="C18" t="s">
        <v>23</v>
      </c>
      <c r="D18" t="s">
        <v>15</v>
      </c>
      <c r="E18">
        <v>1.7000000000000001E-2</v>
      </c>
      <c r="F18">
        <v>96.703000000000003</v>
      </c>
    </row>
    <row r="19" spans="1:7" x14ac:dyDescent="0.25">
      <c r="A19">
        <v>14</v>
      </c>
      <c r="B19" s="1">
        <v>4.8611111111111112E-2</v>
      </c>
      <c r="C19" t="s">
        <v>24</v>
      </c>
      <c r="D19" t="s">
        <v>15</v>
      </c>
      <c r="E19">
        <v>2.1999999999999999E-2</v>
      </c>
      <c r="F19">
        <v>127.206</v>
      </c>
    </row>
    <row r="20" spans="1:7" x14ac:dyDescent="0.25">
      <c r="A20">
        <v>15</v>
      </c>
      <c r="B20" s="1">
        <v>4.9305555555555554E-2</v>
      </c>
      <c r="C20" t="s">
        <v>25</v>
      </c>
      <c r="D20" t="s">
        <v>15</v>
      </c>
      <c r="E20">
        <v>3.1E-2</v>
      </c>
      <c r="F20">
        <v>185.095</v>
      </c>
    </row>
    <row r="21" spans="1:7" x14ac:dyDescent="0.25">
      <c r="A21">
        <v>16</v>
      </c>
      <c r="B21" s="1">
        <v>0.05</v>
      </c>
      <c r="C21" t="s">
        <v>26</v>
      </c>
      <c r="D21" t="s">
        <v>15</v>
      </c>
      <c r="E21">
        <v>2.9000000000000001E-2</v>
      </c>
      <c r="F21">
        <v>175.22800000000001</v>
      </c>
    </row>
    <row r="22" spans="1:7" x14ac:dyDescent="0.25">
      <c r="A22">
        <v>17</v>
      </c>
      <c r="B22" s="1">
        <v>5.0694444444444445E-2</v>
      </c>
      <c r="C22" t="s">
        <v>27</v>
      </c>
      <c r="D22" t="s">
        <v>15</v>
      </c>
      <c r="E22">
        <v>3.4000000000000002E-2</v>
      </c>
      <c r="F22">
        <v>202.04400000000001</v>
      </c>
    </row>
    <row r="23" spans="1:7" x14ac:dyDescent="0.25">
      <c r="A23">
        <v>18</v>
      </c>
      <c r="B23">
        <v>0</v>
      </c>
      <c r="C23" t="s">
        <v>12</v>
      </c>
      <c r="D23" t="s">
        <v>13</v>
      </c>
      <c r="E23">
        <v>3.0000000000000001E-3</v>
      </c>
      <c r="F23">
        <v>2.9649999999999999</v>
      </c>
    </row>
    <row r="24" spans="1:7" x14ac:dyDescent="0.25">
      <c r="A24">
        <v>19</v>
      </c>
      <c r="B24">
        <v>0</v>
      </c>
      <c r="C24" t="s">
        <v>12</v>
      </c>
      <c r="D24" t="s">
        <v>13</v>
      </c>
      <c r="E24">
        <v>3.0000000000000001E-3</v>
      </c>
      <c r="F24">
        <v>2.9649999999999999</v>
      </c>
    </row>
    <row r="25" spans="1:7" x14ac:dyDescent="0.25">
      <c r="A25">
        <v>20</v>
      </c>
      <c r="B25" s="1">
        <v>5.2777777777777778E-2</v>
      </c>
      <c r="C25" t="s">
        <v>28</v>
      </c>
      <c r="D25" t="s">
        <v>29</v>
      </c>
      <c r="E25">
        <v>0.01</v>
      </c>
      <c r="F25">
        <v>51.953000000000003</v>
      </c>
    </row>
    <row r="26" spans="1:7" x14ac:dyDescent="0.25">
      <c r="A26">
        <v>21</v>
      </c>
      <c r="B26">
        <v>0</v>
      </c>
      <c r="C26" t="s">
        <v>12</v>
      </c>
      <c r="D26" t="s">
        <v>13</v>
      </c>
      <c r="E26">
        <v>3.0000000000000001E-3</v>
      </c>
      <c r="F26">
        <v>2.9649999999999999</v>
      </c>
    </row>
    <row r="27" spans="1:7" x14ac:dyDescent="0.25">
      <c r="A27">
        <v>22</v>
      </c>
      <c r="B27">
        <v>0</v>
      </c>
      <c r="C27" t="s">
        <v>12</v>
      </c>
      <c r="D27" t="s">
        <v>13</v>
      </c>
      <c r="E27">
        <v>3.0000000000000001E-3</v>
      </c>
      <c r="F27">
        <v>2.9649999999999999</v>
      </c>
    </row>
    <row r="28" spans="1:7" x14ac:dyDescent="0.25">
      <c r="A28">
        <v>23</v>
      </c>
      <c r="B28" s="1">
        <v>8.4027777777777785E-2</v>
      </c>
      <c r="C28" t="s">
        <v>30</v>
      </c>
      <c r="D28" t="s">
        <v>31</v>
      </c>
      <c r="E28">
        <v>6.0000000000000001E-3</v>
      </c>
      <c r="F28">
        <v>20.844000000000001</v>
      </c>
    </row>
    <row r="29" spans="1:7" x14ac:dyDescent="0.25">
      <c r="A29">
        <v>24</v>
      </c>
      <c r="B29" s="1">
        <v>8.4722222222222227E-2</v>
      </c>
      <c r="C29" t="s">
        <v>32</v>
      </c>
      <c r="D29" t="s">
        <v>31</v>
      </c>
      <c r="E29">
        <v>4.0000000000000001E-3</v>
      </c>
      <c r="F29">
        <v>10.843999999999999</v>
      </c>
    </row>
    <row r="30" spans="1:7" x14ac:dyDescent="0.25">
      <c r="A30">
        <v>25</v>
      </c>
      <c r="B30" s="1">
        <v>8.5416666666666669E-2</v>
      </c>
      <c r="C30" t="s">
        <v>33</v>
      </c>
      <c r="D30" t="s">
        <v>31</v>
      </c>
      <c r="E30">
        <v>1.2E-2</v>
      </c>
      <c r="F30">
        <v>58.161000000000001</v>
      </c>
    </row>
    <row r="31" spans="1:7" x14ac:dyDescent="0.25">
      <c r="A31">
        <v>26</v>
      </c>
      <c r="B31" s="1">
        <v>8.611111111111111E-2</v>
      </c>
      <c r="C31" t="s">
        <v>34</v>
      </c>
      <c r="D31" t="s">
        <v>31</v>
      </c>
      <c r="E31">
        <v>1.2999999999999999E-2</v>
      </c>
      <c r="F31">
        <v>66.617999999999995</v>
      </c>
      <c r="G31">
        <f>AVERAGE(F31:F32)</f>
        <v>66.410499999999999</v>
      </c>
    </row>
    <row r="32" spans="1:7" x14ac:dyDescent="0.25">
      <c r="A32">
        <v>27</v>
      </c>
      <c r="B32" s="1">
        <v>8.611111111111111E-2</v>
      </c>
      <c r="C32" t="s">
        <v>35</v>
      </c>
      <c r="D32" t="s">
        <v>31</v>
      </c>
      <c r="E32">
        <v>1.2999999999999999E-2</v>
      </c>
      <c r="F32">
        <v>66.203000000000003</v>
      </c>
    </row>
    <row r="33" spans="1:7" x14ac:dyDescent="0.25">
      <c r="A33">
        <v>28</v>
      </c>
      <c r="B33" s="1">
        <v>8.6805555555555552E-2</v>
      </c>
      <c r="C33" t="s">
        <v>36</v>
      </c>
      <c r="D33" t="s">
        <v>31</v>
      </c>
      <c r="E33">
        <v>5.0000000000000001E-3</v>
      </c>
      <c r="F33">
        <v>16.623999999999999</v>
      </c>
    </row>
    <row r="34" spans="1:7" x14ac:dyDescent="0.25">
      <c r="A34">
        <v>29</v>
      </c>
      <c r="B34" s="1">
        <v>8.7499999999999994E-2</v>
      </c>
      <c r="C34" t="s">
        <v>37</v>
      </c>
      <c r="D34" t="s">
        <v>31</v>
      </c>
      <c r="E34">
        <v>4.0000000000000001E-3</v>
      </c>
      <c r="F34">
        <v>11.683</v>
      </c>
    </row>
    <row r="35" spans="1:7" x14ac:dyDescent="0.25">
      <c r="A35">
        <v>30</v>
      </c>
      <c r="B35" s="1">
        <v>8.819444444444445E-2</v>
      </c>
      <c r="C35" t="s">
        <v>38</v>
      </c>
      <c r="D35" t="s">
        <v>31</v>
      </c>
      <c r="E35">
        <v>1.2E-2</v>
      </c>
      <c r="F35">
        <v>57.070999999999998</v>
      </c>
    </row>
    <row r="36" spans="1:7" x14ac:dyDescent="0.25">
      <c r="A36">
        <v>31</v>
      </c>
      <c r="B36" s="1">
        <v>8.8888888888888892E-2</v>
      </c>
      <c r="C36" t="s">
        <v>39</v>
      </c>
      <c r="D36" t="s">
        <v>31</v>
      </c>
      <c r="E36">
        <v>7.0000000000000001E-3</v>
      </c>
      <c r="F36">
        <v>24.981000000000002</v>
      </c>
      <c r="G36">
        <f>AVERAGE(F36:F37)</f>
        <v>24.611000000000001</v>
      </c>
    </row>
    <row r="37" spans="1:7" x14ac:dyDescent="0.25">
      <c r="A37">
        <v>32</v>
      </c>
      <c r="B37" s="1">
        <v>8.8888888888888892E-2</v>
      </c>
      <c r="C37" t="s">
        <v>40</v>
      </c>
      <c r="D37" t="s">
        <v>31</v>
      </c>
      <c r="E37">
        <v>7.0000000000000001E-3</v>
      </c>
      <c r="F37">
        <v>24.241</v>
      </c>
    </row>
    <row r="38" spans="1:7" x14ac:dyDescent="0.25">
      <c r="A38">
        <v>33</v>
      </c>
      <c r="B38" s="1">
        <v>8.9583333333333334E-2</v>
      </c>
      <c r="C38" t="s">
        <v>41</v>
      </c>
      <c r="D38" t="s">
        <v>31</v>
      </c>
      <c r="E38">
        <v>5.0000000000000001E-3</v>
      </c>
      <c r="F38">
        <v>16.056000000000001</v>
      </c>
    </row>
    <row r="39" spans="1:7" x14ac:dyDescent="0.25">
      <c r="A39">
        <v>34</v>
      </c>
      <c r="B39" s="1">
        <v>9.0277777777777776E-2</v>
      </c>
      <c r="C39" t="s">
        <v>42</v>
      </c>
      <c r="D39" t="s">
        <v>31</v>
      </c>
      <c r="E39">
        <v>8.0000000000000002E-3</v>
      </c>
      <c r="F39">
        <v>29.891999999999999</v>
      </c>
    </row>
    <row r="40" spans="1:7" x14ac:dyDescent="0.25">
      <c r="A40">
        <v>35</v>
      </c>
      <c r="B40" s="1">
        <v>9.0972222222222218E-2</v>
      </c>
      <c r="C40" t="s">
        <v>43</v>
      </c>
      <c r="D40" t="s">
        <v>31</v>
      </c>
      <c r="E40">
        <v>4.0000000000000001E-3</v>
      </c>
      <c r="F40">
        <v>5.9189999999999996</v>
      </c>
      <c r="G40">
        <f>AVERAGE(F40,F48)</f>
        <v>6.1325000000000003</v>
      </c>
    </row>
    <row r="41" spans="1:7" x14ac:dyDescent="0.25">
      <c r="A41">
        <v>36</v>
      </c>
      <c r="B41">
        <v>0</v>
      </c>
      <c r="C41" t="s">
        <v>44</v>
      </c>
      <c r="D41" t="s">
        <v>44</v>
      </c>
      <c r="E41">
        <v>3.0000000000000001E-3</v>
      </c>
      <c r="F41">
        <v>2.4630000000000001</v>
      </c>
    </row>
    <row r="42" spans="1:7" x14ac:dyDescent="0.25">
      <c r="A42">
        <v>37</v>
      </c>
      <c r="B42">
        <v>0</v>
      </c>
      <c r="C42" t="s">
        <v>44</v>
      </c>
      <c r="D42" t="s">
        <v>44</v>
      </c>
      <c r="E42">
        <v>3.0000000000000001E-3</v>
      </c>
      <c r="F42">
        <v>2.9649999999999999</v>
      </c>
    </row>
    <row r="43" spans="1:7" x14ac:dyDescent="0.25">
      <c r="A43">
        <v>38</v>
      </c>
      <c r="B43" s="1">
        <v>5.2777777777777778E-2</v>
      </c>
      <c r="C43" t="s">
        <v>28</v>
      </c>
      <c r="D43" t="s">
        <v>29</v>
      </c>
      <c r="E43">
        <v>1.0999999999999999E-2</v>
      </c>
      <c r="F43">
        <v>51.707000000000001</v>
      </c>
    </row>
    <row r="44" spans="1:7" x14ac:dyDescent="0.25">
      <c r="A44">
        <v>39</v>
      </c>
      <c r="B44">
        <v>0</v>
      </c>
      <c r="C44" t="s">
        <v>12</v>
      </c>
      <c r="D44" t="s">
        <v>13</v>
      </c>
      <c r="E44">
        <v>4.0000000000000001E-3</v>
      </c>
      <c r="F44">
        <v>2.9649999999999999</v>
      </c>
    </row>
    <row r="45" spans="1:7" x14ac:dyDescent="0.25">
      <c r="A45">
        <v>40</v>
      </c>
      <c r="B45">
        <v>0</v>
      </c>
      <c r="C45" t="s">
        <v>12</v>
      </c>
      <c r="D45" t="s">
        <v>13</v>
      </c>
      <c r="E45">
        <v>4.0000000000000001E-3</v>
      </c>
      <c r="F45">
        <v>2.9649999999999999</v>
      </c>
    </row>
    <row r="46" spans="1:7" x14ac:dyDescent="0.25">
      <c r="A46">
        <v>41</v>
      </c>
      <c r="B46" s="1">
        <v>5.2777777777777778E-2</v>
      </c>
      <c r="C46" t="s">
        <v>28</v>
      </c>
      <c r="D46" t="s">
        <v>31</v>
      </c>
      <c r="E46">
        <v>1.0999999999999999E-2</v>
      </c>
      <c r="F46">
        <v>52.399000000000001</v>
      </c>
    </row>
    <row r="47" spans="1:7" x14ac:dyDescent="0.25">
      <c r="A47">
        <v>42</v>
      </c>
      <c r="B47" s="1">
        <v>4.3749999999999997E-2</v>
      </c>
      <c r="C47" t="s">
        <v>45</v>
      </c>
      <c r="D47" t="s">
        <v>31</v>
      </c>
      <c r="E47">
        <v>5.0000000000000001E-3</v>
      </c>
      <c r="F47">
        <v>12.919</v>
      </c>
    </row>
    <row r="48" spans="1:7" x14ac:dyDescent="0.25">
      <c r="A48">
        <v>43</v>
      </c>
      <c r="B48" s="1">
        <v>9.0972222222222218E-2</v>
      </c>
      <c r="C48" t="s">
        <v>46</v>
      </c>
      <c r="D48" t="s">
        <v>31</v>
      </c>
      <c r="E48">
        <v>4.0000000000000001E-3</v>
      </c>
      <c r="F48">
        <v>6.3460000000000001</v>
      </c>
    </row>
    <row r="49" spans="1:7" x14ac:dyDescent="0.25">
      <c r="A49">
        <v>44</v>
      </c>
      <c r="B49" s="1">
        <v>9.166666666666666E-2</v>
      </c>
      <c r="C49" t="s">
        <v>47</v>
      </c>
      <c r="D49" t="s">
        <v>31</v>
      </c>
      <c r="E49">
        <v>1.0999999999999999E-2</v>
      </c>
      <c r="F49">
        <v>53.029000000000003</v>
      </c>
    </row>
    <row r="50" spans="1:7" x14ac:dyDescent="0.25">
      <c r="A50">
        <v>45</v>
      </c>
      <c r="B50" s="1">
        <v>9.2361111111111116E-2</v>
      </c>
      <c r="C50" t="s">
        <v>48</v>
      </c>
      <c r="D50" t="s">
        <v>31</v>
      </c>
      <c r="E50">
        <v>6.0000000000000001E-3</v>
      </c>
      <c r="F50">
        <v>14.837</v>
      </c>
    </row>
    <row r="51" spans="1:7" x14ac:dyDescent="0.25">
      <c r="A51">
        <v>46</v>
      </c>
      <c r="B51" s="1">
        <v>9.3055555555555558E-2</v>
      </c>
      <c r="C51" t="s">
        <v>49</v>
      </c>
      <c r="D51" t="s">
        <v>31</v>
      </c>
      <c r="E51">
        <v>6.0000000000000001E-3</v>
      </c>
      <c r="F51">
        <v>17.059000000000001</v>
      </c>
    </row>
    <row r="52" spans="1:7" x14ac:dyDescent="0.25">
      <c r="A52">
        <v>47</v>
      </c>
      <c r="B52" s="1">
        <v>9.375E-2</v>
      </c>
      <c r="C52" t="s">
        <v>50</v>
      </c>
      <c r="D52" t="s">
        <v>31</v>
      </c>
      <c r="E52">
        <v>7.0000000000000001E-3</v>
      </c>
      <c r="F52">
        <v>25.869</v>
      </c>
      <c r="G52">
        <f>AVERAGE(F52:F53)</f>
        <v>25.890499999999999</v>
      </c>
    </row>
    <row r="53" spans="1:7" x14ac:dyDescent="0.25">
      <c r="A53">
        <v>48</v>
      </c>
      <c r="B53" s="1">
        <v>9.375E-2</v>
      </c>
      <c r="C53" t="s">
        <v>51</v>
      </c>
      <c r="D53" t="s">
        <v>31</v>
      </c>
      <c r="E53">
        <v>7.0000000000000001E-3</v>
      </c>
      <c r="F53">
        <v>25.911999999999999</v>
      </c>
    </row>
    <row r="54" spans="1:7" x14ac:dyDescent="0.25">
      <c r="A54">
        <v>49</v>
      </c>
      <c r="B54" s="1">
        <v>9.4444444444444442E-2</v>
      </c>
      <c r="C54" t="s">
        <v>52</v>
      </c>
      <c r="D54" t="s">
        <v>31</v>
      </c>
      <c r="E54">
        <v>1.4999999999999999E-2</v>
      </c>
      <c r="F54">
        <v>72.658000000000001</v>
      </c>
    </row>
    <row r="55" spans="1:7" x14ac:dyDescent="0.25">
      <c r="A55">
        <v>50</v>
      </c>
      <c r="B55" s="1">
        <v>9.5138888888888884E-2</v>
      </c>
      <c r="C55" t="s">
        <v>53</v>
      </c>
      <c r="D55" t="s">
        <v>31</v>
      </c>
      <c r="E55">
        <v>5.0000000000000001E-3</v>
      </c>
      <c r="F55">
        <v>9.5980000000000008</v>
      </c>
    </row>
    <row r="56" spans="1:7" x14ac:dyDescent="0.25">
      <c r="A56">
        <v>51</v>
      </c>
      <c r="B56" s="1">
        <v>9.583333333333334E-2</v>
      </c>
      <c r="C56" t="s">
        <v>54</v>
      </c>
      <c r="D56" t="s">
        <v>31</v>
      </c>
      <c r="E56">
        <v>5.0000000000000001E-3</v>
      </c>
      <c r="F56">
        <v>7.3390000000000004</v>
      </c>
      <c r="G56">
        <f>AVERAGE(F56:F57)</f>
        <v>7.3650000000000002</v>
      </c>
    </row>
    <row r="57" spans="1:7" x14ac:dyDescent="0.25">
      <c r="A57">
        <v>52</v>
      </c>
      <c r="B57" s="1">
        <v>9.583333333333334E-2</v>
      </c>
      <c r="C57" t="s">
        <v>55</v>
      </c>
      <c r="D57" t="s">
        <v>31</v>
      </c>
      <c r="E57">
        <v>5.0000000000000001E-3</v>
      </c>
      <c r="F57">
        <v>7.391</v>
      </c>
    </row>
    <row r="58" spans="1:7" x14ac:dyDescent="0.25">
      <c r="A58">
        <v>53</v>
      </c>
      <c r="B58" s="1">
        <v>9.6527777777777782E-2</v>
      </c>
      <c r="C58" t="s">
        <v>56</v>
      </c>
      <c r="D58" t="s">
        <v>31</v>
      </c>
      <c r="E58">
        <v>5.0000000000000001E-3</v>
      </c>
      <c r="F58">
        <v>9.8420000000000005</v>
      </c>
    </row>
    <row r="59" spans="1:7" x14ac:dyDescent="0.25">
      <c r="A59">
        <v>54</v>
      </c>
      <c r="B59">
        <v>0</v>
      </c>
      <c r="C59" t="s">
        <v>44</v>
      </c>
      <c r="D59" t="s">
        <v>44</v>
      </c>
      <c r="E59">
        <v>4.0000000000000001E-3</v>
      </c>
      <c r="F59">
        <v>2.8530000000000002</v>
      </c>
    </row>
    <row r="60" spans="1:7" x14ac:dyDescent="0.25">
      <c r="A60">
        <v>55</v>
      </c>
      <c r="B60">
        <v>0</v>
      </c>
      <c r="C60" t="s">
        <v>44</v>
      </c>
      <c r="D60" t="s">
        <v>44</v>
      </c>
      <c r="E60">
        <v>4.0000000000000001E-3</v>
      </c>
      <c r="F60">
        <v>2.9649999999999999</v>
      </c>
    </row>
    <row r="61" spans="1:7" x14ac:dyDescent="0.25">
      <c r="A61">
        <v>56</v>
      </c>
      <c r="B61" s="1">
        <v>5.2777777777777778E-2</v>
      </c>
      <c r="C61" t="s">
        <v>28</v>
      </c>
      <c r="D61" t="s">
        <v>29</v>
      </c>
      <c r="E61">
        <v>1.2E-2</v>
      </c>
      <c r="F61">
        <v>51.970999999999997</v>
      </c>
    </row>
    <row r="62" spans="1:7" x14ac:dyDescent="0.25">
      <c r="A62">
        <v>57</v>
      </c>
      <c r="B62" s="1">
        <v>9.7222222222222224E-2</v>
      </c>
      <c r="C62" t="s">
        <v>57</v>
      </c>
      <c r="D62" t="s">
        <v>31</v>
      </c>
      <c r="E62">
        <v>1.2E-2</v>
      </c>
      <c r="F62">
        <v>56.636000000000003</v>
      </c>
    </row>
    <row r="63" spans="1:7" x14ac:dyDescent="0.25">
      <c r="A63">
        <v>58</v>
      </c>
      <c r="B63" s="1">
        <v>9.7916666666666666E-2</v>
      </c>
      <c r="C63" t="s">
        <v>58</v>
      </c>
      <c r="D63" t="s">
        <v>31</v>
      </c>
      <c r="E63">
        <v>4.0000000000000001E-3</v>
      </c>
      <c r="F63">
        <v>5.9210000000000003</v>
      </c>
      <c r="G63">
        <f>AVERAGE(F63:F64)</f>
        <v>5.5344999999999995</v>
      </c>
    </row>
    <row r="64" spans="1:7" x14ac:dyDescent="0.25">
      <c r="A64">
        <v>59</v>
      </c>
      <c r="B64" s="1">
        <v>9.7916666666666666E-2</v>
      </c>
      <c r="C64" t="s">
        <v>59</v>
      </c>
      <c r="D64" t="s">
        <v>31</v>
      </c>
      <c r="E64">
        <v>4.0000000000000001E-3</v>
      </c>
      <c r="F64">
        <v>5.1479999999999997</v>
      </c>
    </row>
    <row r="65" spans="1:7" x14ac:dyDescent="0.25">
      <c r="A65">
        <v>60</v>
      </c>
      <c r="B65">
        <v>0</v>
      </c>
      <c r="C65" t="s">
        <v>12</v>
      </c>
      <c r="D65" t="s">
        <v>13</v>
      </c>
      <c r="E65">
        <v>4.0000000000000001E-3</v>
      </c>
      <c r="F65">
        <v>2.9649999999999999</v>
      </c>
    </row>
    <row r="66" spans="1:7" x14ac:dyDescent="0.25">
      <c r="A66">
        <v>61</v>
      </c>
      <c r="B66">
        <v>0</v>
      </c>
      <c r="C66" t="s">
        <v>12</v>
      </c>
      <c r="D66" t="s">
        <v>13</v>
      </c>
      <c r="E66">
        <v>4.0000000000000001E-3</v>
      </c>
      <c r="F66">
        <v>2.9649999999999999</v>
      </c>
    </row>
    <row r="67" spans="1:7" x14ac:dyDescent="0.25">
      <c r="A67">
        <v>62</v>
      </c>
      <c r="B67" s="1">
        <v>5.2777777777777778E-2</v>
      </c>
      <c r="C67" t="s">
        <v>28</v>
      </c>
      <c r="D67" t="s">
        <v>31</v>
      </c>
      <c r="E67">
        <v>1.2E-2</v>
      </c>
      <c r="F67">
        <v>51.88</v>
      </c>
    </row>
    <row r="68" spans="1:7" x14ac:dyDescent="0.25">
      <c r="A68">
        <v>63</v>
      </c>
      <c r="B68" s="1">
        <v>4.3749999999999997E-2</v>
      </c>
      <c r="C68" t="s">
        <v>45</v>
      </c>
      <c r="D68" t="s">
        <v>31</v>
      </c>
      <c r="E68">
        <v>6.0000000000000001E-3</v>
      </c>
      <c r="F68">
        <v>12.577999999999999</v>
      </c>
    </row>
    <row r="69" spans="1:7" x14ac:dyDescent="0.25">
      <c r="A69">
        <v>64</v>
      </c>
      <c r="B69" s="1">
        <v>9.8611111111111108E-2</v>
      </c>
      <c r="C69" t="s">
        <v>60</v>
      </c>
      <c r="D69" t="s">
        <v>31</v>
      </c>
      <c r="E69">
        <v>5.0000000000000001E-3</v>
      </c>
      <c r="F69">
        <v>9.532</v>
      </c>
    </row>
    <row r="70" spans="1:7" x14ac:dyDescent="0.25">
      <c r="A70">
        <v>65</v>
      </c>
      <c r="B70" s="1">
        <v>9.930555555555555E-2</v>
      </c>
      <c r="C70" t="s">
        <v>61</v>
      </c>
      <c r="D70" t="s">
        <v>31</v>
      </c>
      <c r="E70">
        <v>8.9999999999999993E-3</v>
      </c>
      <c r="F70">
        <v>35.79</v>
      </c>
    </row>
    <row r="71" spans="1:7" x14ac:dyDescent="0.25">
      <c r="A71">
        <v>66</v>
      </c>
      <c r="B71" s="1">
        <v>0.1</v>
      </c>
      <c r="C71" t="s">
        <v>62</v>
      </c>
      <c r="D71" t="s">
        <v>31</v>
      </c>
      <c r="E71">
        <v>7.0000000000000001E-3</v>
      </c>
      <c r="F71">
        <v>20.151</v>
      </c>
      <c r="G71">
        <f>AVERAGE(F71:F72)</f>
        <v>20.074999999999999</v>
      </c>
    </row>
    <row r="72" spans="1:7" x14ac:dyDescent="0.25">
      <c r="A72">
        <v>67</v>
      </c>
      <c r="B72" s="1">
        <v>0.1</v>
      </c>
      <c r="C72" t="s">
        <v>63</v>
      </c>
      <c r="D72" t="s">
        <v>31</v>
      </c>
      <c r="E72">
        <v>7.0000000000000001E-3</v>
      </c>
      <c r="F72">
        <v>19.998999999999999</v>
      </c>
    </row>
    <row r="73" spans="1:7" x14ac:dyDescent="0.25">
      <c r="A73">
        <v>68</v>
      </c>
      <c r="B73" s="1">
        <v>0.10069444444444445</v>
      </c>
      <c r="C73" t="s">
        <v>64</v>
      </c>
      <c r="D73" t="s">
        <v>31</v>
      </c>
      <c r="E73">
        <v>1.4E-2</v>
      </c>
      <c r="F73">
        <v>66.477999999999994</v>
      </c>
    </row>
    <row r="74" spans="1:7" x14ac:dyDescent="0.25">
      <c r="A74">
        <v>69</v>
      </c>
      <c r="B74" s="1">
        <v>0.10138888888888889</v>
      </c>
      <c r="C74" t="s">
        <v>65</v>
      </c>
      <c r="D74" t="s">
        <v>31</v>
      </c>
      <c r="E74">
        <v>7.0000000000000001E-3</v>
      </c>
      <c r="F74">
        <v>22.800999999999998</v>
      </c>
    </row>
    <row r="75" spans="1:7" x14ac:dyDescent="0.25">
      <c r="A75">
        <v>70</v>
      </c>
      <c r="B75" s="1">
        <v>0.10208333333333333</v>
      </c>
      <c r="C75" t="s">
        <v>66</v>
      </c>
      <c r="D75" t="s">
        <v>31</v>
      </c>
      <c r="E75">
        <v>6.0000000000000001E-3</v>
      </c>
      <c r="F75">
        <v>17.030999999999999</v>
      </c>
    </row>
    <row r="76" spans="1:7" x14ac:dyDescent="0.25">
      <c r="A76">
        <v>71</v>
      </c>
      <c r="B76" s="1">
        <v>0.10277777777777777</v>
      </c>
      <c r="C76" t="s">
        <v>67</v>
      </c>
      <c r="D76" t="s">
        <v>31</v>
      </c>
      <c r="E76">
        <v>0.01</v>
      </c>
      <c r="F76">
        <v>40.021000000000001</v>
      </c>
      <c r="G76">
        <f>AVERAGE(F76,F80)</f>
        <v>40.396000000000001</v>
      </c>
    </row>
    <row r="77" spans="1:7" x14ac:dyDescent="0.25">
      <c r="A77">
        <v>72</v>
      </c>
      <c r="B77">
        <v>0</v>
      </c>
      <c r="C77" t="s">
        <v>44</v>
      </c>
      <c r="D77" t="s">
        <v>44</v>
      </c>
      <c r="E77">
        <v>4.0000000000000001E-3</v>
      </c>
      <c r="F77">
        <v>3.2330000000000001</v>
      </c>
    </row>
    <row r="78" spans="1:7" x14ac:dyDescent="0.25">
      <c r="A78">
        <v>73</v>
      </c>
      <c r="B78">
        <v>0</v>
      </c>
      <c r="C78" t="s">
        <v>44</v>
      </c>
      <c r="D78" t="s">
        <v>44</v>
      </c>
      <c r="E78">
        <v>4.0000000000000001E-3</v>
      </c>
      <c r="F78">
        <v>2.9649999999999999</v>
      </c>
    </row>
    <row r="79" spans="1:7" x14ac:dyDescent="0.25">
      <c r="A79">
        <v>74</v>
      </c>
      <c r="B79" s="1">
        <v>5.2777777777777778E-2</v>
      </c>
      <c r="C79" t="s">
        <v>28</v>
      </c>
      <c r="D79" t="s">
        <v>29</v>
      </c>
      <c r="E79">
        <v>1.2E-2</v>
      </c>
      <c r="F79">
        <v>52.387</v>
      </c>
    </row>
    <row r="80" spans="1:7" x14ac:dyDescent="0.25">
      <c r="A80">
        <v>75</v>
      </c>
      <c r="B80" s="1">
        <v>0.10277777777777777</v>
      </c>
      <c r="C80" t="s">
        <v>68</v>
      </c>
      <c r="D80" t="s">
        <v>31</v>
      </c>
      <c r="E80">
        <v>0.01</v>
      </c>
      <c r="F80">
        <v>40.771000000000001</v>
      </c>
    </row>
    <row r="81" spans="1:7" x14ac:dyDescent="0.25">
      <c r="A81">
        <v>76</v>
      </c>
      <c r="B81" s="1">
        <v>0.10347222222222222</v>
      </c>
      <c r="C81" t="s">
        <v>69</v>
      </c>
      <c r="D81" t="s">
        <v>31</v>
      </c>
      <c r="E81">
        <v>6.0000000000000001E-3</v>
      </c>
      <c r="F81">
        <v>12.439</v>
      </c>
    </row>
    <row r="82" spans="1:7" x14ac:dyDescent="0.25">
      <c r="A82">
        <v>77</v>
      </c>
      <c r="B82" s="1">
        <v>0.10416666666666667</v>
      </c>
      <c r="C82" t="s">
        <v>70</v>
      </c>
      <c r="D82" t="s">
        <v>31</v>
      </c>
      <c r="E82">
        <v>1.2999999999999999E-2</v>
      </c>
      <c r="F82">
        <v>58.728999999999999</v>
      </c>
    </row>
    <row r="83" spans="1:7" x14ac:dyDescent="0.25">
      <c r="A83">
        <v>78</v>
      </c>
      <c r="B83" s="1">
        <v>0.10486111111111111</v>
      </c>
      <c r="C83" t="s">
        <v>62</v>
      </c>
      <c r="D83" t="s">
        <v>31</v>
      </c>
      <c r="E83">
        <v>6.0000000000000001E-3</v>
      </c>
      <c r="F83">
        <v>16.366</v>
      </c>
    </row>
    <row r="84" spans="1:7" x14ac:dyDescent="0.25">
      <c r="A84">
        <v>79</v>
      </c>
      <c r="B84" s="1">
        <v>0.10555555555555556</v>
      </c>
      <c r="C84" t="s">
        <v>71</v>
      </c>
      <c r="D84" t="s">
        <v>31</v>
      </c>
      <c r="E84">
        <v>5.0000000000000001E-3</v>
      </c>
      <c r="F84">
        <v>8.0129999999999999</v>
      </c>
      <c r="G84">
        <f>AVERAGE(F84:F85)</f>
        <v>7.9190000000000005</v>
      </c>
    </row>
    <row r="85" spans="1:7" x14ac:dyDescent="0.25">
      <c r="A85">
        <v>80</v>
      </c>
      <c r="B85" s="1">
        <v>0.10555555555555556</v>
      </c>
      <c r="C85" t="s">
        <v>72</v>
      </c>
      <c r="D85" t="s">
        <v>31</v>
      </c>
      <c r="E85">
        <v>5.0000000000000001E-3</v>
      </c>
      <c r="F85">
        <v>7.8250000000000002</v>
      </c>
    </row>
    <row r="86" spans="1:7" x14ac:dyDescent="0.25">
      <c r="A86">
        <v>81</v>
      </c>
      <c r="B86">
        <v>0</v>
      </c>
      <c r="C86" t="s">
        <v>12</v>
      </c>
      <c r="D86" t="s">
        <v>13</v>
      </c>
      <c r="E86">
        <v>4.0000000000000001E-3</v>
      </c>
      <c r="F86">
        <v>2.9649999999999999</v>
      </c>
    </row>
    <row r="87" spans="1:7" x14ac:dyDescent="0.25">
      <c r="A87">
        <v>82</v>
      </c>
      <c r="B87">
        <v>0</v>
      </c>
      <c r="C87" t="s">
        <v>12</v>
      </c>
      <c r="D87" t="s">
        <v>13</v>
      </c>
      <c r="E87">
        <v>4.0000000000000001E-3</v>
      </c>
      <c r="F87">
        <v>2.9649999999999999</v>
      </c>
    </row>
    <row r="88" spans="1:7" x14ac:dyDescent="0.25">
      <c r="A88">
        <v>83</v>
      </c>
      <c r="B88" s="1">
        <v>4.3749999999999997E-2</v>
      </c>
      <c r="C88" t="s">
        <v>45</v>
      </c>
      <c r="D88" t="s">
        <v>31</v>
      </c>
      <c r="E88">
        <v>6.0000000000000001E-3</v>
      </c>
      <c r="F88">
        <v>12.284000000000001</v>
      </c>
    </row>
    <row r="89" spans="1:7" x14ac:dyDescent="0.25">
      <c r="A89">
        <v>84</v>
      </c>
      <c r="B89" s="1">
        <v>4.5138888888888888E-2</v>
      </c>
      <c r="C89" t="s">
        <v>73</v>
      </c>
      <c r="D89" t="s">
        <v>31</v>
      </c>
      <c r="E89">
        <v>8.9999999999999993E-3</v>
      </c>
      <c r="F89">
        <v>31.966999999999999</v>
      </c>
    </row>
    <row r="90" spans="1:7" x14ac:dyDescent="0.25">
      <c r="A90">
        <v>85</v>
      </c>
      <c r="B90" s="1">
        <v>0.10625</v>
      </c>
      <c r="C90" t="s">
        <v>74</v>
      </c>
      <c r="D90" t="s">
        <v>31</v>
      </c>
      <c r="E90">
        <v>6.0000000000000001E-3</v>
      </c>
      <c r="F90">
        <v>14.776999999999999</v>
      </c>
    </row>
    <row r="91" spans="1:7" x14ac:dyDescent="0.25">
      <c r="A91">
        <v>86</v>
      </c>
      <c r="B91" s="1">
        <v>0.10694444444444444</v>
      </c>
      <c r="C91" t="s">
        <v>75</v>
      </c>
      <c r="D91" t="s">
        <v>31</v>
      </c>
      <c r="E91">
        <v>5.0000000000000001E-3</v>
      </c>
      <c r="F91">
        <v>9.6679999999999993</v>
      </c>
    </row>
    <row r="92" spans="1:7" x14ac:dyDescent="0.25">
      <c r="A92">
        <v>87</v>
      </c>
      <c r="B92" s="1">
        <v>0.1076388888888889</v>
      </c>
      <c r="C92" t="s">
        <v>76</v>
      </c>
      <c r="D92" t="s">
        <v>31</v>
      </c>
      <c r="E92">
        <v>1.2999999999999999E-2</v>
      </c>
      <c r="F92">
        <v>59.741</v>
      </c>
    </row>
    <row r="93" spans="1:7" x14ac:dyDescent="0.25">
      <c r="A93">
        <v>88</v>
      </c>
      <c r="B93" s="1">
        <v>0.10833333333333334</v>
      </c>
      <c r="C93" t="s">
        <v>77</v>
      </c>
      <c r="D93" t="s">
        <v>31</v>
      </c>
      <c r="E93">
        <v>5.0000000000000001E-3</v>
      </c>
      <c r="F93">
        <v>5.8140000000000001</v>
      </c>
      <c r="G93">
        <f>AVERAGE(F93:F94)</f>
        <v>5.7565</v>
      </c>
    </row>
    <row r="94" spans="1:7" x14ac:dyDescent="0.25">
      <c r="A94">
        <v>89</v>
      </c>
      <c r="B94" s="1">
        <v>0.10833333333333334</v>
      </c>
      <c r="C94" t="s">
        <v>78</v>
      </c>
      <c r="D94" t="s">
        <v>31</v>
      </c>
      <c r="E94">
        <v>5.0000000000000001E-3</v>
      </c>
      <c r="F94">
        <v>5.6989999999999998</v>
      </c>
    </row>
    <row r="95" spans="1:7" x14ac:dyDescent="0.25">
      <c r="A95">
        <v>90</v>
      </c>
      <c r="B95">
        <v>0</v>
      </c>
      <c r="C95" t="s">
        <v>44</v>
      </c>
      <c r="D95" t="s">
        <v>44</v>
      </c>
      <c r="E95">
        <v>4.0000000000000001E-3</v>
      </c>
      <c r="F95">
        <v>2.9279999999999999</v>
      </c>
    </row>
    <row r="96" spans="1:7" x14ac:dyDescent="0.25">
      <c r="A96">
        <v>91</v>
      </c>
      <c r="B96">
        <v>0</v>
      </c>
      <c r="C96" t="s">
        <v>44</v>
      </c>
      <c r="D96" t="s">
        <v>44</v>
      </c>
      <c r="E96">
        <v>4.0000000000000001E-3</v>
      </c>
      <c r="F96">
        <v>2.9649999999999999</v>
      </c>
    </row>
    <row r="97" spans="1:7" x14ac:dyDescent="0.25">
      <c r="A97">
        <v>92</v>
      </c>
      <c r="B97" s="1">
        <v>5.2777777777777778E-2</v>
      </c>
      <c r="C97" t="s">
        <v>28</v>
      </c>
      <c r="D97" t="s">
        <v>29</v>
      </c>
      <c r="E97">
        <v>1.2E-2</v>
      </c>
      <c r="F97">
        <v>52.677</v>
      </c>
    </row>
    <row r="98" spans="1:7" x14ac:dyDescent="0.25">
      <c r="A98">
        <v>93</v>
      </c>
      <c r="B98" s="1">
        <v>0.10902777777777778</v>
      </c>
      <c r="C98" t="s">
        <v>79</v>
      </c>
      <c r="D98" t="s">
        <v>31</v>
      </c>
      <c r="E98">
        <v>6.0000000000000001E-3</v>
      </c>
      <c r="F98">
        <v>10.625</v>
      </c>
    </row>
    <row r="99" spans="1:7" x14ac:dyDescent="0.25">
      <c r="A99">
        <v>94</v>
      </c>
      <c r="B99" s="1">
        <v>0.10972222222222222</v>
      </c>
      <c r="C99" t="s">
        <v>80</v>
      </c>
      <c r="D99" t="s">
        <v>31</v>
      </c>
      <c r="E99">
        <v>1.2E-2</v>
      </c>
      <c r="F99">
        <v>54.932000000000002</v>
      </c>
    </row>
    <row r="100" spans="1:7" x14ac:dyDescent="0.25">
      <c r="A100">
        <v>95</v>
      </c>
      <c r="B100" s="1">
        <v>0.11041666666666666</v>
      </c>
      <c r="C100" t="s">
        <v>81</v>
      </c>
      <c r="D100" t="s">
        <v>31</v>
      </c>
      <c r="E100">
        <v>6.0000000000000001E-3</v>
      </c>
      <c r="F100">
        <v>11.83</v>
      </c>
      <c r="G100">
        <f>AVERAGE(F100:F101)</f>
        <v>11.774000000000001</v>
      </c>
    </row>
    <row r="101" spans="1:7" x14ac:dyDescent="0.25">
      <c r="A101">
        <v>96</v>
      </c>
      <c r="B101" s="1">
        <v>0.11041666666666666</v>
      </c>
      <c r="C101" t="s">
        <v>82</v>
      </c>
      <c r="D101" t="s">
        <v>31</v>
      </c>
      <c r="E101">
        <v>6.0000000000000001E-3</v>
      </c>
      <c r="F101">
        <v>11.718</v>
      </c>
    </row>
    <row r="102" spans="1:7" x14ac:dyDescent="0.25">
      <c r="A102">
        <v>97</v>
      </c>
      <c r="B102" s="1">
        <v>0.1111111111111111</v>
      </c>
      <c r="C102" t="s">
        <v>83</v>
      </c>
      <c r="D102" t="s">
        <v>31</v>
      </c>
      <c r="E102">
        <v>6.0000000000000001E-3</v>
      </c>
      <c r="F102">
        <v>14.944000000000001</v>
      </c>
    </row>
    <row r="103" spans="1:7" x14ac:dyDescent="0.25">
      <c r="A103">
        <v>98</v>
      </c>
      <c r="B103" s="1">
        <v>0.11180555555555556</v>
      </c>
      <c r="C103" t="s">
        <v>84</v>
      </c>
      <c r="D103" t="s">
        <v>31</v>
      </c>
      <c r="E103">
        <v>6.0000000000000001E-3</v>
      </c>
      <c r="F103">
        <v>16.821000000000002</v>
      </c>
    </row>
    <row r="104" spans="1:7" x14ac:dyDescent="0.25">
      <c r="A104">
        <v>99</v>
      </c>
      <c r="B104" s="1">
        <v>0.1125</v>
      </c>
      <c r="C104" t="s">
        <v>85</v>
      </c>
      <c r="D104" t="s">
        <v>31</v>
      </c>
      <c r="E104">
        <v>1.4E-2</v>
      </c>
      <c r="F104">
        <v>63.392000000000003</v>
      </c>
    </row>
    <row r="105" spans="1:7" x14ac:dyDescent="0.25">
      <c r="A105">
        <v>100</v>
      </c>
      <c r="B105" s="1">
        <v>0.11319444444444444</v>
      </c>
      <c r="C105" t="s">
        <v>86</v>
      </c>
      <c r="D105" t="s">
        <v>31</v>
      </c>
      <c r="E105">
        <v>6.0000000000000001E-3</v>
      </c>
      <c r="F105">
        <v>11.542</v>
      </c>
      <c r="G105">
        <f>AVERAGE(F105:F106)</f>
        <v>11.3855</v>
      </c>
    </row>
    <row r="106" spans="1:7" x14ac:dyDescent="0.25">
      <c r="A106">
        <v>101</v>
      </c>
      <c r="B106" s="1">
        <v>0.11319444444444444</v>
      </c>
      <c r="C106" t="s">
        <v>87</v>
      </c>
      <c r="D106" t="s">
        <v>31</v>
      </c>
      <c r="E106">
        <v>6.0000000000000001E-3</v>
      </c>
      <c r="F106">
        <v>11.228999999999999</v>
      </c>
    </row>
    <row r="107" spans="1:7" x14ac:dyDescent="0.25">
      <c r="A107">
        <v>102</v>
      </c>
      <c r="B107">
        <v>0</v>
      </c>
      <c r="C107" t="s">
        <v>12</v>
      </c>
      <c r="D107" t="s">
        <v>13</v>
      </c>
      <c r="E107">
        <v>4.0000000000000001E-3</v>
      </c>
      <c r="F107">
        <v>2.9649999999999999</v>
      </c>
    </row>
    <row r="108" spans="1:7" x14ac:dyDescent="0.25">
      <c r="A108">
        <v>103</v>
      </c>
      <c r="B108">
        <v>0</v>
      </c>
      <c r="C108" t="s">
        <v>12</v>
      </c>
      <c r="D108" t="s">
        <v>13</v>
      </c>
      <c r="E108">
        <v>4.0000000000000001E-3</v>
      </c>
      <c r="F108">
        <v>2.9649999999999999</v>
      </c>
    </row>
    <row r="109" spans="1:7" x14ac:dyDescent="0.25">
      <c r="A109">
        <v>104</v>
      </c>
      <c r="B109" s="1">
        <v>5.2777777777777778E-2</v>
      </c>
      <c r="C109" t="s">
        <v>28</v>
      </c>
      <c r="D109" t="s">
        <v>31</v>
      </c>
      <c r="E109">
        <v>1.2E-2</v>
      </c>
      <c r="F109">
        <v>52.09</v>
      </c>
    </row>
    <row r="110" spans="1:7" x14ac:dyDescent="0.25">
      <c r="A110">
        <v>105</v>
      </c>
      <c r="B110" s="1">
        <v>4.3749999999999997E-2</v>
      </c>
      <c r="C110" t="s">
        <v>45</v>
      </c>
      <c r="D110" t="s">
        <v>31</v>
      </c>
      <c r="E110">
        <v>6.0000000000000001E-3</v>
      </c>
      <c r="F110">
        <v>13.118</v>
      </c>
    </row>
    <row r="111" spans="1:7" x14ac:dyDescent="0.25">
      <c r="A111">
        <v>106</v>
      </c>
      <c r="B111" s="1">
        <v>0.11388888888888889</v>
      </c>
      <c r="C111" t="s">
        <v>88</v>
      </c>
      <c r="D111" t="s">
        <v>31</v>
      </c>
      <c r="E111">
        <v>0.01</v>
      </c>
      <c r="F111">
        <v>38.658000000000001</v>
      </c>
    </row>
    <row r="112" spans="1:7" x14ac:dyDescent="0.25">
      <c r="A112">
        <v>107</v>
      </c>
      <c r="B112" s="1">
        <v>0.11458333333333333</v>
      </c>
      <c r="C112" t="s">
        <v>89</v>
      </c>
      <c r="D112" t="s">
        <v>31</v>
      </c>
      <c r="E112">
        <v>5.0000000000000001E-3</v>
      </c>
      <c r="F112">
        <v>7.1260000000000003</v>
      </c>
    </row>
    <row r="113" spans="1:7" x14ac:dyDescent="0.25">
      <c r="A113">
        <v>108</v>
      </c>
      <c r="B113">
        <v>0</v>
      </c>
      <c r="C113" t="s">
        <v>44</v>
      </c>
      <c r="D113" t="s">
        <v>44</v>
      </c>
      <c r="E113">
        <v>4.0000000000000001E-3</v>
      </c>
      <c r="F113">
        <v>2.6240000000000001</v>
      </c>
    </row>
    <row r="114" spans="1:7" x14ac:dyDescent="0.25">
      <c r="A114">
        <v>109</v>
      </c>
      <c r="B114">
        <v>0</v>
      </c>
      <c r="C114" t="s">
        <v>44</v>
      </c>
      <c r="D114" t="s">
        <v>44</v>
      </c>
      <c r="E114">
        <v>5.0000000000000001E-3</v>
      </c>
      <c r="F114">
        <v>2.9649999999999999</v>
      </c>
    </row>
    <row r="115" spans="1:7" x14ac:dyDescent="0.25">
      <c r="A115">
        <v>110</v>
      </c>
      <c r="B115" s="1">
        <v>5.2777777777777778E-2</v>
      </c>
      <c r="C115" t="s">
        <v>28</v>
      </c>
      <c r="D115" t="s">
        <v>29</v>
      </c>
      <c r="E115">
        <v>1.2E-2</v>
      </c>
      <c r="F115">
        <v>52.024000000000001</v>
      </c>
    </row>
    <row r="116" spans="1:7" x14ac:dyDescent="0.25">
      <c r="A116">
        <v>111</v>
      </c>
      <c r="B116" s="1">
        <v>0.11527777777777778</v>
      </c>
      <c r="C116" t="s">
        <v>90</v>
      </c>
      <c r="D116" t="s">
        <v>31</v>
      </c>
      <c r="E116">
        <v>1.2999999999999999E-2</v>
      </c>
      <c r="F116">
        <v>55.341999999999999</v>
      </c>
    </row>
    <row r="117" spans="1:7" x14ac:dyDescent="0.25">
      <c r="A117">
        <v>112</v>
      </c>
      <c r="B117" s="1">
        <v>0.11597222222222223</v>
      </c>
      <c r="C117" t="s">
        <v>91</v>
      </c>
      <c r="D117" t="s">
        <v>31</v>
      </c>
      <c r="E117">
        <v>6.0000000000000001E-3</v>
      </c>
      <c r="F117">
        <v>9.593</v>
      </c>
    </row>
    <row r="118" spans="1:7" x14ac:dyDescent="0.25">
      <c r="A118">
        <v>113</v>
      </c>
      <c r="B118" s="1">
        <v>0.11666666666666667</v>
      </c>
      <c r="C118" t="s">
        <v>89</v>
      </c>
      <c r="D118" t="s">
        <v>31</v>
      </c>
      <c r="E118">
        <v>5.0000000000000001E-3</v>
      </c>
      <c r="F118">
        <v>8.1609999999999996</v>
      </c>
      <c r="G118">
        <f>AVERAGE(F118:F119)</f>
        <v>7.6529999999999996</v>
      </c>
    </row>
    <row r="119" spans="1:7" x14ac:dyDescent="0.25">
      <c r="A119">
        <v>114</v>
      </c>
      <c r="B119" s="1">
        <v>0.11666666666666667</v>
      </c>
      <c r="C119" t="s">
        <v>92</v>
      </c>
      <c r="D119" t="s">
        <v>31</v>
      </c>
      <c r="E119">
        <v>5.0000000000000001E-3</v>
      </c>
      <c r="F119">
        <v>7.1449999999999996</v>
      </c>
    </row>
    <row r="120" spans="1:7" x14ac:dyDescent="0.25">
      <c r="A120">
        <v>115</v>
      </c>
      <c r="B120" s="1">
        <v>0.11736111111111111</v>
      </c>
      <c r="C120" t="s">
        <v>91</v>
      </c>
      <c r="D120" t="s">
        <v>31</v>
      </c>
      <c r="E120">
        <v>5.0000000000000001E-3</v>
      </c>
      <c r="F120">
        <v>8.8439999999999994</v>
      </c>
    </row>
    <row r="121" spans="1:7" x14ac:dyDescent="0.25">
      <c r="A121">
        <v>116</v>
      </c>
      <c r="B121">
        <v>0</v>
      </c>
      <c r="C121" t="s">
        <v>44</v>
      </c>
      <c r="D121" t="s">
        <v>44</v>
      </c>
      <c r="E121">
        <v>5.0000000000000001E-3</v>
      </c>
      <c r="F121">
        <v>3.6019999999999999</v>
      </c>
    </row>
    <row r="122" spans="1:7" x14ac:dyDescent="0.25">
      <c r="A122">
        <v>117</v>
      </c>
      <c r="B122">
        <v>0</v>
      </c>
      <c r="C122" t="s">
        <v>44</v>
      </c>
      <c r="D122" t="s">
        <v>44</v>
      </c>
      <c r="E122">
        <v>4.0000000000000001E-3</v>
      </c>
      <c r="F122">
        <v>2.9649999999999999</v>
      </c>
    </row>
    <row r="123" spans="1:7" x14ac:dyDescent="0.25">
      <c r="A123">
        <v>118</v>
      </c>
      <c r="B123" s="1">
        <v>5.2777777777777778E-2</v>
      </c>
      <c r="C123" t="s">
        <v>28</v>
      </c>
      <c r="D123" t="s">
        <v>29</v>
      </c>
      <c r="E123">
        <v>1.2E-2</v>
      </c>
      <c r="F123">
        <v>53.734000000000002</v>
      </c>
    </row>
    <row r="124" spans="1:7" x14ac:dyDescent="0.25">
      <c r="B124" s="1"/>
    </row>
    <row r="127" spans="1:7" x14ac:dyDescent="0.25">
      <c r="B127" s="1"/>
    </row>
    <row r="128" spans="1:7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2" spans="2:2" x14ac:dyDescent="0.25">
      <c r="B1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42" sqref="G42"/>
    </sheetView>
  </sheetViews>
  <sheetFormatPr defaultRowHeight="15" x14ac:dyDescent="0.25"/>
  <sheetData>
    <row r="1" spans="1:9" x14ac:dyDescent="0.25">
      <c r="F1" t="s">
        <v>93</v>
      </c>
      <c r="G1" t="s">
        <v>94</v>
      </c>
      <c r="H1" t="s">
        <v>95</v>
      </c>
      <c r="I1" t="s">
        <v>96</v>
      </c>
    </row>
    <row r="2" spans="1:9" x14ac:dyDescent="0.25">
      <c r="A2" s="1">
        <v>5.2777777777777778E-2</v>
      </c>
      <c r="B2" t="s">
        <v>28</v>
      </c>
      <c r="C2" t="s">
        <v>29</v>
      </c>
      <c r="D2">
        <v>0.01</v>
      </c>
      <c r="E2">
        <v>51.953000000000003</v>
      </c>
      <c r="F2">
        <f>AVERAGE(E2:E9)</f>
        <v>52.317874999999994</v>
      </c>
      <c r="G2">
        <f>STDEV(E2:E9)</f>
        <v>0.64410212976781012</v>
      </c>
      <c r="H2">
        <f>G2*3.413</f>
        <v>2.198320568897536</v>
      </c>
      <c r="I2">
        <f>H2/2</f>
        <v>1.099160284448768</v>
      </c>
    </row>
    <row r="3" spans="1:9" x14ac:dyDescent="0.25">
      <c r="A3" s="1">
        <v>5.2777777777777778E-2</v>
      </c>
      <c r="B3" t="s">
        <v>28</v>
      </c>
      <c r="C3" t="s">
        <v>29</v>
      </c>
      <c r="D3">
        <v>1.0999999999999999E-2</v>
      </c>
      <c r="E3">
        <v>51.707000000000001</v>
      </c>
    </row>
    <row r="4" spans="1:9" x14ac:dyDescent="0.25">
      <c r="A4" s="1">
        <v>5.2777777777777778E-2</v>
      </c>
      <c r="B4" t="s">
        <v>28</v>
      </c>
      <c r="C4" t="s">
        <v>29</v>
      </c>
      <c r="D4">
        <v>1.2E-2</v>
      </c>
      <c r="E4">
        <v>51.970999999999997</v>
      </c>
    </row>
    <row r="5" spans="1:9" x14ac:dyDescent="0.25">
      <c r="A5" s="1">
        <v>5.2777777777777778E-2</v>
      </c>
      <c r="B5" t="s">
        <v>28</v>
      </c>
      <c r="C5" t="s">
        <v>29</v>
      </c>
      <c r="D5">
        <v>1.2E-2</v>
      </c>
      <c r="E5">
        <v>52.387</v>
      </c>
    </row>
    <row r="6" spans="1:9" x14ac:dyDescent="0.25">
      <c r="A6" s="1">
        <v>5.2777777777777778E-2</v>
      </c>
      <c r="B6" t="s">
        <v>28</v>
      </c>
      <c r="C6" t="s">
        <v>29</v>
      </c>
      <c r="D6">
        <v>1.2E-2</v>
      </c>
      <c r="E6">
        <v>52.677</v>
      </c>
    </row>
    <row r="7" spans="1:9" x14ac:dyDescent="0.25">
      <c r="A7" s="1">
        <v>5.2777777777777778E-2</v>
      </c>
      <c r="B7" t="s">
        <v>28</v>
      </c>
      <c r="C7" t="s">
        <v>31</v>
      </c>
      <c r="D7">
        <v>1.2E-2</v>
      </c>
      <c r="E7">
        <v>52.09</v>
      </c>
    </row>
    <row r="8" spans="1:9" x14ac:dyDescent="0.25">
      <c r="A8" s="1">
        <v>5.2777777777777778E-2</v>
      </c>
      <c r="B8" t="s">
        <v>28</v>
      </c>
      <c r="C8" t="s">
        <v>29</v>
      </c>
      <c r="D8">
        <v>1.2E-2</v>
      </c>
      <c r="E8">
        <v>52.024000000000001</v>
      </c>
    </row>
    <row r="9" spans="1:9" x14ac:dyDescent="0.25">
      <c r="A9" s="1">
        <v>5.2777777777777778E-2</v>
      </c>
      <c r="B9" t="s">
        <v>28</v>
      </c>
      <c r="C9" t="s">
        <v>29</v>
      </c>
      <c r="D9">
        <v>1.2E-2</v>
      </c>
      <c r="E9">
        <v>53.734000000000002</v>
      </c>
    </row>
    <row r="10" spans="1:9" x14ac:dyDescent="0.25">
      <c r="F10" t="s">
        <v>93</v>
      </c>
      <c r="G10" t="s">
        <v>94</v>
      </c>
      <c r="H10" t="s">
        <v>95</v>
      </c>
      <c r="I10" t="s">
        <v>96</v>
      </c>
    </row>
    <row r="11" spans="1:9" x14ac:dyDescent="0.25">
      <c r="A11" s="1">
        <v>4.3749999999999997E-2</v>
      </c>
      <c r="B11" t="s">
        <v>45</v>
      </c>
      <c r="C11" t="s">
        <v>31</v>
      </c>
      <c r="D11">
        <v>5.0000000000000001E-3</v>
      </c>
      <c r="E11">
        <v>12.919</v>
      </c>
      <c r="F11">
        <f>AVERAGE(E11:E14)</f>
        <v>12.72475</v>
      </c>
      <c r="G11">
        <f>STDEV(E11:E14)</f>
        <v>0.36886074608177</v>
      </c>
      <c r="H11">
        <f>G11*3.413</f>
        <v>1.2589217263770809</v>
      </c>
      <c r="I11">
        <f>H11/2</f>
        <v>0.62946086318854044</v>
      </c>
    </row>
    <row r="12" spans="1:9" x14ac:dyDescent="0.25">
      <c r="A12" s="1">
        <v>4.3749999999999997E-2</v>
      </c>
      <c r="B12" t="s">
        <v>45</v>
      </c>
      <c r="C12" t="s">
        <v>31</v>
      </c>
      <c r="D12">
        <v>6.0000000000000001E-3</v>
      </c>
      <c r="E12">
        <v>12.577999999999999</v>
      </c>
    </row>
    <row r="13" spans="1:9" x14ac:dyDescent="0.25">
      <c r="A13" s="1">
        <v>4.3749999999999997E-2</v>
      </c>
      <c r="B13" t="s">
        <v>45</v>
      </c>
      <c r="C13" t="s">
        <v>31</v>
      </c>
      <c r="D13">
        <v>6.0000000000000001E-3</v>
      </c>
      <c r="E13">
        <v>12.284000000000001</v>
      </c>
    </row>
    <row r="14" spans="1:9" x14ac:dyDescent="0.25">
      <c r="A14" s="1">
        <v>4.3749999999999997E-2</v>
      </c>
      <c r="B14" t="s">
        <v>45</v>
      </c>
      <c r="C14" t="s">
        <v>31</v>
      </c>
      <c r="D14">
        <v>6.0000000000000001E-3</v>
      </c>
      <c r="E14">
        <v>13.118</v>
      </c>
    </row>
    <row r="17" spans="1:5" x14ac:dyDescent="0.25">
      <c r="A17" t="s">
        <v>32</v>
      </c>
      <c r="B17" t="s">
        <v>31</v>
      </c>
      <c r="C17">
        <v>4.0000000000000001E-3</v>
      </c>
      <c r="D17">
        <v>10.843999999999999</v>
      </c>
      <c r="E17">
        <f>(D18-D17)/50*100</f>
        <v>94.634</v>
      </c>
    </row>
    <row r="18" spans="1:5" x14ac:dyDescent="0.25">
      <c r="A18" t="s">
        <v>33</v>
      </c>
      <c r="B18" t="s">
        <v>31</v>
      </c>
      <c r="C18">
        <v>1.2E-2</v>
      </c>
      <c r="D18">
        <v>58.161000000000001</v>
      </c>
    </row>
    <row r="20" spans="1:5" x14ac:dyDescent="0.25">
      <c r="A20" t="s">
        <v>37</v>
      </c>
      <c r="B20" t="s">
        <v>31</v>
      </c>
      <c r="C20">
        <v>4.0000000000000001E-3</v>
      </c>
      <c r="D20">
        <v>11.683</v>
      </c>
      <c r="E20">
        <f>(D21-D20)/50*100</f>
        <v>90.775999999999996</v>
      </c>
    </row>
    <row r="21" spans="1:5" x14ac:dyDescent="0.25">
      <c r="A21" t="s">
        <v>38</v>
      </c>
      <c r="B21" t="s">
        <v>31</v>
      </c>
      <c r="C21">
        <v>1.2E-2</v>
      </c>
      <c r="D21">
        <v>57.070999999999998</v>
      </c>
    </row>
    <row r="23" spans="1:5" x14ac:dyDescent="0.25">
      <c r="A23" t="s">
        <v>43</v>
      </c>
      <c r="B23" t="s">
        <v>31</v>
      </c>
      <c r="C23">
        <v>4.0000000000000001E-3</v>
      </c>
      <c r="D23">
        <v>6.1325000000000003</v>
      </c>
      <c r="E23">
        <f>(D24-D23)/50*100</f>
        <v>93.793000000000006</v>
      </c>
    </row>
    <row r="24" spans="1:5" x14ac:dyDescent="0.25">
      <c r="A24" t="s">
        <v>47</v>
      </c>
      <c r="B24" t="s">
        <v>31</v>
      </c>
      <c r="C24">
        <v>1.0999999999999999E-2</v>
      </c>
      <c r="D24">
        <v>53.029000000000003</v>
      </c>
    </row>
    <row r="26" spans="1:5" x14ac:dyDescent="0.25">
      <c r="A26" t="s">
        <v>50</v>
      </c>
      <c r="B26" t="s">
        <v>31</v>
      </c>
      <c r="C26">
        <v>7.0000000000000001E-3</v>
      </c>
      <c r="D26">
        <v>25.890499999999999</v>
      </c>
      <c r="E26">
        <f>(D27-D26)/50*100</f>
        <v>93.534999999999997</v>
      </c>
    </row>
    <row r="27" spans="1:5" x14ac:dyDescent="0.25">
      <c r="A27" t="s">
        <v>52</v>
      </c>
      <c r="B27" t="s">
        <v>31</v>
      </c>
      <c r="C27">
        <v>1.4999999999999999E-2</v>
      </c>
      <c r="D27">
        <v>72.658000000000001</v>
      </c>
    </row>
    <row r="29" spans="1:5" x14ac:dyDescent="0.25">
      <c r="A29" t="s">
        <v>56</v>
      </c>
      <c r="B29" t="s">
        <v>31</v>
      </c>
      <c r="C29">
        <v>5.0000000000000001E-3</v>
      </c>
      <c r="D29">
        <v>9.8420000000000005</v>
      </c>
      <c r="E29">
        <f>(D30-D29)/50*100</f>
        <v>93.588000000000008</v>
      </c>
    </row>
    <row r="30" spans="1:5" x14ac:dyDescent="0.25">
      <c r="A30" t="s">
        <v>57</v>
      </c>
      <c r="B30" t="s">
        <v>31</v>
      </c>
      <c r="C30">
        <v>1.2E-2</v>
      </c>
      <c r="D30">
        <v>56.636000000000003</v>
      </c>
    </row>
    <row r="32" spans="1:5" x14ac:dyDescent="0.25">
      <c r="A32" t="s">
        <v>62</v>
      </c>
      <c r="B32" t="s">
        <v>31</v>
      </c>
      <c r="C32">
        <v>7.0000000000000001E-3</v>
      </c>
      <c r="D32">
        <v>20.074999999999999</v>
      </c>
      <c r="E32">
        <f>(D33-D32)/50*100</f>
        <v>92.805999999999983</v>
      </c>
    </row>
    <row r="33" spans="1:5" x14ac:dyDescent="0.25">
      <c r="A33" t="s">
        <v>64</v>
      </c>
      <c r="B33" t="s">
        <v>31</v>
      </c>
      <c r="C33">
        <v>1.4E-2</v>
      </c>
      <c r="D33">
        <v>66.477999999999994</v>
      </c>
    </row>
    <row r="35" spans="1:5" x14ac:dyDescent="0.25">
      <c r="A35" t="s">
        <v>69</v>
      </c>
      <c r="B35" t="s">
        <v>31</v>
      </c>
      <c r="C35">
        <v>6.0000000000000001E-3</v>
      </c>
      <c r="D35">
        <v>12.439</v>
      </c>
      <c r="E35">
        <f>(D36-D35)/50*100</f>
        <v>92.58</v>
      </c>
    </row>
    <row r="36" spans="1:5" x14ac:dyDescent="0.25">
      <c r="A36" t="s">
        <v>70</v>
      </c>
      <c r="B36" t="s">
        <v>31</v>
      </c>
      <c r="C36">
        <v>1.2999999999999999E-2</v>
      </c>
      <c r="D36">
        <v>58.728999999999999</v>
      </c>
    </row>
    <row r="38" spans="1:5" x14ac:dyDescent="0.25">
      <c r="A38" t="s">
        <v>75</v>
      </c>
      <c r="B38" t="s">
        <v>31</v>
      </c>
      <c r="C38">
        <v>5.0000000000000001E-3</v>
      </c>
      <c r="D38">
        <v>9.6679999999999993</v>
      </c>
      <c r="E38">
        <f>(D39-D38)/50*100</f>
        <v>100.146</v>
      </c>
    </row>
    <row r="39" spans="1:5" x14ac:dyDescent="0.25">
      <c r="A39" t="s">
        <v>76</v>
      </c>
      <c r="B39" t="s">
        <v>31</v>
      </c>
      <c r="C39">
        <v>1.2999999999999999E-2</v>
      </c>
      <c r="D39">
        <v>59.741</v>
      </c>
    </row>
    <row r="41" spans="1:5" x14ac:dyDescent="0.25">
      <c r="A41" t="s">
        <v>79</v>
      </c>
      <c r="B41" t="s">
        <v>31</v>
      </c>
      <c r="C41">
        <v>6.0000000000000001E-3</v>
      </c>
      <c r="D41">
        <v>10.625</v>
      </c>
      <c r="E41">
        <f>(D42-D41)/50*100</f>
        <v>88.614000000000004</v>
      </c>
    </row>
    <row r="42" spans="1:5" x14ac:dyDescent="0.25">
      <c r="A42" t="s">
        <v>80</v>
      </c>
      <c r="B42" t="s">
        <v>31</v>
      </c>
      <c r="C42">
        <v>1.2E-2</v>
      </c>
      <c r="D42">
        <v>54.932000000000002</v>
      </c>
    </row>
    <row r="44" spans="1:5" x14ac:dyDescent="0.25">
      <c r="A44" t="s">
        <v>84</v>
      </c>
      <c r="B44" t="s">
        <v>31</v>
      </c>
      <c r="C44">
        <v>6.0000000000000001E-3</v>
      </c>
      <c r="D44">
        <v>16.821000000000002</v>
      </c>
      <c r="E44">
        <f>(D45-D44)/50*100</f>
        <v>93.141999999999996</v>
      </c>
    </row>
    <row r="45" spans="1:5" x14ac:dyDescent="0.25">
      <c r="A45" t="s">
        <v>85</v>
      </c>
      <c r="B45" t="s">
        <v>31</v>
      </c>
      <c r="C45">
        <v>1.4E-2</v>
      </c>
      <c r="D45">
        <v>63.392000000000003</v>
      </c>
    </row>
    <row r="47" spans="1:5" x14ac:dyDescent="0.25">
      <c r="A47" t="s">
        <v>89</v>
      </c>
      <c r="B47" t="s">
        <v>31</v>
      </c>
      <c r="C47">
        <v>5.0000000000000001E-3</v>
      </c>
      <c r="D47">
        <v>7.1260000000000003</v>
      </c>
      <c r="E47">
        <f>(D48-D47)/50*100</f>
        <v>96.432000000000002</v>
      </c>
    </row>
    <row r="48" spans="1:5" x14ac:dyDescent="0.25">
      <c r="A48" t="s">
        <v>90</v>
      </c>
      <c r="B48" t="s">
        <v>31</v>
      </c>
      <c r="C48">
        <v>1.2999999999999999E-2</v>
      </c>
      <c r="D48">
        <v>55.341999999999999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20241227-NH4-MISG-May&amp;Aug2024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nicolewagner</cp:lastModifiedBy>
  <dcterms:created xsi:type="dcterms:W3CDTF">2024-12-29T19:30:13Z</dcterms:created>
  <dcterms:modified xsi:type="dcterms:W3CDTF">2024-12-30T14:06:37Z</dcterms:modified>
</cp:coreProperties>
</file>