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0" documentId="11_D6E9848F62FBD688B2EC06A782DC12077502F9F4" xr6:coauthVersionLast="47" xr6:coauthVersionMax="47" xr10:uidLastSave="{00000000-0000-0000-0000-000000000000}"/>
  <bookViews>
    <workbookView xWindow="1230" yWindow="3000" windowWidth="21600" windowHeight="11295" xr2:uid="{00000000-000D-0000-FFFF-FFFF00000000}"/>
  </bookViews>
  <sheets>
    <sheet name="Summary" sheetId="1" r:id="rId1"/>
    <sheet name="20241227-NOx-MISG-May&amp;Aug2024" sheetId="2" r:id="rId2"/>
    <sheet name="QAQ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P8FsMcTkB9nqj437WllVNpvvDNTOWX8S2bCtck51YA="/>
    </ext>
  </extLst>
</workbook>
</file>

<file path=xl/calcChain.xml><?xml version="1.0" encoding="utf-8"?>
<calcChain xmlns="http://schemas.openxmlformats.org/spreadsheetml/2006/main">
  <c r="E46" i="3" l="1"/>
  <c r="E43" i="3"/>
  <c r="E40" i="3"/>
  <c r="E37" i="3"/>
  <c r="E34" i="3"/>
  <c r="E31" i="3"/>
  <c r="E27" i="3"/>
  <c r="E24" i="3"/>
  <c r="E20" i="3"/>
  <c r="E17" i="3"/>
  <c r="E14" i="3"/>
  <c r="G8" i="3"/>
  <c r="H8" i="3" s="1"/>
  <c r="I8" i="3" s="1"/>
  <c r="F8" i="3"/>
  <c r="G2" i="3"/>
  <c r="H2" i="3" s="1"/>
  <c r="I2" i="3" s="1"/>
  <c r="F2" i="3"/>
  <c r="G109" i="2"/>
  <c r="G108" i="2"/>
  <c r="G107" i="2"/>
  <c r="G106" i="2"/>
  <c r="G103" i="2"/>
  <c r="G93" i="2"/>
  <c r="G88" i="2"/>
  <c r="G84" i="2"/>
  <c r="G75" i="2"/>
  <c r="G70" i="2"/>
  <c r="G65" i="2"/>
  <c r="G49" i="2"/>
  <c r="G40" i="2"/>
  <c r="G36" i="2"/>
  <c r="G31" i="2"/>
</calcChain>
</file>

<file path=xl/sharedStrings.xml><?xml version="1.0" encoding="utf-8"?>
<sst xmlns="http://schemas.openxmlformats.org/spreadsheetml/2006/main" count="690" uniqueCount="111">
  <si>
    <t>Month</t>
  </si>
  <si>
    <t>Site</t>
  </si>
  <si>
    <t>ug/L NO3-N</t>
  </si>
  <si>
    <t>May</t>
  </si>
  <si>
    <t>St Clair S1 May</t>
  </si>
  <si>
    <t>St Clair S2 May</t>
  </si>
  <si>
    <t>St Clair LSC-MB May</t>
  </si>
  <si>
    <t>Lake MI Suttons Bay May</t>
  </si>
  <si>
    <t>Lake MI NW Pier May</t>
  </si>
  <si>
    <t>GB 32 May</t>
  </si>
  <si>
    <t>LM Raeine May</t>
  </si>
  <si>
    <t>ON CCIW May</t>
  </si>
  <si>
    <t>ON BPier May</t>
  </si>
  <si>
    <t>Boegman May</t>
  </si>
  <si>
    <t>Erie EC 962 May</t>
  </si>
  <si>
    <t>Erie EC 958</t>
  </si>
  <si>
    <t>Superior Washburn May</t>
  </si>
  <si>
    <t>K-Bay May</t>
  </si>
  <si>
    <t>K-W May</t>
  </si>
  <si>
    <t>Superior Whitfish Bay</t>
  </si>
  <si>
    <t>Huron St Martins</t>
  </si>
  <si>
    <t>Ontario BQ1</t>
  </si>
  <si>
    <t>Huron GB 1</t>
  </si>
  <si>
    <t>Aug</t>
  </si>
  <si>
    <t>St Clair S1 Aug</t>
  </si>
  <si>
    <t>St Clair S2 Aug</t>
  </si>
  <si>
    <t>Erie Graeber Aug</t>
  </si>
  <si>
    <t>Onatrio BQ 1 Aug</t>
  </si>
  <si>
    <t>ON BPier Aug</t>
  </si>
  <si>
    <t>ON CCIW Aug</t>
  </si>
  <si>
    <t>Huron St. Martins</t>
  </si>
  <si>
    <t>Superior Whitefish Bay Aug</t>
  </si>
  <si>
    <t>LM GB 32 Aug</t>
  </si>
  <si>
    <t>Superior Washburn Aug</t>
  </si>
  <si>
    <t>Erie Caffin Aug</t>
  </si>
  <si>
    <t>MI Suttons Bay Aug</t>
  </si>
  <si>
    <t>MI NW Pier Aug</t>
  </si>
  <si>
    <t>LM Raeine Aug</t>
  </si>
  <si>
    <t>K-Bay Aug</t>
  </si>
  <si>
    <t>K-waterway Aug</t>
  </si>
  <si>
    <t>Run date: 12/27/2024</t>
  </si>
  <si>
    <t>Configuration: NOxOnly</t>
  </si>
  <si>
    <t>Run Name: NOx-MISG-May&amp;Aug2024</t>
  </si>
  <si>
    <t>Position</t>
  </si>
  <si>
    <t>Identifier</t>
  </si>
  <si>
    <t>Type</t>
  </si>
  <si>
    <t>Raw Ht</t>
  </si>
  <si>
    <t>NO2/3</t>
  </si>
  <si>
    <t>SYNC</t>
  </si>
  <si>
    <t>CO</t>
  </si>
  <si>
    <t>Carry over</t>
  </si>
  <si>
    <t xml:space="preserve">Carry over = </t>
  </si>
  <si>
    <t>W</t>
  </si>
  <si>
    <t>Wash</t>
  </si>
  <si>
    <t>NO3</t>
  </si>
  <si>
    <t>Unknown</t>
  </si>
  <si>
    <t>NOX%</t>
  </si>
  <si>
    <t>NO3 check</t>
  </si>
  <si>
    <t>C1</t>
  </si>
  <si>
    <t>Calibrant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</si>
  <si>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</si>
  <si>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</si>
  <si>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</si>
  <si>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</si>
  <si>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</si>
  <si>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</si>
  <si>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</si>
  <si>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</si>
  <si>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</si>
  <si>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</si>
  <si>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</si>
  <si>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</si>
  <si>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CC1</t>
  </si>
  <si>
    <t>Check Cal</t>
  </si>
  <si>
    <t>St Clair S2 May Spike</t>
  </si>
  <si>
    <t>St Clair LSC-MB May-Anal-dup</t>
  </si>
  <si>
    <t>Lake MI NW Pier May Spike</t>
  </si>
  <si>
    <t>GB 32 May-anal-dup</t>
  </si>
  <si>
    <t>AutoWash</t>
  </si>
  <si>
    <t>25 ug/L</t>
  </si>
  <si>
    <t>ON BPier May-anal dup</t>
  </si>
  <si>
    <t>ON BPier May- Spike</t>
  </si>
  <si>
    <t>Erie EC 958-anal dup</t>
  </si>
  <si>
    <t>Erie EC 958 -spike</t>
  </si>
  <si>
    <t>K-Bay May-anal dup</t>
  </si>
  <si>
    <t>K-W May -Spike</t>
  </si>
  <si>
    <t>Superior Whitfish Bay-anal dup</t>
  </si>
  <si>
    <t>Huron GB 1-anal dup</t>
  </si>
  <si>
    <t>Huron GB 1 spike-May</t>
  </si>
  <si>
    <t>Erie Graeber Aug-anal dup</t>
  </si>
  <si>
    <t>Onatrio BQ 1 Aug-Spike</t>
  </si>
  <si>
    <t>ON BPier Aug-anal dup</t>
  </si>
  <si>
    <t>Huron St. Martins Aug - spike</t>
  </si>
  <si>
    <t>Superior Whitefish Bay Aug-ana</t>
  </si>
  <si>
    <t>LM GB 32 Aug - spike</t>
  </si>
  <si>
    <t>Superior Washburn Aug-anal dup</t>
  </si>
  <si>
    <t>MI Suttons Bay Aug-Spike</t>
  </si>
  <si>
    <t>MI NW Pier Aug-Anal dup</t>
  </si>
  <si>
    <t>K-Bay Aug spike</t>
  </si>
  <si>
    <t>K-Bay Aug-anal dup</t>
  </si>
  <si>
    <t>St Clair MB - May 5x diluted</t>
  </si>
  <si>
    <t>ON CCIW May - 5x diluted</t>
  </si>
  <si>
    <t>Erie EC 958 2x diluted</t>
  </si>
  <si>
    <t>ON CCIW Aug 5x duiluted</t>
  </si>
  <si>
    <t>Huron St. Martins Aug-rerun</t>
  </si>
  <si>
    <t>CCWI 10x</t>
  </si>
  <si>
    <t>???</t>
  </si>
  <si>
    <t>Average</t>
  </si>
  <si>
    <t>STDEV</t>
  </si>
  <si>
    <t>MDL</t>
  </si>
  <si>
    <t>1/2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</si>
</sst>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2" fillId="0" borderId="0" xfId="0" applyNumberFormat="1" applyFont="1"/>
    <xf numFmtId="0" fontId="2" fillId="2" borderId="1" xfId="0" applyFont="1" applyFill="1" applyBorder="1"/>
    <xf numFmtId="0" fontId="3" fillId="0" borderId="0" xfId="0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defaultColWidth="14.42578125" defaultRowHeight="15" customHeight="1" x14ac:dyDescent="0.25"/>
  <cols>
    <col min="1" max="1" width="8.7109375" customWidth="1"/>
    <col min="2" max="2" width="36.140625" customWidth="1"/>
    <col min="3" max="26" width="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>
        <v>340.726</v>
      </c>
    </row>
    <row r="3" spans="1:3" x14ac:dyDescent="0.25">
      <c r="A3" s="2" t="s">
        <v>3</v>
      </c>
      <c r="B3" s="1" t="s">
        <v>5</v>
      </c>
      <c r="C3" s="1">
        <v>435.839</v>
      </c>
    </row>
    <row r="4" spans="1:3" x14ac:dyDescent="0.25">
      <c r="A4" s="2" t="s">
        <v>3</v>
      </c>
      <c r="B4" s="1" t="s">
        <v>6</v>
      </c>
      <c r="C4" s="1">
        <v>1632.5299999999997</v>
      </c>
    </row>
    <row r="5" spans="1:3" x14ac:dyDescent="0.25">
      <c r="A5" s="2" t="s">
        <v>3</v>
      </c>
      <c r="B5" s="1" t="s">
        <v>7</v>
      </c>
      <c r="C5" s="1">
        <v>310.601</v>
      </c>
    </row>
    <row r="6" spans="1:3" x14ac:dyDescent="0.25">
      <c r="A6" s="2" t="s">
        <v>3</v>
      </c>
      <c r="B6" s="1" t="s">
        <v>8</v>
      </c>
      <c r="C6" s="1">
        <v>392.49599999999998</v>
      </c>
    </row>
    <row r="7" spans="1:3" x14ac:dyDescent="0.25">
      <c r="A7" s="2" t="s">
        <v>3</v>
      </c>
      <c r="B7" s="1" t="s">
        <v>9</v>
      </c>
      <c r="C7" s="1">
        <v>388.00549999999998</v>
      </c>
    </row>
    <row r="8" spans="1:3" x14ac:dyDescent="0.25">
      <c r="A8" s="2" t="s">
        <v>3</v>
      </c>
      <c r="B8" s="1" t="s">
        <v>10</v>
      </c>
      <c r="C8" s="1">
        <v>361.25200000000001</v>
      </c>
    </row>
    <row r="9" spans="1:3" x14ac:dyDescent="0.25">
      <c r="A9" s="2" t="s">
        <v>3</v>
      </c>
      <c r="B9" s="1" t="s">
        <v>11</v>
      </c>
      <c r="C9" s="3">
        <v>4670.085</v>
      </c>
    </row>
    <row r="10" spans="1:3" x14ac:dyDescent="0.25">
      <c r="A10" s="2" t="s">
        <v>3</v>
      </c>
      <c r="B10" s="1" t="s">
        <v>12</v>
      </c>
      <c r="C10" s="1">
        <v>304.76099999999997</v>
      </c>
    </row>
    <row r="11" spans="1:3" x14ac:dyDescent="0.25">
      <c r="A11" s="2" t="s">
        <v>3</v>
      </c>
      <c r="B11" s="1" t="s">
        <v>13</v>
      </c>
      <c r="C11" s="1">
        <v>260.60599999999999</v>
      </c>
    </row>
    <row r="12" spans="1:3" x14ac:dyDescent="0.25">
      <c r="A12" s="2" t="s">
        <v>3</v>
      </c>
      <c r="B12" s="1" t="s">
        <v>14</v>
      </c>
      <c r="C12" s="1">
        <v>106.69499999999999</v>
      </c>
    </row>
    <row r="13" spans="1:3" x14ac:dyDescent="0.25">
      <c r="A13" s="2" t="s">
        <v>3</v>
      </c>
      <c r="B13" s="1" t="s">
        <v>15</v>
      </c>
      <c r="C13" s="1">
        <v>756.95849999999996</v>
      </c>
    </row>
    <row r="14" spans="1:3" x14ac:dyDescent="0.25">
      <c r="A14" s="2" t="s">
        <v>3</v>
      </c>
      <c r="B14" s="1" t="s">
        <v>16</v>
      </c>
      <c r="C14" s="1">
        <v>342.31900000000002</v>
      </c>
    </row>
    <row r="15" spans="1:3" x14ac:dyDescent="0.25">
      <c r="A15" s="2" t="s">
        <v>3</v>
      </c>
      <c r="B15" s="1" t="s">
        <v>17</v>
      </c>
      <c r="C15" s="1">
        <v>349.37</v>
      </c>
    </row>
    <row r="16" spans="1:3" x14ac:dyDescent="0.25">
      <c r="A16" s="2" t="s">
        <v>3</v>
      </c>
      <c r="B16" s="1" t="s">
        <v>18</v>
      </c>
      <c r="C16" s="1">
        <v>195.583</v>
      </c>
    </row>
    <row r="17" spans="1:3" x14ac:dyDescent="0.25">
      <c r="A17" s="2" t="s">
        <v>3</v>
      </c>
      <c r="B17" s="1" t="s">
        <v>19</v>
      </c>
      <c r="C17" s="1">
        <v>230.072</v>
      </c>
    </row>
    <row r="18" spans="1:3" x14ac:dyDescent="0.25">
      <c r="A18" s="2" t="s">
        <v>3</v>
      </c>
      <c r="B18" s="1" t="s">
        <v>20</v>
      </c>
      <c r="C18" s="1">
        <v>335.32799999999997</v>
      </c>
    </row>
    <row r="19" spans="1:3" x14ac:dyDescent="0.25">
      <c r="A19" s="2" t="s">
        <v>3</v>
      </c>
      <c r="B19" s="1" t="s">
        <v>21</v>
      </c>
      <c r="C19" s="1">
        <v>90.980999999999995</v>
      </c>
    </row>
    <row r="20" spans="1:3" x14ac:dyDescent="0.25">
      <c r="A20" s="2" t="s">
        <v>3</v>
      </c>
      <c r="B20" s="1" t="s">
        <v>22</v>
      </c>
      <c r="C20" s="1">
        <v>63.530999999999999</v>
      </c>
    </row>
    <row r="21" spans="1:3" ht="15.75" customHeight="1" x14ac:dyDescent="0.25">
      <c r="A21" s="2" t="s">
        <v>23</v>
      </c>
      <c r="B21" s="1" t="s">
        <v>24</v>
      </c>
      <c r="C21" s="1">
        <v>52.317999999999998</v>
      </c>
    </row>
    <row r="22" spans="1:3" ht="15.75" customHeight="1" x14ac:dyDescent="0.25">
      <c r="A22" s="2" t="s">
        <v>23</v>
      </c>
      <c r="B22" s="1" t="s">
        <v>25</v>
      </c>
      <c r="C22" s="1">
        <v>306.38600000000002</v>
      </c>
    </row>
    <row r="23" spans="1:3" ht="15.75" customHeight="1" x14ac:dyDescent="0.25">
      <c r="A23" s="2" t="s">
        <v>23</v>
      </c>
      <c r="B23" s="1" t="s">
        <v>26</v>
      </c>
      <c r="C23" s="1">
        <v>89.767499999999998</v>
      </c>
    </row>
    <row r="24" spans="1:3" ht="15.75" customHeight="1" x14ac:dyDescent="0.25">
      <c r="A24" s="2" t="s">
        <v>23</v>
      </c>
      <c r="B24" s="1" t="s">
        <v>27</v>
      </c>
      <c r="C24" s="1">
        <v>25.532</v>
      </c>
    </row>
    <row r="25" spans="1:3" ht="15.75" customHeight="1" x14ac:dyDescent="0.25">
      <c r="A25" s="2" t="s">
        <v>23</v>
      </c>
      <c r="B25" s="1" t="s">
        <v>22</v>
      </c>
      <c r="C25" s="4">
        <v>2.21</v>
      </c>
    </row>
    <row r="26" spans="1:3" ht="15.75" customHeight="1" x14ac:dyDescent="0.25">
      <c r="A26" s="2" t="s">
        <v>23</v>
      </c>
      <c r="B26" s="1" t="s">
        <v>28</v>
      </c>
      <c r="C26" s="1">
        <v>91.866500000000002</v>
      </c>
    </row>
    <row r="27" spans="1:3" ht="15.75" customHeight="1" x14ac:dyDescent="0.25">
      <c r="A27" s="2" t="s">
        <v>23</v>
      </c>
      <c r="B27" s="1" t="s">
        <v>29</v>
      </c>
      <c r="C27" s="1">
        <v>2809.8649999999998</v>
      </c>
    </row>
    <row r="28" spans="1:3" ht="15.75" customHeight="1" x14ac:dyDescent="0.25">
      <c r="A28" s="2" t="s">
        <v>23</v>
      </c>
      <c r="B28" s="1" t="s">
        <v>30</v>
      </c>
      <c r="C28" s="1">
        <v>101.383</v>
      </c>
    </row>
    <row r="29" spans="1:3" ht="15.75" customHeight="1" x14ac:dyDescent="0.25">
      <c r="A29" s="2" t="s">
        <v>23</v>
      </c>
      <c r="B29" s="1" t="s">
        <v>31</v>
      </c>
      <c r="C29" s="1">
        <v>209.90600000000001</v>
      </c>
    </row>
    <row r="30" spans="1:3" ht="15.75" customHeight="1" x14ac:dyDescent="0.25">
      <c r="A30" s="2" t="s">
        <v>23</v>
      </c>
      <c r="B30" s="1" t="s">
        <v>32</v>
      </c>
      <c r="C30" s="1">
        <v>7.351</v>
      </c>
    </row>
    <row r="31" spans="1:3" ht="15.75" customHeight="1" x14ac:dyDescent="0.25">
      <c r="A31" s="2" t="s">
        <v>23</v>
      </c>
      <c r="B31" s="1" t="s">
        <v>33</v>
      </c>
      <c r="C31" s="1">
        <v>364.33100000000002</v>
      </c>
    </row>
    <row r="32" spans="1:3" ht="15.75" customHeight="1" x14ac:dyDescent="0.25">
      <c r="A32" s="2" t="s">
        <v>23</v>
      </c>
      <c r="B32" s="1" t="s">
        <v>34</v>
      </c>
      <c r="C32" s="1">
        <v>182.506</v>
      </c>
    </row>
    <row r="33" spans="1:3" ht="15.75" customHeight="1" x14ac:dyDescent="0.25">
      <c r="A33" s="2" t="s">
        <v>23</v>
      </c>
      <c r="B33" s="1" t="s">
        <v>35</v>
      </c>
      <c r="C33" s="1">
        <v>235.51599999999999</v>
      </c>
    </row>
    <row r="34" spans="1:3" ht="15.75" customHeight="1" x14ac:dyDescent="0.25">
      <c r="A34" s="2" t="s">
        <v>23</v>
      </c>
      <c r="B34" s="1" t="s">
        <v>36</v>
      </c>
      <c r="C34" s="1">
        <v>98.093500000000006</v>
      </c>
    </row>
    <row r="35" spans="1:3" ht="15.75" customHeight="1" x14ac:dyDescent="0.25">
      <c r="A35" s="2" t="s">
        <v>23</v>
      </c>
      <c r="B35" s="1" t="s">
        <v>37</v>
      </c>
      <c r="C35" s="1">
        <v>306.09899999999999</v>
      </c>
    </row>
    <row r="36" spans="1:3" ht="15.75" customHeight="1" x14ac:dyDescent="0.25">
      <c r="A36" s="2" t="s">
        <v>23</v>
      </c>
      <c r="B36" s="1" t="s">
        <v>38</v>
      </c>
      <c r="C36" s="1">
        <v>323.34300000000002</v>
      </c>
    </row>
    <row r="37" spans="1:3" ht="15.75" customHeight="1" x14ac:dyDescent="0.25">
      <c r="A37" s="2" t="s">
        <v>23</v>
      </c>
      <c r="B37" s="1" t="s">
        <v>39</v>
      </c>
      <c r="C37" s="1">
        <v>47.123999999999995</v>
      </c>
    </row>
    <row r="38" spans="1:3" ht="15.75" customHeight="1" x14ac:dyDescent="0.25">
      <c r="A38" s="2" t="s">
        <v>23</v>
      </c>
      <c r="B38" s="1" t="s">
        <v>38</v>
      </c>
      <c r="C38" s="1">
        <v>212.333</v>
      </c>
    </row>
    <row r="39" spans="1:3" ht="15.75" customHeight="1" x14ac:dyDescent="0.25">
      <c r="A39" s="2"/>
    </row>
    <row r="40" spans="1:3" ht="15.75" customHeight="1" x14ac:dyDescent="0.25"/>
    <row r="41" spans="1:3" ht="15.75" customHeight="1" x14ac:dyDescent="0.25"/>
    <row r="42" spans="1:3" ht="15.75" customHeight="1" x14ac:dyDescent="0.25">
      <c r="A42" s="2"/>
    </row>
    <row r="43" spans="1:3" ht="15.75" customHeight="1" x14ac:dyDescent="0.25">
      <c r="A43" s="2"/>
    </row>
    <row r="44" spans="1:3" ht="15.75" customHeight="1" x14ac:dyDescent="0.25"/>
    <row r="45" spans="1:3" ht="15.75" customHeight="1" x14ac:dyDescent="0.25"/>
    <row r="46" spans="1:3" ht="15.75" customHeight="1" x14ac:dyDescent="0.25">
      <c r="A46" s="2"/>
    </row>
    <row r="47" spans="1:3" ht="15.75" customHeight="1" x14ac:dyDescent="0.25">
      <c r="A47" s="2"/>
    </row>
    <row r="48" spans="1:3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/>
    <row r="63" spans="1:1" ht="15.75" customHeight="1" x14ac:dyDescent="0.25"/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/>
    <row r="81" spans="1:1" ht="15.75" customHeight="1" x14ac:dyDescent="0.25"/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/>
    <row r="99" spans="1:1" ht="15.75" customHeight="1" x14ac:dyDescent="0.25"/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/>
    <row r="117" spans="1:1" ht="15.75" customHeight="1" x14ac:dyDescent="0.25"/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/>
    <row r="121" spans="1:1" ht="15.75" customHeight="1" x14ac:dyDescent="0.25"/>
    <row r="122" spans="1:1" ht="15.75" customHeight="1" x14ac:dyDescent="0.25">
      <c r="A122" s="2"/>
    </row>
    <row r="123" spans="1:1" ht="15.75" customHeight="1" x14ac:dyDescent="0.25"/>
    <row r="124" spans="1:1" ht="15.75" customHeight="1" x14ac:dyDescent="0.25"/>
    <row r="125" spans="1:1" ht="15.75" customHeight="1" x14ac:dyDescent="0.25"/>
    <row r="126" spans="1:1" ht="15.75" customHeight="1" x14ac:dyDescent="0.25"/>
    <row r="127" spans="1:1" ht="15.75" customHeight="1" x14ac:dyDescent="0.25"/>
    <row r="128" spans="1: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2578125" defaultRowHeight="15" customHeight="1" x14ac:dyDescent="0.25"/>
  <cols>
    <col min="1" max="1" width="8" customWidth="1"/>
    <col min="2" max="2" width="8.7109375" customWidth="1"/>
    <col min="3" max="3" width="36.140625" customWidth="1"/>
    <col min="4" max="4" width="11.85546875" customWidth="1"/>
    <col min="5" max="26" width="8.7109375" customWidth="1"/>
  </cols>
  <sheetData>
    <row r="1" spans="1:6" x14ac:dyDescent="0.25">
      <c r="A1" s="1" t="s">
        <v>40</v>
      </c>
    </row>
    <row r="2" spans="1:6" x14ac:dyDescent="0.25">
      <c r="A2" s="1" t="s">
        <v>41</v>
      </c>
    </row>
    <row r="3" spans="1:6" x14ac:dyDescent="0.25">
      <c r="A3" s="1" t="s">
        <v>42</v>
      </c>
    </row>
    <row r="4" spans="1:6" x14ac:dyDescent="0.25"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</row>
    <row r="5" spans="1:6" x14ac:dyDescent="0.25">
      <c r="A5" s="1">
        <v>1</v>
      </c>
      <c r="B5" s="2">
        <v>5.2083333333333336E-2</v>
      </c>
      <c r="C5" s="1" t="s">
        <v>48</v>
      </c>
      <c r="D5" s="1" t="s">
        <v>48</v>
      </c>
      <c r="E5" s="1">
        <v>0.46800000000000003</v>
      </c>
      <c r="F5" s="1">
        <v>801.19799999999998</v>
      </c>
    </row>
    <row r="6" spans="1:6" x14ac:dyDescent="0.25">
      <c r="A6" s="1">
        <v>2</v>
      </c>
      <c r="B6" s="1">
        <v>0</v>
      </c>
      <c r="C6" s="1" t="s">
        <v>49</v>
      </c>
      <c r="D6" s="1" t="s">
        <v>50</v>
      </c>
      <c r="E6" s="1">
        <v>1E-3</v>
      </c>
      <c r="F6" s="1">
        <v>2.2080000000000002</v>
      </c>
    </row>
    <row r="7" spans="1:6" x14ac:dyDescent="0.25">
      <c r="C7" s="1" t="s">
        <v>51</v>
      </c>
      <c r="F7" s="5">
        <v>2E-3</v>
      </c>
    </row>
    <row r="8" spans="1:6" x14ac:dyDescent="0.25">
      <c r="A8" s="1">
        <v>3</v>
      </c>
      <c r="B8" s="1">
        <v>0</v>
      </c>
      <c r="C8" s="1" t="s">
        <v>52</v>
      </c>
      <c r="D8" s="1" t="s">
        <v>53</v>
      </c>
      <c r="E8" s="1">
        <v>0</v>
      </c>
      <c r="F8" s="1">
        <v>0.99099999999999999</v>
      </c>
    </row>
    <row r="9" spans="1:6" x14ac:dyDescent="0.25">
      <c r="A9" s="1">
        <v>4</v>
      </c>
      <c r="B9" s="2">
        <v>5.0694444444444445E-2</v>
      </c>
      <c r="C9" s="1" t="s">
        <v>54</v>
      </c>
      <c r="D9" s="1" t="s">
        <v>55</v>
      </c>
      <c r="E9" s="1">
        <v>0.433</v>
      </c>
      <c r="F9" s="1">
        <v>733.803</v>
      </c>
    </row>
    <row r="10" spans="1:6" x14ac:dyDescent="0.25">
      <c r="A10" s="1">
        <v>5</v>
      </c>
      <c r="B10" s="2">
        <v>5.1388888888888887E-2</v>
      </c>
      <c r="C10" s="1" t="s">
        <v>56</v>
      </c>
      <c r="D10" s="1" t="s">
        <v>57</v>
      </c>
      <c r="E10" s="1">
        <v>0.48099999999999998</v>
      </c>
      <c r="F10" s="1">
        <v>824.07899999999995</v>
      </c>
    </row>
    <row r="11" spans="1:6" x14ac:dyDescent="0.25">
      <c r="A11" s="1">
        <v>6</v>
      </c>
      <c r="B11" s="1">
        <v>0</v>
      </c>
      <c r="C11" s="1" t="s">
        <v>52</v>
      </c>
      <c r="D11" s="1" t="s">
        <v>53</v>
      </c>
      <c r="E11" s="1">
        <v>1E-3</v>
      </c>
      <c r="F11" s="1">
        <v>0.99099999999999999</v>
      </c>
    </row>
    <row r="12" spans="1:6" x14ac:dyDescent="0.25">
      <c r="A12" s="1">
        <v>7</v>
      </c>
      <c r="B12" s="2">
        <v>4.2361111111111113E-2</v>
      </c>
      <c r="C12" s="1" t="s">
        <v>58</v>
      </c>
      <c r="D12" s="1" t="s">
        <v>59</v>
      </c>
      <c r="E12" s="1">
        <v>1E-3</v>
      </c>
      <c r="F12" s="1">
        <v>0.14399999999999999</v>
      </c>
    </row>
    <row r="13" spans="1:6" x14ac:dyDescent="0.25">
      <c r="A13" s="1">
        <v>8</v>
      </c>
      <c r="B13" s="2">
        <v>4.3055555555555555E-2</v>
      </c>
      <c r="C13" s="1" t="s">
        <v>60</v>
      </c>
      <c r="D13" s="1" t="s">
        <v>59</v>
      </c>
      <c r="E13" s="1">
        <v>1.6E-2</v>
      </c>
      <c r="F13" s="1">
        <v>24.178999999999998</v>
      </c>
    </row>
    <row r="14" spans="1:6" x14ac:dyDescent="0.25">
      <c r="A14" s="1">
        <v>9</v>
      </c>
      <c r="B14" s="2">
        <v>4.3749999999999997E-2</v>
      </c>
      <c r="C14" s="1" t="s">
        <v>61</v>
      </c>
      <c r="D14" s="1" t="s">
        <v>59</v>
      </c>
      <c r="E14" s="1">
        <v>1.9E-2</v>
      </c>
      <c r="F14" s="1">
        <v>28.994</v>
      </c>
    </row>
    <row r="15" spans="1:6" x14ac:dyDescent="0.25">
      <c r="A15" s="1">
        <v>10</v>
      </c>
      <c r="B15" s="2">
        <v>4.4444444444444446E-2</v>
      </c>
      <c r="C15" s="1" t="s">
        <v>62</v>
      </c>
      <c r="D15" s="1" t="s">
        <v>59</v>
      </c>
      <c r="E15" s="1">
        <v>3.2000000000000001E-2</v>
      </c>
      <c r="F15" s="1">
        <v>49.286999999999999</v>
      </c>
    </row>
    <row r="16" spans="1:6" x14ac:dyDescent="0.25">
      <c r="A16" s="1">
        <v>11</v>
      </c>
      <c r="B16" s="2">
        <v>4.5138888888888888E-2</v>
      </c>
      <c r="C16" s="1" t="s">
        <v>63</v>
      </c>
      <c r="D16" s="1" t="s">
        <v>59</v>
      </c>
      <c r="E16" s="1">
        <v>4.9000000000000002E-2</v>
      </c>
      <c r="F16" s="1">
        <v>75.227999999999994</v>
      </c>
    </row>
    <row r="17" spans="1:7" x14ac:dyDescent="0.25">
      <c r="A17" s="1">
        <v>12</v>
      </c>
      <c r="B17" s="2">
        <v>4.583333333333333E-2</v>
      </c>
      <c r="C17" s="1" t="s">
        <v>64</v>
      </c>
      <c r="D17" s="1" t="s">
        <v>59</v>
      </c>
      <c r="E17" s="1">
        <v>6.5000000000000002E-2</v>
      </c>
      <c r="F17" s="1">
        <v>100.691</v>
      </c>
    </row>
    <row r="18" spans="1:7" x14ac:dyDescent="0.25">
      <c r="A18" s="1">
        <v>13</v>
      </c>
      <c r="B18" s="2">
        <v>4.6527777777777779E-2</v>
      </c>
      <c r="C18" s="1" t="s">
        <v>65</v>
      </c>
      <c r="D18" s="1" t="s">
        <v>59</v>
      </c>
      <c r="E18" s="1">
        <v>8.3000000000000004E-2</v>
      </c>
      <c r="F18" s="1">
        <v>127.989</v>
      </c>
    </row>
    <row r="19" spans="1:7" x14ac:dyDescent="0.25">
      <c r="A19" s="1">
        <v>14</v>
      </c>
      <c r="B19" s="2">
        <v>4.7222222222222221E-2</v>
      </c>
      <c r="C19" s="1" t="s">
        <v>66</v>
      </c>
      <c r="D19" s="1" t="s">
        <v>59</v>
      </c>
      <c r="E19" s="1">
        <v>9.8000000000000004E-2</v>
      </c>
      <c r="F19" s="1">
        <v>151.74299999999999</v>
      </c>
    </row>
    <row r="20" spans="1:7" x14ac:dyDescent="0.25">
      <c r="A20" s="1">
        <v>15</v>
      </c>
      <c r="B20" s="2">
        <v>4.791666666666667E-2</v>
      </c>
      <c r="C20" s="1" t="s">
        <v>67</v>
      </c>
      <c r="D20" s="1" t="s">
        <v>59</v>
      </c>
      <c r="E20" s="1">
        <v>0.127</v>
      </c>
      <c r="F20" s="1">
        <v>198.76</v>
      </c>
    </row>
    <row r="21" spans="1:7" ht="15.75" customHeight="1" x14ac:dyDescent="0.25">
      <c r="A21" s="1">
        <v>16</v>
      </c>
      <c r="B21" s="2">
        <v>4.8611111111111112E-2</v>
      </c>
      <c r="C21" s="1" t="s">
        <v>68</v>
      </c>
      <c r="D21" s="1" t="s">
        <v>59</v>
      </c>
      <c r="E21" s="1">
        <v>0.156</v>
      </c>
      <c r="F21" s="1">
        <v>246.55</v>
      </c>
    </row>
    <row r="22" spans="1:7" ht="15.75" customHeight="1" x14ac:dyDescent="0.25">
      <c r="A22" s="1">
        <v>17</v>
      </c>
      <c r="B22" s="2">
        <v>4.9305555555555554E-2</v>
      </c>
      <c r="C22" s="1" t="s">
        <v>69</v>
      </c>
      <c r="D22" s="1" t="s">
        <v>59</v>
      </c>
      <c r="E22" s="1">
        <v>0.19</v>
      </c>
      <c r="F22" s="1">
        <v>301.39400000000001</v>
      </c>
    </row>
    <row r="23" spans="1:7" ht="15.75" customHeight="1" x14ac:dyDescent="0.25">
      <c r="A23" s="1">
        <v>18</v>
      </c>
      <c r="B23" s="2">
        <v>0.05</v>
      </c>
      <c r="C23" s="1" t="s">
        <v>70</v>
      </c>
      <c r="D23" s="1" t="s">
        <v>59</v>
      </c>
      <c r="E23" s="1">
        <v>0.30599999999999999</v>
      </c>
      <c r="F23" s="1">
        <v>499.89299999999997</v>
      </c>
    </row>
    <row r="24" spans="1:7" ht="15.75" customHeight="1" x14ac:dyDescent="0.25">
      <c r="A24" s="1">
        <v>19</v>
      </c>
      <c r="B24" s="2">
        <v>5.0694444444444445E-2</v>
      </c>
      <c r="C24" s="1" t="s">
        <v>71</v>
      </c>
      <c r="D24" s="1" t="s">
        <v>59</v>
      </c>
      <c r="E24" s="1">
        <v>0.442</v>
      </c>
      <c r="F24" s="1">
        <v>750.15200000000004</v>
      </c>
    </row>
    <row r="25" spans="1:7" ht="15.75" customHeight="1" x14ac:dyDescent="0.25">
      <c r="A25" s="1">
        <v>20</v>
      </c>
      <c r="B25" s="2">
        <v>5.2777777777777778E-2</v>
      </c>
      <c r="C25" s="1" t="s">
        <v>72</v>
      </c>
      <c r="D25" s="1" t="s">
        <v>73</v>
      </c>
      <c r="E25" s="1">
        <v>6.6000000000000003E-2</v>
      </c>
      <c r="F25" s="1">
        <v>102.002</v>
      </c>
    </row>
    <row r="26" spans="1:7" ht="15.75" customHeight="1" x14ac:dyDescent="0.25">
      <c r="A26" s="1">
        <v>21</v>
      </c>
      <c r="B26" s="1">
        <v>0</v>
      </c>
      <c r="C26" s="1" t="s">
        <v>52</v>
      </c>
      <c r="D26" s="1" t="s">
        <v>53</v>
      </c>
      <c r="E26" s="1">
        <v>0</v>
      </c>
      <c r="F26" s="1">
        <v>0.99099999999999999</v>
      </c>
    </row>
    <row r="27" spans="1:7" ht="15.75" customHeight="1" x14ac:dyDescent="0.25">
      <c r="A27" s="1">
        <v>22</v>
      </c>
      <c r="B27" s="1">
        <v>0</v>
      </c>
      <c r="C27" s="1" t="s">
        <v>52</v>
      </c>
      <c r="D27" s="1" t="s">
        <v>53</v>
      </c>
      <c r="E27" s="1">
        <v>0</v>
      </c>
      <c r="F27" s="1">
        <v>0.99099999999999999</v>
      </c>
    </row>
    <row r="28" spans="1:7" ht="15.75" customHeight="1" x14ac:dyDescent="0.25">
      <c r="A28" s="1">
        <v>23</v>
      </c>
      <c r="B28" s="2">
        <v>8.4027777777777785E-2</v>
      </c>
      <c r="C28" s="1" t="s">
        <v>4</v>
      </c>
      <c r="D28" s="1" t="s">
        <v>55</v>
      </c>
      <c r="E28" s="1">
        <v>0.21199999999999999</v>
      </c>
      <c r="F28" s="1">
        <v>340.726</v>
      </c>
    </row>
    <row r="29" spans="1:7" ht="15.75" customHeight="1" x14ac:dyDescent="0.25">
      <c r="A29" s="1">
        <v>24</v>
      </c>
      <c r="B29" s="2">
        <v>8.4722222222222227E-2</v>
      </c>
      <c r="C29" s="1" t="s">
        <v>5</v>
      </c>
      <c r="D29" s="1" t="s">
        <v>55</v>
      </c>
      <c r="E29" s="1">
        <v>0.26900000000000002</v>
      </c>
      <c r="F29" s="1">
        <v>435.839</v>
      </c>
    </row>
    <row r="30" spans="1:7" ht="15.75" customHeight="1" x14ac:dyDescent="0.25">
      <c r="A30" s="1">
        <v>25</v>
      </c>
      <c r="B30" s="2">
        <v>8.5416666666666669E-2</v>
      </c>
      <c r="C30" s="1" t="s">
        <v>74</v>
      </c>
      <c r="D30" s="1" t="s">
        <v>55</v>
      </c>
      <c r="E30" s="1">
        <v>0.32600000000000001</v>
      </c>
      <c r="F30" s="1">
        <v>535.79300000000001</v>
      </c>
    </row>
    <row r="31" spans="1:7" ht="15.75" customHeight="1" x14ac:dyDescent="0.25">
      <c r="A31" s="1">
        <v>26</v>
      </c>
      <c r="B31" s="2">
        <v>8.611111111111111E-2</v>
      </c>
      <c r="C31" s="1" t="s">
        <v>6</v>
      </c>
      <c r="D31" s="1" t="s">
        <v>55</v>
      </c>
      <c r="E31" s="1">
        <v>0.84</v>
      </c>
      <c r="F31" s="1">
        <v>1645.37</v>
      </c>
      <c r="G31" s="1">
        <f>AVERAGE(F31:F32)</f>
        <v>1647.3620000000001</v>
      </c>
    </row>
    <row r="32" spans="1:7" ht="15.75" customHeight="1" x14ac:dyDescent="0.25">
      <c r="A32" s="1">
        <v>27</v>
      </c>
      <c r="B32" s="2">
        <v>8.611111111111111E-2</v>
      </c>
      <c r="C32" s="1" t="s">
        <v>75</v>
      </c>
      <c r="D32" s="1" t="s">
        <v>55</v>
      </c>
      <c r="E32" s="1">
        <v>0.84299999999999997</v>
      </c>
      <c r="F32" s="1">
        <v>1649.354</v>
      </c>
    </row>
    <row r="33" spans="1:7" ht="15.75" customHeight="1" x14ac:dyDescent="0.25">
      <c r="A33" s="1">
        <v>28</v>
      </c>
      <c r="B33" s="2">
        <v>8.6805555555555552E-2</v>
      </c>
      <c r="C33" s="1" t="s">
        <v>7</v>
      </c>
      <c r="D33" s="1" t="s">
        <v>55</v>
      </c>
      <c r="E33" s="1">
        <v>0.19600000000000001</v>
      </c>
      <c r="F33" s="1">
        <v>310.601</v>
      </c>
    </row>
    <row r="34" spans="1:7" ht="15.75" customHeight="1" x14ac:dyDescent="0.25">
      <c r="A34" s="1">
        <v>29</v>
      </c>
      <c r="B34" s="2">
        <v>8.7499999999999994E-2</v>
      </c>
      <c r="C34" s="1" t="s">
        <v>8</v>
      </c>
      <c r="D34" s="1" t="s">
        <v>55</v>
      </c>
      <c r="E34" s="1">
        <v>0.24299999999999999</v>
      </c>
      <c r="F34" s="1">
        <v>392.49599999999998</v>
      </c>
    </row>
    <row r="35" spans="1:7" ht="15.75" customHeight="1" x14ac:dyDescent="0.25">
      <c r="A35" s="1">
        <v>30</v>
      </c>
      <c r="B35" s="2">
        <v>8.819444444444445E-2</v>
      </c>
      <c r="C35" s="1" t="s">
        <v>76</v>
      </c>
      <c r="D35" s="1" t="s">
        <v>55</v>
      </c>
      <c r="E35" s="1">
        <v>0.3</v>
      </c>
      <c r="F35" s="1">
        <v>491.18400000000003</v>
      </c>
    </row>
    <row r="36" spans="1:7" ht="15.75" customHeight="1" x14ac:dyDescent="0.25">
      <c r="A36" s="1">
        <v>31</v>
      </c>
      <c r="B36" s="2">
        <v>8.8888888888888892E-2</v>
      </c>
      <c r="C36" s="1" t="s">
        <v>9</v>
      </c>
      <c r="D36" s="1" t="s">
        <v>55</v>
      </c>
      <c r="E36" s="1">
        <v>0.24199999999999999</v>
      </c>
      <c r="F36" s="1">
        <v>389.26499999999999</v>
      </c>
      <c r="G36" s="1">
        <f>AVERAGE(F36:F37)</f>
        <v>388.00549999999998</v>
      </c>
    </row>
    <row r="37" spans="1:7" ht="15.75" customHeight="1" x14ac:dyDescent="0.25">
      <c r="A37" s="1">
        <v>32</v>
      </c>
      <c r="B37" s="2">
        <v>8.8888888888888892E-2</v>
      </c>
      <c r="C37" s="1" t="s">
        <v>77</v>
      </c>
      <c r="D37" s="1" t="s">
        <v>55</v>
      </c>
      <c r="E37" s="1">
        <v>0.24</v>
      </c>
      <c r="F37" s="1">
        <v>386.74599999999998</v>
      </c>
    </row>
    <row r="38" spans="1:7" ht="15.75" customHeight="1" x14ac:dyDescent="0.25">
      <c r="A38" s="1">
        <v>33</v>
      </c>
      <c r="B38" s="2">
        <v>8.9583333333333334E-2</v>
      </c>
      <c r="C38" s="1" t="s">
        <v>10</v>
      </c>
      <c r="D38" s="1" t="s">
        <v>55</v>
      </c>
      <c r="E38" s="1">
        <v>0.22500000000000001</v>
      </c>
      <c r="F38" s="1">
        <v>361.25200000000001</v>
      </c>
    </row>
    <row r="39" spans="1:7" ht="15.75" customHeight="1" x14ac:dyDescent="0.25">
      <c r="A39" s="1">
        <v>34</v>
      </c>
      <c r="B39" s="2">
        <v>9.0277777777777776E-2</v>
      </c>
      <c r="C39" s="1" t="s">
        <v>11</v>
      </c>
      <c r="D39" s="1" t="s">
        <v>55</v>
      </c>
      <c r="E39" s="1">
        <v>1.0980000000000001</v>
      </c>
      <c r="F39" s="1">
        <v>2536.0819999999999</v>
      </c>
    </row>
    <row r="40" spans="1:7" ht="15.75" customHeight="1" x14ac:dyDescent="0.25">
      <c r="A40" s="1">
        <v>35</v>
      </c>
      <c r="B40" s="2">
        <v>9.0972222222222218E-2</v>
      </c>
      <c r="C40" s="1" t="s">
        <v>12</v>
      </c>
      <c r="D40" s="1" t="s">
        <v>55</v>
      </c>
      <c r="E40" s="1">
        <v>0.19400000000000001</v>
      </c>
      <c r="F40" s="1">
        <v>307.279</v>
      </c>
      <c r="G40" s="1">
        <f>AVERAGE(F40,F45)</f>
        <v>304.76099999999997</v>
      </c>
    </row>
    <row r="41" spans="1:7" ht="15.75" customHeight="1" x14ac:dyDescent="0.25">
      <c r="A41" s="1">
        <v>36</v>
      </c>
      <c r="B41" s="1">
        <v>0</v>
      </c>
      <c r="C41" s="1" t="s">
        <v>78</v>
      </c>
      <c r="D41" s="1" t="s">
        <v>78</v>
      </c>
      <c r="E41" s="1">
        <v>1E-3</v>
      </c>
      <c r="F41" s="1">
        <v>1.899</v>
      </c>
    </row>
    <row r="42" spans="1:7" ht="15.75" customHeight="1" x14ac:dyDescent="0.25">
      <c r="A42" s="1">
        <v>37</v>
      </c>
      <c r="B42" s="1">
        <v>0</v>
      </c>
      <c r="C42" s="1" t="s">
        <v>78</v>
      </c>
      <c r="D42" s="1" t="s">
        <v>78</v>
      </c>
      <c r="E42" s="1">
        <v>0</v>
      </c>
      <c r="F42" s="1">
        <v>0.99099999999999999</v>
      </c>
    </row>
    <row r="43" spans="1:7" ht="15.75" customHeight="1" x14ac:dyDescent="0.25">
      <c r="A43" s="1">
        <v>38</v>
      </c>
      <c r="B43" s="2">
        <v>5.2777777777777778E-2</v>
      </c>
      <c r="C43" s="1" t="s">
        <v>72</v>
      </c>
      <c r="D43" s="1" t="s">
        <v>73</v>
      </c>
      <c r="E43" s="1">
        <v>6.5000000000000002E-2</v>
      </c>
      <c r="F43" s="1">
        <v>100.68</v>
      </c>
    </row>
    <row r="44" spans="1:7" ht="15.75" customHeight="1" x14ac:dyDescent="0.25">
      <c r="A44" s="1">
        <v>39</v>
      </c>
      <c r="B44" s="2">
        <v>4.3055555555555555E-2</v>
      </c>
      <c r="C44" s="1" t="s">
        <v>79</v>
      </c>
      <c r="D44" s="1" t="s">
        <v>55</v>
      </c>
      <c r="E44" s="1">
        <v>1.6E-2</v>
      </c>
      <c r="F44" s="1">
        <v>25.641999999999999</v>
      </c>
    </row>
    <row r="45" spans="1:7" ht="15.75" customHeight="1" x14ac:dyDescent="0.25">
      <c r="A45" s="1">
        <v>40</v>
      </c>
      <c r="B45" s="2">
        <v>9.0972222222222218E-2</v>
      </c>
      <c r="C45" s="1" t="s">
        <v>80</v>
      </c>
      <c r="D45" s="1" t="s">
        <v>55</v>
      </c>
      <c r="E45" s="1">
        <v>0.189</v>
      </c>
      <c r="F45" s="1">
        <v>302.24299999999999</v>
      </c>
    </row>
    <row r="46" spans="1:7" ht="15.75" customHeight="1" x14ac:dyDescent="0.25">
      <c r="A46" s="1">
        <v>41</v>
      </c>
      <c r="B46" s="2">
        <v>9.166666666666666E-2</v>
      </c>
      <c r="C46" s="1" t="s">
        <v>81</v>
      </c>
      <c r="D46" s="1" t="s">
        <v>55</v>
      </c>
      <c r="E46" s="1">
        <v>0.25</v>
      </c>
      <c r="F46" s="1">
        <v>403.04399999999998</v>
      </c>
    </row>
    <row r="47" spans="1:7" ht="15.75" customHeight="1" x14ac:dyDescent="0.25">
      <c r="A47" s="1">
        <v>42</v>
      </c>
      <c r="B47" s="2">
        <v>9.2361111111111116E-2</v>
      </c>
      <c r="C47" s="1" t="s">
        <v>13</v>
      </c>
      <c r="D47" s="1" t="s">
        <v>55</v>
      </c>
      <c r="E47" s="1">
        <v>0.16500000000000001</v>
      </c>
      <c r="F47" s="1">
        <v>260.60599999999999</v>
      </c>
    </row>
    <row r="48" spans="1:7" ht="15.75" customHeight="1" x14ac:dyDescent="0.25">
      <c r="A48" s="1">
        <v>43</v>
      </c>
      <c r="B48" s="2">
        <v>9.3055555555555558E-2</v>
      </c>
      <c r="C48" s="1" t="s">
        <v>14</v>
      </c>
      <c r="D48" s="1" t="s">
        <v>55</v>
      </c>
      <c r="E48" s="1">
        <v>6.9000000000000006E-2</v>
      </c>
      <c r="F48" s="1">
        <v>106.69499999999999</v>
      </c>
    </row>
    <row r="49" spans="1:7" ht="15.75" customHeight="1" x14ac:dyDescent="0.25">
      <c r="A49" s="1">
        <v>44</v>
      </c>
      <c r="B49" s="2">
        <v>9.375E-2</v>
      </c>
      <c r="C49" s="1" t="s">
        <v>15</v>
      </c>
      <c r="D49" s="1" t="s">
        <v>55</v>
      </c>
      <c r="E49" s="1">
        <v>0.442</v>
      </c>
      <c r="F49" s="1">
        <v>752.029</v>
      </c>
      <c r="G49" s="1">
        <f>AVERAGE(F49:F50)</f>
        <v>756.95849999999996</v>
      </c>
    </row>
    <row r="50" spans="1:7" ht="15.75" customHeight="1" x14ac:dyDescent="0.25">
      <c r="A50" s="1">
        <v>45</v>
      </c>
      <c r="B50" s="2">
        <v>9.375E-2</v>
      </c>
      <c r="C50" s="1" t="s">
        <v>82</v>
      </c>
      <c r="D50" s="1" t="s">
        <v>55</v>
      </c>
      <c r="E50" s="1">
        <v>0.44800000000000001</v>
      </c>
      <c r="F50" s="1">
        <v>761.88800000000003</v>
      </c>
    </row>
    <row r="51" spans="1:7" ht="15.75" customHeight="1" x14ac:dyDescent="0.25">
      <c r="A51" s="1">
        <v>46</v>
      </c>
      <c r="B51" s="2">
        <v>9.4444444444444442E-2</v>
      </c>
      <c r="C51" s="1" t="s">
        <v>83</v>
      </c>
      <c r="D51" s="1" t="s">
        <v>55</v>
      </c>
      <c r="E51" s="1">
        <v>0.5</v>
      </c>
      <c r="F51" s="1">
        <v>862.03899999999999</v>
      </c>
    </row>
    <row r="52" spans="1:7" ht="15.75" customHeight="1" x14ac:dyDescent="0.25">
      <c r="A52" s="1">
        <v>47</v>
      </c>
      <c r="B52" s="2">
        <v>9.5138888888888884E-2</v>
      </c>
      <c r="C52" s="1" t="s">
        <v>16</v>
      </c>
      <c r="D52" s="1" t="s">
        <v>55</v>
      </c>
      <c r="E52" s="1">
        <v>0.214</v>
      </c>
      <c r="F52" s="1">
        <v>342.31900000000002</v>
      </c>
    </row>
    <row r="53" spans="1:7" ht="15.75" customHeight="1" x14ac:dyDescent="0.25">
      <c r="A53" s="1">
        <v>48</v>
      </c>
      <c r="B53" s="2">
        <v>9.583333333333334E-2</v>
      </c>
      <c r="C53" s="1" t="s">
        <v>17</v>
      </c>
      <c r="D53" s="1" t="s">
        <v>55</v>
      </c>
      <c r="E53" s="1">
        <v>0.219</v>
      </c>
      <c r="F53" s="1">
        <v>350.63200000000001</v>
      </c>
    </row>
    <row r="54" spans="1:7" ht="15.75" customHeight="1" x14ac:dyDescent="0.25">
      <c r="A54" s="1">
        <v>49</v>
      </c>
      <c r="B54" s="2">
        <v>9.583333333333334E-2</v>
      </c>
      <c r="C54" s="1" t="s">
        <v>84</v>
      </c>
      <c r="D54" s="1" t="s">
        <v>55</v>
      </c>
      <c r="E54" s="1">
        <v>0.217</v>
      </c>
      <c r="F54" s="1">
        <v>348.108</v>
      </c>
    </row>
    <row r="55" spans="1:7" ht="15.75" customHeight="1" x14ac:dyDescent="0.25">
      <c r="A55" s="1">
        <v>50</v>
      </c>
      <c r="B55" s="2">
        <v>9.6527777777777782E-2</v>
      </c>
      <c r="C55" s="1" t="s">
        <v>18</v>
      </c>
      <c r="D55" s="1" t="s">
        <v>55</v>
      </c>
      <c r="E55" s="1">
        <v>0.124</v>
      </c>
      <c r="F55" s="1">
        <v>195.583</v>
      </c>
    </row>
    <row r="56" spans="1:7" ht="15.75" customHeight="1" x14ac:dyDescent="0.25">
      <c r="A56" s="1">
        <v>51</v>
      </c>
      <c r="B56" s="2">
        <v>9.7222222222222224E-2</v>
      </c>
      <c r="C56" s="1" t="s">
        <v>85</v>
      </c>
      <c r="D56" s="1" t="s">
        <v>55</v>
      </c>
      <c r="E56" s="1">
        <v>0.186</v>
      </c>
      <c r="F56" s="1">
        <v>296.16399999999999</v>
      </c>
    </row>
    <row r="57" spans="1:7" ht="15.75" customHeight="1" x14ac:dyDescent="0.25">
      <c r="A57" s="1">
        <v>52</v>
      </c>
      <c r="B57" s="2">
        <v>9.7916666666666666E-2</v>
      </c>
      <c r="C57" s="1" t="s">
        <v>19</v>
      </c>
      <c r="D57" s="1" t="s">
        <v>55</v>
      </c>
      <c r="E57" s="1">
        <v>0.14499999999999999</v>
      </c>
      <c r="F57" s="1">
        <v>229.536</v>
      </c>
    </row>
    <row r="58" spans="1:7" ht="15.75" customHeight="1" x14ac:dyDescent="0.25">
      <c r="A58" s="1">
        <v>53</v>
      </c>
      <c r="B58" s="2">
        <v>9.7916666666666666E-2</v>
      </c>
      <c r="C58" s="1" t="s">
        <v>86</v>
      </c>
      <c r="D58" s="1" t="s">
        <v>55</v>
      </c>
      <c r="E58" s="1">
        <v>0.14599999999999999</v>
      </c>
      <c r="F58" s="1">
        <v>230.608</v>
      </c>
    </row>
    <row r="59" spans="1:7" ht="15.75" customHeight="1" x14ac:dyDescent="0.25">
      <c r="A59" s="1">
        <v>54</v>
      </c>
      <c r="B59" s="1">
        <v>0</v>
      </c>
      <c r="C59" s="1" t="s">
        <v>78</v>
      </c>
      <c r="D59" s="1" t="s">
        <v>78</v>
      </c>
      <c r="E59" s="1">
        <v>0</v>
      </c>
      <c r="F59" s="1">
        <v>1.0089999999999999</v>
      </c>
    </row>
    <row r="60" spans="1:7" ht="15.75" customHeight="1" x14ac:dyDescent="0.25">
      <c r="A60" s="1">
        <v>55</v>
      </c>
      <c r="B60" s="1">
        <v>0</v>
      </c>
      <c r="C60" s="1" t="s">
        <v>78</v>
      </c>
      <c r="D60" s="1" t="s">
        <v>78</v>
      </c>
      <c r="E60" s="1">
        <v>0</v>
      </c>
      <c r="F60" s="1">
        <v>0.99099999999999999</v>
      </c>
    </row>
    <row r="61" spans="1:7" ht="15.75" customHeight="1" x14ac:dyDescent="0.25">
      <c r="A61" s="1">
        <v>56</v>
      </c>
      <c r="B61" s="2">
        <v>5.2777777777777778E-2</v>
      </c>
      <c r="C61" s="1" t="s">
        <v>72</v>
      </c>
      <c r="D61" s="1" t="s">
        <v>73</v>
      </c>
      <c r="E61" s="1">
        <v>6.5000000000000002E-2</v>
      </c>
      <c r="F61" s="1">
        <v>101.25700000000001</v>
      </c>
    </row>
    <row r="62" spans="1:7" ht="15.75" customHeight="1" x14ac:dyDescent="0.25">
      <c r="A62" s="1">
        <v>57</v>
      </c>
      <c r="B62" s="2">
        <v>4.3055555555555555E-2</v>
      </c>
      <c r="C62" s="1" t="s">
        <v>79</v>
      </c>
      <c r="D62" s="1" t="s">
        <v>55</v>
      </c>
      <c r="E62" s="1">
        <v>1.6E-2</v>
      </c>
      <c r="F62" s="1">
        <v>25.771000000000001</v>
      </c>
    </row>
    <row r="63" spans="1:7" ht="15.75" customHeight="1" x14ac:dyDescent="0.25">
      <c r="A63" s="1">
        <v>58</v>
      </c>
      <c r="B63" s="2">
        <v>9.8611111111111108E-2</v>
      </c>
      <c r="C63" s="1" t="s">
        <v>20</v>
      </c>
      <c r="D63" s="1" t="s">
        <v>55</v>
      </c>
      <c r="E63" s="1">
        <v>0.20899999999999999</v>
      </c>
      <c r="F63" s="1">
        <v>335.32799999999997</v>
      </c>
    </row>
    <row r="64" spans="1:7" ht="15.75" customHeight="1" x14ac:dyDescent="0.25">
      <c r="A64" s="1">
        <v>59</v>
      </c>
      <c r="B64" s="2">
        <v>9.930555555555555E-2</v>
      </c>
      <c r="C64" s="1" t="s">
        <v>21</v>
      </c>
      <c r="D64" s="1" t="s">
        <v>55</v>
      </c>
      <c r="E64" s="1">
        <v>5.8000000000000003E-2</v>
      </c>
      <c r="F64" s="1">
        <v>90.980999999999995</v>
      </c>
    </row>
    <row r="65" spans="1:7" ht="15.75" customHeight="1" x14ac:dyDescent="0.25">
      <c r="A65" s="1">
        <v>60</v>
      </c>
      <c r="B65" s="2">
        <v>0.1</v>
      </c>
      <c r="C65" s="1" t="s">
        <v>22</v>
      </c>
      <c r="D65" s="1" t="s">
        <v>55</v>
      </c>
      <c r="E65" s="1">
        <v>0.04</v>
      </c>
      <c r="F65" s="1">
        <v>63.610999999999997</v>
      </c>
      <c r="G65" s="1">
        <f>AVERAGE(F65:F66)</f>
        <v>63.530999999999999</v>
      </c>
    </row>
    <row r="66" spans="1:7" ht="15.75" customHeight="1" x14ac:dyDescent="0.25">
      <c r="A66" s="1">
        <v>61</v>
      </c>
      <c r="B66" s="2">
        <v>0.1</v>
      </c>
      <c r="C66" s="1" t="s">
        <v>87</v>
      </c>
      <c r="D66" s="1" t="s">
        <v>55</v>
      </c>
      <c r="E66" s="1">
        <v>0.04</v>
      </c>
      <c r="F66" s="1">
        <v>63.451000000000001</v>
      </c>
    </row>
    <row r="67" spans="1:7" ht="15.75" customHeight="1" x14ac:dyDescent="0.25">
      <c r="A67" s="1">
        <v>62</v>
      </c>
      <c r="B67" s="2">
        <v>0.10069444444444445</v>
      </c>
      <c r="C67" s="1" t="s">
        <v>88</v>
      </c>
      <c r="D67" s="1" t="s">
        <v>55</v>
      </c>
      <c r="E67" s="1">
        <v>0.107</v>
      </c>
      <c r="F67" s="1">
        <v>169.14699999999999</v>
      </c>
    </row>
    <row r="68" spans="1:7" ht="15.75" customHeight="1" x14ac:dyDescent="0.25">
      <c r="A68" s="1">
        <v>63</v>
      </c>
      <c r="B68" s="2">
        <v>0.10138888888888889</v>
      </c>
      <c r="C68" s="1" t="s">
        <v>24</v>
      </c>
      <c r="D68" s="1" t="s">
        <v>55</v>
      </c>
      <c r="E68" s="1">
        <v>3.3000000000000002E-2</v>
      </c>
      <c r="F68" s="1">
        <v>52.317999999999998</v>
      </c>
    </row>
    <row r="69" spans="1:7" ht="15.75" customHeight="1" x14ac:dyDescent="0.25">
      <c r="A69" s="1">
        <v>64</v>
      </c>
      <c r="B69" s="2">
        <v>0.10208333333333333</v>
      </c>
      <c r="C69" s="1" t="s">
        <v>25</v>
      </c>
      <c r="D69" s="1" t="s">
        <v>55</v>
      </c>
      <c r="E69" s="1">
        <v>0.191</v>
      </c>
      <c r="F69" s="1">
        <v>306.38600000000002</v>
      </c>
    </row>
    <row r="70" spans="1:7" ht="15.75" customHeight="1" x14ac:dyDescent="0.25">
      <c r="A70" s="1">
        <v>65</v>
      </c>
      <c r="B70" s="2">
        <v>0.10277777777777777</v>
      </c>
      <c r="C70" s="1" t="s">
        <v>26</v>
      </c>
      <c r="D70" s="1" t="s">
        <v>55</v>
      </c>
      <c r="E70" s="1">
        <v>5.7000000000000002E-2</v>
      </c>
      <c r="F70" s="1">
        <v>89.631</v>
      </c>
      <c r="G70" s="1">
        <f>AVERAGE(F70:F71)</f>
        <v>89.767499999999998</v>
      </c>
    </row>
    <row r="71" spans="1:7" ht="15.75" customHeight="1" x14ac:dyDescent="0.25">
      <c r="A71" s="1">
        <v>66</v>
      </c>
      <c r="B71" s="2">
        <v>0.10277777777777777</v>
      </c>
      <c r="C71" s="1" t="s">
        <v>89</v>
      </c>
      <c r="D71" s="1" t="s">
        <v>55</v>
      </c>
      <c r="E71" s="1">
        <v>5.7000000000000002E-2</v>
      </c>
      <c r="F71" s="1">
        <v>89.903999999999996</v>
      </c>
    </row>
    <row r="72" spans="1:7" ht="15.75" customHeight="1" x14ac:dyDescent="0.25">
      <c r="A72" s="1">
        <v>67</v>
      </c>
      <c r="B72" s="2">
        <v>0.10347222222222222</v>
      </c>
      <c r="C72" s="1" t="s">
        <v>27</v>
      </c>
      <c r="D72" s="1" t="s">
        <v>55</v>
      </c>
      <c r="E72" s="1">
        <v>1.6E-2</v>
      </c>
      <c r="F72" s="1">
        <v>25.532</v>
      </c>
    </row>
    <row r="73" spans="1:7" ht="15.75" customHeight="1" x14ac:dyDescent="0.25">
      <c r="A73" s="1">
        <v>68</v>
      </c>
      <c r="B73" s="2">
        <v>0.10416666666666667</v>
      </c>
      <c r="C73" s="1" t="s">
        <v>90</v>
      </c>
      <c r="D73" s="1" t="s">
        <v>55</v>
      </c>
      <c r="E73" s="1">
        <v>8.2000000000000003E-2</v>
      </c>
      <c r="F73" s="1">
        <v>128.56399999999999</v>
      </c>
    </row>
    <row r="74" spans="1:7" ht="15.75" customHeight="1" x14ac:dyDescent="0.25">
      <c r="A74" s="1">
        <v>69</v>
      </c>
      <c r="B74" s="2">
        <v>0.10486111111111111</v>
      </c>
      <c r="C74" s="1" t="s">
        <v>22</v>
      </c>
      <c r="D74" s="1" t="s">
        <v>55</v>
      </c>
      <c r="E74" s="1">
        <v>2E-3</v>
      </c>
      <c r="F74" s="1">
        <v>4.7539999999999996</v>
      </c>
    </row>
    <row r="75" spans="1:7" ht="15.75" customHeight="1" x14ac:dyDescent="0.25">
      <c r="A75" s="1">
        <v>70</v>
      </c>
      <c r="B75" s="2">
        <v>0.10555555555555556</v>
      </c>
      <c r="C75" s="1" t="s">
        <v>28</v>
      </c>
      <c r="D75" s="1" t="s">
        <v>55</v>
      </c>
      <c r="E75" s="1">
        <v>5.8000000000000003E-2</v>
      </c>
      <c r="F75" s="1">
        <v>91.945999999999998</v>
      </c>
      <c r="G75" s="1">
        <f>AVERAGE(F75:F76)</f>
        <v>91.866500000000002</v>
      </c>
    </row>
    <row r="76" spans="1:7" ht="15.75" customHeight="1" x14ac:dyDescent="0.25">
      <c r="A76" s="1">
        <v>71</v>
      </c>
      <c r="B76" s="2">
        <v>0.10555555555555556</v>
      </c>
      <c r="C76" s="1" t="s">
        <v>91</v>
      </c>
      <c r="D76" s="1" t="s">
        <v>55</v>
      </c>
      <c r="E76" s="1">
        <v>5.8000000000000003E-2</v>
      </c>
      <c r="F76" s="1">
        <v>91.787000000000006</v>
      </c>
    </row>
    <row r="77" spans="1:7" ht="15.75" customHeight="1" x14ac:dyDescent="0.25">
      <c r="A77" s="1">
        <v>72</v>
      </c>
      <c r="B77" s="1">
        <v>0</v>
      </c>
      <c r="C77" s="1" t="s">
        <v>78</v>
      </c>
      <c r="D77" s="1" t="s">
        <v>78</v>
      </c>
      <c r="E77" s="1">
        <v>0</v>
      </c>
      <c r="F77" s="1">
        <v>1.0429999999999999</v>
      </c>
    </row>
    <row r="78" spans="1:7" ht="15.75" customHeight="1" x14ac:dyDescent="0.25">
      <c r="A78" s="1">
        <v>73</v>
      </c>
      <c r="B78" s="1">
        <v>0</v>
      </c>
      <c r="C78" s="1" t="s">
        <v>78</v>
      </c>
      <c r="D78" s="1" t="s">
        <v>78</v>
      </c>
      <c r="E78" s="1">
        <v>0</v>
      </c>
      <c r="F78" s="1">
        <v>0.99099999999999999</v>
      </c>
    </row>
    <row r="79" spans="1:7" ht="15.75" customHeight="1" x14ac:dyDescent="0.25">
      <c r="A79" s="1">
        <v>74</v>
      </c>
      <c r="B79" s="2">
        <v>5.2777777777777778E-2</v>
      </c>
      <c r="C79" s="1" t="s">
        <v>72</v>
      </c>
      <c r="D79" s="1" t="s">
        <v>73</v>
      </c>
      <c r="E79" s="1">
        <v>6.4000000000000001E-2</v>
      </c>
      <c r="F79" s="1">
        <v>101.301</v>
      </c>
    </row>
    <row r="80" spans="1:7" ht="15.75" customHeight="1" x14ac:dyDescent="0.25">
      <c r="A80" s="1">
        <v>75</v>
      </c>
      <c r="B80" s="2">
        <v>4.3055555555555555E-2</v>
      </c>
      <c r="C80" s="1" t="s">
        <v>79</v>
      </c>
      <c r="D80" s="1" t="s">
        <v>55</v>
      </c>
      <c r="E80" s="1">
        <v>1.6E-2</v>
      </c>
      <c r="F80" s="1">
        <v>25.891999999999999</v>
      </c>
    </row>
    <row r="81" spans="1:7" ht="15.75" customHeight="1" x14ac:dyDescent="0.25">
      <c r="A81" s="1">
        <v>76</v>
      </c>
      <c r="B81" s="2">
        <v>0.10625</v>
      </c>
      <c r="C81" s="1" t="s">
        <v>29</v>
      </c>
      <c r="D81" s="1" t="s">
        <v>55</v>
      </c>
      <c r="E81" s="1">
        <v>0.85299999999999998</v>
      </c>
      <c r="F81" s="1">
        <v>1683.06</v>
      </c>
    </row>
    <row r="82" spans="1:7" ht="15.75" customHeight="1" x14ac:dyDescent="0.25">
      <c r="A82" s="1">
        <v>77</v>
      </c>
      <c r="B82" s="2">
        <v>0.10694444444444444</v>
      </c>
      <c r="C82" s="1" t="s">
        <v>30</v>
      </c>
      <c r="D82" s="1" t="s">
        <v>55</v>
      </c>
      <c r="E82" s="1">
        <v>6.6000000000000003E-2</v>
      </c>
      <c r="F82" s="1">
        <v>101.383</v>
      </c>
    </row>
    <row r="83" spans="1:7" ht="15.75" customHeight="1" x14ac:dyDescent="0.25">
      <c r="A83" s="1">
        <v>78</v>
      </c>
      <c r="B83" s="2">
        <v>0.1076388888888889</v>
      </c>
      <c r="C83" s="1" t="s">
        <v>92</v>
      </c>
      <c r="D83" s="1" t="s">
        <v>55</v>
      </c>
      <c r="E83" s="1">
        <v>0.16800000000000001</v>
      </c>
      <c r="F83" s="1">
        <v>268.53100000000001</v>
      </c>
    </row>
    <row r="84" spans="1:7" ht="15.75" customHeight="1" x14ac:dyDescent="0.25">
      <c r="A84" s="1">
        <v>79</v>
      </c>
      <c r="B84" s="2">
        <v>0.10833333333333334</v>
      </c>
      <c r="C84" s="1" t="s">
        <v>31</v>
      </c>
      <c r="D84" s="1" t="s">
        <v>55</v>
      </c>
      <c r="E84" s="1">
        <v>0.13300000000000001</v>
      </c>
      <c r="F84" s="1">
        <v>210.10599999999999</v>
      </c>
      <c r="G84" s="1">
        <f>AVERAGE(F84:F85)</f>
        <v>209.90600000000001</v>
      </c>
    </row>
    <row r="85" spans="1:7" ht="15.75" customHeight="1" x14ac:dyDescent="0.25">
      <c r="A85" s="1">
        <v>80</v>
      </c>
      <c r="B85" s="2">
        <v>0.10833333333333334</v>
      </c>
      <c r="C85" s="1" t="s">
        <v>93</v>
      </c>
      <c r="D85" s="1" t="s">
        <v>55</v>
      </c>
      <c r="E85" s="1">
        <v>0.13200000000000001</v>
      </c>
      <c r="F85" s="1">
        <v>209.70599999999999</v>
      </c>
    </row>
    <row r="86" spans="1:7" ht="15.75" customHeight="1" x14ac:dyDescent="0.25">
      <c r="A86" s="1">
        <v>81</v>
      </c>
      <c r="B86" s="2">
        <v>0.10902777777777778</v>
      </c>
      <c r="C86" s="1" t="s">
        <v>32</v>
      </c>
      <c r="D86" s="1" t="s">
        <v>55</v>
      </c>
      <c r="E86" s="1">
        <v>4.0000000000000001E-3</v>
      </c>
      <c r="F86" s="1">
        <v>7.351</v>
      </c>
    </row>
    <row r="87" spans="1:7" ht="15.75" customHeight="1" x14ac:dyDescent="0.25">
      <c r="A87" s="1">
        <v>82</v>
      </c>
      <c r="B87" s="2">
        <v>0.10972222222222222</v>
      </c>
      <c r="C87" s="1" t="s">
        <v>94</v>
      </c>
      <c r="D87" s="1" t="s">
        <v>55</v>
      </c>
      <c r="E87" s="1">
        <v>6.7000000000000004E-2</v>
      </c>
      <c r="F87" s="1">
        <v>105.749</v>
      </c>
    </row>
    <row r="88" spans="1:7" ht="15.75" customHeight="1" x14ac:dyDescent="0.25">
      <c r="A88" s="1">
        <v>83</v>
      </c>
      <c r="B88" s="2">
        <v>0.11041666666666666</v>
      </c>
      <c r="C88" s="1" t="s">
        <v>33</v>
      </c>
      <c r="D88" s="1" t="s">
        <v>55</v>
      </c>
      <c r="E88" s="1">
        <v>0.22500000000000001</v>
      </c>
      <c r="F88" s="1">
        <v>363.16500000000002</v>
      </c>
      <c r="G88" s="1">
        <f>AVERAGE(F88:F89)</f>
        <v>364.33100000000002</v>
      </c>
    </row>
    <row r="89" spans="1:7" ht="15.75" customHeight="1" x14ac:dyDescent="0.25">
      <c r="A89" s="1">
        <v>84</v>
      </c>
      <c r="B89" s="2">
        <v>0.11041666666666666</v>
      </c>
      <c r="C89" s="1" t="s">
        <v>95</v>
      </c>
      <c r="D89" s="1" t="s">
        <v>55</v>
      </c>
      <c r="E89" s="1">
        <v>0.22700000000000001</v>
      </c>
      <c r="F89" s="1">
        <v>365.49700000000001</v>
      </c>
    </row>
    <row r="90" spans="1:7" ht="15.75" customHeight="1" x14ac:dyDescent="0.25">
      <c r="A90" s="1">
        <v>85</v>
      </c>
      <c r="B90" s="2">
        <v>0.1111111111111111</v>
      </c>
      <c r="C90" s="1" t="s">
        <v>34</v>
      </c>
      <c r="D90" s="1" t="s">
        <v>55</v>
      </c>
      <c r="E90" s="1">
        <v>0.11600000000000001</v>
      </c>
      <c r="F90" s="1">
        <v>182.506</v>
      </c>
    </row>
    <row r="91" spans="1:7" ht="15.75" customHeight="1" x14ac:dyDescent="0.25">
      <c r="A91" s="1">
        <v>86</v>
      </c>
      <c r="B91" s="2">
        <v>0.11180555555555556</v>
      </c>
      <c r="C91" s="1" t="s">
        <v>35</v>
      </c>
      <c r="D91" s="1" t="s">
        <v>55</v>
      </c>
      <c r="E91" s="1">
        <v>0.14799999999999999</v>
      </c>
      <c r="F91" s="1">
        <v>235.51599999999999</v>
      </c>
    </row>
    <row r="92" spans="1:7" ht="15.75" customHeight="1" x14ac:dyDescent="0.25">
      <c r="A92" s="1">
        <v>87</v>
      </c>
      <c r="B92" s="2">
        <v>0.1125</v>
      </c>
      <c r="C92" s="1" t="s">
        <v>96</v>
      </c>
      <c r="D92" s="1" t="s">
        <v>55</v>
      </c>
      <c r="E92" s="1">
        <v>0.221</v>
      </c>
      <c r="F92" s="1">
        <v>356.48599999999999</v>
      </c>
    </row>
    <row r="93" spans="1:7" ht="15.75" customHeight="1" x14ac:dyDescent="0.25">
      <c r="A93" s="1">
        <v>88</v>
      </c>
      <c r="B93" s="2">
        <v>0.11319444444444444</v>
      </c>
      <c r="C93" s="1" t="s">
        <v>36</v>
      </c>
      <c r="D93" s="1" t="s">
        <v>55</v>
      </c>
      <c r="E93" s="1">
        <v>6.3E-2</v>
      </c>
      <c r="F93" s="1">
        <v>98.408000000000001</v>
      </c>
      <c r="G93" s="1">
        <f>AVERAGE(F93:F94)</f>
        <v>98.093500000000006</v>
      </c>
    </row>
    <row r="94" spans="1:7" ht="15.75" customHeight="1" x14ac:dyDescent="0.25">
      <c r="A94" s="1">
        <v>89</v>
      </c>
      <c r="B94" s="2">
        <v>0.11319444444444444</v>
      </c>
      <c r="C94" s="1" t="s">
        <v>97</v>
      </c>
      <c r="D94" s="1" t="s">
        <v>55</v>
      </c>
      <c r="E94" s="1">
        <v>6.2E-2</v>
      </c>
      <c r="F94" s="1">
        <v>97.778999999999996</v>
      </c>
    </row>
    <row r="95" spans="1:7" ht="15.75" customHeight="1" x14ac:dyDescent="0.25">
      <c r="A95" s="1">
        <v>90</v>
      </c>
      <c r="B95" s="1">
        <v>0</v>
      </c>
      <c r="C95" s="1" t="s">
        <v>78</v>
      </c>
      <c r="D95" s="1" t="s">
        <v>78</v>
      </c>
      <c r="E95" s="1">
        <v>0</v>
      </c>
      <c r="F95" s="1">
        <v>1.0609999999999999</v>
      </c>
    </row>
    <row r="96" spans="1:7" ht="15.75" customHeight="1" x14ac:dyDescent="0.25">
      <c r="A96" s="1">
        <v>91</v>
      </c>
      <c r="B96" s="1">
        <v>0</v>
      </c>
      <c r="C96" s="1" t="s">
        <v>78</v>
      </c>
      <c r="D96" s="1" t="s">
        <v>78</v>
      </c>
      <c r="E96" s="1">
        <v>-1E-3</v>
      </c>
      <c r="F96" s="1">
        <v>0.99099999999999999</v>
      </c>
    </row>
    <row r="97" spans="1:7" ht="15.75" customHeight="1" x14ac:dyDescent="0.25">
      <c r="A97" s="1">
        <v>92</v>
      </c>
      <c r="B97" s="2">
        <v>5.2777777777777778E-2</v>
      </c>
      <c r="C97" s="1" t="s">
        <v>72</v>
      </c>
      <c r="D97" s="1" t="s">
        <v>73</v>
      </c>
      <c r="E97" s="1">
        <v>6.2E-2</v>
      </c>
      <c r="F97" s="1">
        <v>98.463999999999999</v>
      </c>
    </row>
    <row r="98" spans="1:7" ht="15.75" customHeight="1" x14ac:dyDescent="0.25">
      <c r="A98" s="1">
        <v>93</v>
      </c>
      <c r="B98" s="2">
        <v>4.3055555555555555E-2</v>
      </c>
      <c r="C98" s="1" t="s">
        <v>79</v>
      </c>
      <c r="D98" s="1" t="s">
        <v>55</v>
      </c>
      <c r="E98" s="1">
        <v>1.4999999999999999E-2</v>
      </c>
      <c r="F98" s="1">
        <v>25.413</v>
      </c>
    </row>
    <row r="99" spans="1:7" ht="15.75" customHeight="1" x14ac:dyDescent="0.25">
      <c r="A99" s="1">
        <v>94</v>
      </c>
      <c r="B99" s="2">
        <v>0.11388888888888889</v>
      </c>
      <c r="C99" s="1" t="s">
        <v>37</v>
      </c>
      <c r="D99" s="1" t="s">
        <v>55</v>
      </c>
      <c r="E99" s="1">
        <v>0.191</v>
      </c>
      <c r="F99" s="1">
        <v>306.09899999999999</v>
      </c>
    </row>
    <row r="100" spans="1:7" ht="15.75" customHeight="1" x14ac:dyDescent="0.25">
      <c r="A100" s="1">
        <v>95</v>
      </c>
      <c r="B100" s="2">
        <v>0.11458333333333333</v>
      </c>
      <c r="C100" s="1" t="s">
        <v>38</v>
      </c>
      <c r="D100" s="1" t="s">
        <v>55</v>
      </c>
      <c r="E100" s="1">
        <v>0.20200000000000001</v>
      </c>
      <c r="F100" s="1">
        <v>323.34300000000002</v>
      </c>
    </row>
    <row r="101" spans="1:7" ht="15.75" customHeight="1" x14ac:dyDescent="0.25">
      <c r="A101" s="1">
        <v>96</v>
      </c>
      <c r="B101" s="2">
        <v>0.11527777777777778</v>
      </c>
      <c r="C101" s="1" t="s">
        <v>98</v>
      </c>
      <c r="D101" s="1" t="s">
        <v>55</v>
      </c>
      <c r="E101" s="1">
        <v>0.27300000000000002</v>
      </c>
      <c r="F101" s="1">
        <v>445.13200000000001</v>
      </c>
    </row>
    <row r="102" spans="1:7" ht="15.75" customHeight="1" x14ac:dyDescent="0.25">
      <c r="A102" s="1">
        <v>97</v>
      </c>
      <c r="B102" s="2">
        <v>0.11597222222222223</v>
      </c>
      <c r="C102" s="1" t="s">
        <v>39</v>
      </c>
      <c r="D102" s="1" t="s">
        <v>55</v>
      </c>
      <c r="E102" s="1">
        <v>2.8000000000000001E-2</v>
      </c>
      <c r="F102" s="1">
        <v>45.16</v>
      </c>
    </row>
    <row r="103" spans="1:7" ht="15.75" customHeight="1" x14ac:dyDescent="0.25">
      <c r="A103" s="1">
        <v>98</v>
      </c>
      <c r="B103" s="2">
        <v>0.11666666666666667</v>
      </c>
      <c r="C103" s="1" t="s">
        <v>38</v>
      </c>
      <c r="D103" s="1" t="s">
        <v>55</v>
      </c>
      <c r="E103" s="1">
        <v>0.13400000000000001</v>
      </c>
      <c r="F103" s="1">
        <v>213.154</v>
      </c>
      <c r="G103" s="1">
        <f>AVERAGE(F103:F104)</f>
        <v>212.333</v>
      </c>
    </row>
    <row r="104" spans="1:7" ht="15.75" customHeight="1" x14ac:dyDescent="0.25">
      <c r="A104" s="1">
        <v>99</v>
      </c>
      <c r="B104" s="2">
        <v>0.11666666666666667</v>
      </c>
      <c r="C104" s="1" t="s">
        <v>99</v>
      </c>
      <c r="D104" s="1" t="s">
        <v>55</v>
      </c>
      <c r="E104" s="1">
        <v>0.13300000000000001</v>
      </c>
      <c r="F104" s="1">
        <v>211.512</v>
      </c>
    </row>
    <row r="105" spans="1:7" ht="15.75" customHeight="1" x14ac:dyDescent="0.25">
      <c r="A105" s="1">
        <v>100</v>
      </c>
      <c r="B105" s="2">
        <v>0.11736111111111111</v>
      </c>
      <c r="C105" s="1" t="s">
        <v>39</v>
      </c>
      <c r="D105" s="1" t="s">
        <v>55</v>
      </c>
      <c r="E105" s="1">
        <v>3.1E-2</v>
      </c>
      <c r="F105" s="1">
        <v>49.088000000000001</v>
      </c>
    </row>
    <row r="106" spans="1:7" ht="15.75" customHeight="1" x14ac:dyDescent="0.25">
      <c r="A106" s="1">
        <v>101</v>
      </c>
      <c r="B106" s="2">
        <v>0.11805555555555555</v>
      </c>
      <c r="C106" s="1" t="s">
        <v>100</v>
      </c>
      <c r="D106" s="1" t="s">
        <v>55</v>
      </c>
      <c r="E106" s="1">
        <v>0.20300000000000001</v>
      </c>
      <c r="F106" s="1">
        <v>326.50599999999997</v>
      </c>
      <c r="G106" s="1">
        <f t="shared" ref="G106:G107" si="0">F106*5</f>
        <v>1632.5299999999997</v>
      </c>
    </row>
    <row r="107" spans="1:7" ht="15.75" customHeight="1" x14ac:dyDescent="0.25">
      <c r="A107" s="1">
        <v>102</v>
      </c>
      <c r="B107" s="2">
        <v>0.11874999999999999</v>
      </c>
      <c r="C107" s="1" t="s">
        <v>101</v>
      </c>
      <c r="D107" s="1" t="s">
        <v>55</v>
      </c>
      <c r="E107" s="1">
        <v>0.53400000000000003</v>
      </c>
      <c r="F107" s="1">
        <v>934.01700000000005</v>
      </c>
      <c r="G107" s="1">
        <f t="shared" si="0"/>
        <v>4670.085</v>
      </c>
    </row>
    <row r="108" spans="1:7" ht="15.75" customHeight="1" x14ac:dyDescent="0.25">
      <c r="A108" s="1">
        <v>103</v>
      </c>
      <c r="B108" s="2">
        <v>0.11944444444444445</v>
      </c>
      <c r="C108" s="1" t="s">
        <v>102</v>
      </c>
      <c r="D108" s="1" t="s">
        <v>55</v>
      </c>
      <c r="E108" s="1">
        <v>0.23100000000000001</v>
      </c>
      <c r="F108" s="1">
        <v>372.541</v>
      </c>
      <c r="G108" s="1">
        <f>F108*2</f>
        <v>745.08199999999999</v>
      </c>
    </row>
    <row r="109" spans="1:7" ht="15.75" customHeight="1" x14ac:dyDescent="0.25">
      <c r="A109" s="1">
        <v>104</v>
      </c>
      <c r="B109" s="2">
        <v>0.12013888888888889</v>
      </c>
      <c r="C109" s="1" t="s">
        <v>103</v>
      </c>
      <c r="D109" s="1" t="s">
        <v>55</v>
      </c>
      <c r="E109" s="1">
        <v>0.33900000000000002</v>
      </c>
      <c r="F109" s="1">
        <v>561.97299999999996</v>
      </c>
      <c r="G109" s="1">
        <f>F109*5</f>
        <v>2809.8649999999998</v>
      </c>
    </row>
    <row r="110" spans="1:7" ht="15.75" customHeight="1" x14ac:dyDescent="0.25">
      <c r="A110" s="1">
        <v>105</v>
      </c>
      <c r="B110" s="2">
        <v>0.10694444444444444</v>
      </c>
      <c r="C110" s="1" t="s">
        <v>104</v>
      </c>
      <c r="D110" s="1" t="s">
        <v>55</v>
      </c>
      <c r="E110" s="1">
        <v>6.3E-2</v>
      </c>
      <c r="F110" s="1">
        <v>98.497</v>
      </c>
    </row>
    <row r="111" spans="1:7" ht="15.75" customHeight="1" x14ac:dyDescent="0.25">
      <c r="A111" s="1">
        <v>106</v>
      </c>
      <c r="B111" s="2">
        <v>0.12083333333333333</v>
      </c>
      <c r="D111" s="1" t="s">
        <v>55</v>
      </c>
      <c r="E111" s="1">
        <v>-1E-3</v>
      </c>
      <c r="F111" s="1">
        <v>1.343</v>
      </c>
    </row>
    <row r="112" spans="1:7" ht="15.75" customHeight="1" x14ac:dyDescent="0.25">
      <c r="A112" s="1">
        <v>107</v>
      </c>
      <c r="B112" s="2">
        <v>0.12083333333333333</v>
      </c>
      <c r="C112" s="1" t="s">
        <v>105</v>
      </c>
      <c r="D112" s="1" t="s">
        <v>55</v>
      </c>
      <c r="E112" s="1">
        <v>-1E-3</v>
      </c>
      <c r="F112" s="1">
        <v>1.1379999999999999</v>
      </c>
    </row>
    <row r="113" spans="1:6" ht="15.75" customHeight="1" x14ac:dyDescent="0.25">
      <c r="A113" s="1">
        <v>108</v>
      </c>
      <c r="B113" s="1">
        <v>0</v>
      </c>
      <c r="C113" s="1" t="s">
        <v>78</v>
      </c>
      <c r="D113" s="1" t="s">
        <v>78</v>
      </c>
      <c r="E113" s="1">
        <v>-1E-3</v>
      </c>
      <c r="F113" s="1">
        <v>1.0469999999999999</v>
      </c>
    </row>
    <row r="114" spans="1:6" ht="15.75" customHeight="1" x14ac:dyDescent="0.25">
      <c r="A114" s="1">
        <v>109</v>
      </c>
      <c r="B114" s="1">
        <v>0</v>
      </c>
      <c r="C114" s="1" t="s">
        <v>78</v>
      </c>
      <c r="D114" s="1" t="s">
        <v>78</v>
      </c>
      <c r="E114" s="1">
        <v>-1E-3</v>
      </c>
      <c r="F114" s="1">
        <v>0.99099999999999999</v>
      </c>
    </row>
    <row r="115" spans="1:6" ht="15.75" customHeight="1" x14ac:dyDescent="0.25">
      <c r="A115" s="1">
        <v>110</v>
      </c>
      <c r="B115" s="2">
        <v>5.2777777777777778E-2</v>
      </c>
      <c r="C115" s="1" t="s">
        <v>72</v>
      </c>
      <c r="D115" s="1" t="s">
        <v>73</v>
      </c>
      <c r="E115" s="1">
        <v>6.4000000000000001E-2</v>
      </c>
      <c r="F115" s="1">
        <v>101.748</v>
      </c>
    </row>
    <row r="116" spans="1:6" ht="15.75" customHeight="1" x14ac:dyDescent="0.25">
      <c r="A116" s="1">
        <v>111</v>
      </c>
      <c r="B116" s="2">
        <v>5.2083333333333336E-2</v>
      </c>
      <c r="C116" s="1" t="s">
        <v>48</v>
      </c>
      <c r="D116" s="1" t="s">
        <v>48</v>
      </c>
      <c r="E116" s="1" t="s">
        <v>106</v>
      </c>
      <c r="F116" s="1" t="s">
        <v>106</v>
      </c>
    </row>
    <row r="117" spans="1:6" ht="15.75" customHeight="1" x14ac:dyDescent="0.25">
      <c r="A117" s="1">
        <v>112</v>
      </c>
      <c r="B117" s="1">
        <v>0</v>
      </c>
      <c r="C117" s="1" t="s">
        <v>78</v>
      </c>
      <c r="D117" s="1" t="s">
        <v>78</v>
      </c>
      <c r="E117" s="1" t="s">
        <v>106</v>
      </c>
      <c r="F117" s="1" t="s">
        <v>106</v>
      </c>
    </row>
    <row r="118" spans="1:6" ht="15.75" customHeight="1" x14ac:dyDescent="0.25">
      <c r="A118" s="1">
        <v>113</v>
      </c>
      <c r="B118" s="1">
        <v>0</v>
      </c>
      <c r="C118" s="1" t="s">
        <v>78</v>
      </c>
      <c r="D118" s="1" t="s">
        <v>78</v>
      </c>
      <c r="E118" s="1" t="s">
        <v>106</v>
      </c>
      <c r="F118" s="1" t="s">
        <v>106</v>
      </c>
    </row>
    <row r="119" spans="1:6" ht="15.75" customHeight="1" x14ac:dyDescent="0.25">
      <c r="A119" s="1">
        <v>114</v>
      </c>
      <c r="B119" s="2">
        <v>5.2777777777777778E-2</v>
      </c>
      <c r="C119" s="1" t="s">
        <v>72</v>
      </c>
      <c r="D119" s="1" t="s">
        <v>73</v>
      </c>
      <c r="E119" s="1" t="s">
        <v>106</v>
      </c>
      <c r="F119" s="1" t="s">
        <v>106</v>
      </c>
    </row>
    <row r="120" spans="1:6" ht="15.75" customHeight="1" x14ac:dyDescent="0.25">
      <c r="A120" s="1">
        <v>115</v>
      </c>
      <c r="B120" s="2">
        <v>8.4722222222222227E-2</v>
      </c>
      <c r="C120" s="1" t="s">
        <v>5</v>
      </c>
      <c r="D120" s="1" t="s">
        <v>55</v>
      </c>
      <c r="E120" s="1" t="s">
        <v>106</v>
      </c>
      <c r="F120" s="1" t="s">
        <v>106</v>
      </c>
    </row>
    <row r="121" spans="1:6" ht="15.75" customHeight="1" x14ac:dyDescent="0.25">
      <c r="A121" s="1">
        <v>116</v>
      </c>
      <c r="B121" s="2">
        <v>8.5416666666666669E-2</v>
      </c>
      <c r="C121" s="1" t="s">
        <v>74</v>
      </c>
      <c r="D121" s="1" t="s">
        <v>55</v>
      </c>
      <c r="E121" s="1" t="s">
        <v>106</v>
      </c>
      <c r="F121" s="1" t="s">
        <v>106</v>
      </c>
    </row>
    <row r="122" spans="1:6" ht="15.75" customHeight="1" x14ac:dyDescent="0.25">
      <c r="A122" s="1">
        <v>117</v>
      </c>
      <c r="B122" s="2">
        <v>8.6805555555555552E-2</v>
      </c>
      <c r="C122" s="1" t="s">
        <v>7</v>
      </c>
      <c r="D122" s="1" t="s">
        <v>55</v>
      </c>
      <c r="E122" s="1" t="s">
        <v>106</v>
      </c>
      <c r="F122" s="1" t="s">
        <v>106</v>
      </c>
    </row>
    <row r="123" spans="1:6" ht="15.75" customHeight="1" x14ac:dyDescent="0.25">
      <c r="A123" s="1">
        <v>118</v>
      </c>
      <c r="B123" s="2">
        <v>8.7499999999999994E-2</v>
      </c>
      <c r="C123" s="1" t="s">
        <v>8</v>
      </c>
      <c r="D123" s="1" t="s">
        <v>55</v>
      </c>
      <c r="E123" s="1" t="s">
        <v>106</v>
      </c>
      <c r="F123" s="1" t="s">
        <v>106</v>
      </c>
    </row>
    <row r="124" spans="1:6" ht="15.75" customHeight="1" x14ac:dyDescent="0.25">
      <c r="A124" s="1">
        <v>119</v>
      </c>
      <c r="B124" s="2">
        <v>8.819444444444445E-2</v>
      </c>
      <c r="C124" s="1" t="s">
        <v>76</v>
      </c>
      <c r="D124" s="1" t="s">
        <v>55</v>
      </c>
      <c r="E124" s="1" t="s">
        <v>106</v>
      </c>
      <c r="F124" s="1" t="s">
        <v>106</v>
      </c>
    </row>
    <row r="125" spans="1:6" ht="15.75" customHeight="1" x14ac:dyDescent="0.25">
      <c r="A125" s="1">
        <v>120</v>
      </c>
      <c r="B125" s="2">
        <v>8.8888888888888892E-2</v>
      </c>
      <c r="C125" s="1" t="s">
        <v>9</v>
      </c>
      <c r="D125" s="1" t="s">
        <v>55</v>
      </c>
      <c r="E125" s="1" t="s">
        <v>106</v>
      </c>
      <c r="F125" s="1" t="s">
        <v>106</v>
      </c>
    </row>
    <row r="126" spans="1:6" ht="15.75" customHeight="1" x14ac:dyDescent="0.25">
      <c r="A126" s="1">
        <v>121</v>
      </c>
      <c r="B126" s="2">
        <v>8.8888888888888892E-2</v>
      </c>
      <c r="C126" s="1" t="s">
        <v>77</v>
      </c>
      <c r="D126" s="1" t="s">
        <v>55</v>
      </c>
      <c r="E126" s="1" t="s">
        <v>106</v>
      </c>
      <c r="F126" s="1" t="s">
        <v>106</v>
      </c>
    </row>
    <row r="127" spans="1:6" ht="15.75" customHeight="1" x14ac:dyDescent="0.25">
      <c r="A127" s="1">
        <v>122</v>
      </c>
      <c r="B127" s="2">
        <v>8.9583333333333334E-2</v>
      </c>
      <c r="C127" s="1" t="s">
        <v>10</v>
      </c>
      <c r="D127" s="1" t="s">
        <v>55</v>
      </c>
      <c r="E127" s="1" t="s">
        <v>106</v>
      </c>
      <c r="F127" s="1" t="s">
        <v>106</v>
      </c>
    </row>
    <row r="128" spans="1:6" ht="15.75" customHeight="1" x14ac:dyDescent="0.25">
      <c r="A128" s="1">
        <v>123</v>
      </c>
      <c r="B128" s="2">
        <v>9.0972222222222218E-2</v>
      </c>
      <c r="C128" s="1" t="s">
        <v>12</v>
      </c>
      <c r="D128" s="1" t="s">
        <v>55</v>
      </c>
      <c r="E128" s="1" t="s">
        <v>106</v>
      </c>
      <c r="F128" s="1" t="s">
        <v>106</v>
      </c>
    </row>
    <row r="129" spans="1:6" ht="15.75" customHeight="1" x14ac:dyDescent="0.25">
      <c r="A129" s="1">
        <v>124</v>
      </c>
      <c r="B129" s="2">
        <v>4.3055555555555555E-2</v>
      </c>
      <c r="C129" s="1" t="s">
        <v>79</v>
      </c>
      <c r="D129" s="1" t="s">
        <v>55</v>
      </c>
      <c r="E129" s="1" t="s">
        <v>106</v>
      </c>
      <c r="F129" s="1" t="s">
        <v>106</v>
      </c>
    </row>
    <row r="130" spans="1:6" ht="15.75" customHeight="1" x14ac:dyDescent="0.25">
      <c r="A130" s="1">
        <v>125</v>
      </c>
      <c r="B130" s="2">
        <v>9.0972222222222218E-2</v>
      </c>
      <c r="C130" s="1" t="s">
        <v>80</v>
      </c>
      <c r="D130" s="1" t="s">
        <v>55</v>
      </c>
      <c r="E130" s="1" t="s">
        <v>106</v>
      </c>
      <c r="F130" s="1" t="s">
        <v>106</v>
      </c>
    </row>
    <row r="131" spans="1:6" ht="15.75" customHeight="1" x14ac:dyDescent="0.25">
      <c r="A131" s="1">
        <v>126</v>
      </c>
      <c r="B131" s="2">
        <v>9.166666666666666E-2</v>
      </c>
      <c r="C131" s="1" t="s">
        <v>81</v>
      </c>
      <c r="D131" s="1" t="s">
        <v>55</v>
      </c>
      <c r="E131" s="1" t="s">
        <v>106</v>
      </c>
      <c r="F131" s="1" t="s">
        <v>106</v>
      </c>
    </row>
    <row r="132" spans="1:6" ht="15.75" customHeight="1" x14ac:dyDescent="0.25">
      <c r="A132" s="1">
        <v>127</v>
      </c>
      <c r="B132" s="2">
        <v>9.2361111111111116E-2</v>
      </c>
      <c r="C132" s="1" t="s">
        <v>13</v>
      </c>
      <c r="D132" s="1" t="s">
        <v>55</v>
      </c>
      <c r="E132" s="1" t="s">
        <v>106</v>
      </c>
      <c r="F132" s="1" t="s">
        <v>106</v>
      </c>
    </row>
    <row r="133" spans="1:6" ht="15.75" customHeight="1" x14ac:dyDescent="0.25">
      <c r="A133" s="1">
        <v>128</v>
      </c>
      <c r="B133" s="2">
        <v>9.3055555555555558E-2</v>
      </c>
      <c r="C133" s="1" t="s">
        <v>14</v>
      </c>
      <c r="D133" s="1" t="s">
        <v>55</v>
      </c>
      <c r="E133" s="1" t="s">
        <v>106</v>
      </c>
      <c r="F133" s="1" t="s">
        <v>106</v>
      </c>
    </row>
    <row r="134" spans="1:6" ht="15.75" customHeight="1" x14ac:dyDescent="0.25">
      <c r="A134" s="1">
        <v>129</v>
      </c>
      <c r="B134" s="2">
        <v>9.5138888888888884E-2</v>
      </c>
      <c r="C134" s="1" t="s">
        <v>16</v>
      </c>
      <c r="D134" s="1" t="s">
        <v>55</v>
      </c>
      <c r="E134" s="1" t="s">
        <v>106</v>
      </c>
      <c r="F134" s="1" t="s">
        <v>106</v>
      </c>
    </row>
    <row r="135" spans="1:6" ht="15.75" customHeight="1" x14ac:dyDescent="0.25">
      <c r="A135" s="1">
        <v>130</v>
      </c>
      <c r="B135" s="1">
        <v>0</v>
      </c>
      <c r="C135" s="1" t="s">
        <v>78</v>
      </c>
      <c r="D135" s="1" t="s">
        <v>78</v>
      </c>
      <c r="E135" s="1" t="s">
        <v>106</v>
      </c>
      <c r="F135" s="1" t="s">
        <v>106</v>
      </c>
    </row>
    <row r="136" spans="1:6" ht="15.75" customHeight="1" x14ac:dyDescent="0.25">
      <c r="A136" s="1">
        <v>131</v>
      </c>
      <c r="B136" s="1">
        <v>0</v>
      </c>
      <c r="C136" s="1" t="s">
        <v>78</v>
      </c>
      <c r="D136" s="1" t="s">
        <v>78</v>
      </c>
      <c r="E136" s="1" t="s">
        <v>106</v>
      </c>
      <c r="F136" s="1" t="s">
        <v>106</v>
      </c>
    </row>
    <row r="137" spans="1:6" ht="15.75" customHeight="1" x14ac:dyDescent="0.25">
      <c r="A137" s="1">
        <v>132</v>
      </c>
      <c r="B137" s="2">
        <v>5.2777777777777778E-2</v>
      </c>
      <c r="C137" s="1" t="s">
        <v>72</v>
      </c>
      <c r="D137" s="1" t="s">
        <v>73</v>
      </c>
      <c r="E137" s="1" t="s">
        <v>106</v>
      </c>
      <c r="F137" s="1" t="s">
        <v>106</v>
      </c>
    </row>
    <row r="138" spans="1:6" ht="15.75" customHeight="1" x14ac:dyDescent="0.25">
      <c r="A138" s="1">
        <v>133</v>
      </c>
      <c r="B138" s="2">
        <v>9.583333333333334E-2</v>
      </c>
      <c r="C138" s="1" t="s">
        <v>17</v>
      </c>
      <c r="D138" s="1" t="s">
        <v>55</v>
      </c>
      <c r="E138" s="1" t="s">
        <v>106</v>
      </c>
      <c r="F138" s="1" t="s">
        <v>106</v>
      </c>
    </row>
    <row r="139" spans="1:6" ht="15.75" customHeight="1" x14ac:dyDescent="0.25">
      <c r="A139" s="1">
        <v>134</v>
      </c>
      <c r="B139" s="2">
        <v>9.583333333333334E-2</v>
      </c>
      <c r="C139" s="1" t="s">
        <v>84</v>
      </c>
      <c r="D139" s="1" t="s">
        <v>55</v>
      </c>
      <c r="E139" s="1" t="s">
        <v>106</v>
      </c>
      <c r="F139" s="1" t="s">
        <v>106</v>
      </c>
    </row>
    <row r="140" spans="1:6" ht="15.75" customHeight="1" x14ac:dyDescent="0.25">
      <c r="A140" s="1">
        <v>135</v>
      </c>
      <c r="B140" s="2">
        <v>9.6527777777777782E-2</v>
      </c>
      <c r="C140" s="1" t="s">
        <v>18</v>
      </c>
      <c r="D140" s="1" t="s">
        <v>55</v>
      </c>
      <c r="E140" s="1" t="s">
        <v>106</v>
      </c>
      <c r="F140" s="1" t="s">
        <v>106</v>
      </c>
    </row>
    <row r="141" spans="1:6" ht="15.75" customHeight="1" x14ac:dyDescent="0.25">
      <c r="A141" s="1">
        <v>136</v>
      </c>
      <c r="B141" s="2">
        <v>9.7222222222222224E-2</v>
      </c>
      <c r="C141" s="1" t="s">
        <v>85</v>
      </c>
      <c r="D141" s="1" t="s">
        <v>55</v>
      </c>
      <c r="E141" s="1" t="s">
        <v>106</v>
      </c>
      <c r="F141" s="1" t="s">
        <v>106</v>
      </c>
    </row>
    <row r="142" spans="1:6" ht="15.75" customHeight="1" x14ac:dyDescent="0.25">
      <c r="A142" s="1">
        <v>137</v>
      </c>
      <c r="B142" s="2">
        <v>9.7916666666666666E-2</v>
      </c>
      <c r="C142" s="1" t="s">
        <v>19</v>
      </c>
      <c r="D142" s="1" t="s">
        <v>55</v>
      </c>
      <c r="E142" s="1" t="s">
        <v>106</v>
      </c>
      <c r="F142" s="1" t="s">
        <v>106</v>
      </c>
    </row>
    <row r="143" spans="1:6" ht="15.75" customHeight="1" x14ac:dyDescent="0.25">
      <c r="A143" s="1">
        <v>138</v>
      </c>
      <c r="B143" s="2">
        <v>9.7916666666666666E-2</v>
      </c>
      <c r="C143" s="1" t="s">
        <v>86</v>
      </c>
      <c r="D143" s="1" t="s">
        <v>55</v>
      </c>
      <c r="E143" s="1" t="s">
        <v>106</v>
      </c>
      <c r="F143" s="1" t="s">
        <v>106</v>
      </c>
    </row>
    <row r="144" spans="1:6" ht="15.75" customHeight="1" x14ac:dyDescent="0.25">
      <c r="A144" s="1">
        <v>139</v>
      </c>
      <c r="B144" s="2">
        <v>4.3055555555555555E-2</v>
      </c>
      <c r="C144" s="1" t="s">
        <v>79</v>
      </c>
      <c r="D144" s="1" t="s">
        <v>55</v>
      </c>
      <c r="E144" s="1" t="s">
        <v>106</v>
      </c>
      <c r="F144" s="1" t="s">
        <v>106</v>
      </c>
    </row>
    <row r="145" spans="1:6" ht="15.75" customHeight="1" x14ac:dyDescent="0.25">
      <c r="A145" s="1">
        <v>140</v>
      </c>
      <c r="B145" s="2">
        <v>9.8611111111111108E-2</v>
      </c>
      <c r="C145" s="1" t="s">
        <v>20</v>
      </c>
      <c r="D145" s="1" t="s">
        <v>55</v>
      </c>
      <c r="E145" s="1" t="s">
        <v>106</v>
      </c>
      <c r="F145" s="1" t="s">
        <v>106</v>
      </c>
    </row>
    <row r="146" spans="1:6" ht="15.75" customHeight="1" x14ac:dyDescent="0.25">
      <c r="A146" s="1">
        <v>141</v>
      </c>
      <c r="B146" s="2">
        <v>9.930555555555555E-2</v>
      </c>
      <c r="C146" s="1" t="s">
        <v>21</v>
      </c>
      <c r="D146" s="1" t="s">
        <v>55</v>
      </c>
      <c r="E146" s="1" t="s">
        <v>106</v>
      </c>
      <c r="F146" s="1" t="s">
        <v>106</v>
      </c>
    </row>
    <row r="147" spans="1:6" ht="15.75" customHeight="1" x14ac:dyDescent="0.25">
      <c r="A147" s="1">
        <v>142</v>
      </c>
      <c r="B147" s="2">
        <v>0.1</v>
      </c>
      <c r="C147" s="1" t="s">
        <v>22</v>
      </c>
      <c r="D147" s="1" t="s">
        <v>55</v>
      </c>
      <c r="E147" s="1" t="s">
        <v>106</v>
      </c>
      <c r="F147" s="1" t="s">
        <v>106</v>
      </c>
    </row>
    <row r="148" spans="1:6" ht="15.75" customHeight="1" x14ac:dyDescent="0.25">
      <c r="A148" s="1">
        <v>143</v>
      </c>
      <c r="B148" s="2">
        <v>0.1</v>
      </c>
      <c r="C148" s="1" t="s">
        <v>87</v>
      </c>
      <c r="D148" s="1" t="s">
        <v>55</v>
      </c>
      <c r="E148" s="1" t="s">
        <v>106</v>
      </c>
      <c r="F148" s="1" t="s">
        <v>106</v>
      </c>
    </row>
    <row r="149" spans="1:6" ht="15.75" customHeight="1" x14ac:dyDescent="0.25">
      <c r="A149" s="1">
        <v>144</v>
      </c>
      <c r="B149" s="2">
        <v>0.10069444444444445</v>
      </c>
      <c r="C149" s="1" t="s">
        <v>88</v>
      </c>
      <c r="D149" s="1" t="s">
        <v>55</v>
      </c>
      <c r="E149" s="1" t="s">
        <v>106</v>
      </c>
      <c r="F149" s="1" t="s">
        <v>106</v>
      </c>
    </row>
    <row r="150" spans="1:6" ht="15.75" customHeight="1" x14ac:dyDescent="0.25">
      <c r="A150" s="1">
        <v>145</v>
      </c>
      <c r="B150" s="2">
        <v>0.10138888888888889</v>
      </c>
      <c r="C150" s="1" t="s">
        <v>24</v>
      </c>
      <c r="D150" s="1" t="s">
        <v>55</v>
      </c>
      <c r="E150" s="1" t="s">
        <v>106</v>
      </c>
      <c r="F150" s="1" t="s">
        <v>106</v>
      </c>
    </row>
    <row r="151" spans="1:6" ht="15.75" customHeight="1" x14ac:dyDescent="0.25">
      <c r="A151" s="1">
        <v>146</v>
      </c>
      <c r="B151" s="2">
        <v>0.10208333333333333</v>
      </c>
      <c r="C151" s="1" t="s">
        <v>25</v>
      </c>
      <c r="D151" s="1" t="s">
        <v>55</v>
      </c>
      <c r="E151" s="1" t="s">
        <v>106</v>
      </c>
      <c r="F151" s="1" t="s">
        <v>106</v>
      </c>
    </row>
    <row r="152" spans="1:6" ht="15.75" customHeight="1" x14ac:dyDescent="0.25">
      <c r="A152" s="1">
        <v>147</v>
      </c>
      <c r="B152" s="2">
        <v>0.10277777777777777</v>
      </c>
      <c r="C152" s="1" t="s">
        <v>26</v>
      </c>
      <c r="D152" s="1" t="s">
        <v>55</v>
      </c>
      <c r="E152" s="1" t="s">
        <v>106</v>
      </c>
      <c r="F152" s="1" t="s">
        <v>106</v>
      </c>
    </row>
    <row r="153" spans="1:6" ht="15.75" customHeight="1" x14ac:dyDescent="0.25">
      <c r="A153" s="1">
        <v>148</v>
      </c>
      <c r="B153" s="1">
        <v>0</v>
      </c>
      <c r="C153" s="1" t="s">
        <v>78</v>
      </c>
      <c r="D153" s="1" t="s">
        <v>78</v>
      </c>
      <c r="E153" s="1" t="s">
        <v>106</v>
      </c>
      <c r="F153" s="1" t="s">
        <v>106</v>
      </c>
    </row>
    <row r="154" spans="1:6" ht="15.75" customHeight="1" x14ac:dyDescent="0.25">
      <c r="A154" s="1">
        <v>149</v>
      </c>
      <c r="B154" s="1">
        <v>0</v>
      </c>
      <c r="C154" s="1" t="s">
        <v>78</v>
      </c>
      <c r="D154" s="1" t="s">
        <v>78</v>
      </c>
      <c r="E154" s="1" t="s">
        <v>106</v>
      </c>
      <c r="F154" s="1" t="s">
        <v>106</v>
      </c>
    </row>
    <row r="155" spans="1:6" ht="15.75" customHeight="1" x14ac:dyDescent="0.25">
      <c r="A155" s="1">
        <v>150</v>
      </c>
      <c r="B155" s="2">
        <v>5.2777777777777778E-2</v>
      </c>
      <c r="C155" s="1" t="s">
        <v>72</v>
      </c>
      <c r="D155" s="1" t="s">
        <v>73</v>
      </c>
      <c r="E155" s="1" t="s">
        <v>106</v>
      </c>
      <c r="F155" s="1" t="s">
        <v>106</v>
      </c>
    </row>
    <row r="156" spans="1:6" ht="15.75" customHeight="1" x14ac:dyDescent="0.25">
      <c r="A156" s="1">
        <v>151</v>
      </c>
      <c r="B156" s="2">
        <v>0.10277777777777777</v>
      </c>
      <c r="C156" s="1" t="s">
        <v>89</v>
      </c>
      <c r="D156" s="1" t="s">
        <v>55</v>
      </c>
      <c r="E156" s="1" t="s">
        <v>106</v>
      </c>
      <c r="F156" s="1" t="s">
        <v>106</v>
      </c>
    </row>
    <row r="157" spans="1:6" ht="15.75" customHeight="1" x14ac:dyDescent="0.25">
      <c r="A157" s="1">
        <v>152</v>
      </c>
      <c r="B157" s="2">
        <v>0.10347222222222222</v>
      </c>
      <c r="C157" s="1" t="s">
        <v>27</v>
      </c>
      <c r="D157" s="1" t="s">
        <v>55</v>
      </c>
      <c r="E157" s="1" t="s">
        <v>106</v>
      </c>
      <c r="F157" s="1" t="s">
        <v>106</v>
      </c>
    </row>
    <row r="158" spans="1:6" ht="15.75" customHeight="1" x14ac:dyDescent="0.25">
      <c r="A158" s="1">
        <v>153</v>
      </c>
      <c r="B158" s="2">
        <v>0.10416666666666667</v>
      </c>
      <c r="C158" s="1" t="s">
        <v>90</v>
      </c>
      <c r="D158" s="1" t="s">
        <v>55</v>
      </c>
      <c r="E158" s="1" t="s">
        <v>106</v>
      </c>
      <c r="F158" s="1" t="s">
        <v>106</v>
      </c>
    </row>
    <row r="159" spans="1:6" ht="15.75" customHeight="1" x14ac:dyDescent="0.25">
      <c r="A159" s="1">
        <v>154</v>
      </c>
      <c r="B159" s="2">
        <v>0.10486111111111111</v>
      </c>
      <c r="C159" s="1" t="s">
        <v>22</v>
      </c>
      <c r="D159" s="1" t="s">
        <v>55</v>
      </c>
      <c r="E159" s="1" t="s">
        <v>106</v>
      </c>
      <c r="F159" s="1" t="s">
        <v>106</v>
      </c>
    </row>
    <row r="160" spans="1:6" ht="15.75" customHeight="1" x14ac:dyDescent="0.25">
      <c r="A160" s="1">
        <v>155</v>
      </c>
      <c r="B160" s="2">
        <v>0.10555555555555556</v>
      </c>
      <c r="C160" s="1" t="s">
        <v>91</v>
      </c>
      <c r="D160" s="1" t="s">
        <v>55</v>
      </c>
      <c r="E160" s="1" t="s">
        <v>106</v>
      </c>
      <c r="F160" s="1" t="s">
        <v>106</v>
      </c>
    </row>
    <row r="161" spans="1:6" ht="15.75" customHeight="1" x14ac:dyDescent="0.25">
      <c r="A161" s="1">
        <v>156</v>
      </c>
      <c r="B161" s="2">
        <v>4.3055555555555555E-2</v>
      </c>
      <c r="C161" s="1" t="s">
        <v>79</v>
      </c>
      <c r="D161" s="1" t="s">
        <v>55</v>
      </c>
      <c r="E161" s="1" t="s">
        <v>106</v>
      </c>
      <c r="F161" s="1" t="s">
        <v>106</v>
      </c>
    </row>
    <row r="162" spans="1:6" ht="15.75" customHeight="1" x14ac:dyDescent="0.25">
      <c r="A162" s="1">
        <v>157</v>
      </c>
      <c r="B162" s="2">
        <v>0.10694444444444444</v>
      </c>
      <c r="C162" s="1" t="s">
        <v>30</v>
      </c>
      <c r="D162" s="1" t="s">
        <v>55</v>
      </c>
      <c r="E162" s="1" t="s">
        <v>106</v>
      </c>
      <c r="F162" s="1" t="s">
        <v>106</v>
      </c>
    </row>
    <row r="163" spans="1:6" ht="15.75" customHeight="1" x14ac:dyDescent="0.25">
      <c r="A163" s="1">
        <v>158</v>
      </c>
      <c r="B163" s="2">
        <v>0.1076388888888889</v>
      </c>
      <c r="C163" s="1" t="s">
        <v>92</v>
      </c>
      <c r="D163" s="1" t="s">
        <v>55</v>
      </c>
      <c r="E163" s="1" t="s">
        <v>106</v>
      </c>
      <c r="F163" s="1" t="s">
        <v>106</v>
      </c>
    </row>
    <row r="164" spans="1:6" ht="15.75" customHeight="1" x14ac:dyDescent="0.25">
      <c r="A164" s="1">
        <v>159</v>
      </c>
      <c r="B164" s="2">
        <v>0.10833333333333334</v>
      </c>
      <c r="C164" s="1" t="s">
        <v>31</v>
      </c>
      <c r="D164" s="1" t="s">
        <v>55</v>
      </c>
      <c r="E164" s="1" t="s">
        <v>106</v>
      </c>
      <c r="F164" s="1" t="s">
        <v>106</v>
      </c>
    </row>
    <row r="165" spans="1:6" ht="15.75" customHeight="1" x14ac:dyDescent="0.25">
      <c r="A165" s="1">
        <v>160</v>
      </c>
      <c r="B165" s="2">
        <v>0.10833333333333334</v>
      </c>
      <c r="C165" s="1" t="s">
        <v>93</v>
      </c>
      <c r="D165" s="1" t="s">
        <v>55</v>
      </c>
      <c r="E165" s="1" t="s">
        <v>106</v>
      </c>
      <c r="F165" s="1" t="s">
        <v>106</v>
      </c>
    </row>
    <row r="166" spans="1:6" ht="15.75" customHeight="1" x14ac:dyDescent="0.25">
      <c r="A166" s="1">
        <v>161</v>
      </c>
      <c r="B166" s="2">
        <v>0.10902777777777778</v>
      </c>
      <c r="C166" s="1" t="s">
        <v>32</v>
      </c>
      <c r="D166" s="1" t="s">
        <v>55</v>
      </c>
      <c r="E166" s="1" t="s">
        <v>106</v>
      </c>
      <c r="F166" s="1" t="s">
        <v>106</v>
      </c>
    </row>
    <row r="167" spans="1:6" ht="15.75" customHeight="1" x14ac:dyDescent="0.25">
      <c r="A167" s="1">
        <v>162</v>
      </c>
      <c r="B167" s="2">
        <v>0.11041666666666666</v>
      </c>
      <c r="C167" s="1" t="s">
        <v>33</v>
      </c>
      <c r="D167" s="1" t="s">
        <v>55</v>
      </c>
      <c r="E167" s="1" t="s">
        <v>106</v>
      </c>
      <c r="F167" s="1" t="s">
        <v>106</v>
      </c>
    </row>
    <row r="168" spans="1:6" ht="15.75" customHeight="1" x14ac:dyDescent="0.25">
      <c r="A168" s="1">
        <v>163</v>
      </c>
      <c r="B168" s="2">
        <v>0.11041666666666666</v>
      </c>
      <c r="C168" s="1" t="s">
        <v>95</v>
      </c>
      <c r="D168" s="1" t="s">
        <v>55</v>
      </c>
      <c r="E168" s="1" t="s">
        <v>106</v>
      </c>
      <c r="F168" s="1" t="s">
        <v>106</v>
      </c>
    </row>
    <row r="169" spans="1:6" ht="15.75" customHeight="1" x14ac:dyDescent="0.25">
      <c r="A169" s="1">
        <v>164</v>
      </c>
      <c r="B169" s="2">
        <v>0.1111111111111111</v>
      </c>
      <c r="C169" s="1" t="s">
        <v>34</v>
      </c>
      <c r="D169" s="1" t="s">
        <v>55</v>
      </c>
      <c r="E169" s="1" t="s">
        <v>106</v>
      </c>
      <c r="F169" s="1" t="s">
        <v>106</v>
      </c>
    </row>
    <row r="170" spans="1:6" ht="15.75" customHeight="1" x14ac:dyDescent="0.25">
      <c r="A170" s="1">
        <v>165</v>
      </c>
      <c r="B170" s="2">
        <v>0.11180555555555556</v>
      </c>
      <c r="C170" s="1" t="s">
        <v>35</v>
      </c>
      <c r="D170" s="1" t="s">
        <v>55</v>
      </c>
      <c r="E170" s="1" t="s">
        <v>106</v>
      </c>
      <c r="F170" s="1" t="s">
        <v>106</v>
      </c>
    </row>
    <row r="171" spans="1:6" ht="15.75" customHeight="1" x14ac:dyDescent="0.25">
      <c r="A171" s="1">
        <v>166</v>
      </c>
      <c r="B171" s="1">
        <v>0</v>
      </c>
      <c r="C171" s="1" t="s">
        <v>78</v>
      </c>
      <c r="D171" s="1" t="s">
        <v>78</v>
      </c>
      <c r="E171" s="1" t="s">
        <v>106</v>
      </c>
      <c r="F171" s="1" t="s">
        <v>106</v>
      </c>
    </row>
    <row r="172" spans="1:6" ht="15.75" customHeight="1" x14ac:dyDescent="0.25">
      <c r="A172" s="1">
        <v>167</v>
      </c>
      <c r="B172" s="1">
        <v>0</v>
      </c>
      <c r="C172" s="1" t="s">
        <v>78</v>
      </c>
      <c r="D172" s="1" t="s">
        <v>78</v>
      </c>
      <c r="E172" s="1" t="s">
        <v>106</v>
      </c>
      <c r="F172" s="1" t="s">
        <v>106</v>
      </c>
    </row>
    <row r="173" spans="1:6" ht="15.75" customHeight="1" x14ac:dyDescent="0.25">
      <c r="A173" s="1">
        <v>168</v>
      </c>
      <c r="B173" s="2">
        <v>5.2777777777777778E-2</v>
      </c>
      <c r="C173" s="1" t="s">
        <v>72</v>
      </c>
      <c r="D173" s="1" t="s">
        <v>73</v>
      </c>
      <c r="E173" s="1" t="s">
        <v>106</v>
      </c>
      <c r="F173" s="1" t="s">
        <v>106</v>
      </c>
    </row>
    <row r="174" spans="1:6" ht="15.75" customHeight="1" x14ac:dyDescent="0.25">
      <c r="A174" s="1">
        <v>169</v>
      </c>
      <c r="B174" s="2">
        <v>0.1125</v>
      </c>
      <c r="C174" s="1" t="s">
        <v>96</v>
      </c>
      <c r="D174" s="1" t="s">
        <v>55</v>
      </c>
      <c r="E174" s="1" t="s">
        <v>106</v>
      </c>
      <c r="F174" s="1" t="s">
        <v>106</v>
      </c>
    </row>
    <row r="175" spans="1:6" ht="15.75" customHeight="1" x14ac:dyDescent="0.25">
      <c r="A175" s="1">
        <v>170</v>
      </c>
      <c r="B175" s="2">
        <v>0.11319444444444444</v>
      </c>
      <c r="C175" s="1" t="s">
        <v>36</v>
      </c>
      <c r="D175" s="1" t="s">
        <v>55</v>
      </c>
      <c r="E175" s="1" t="s">
        <v>106</v>
      </c>
      <c r="F175" s="1" t="s">
        <v>106</v>
      </c>
    </row>
    <row r="176" spans="1:6" ht="15.75" customHeight="1" x14ac:dyDescent="0.25">
      <c r="A176" s="1">
        <v>171</v>
      </c>
      <c r="B176" s="2">
        <v>0.11319444444444444</v>
      </c>
      <c r="C176" s="1" t="s">
        <v>97</v>
      </c>
      <c r="D176" s="1" t="s">
        <v>55</v>
      </c>
      <c r="E176" s="1" t="s">
        <v>106</v>
      </c>
      <c r="F176" s="1" t="s">
        <v>106</v>
      </c>
    </row>
    <row r="177" spans="1:6" ht="15.75" customHeight="1" x14ac:dyDescent="0.25">
      <c r="A177" s="1">
        <v>172</v>
      </c>
      <c r="B177" s="2">
        <v>4.3055555555555555E-2</v>
      </c>
      <c r="C177" s="1" t="s">
        <v>79</v>
      </c>
      <c r="D177" s="1" t="s">
        <v>55</v>
      </c>
      <c r="E177" s="1" t="s">
        <v>106</v>
      </c>
      <c r="F177" s="1" t="s">
        <v>106</v>
      </c>
    </row>
    <row r="178" spans="1:6" ht="15.75" customHeight="1" x14ac:dyDescent="0.25">
      <c r="A178" s="1">
        <v>173</v>
      </c>
      <c r="B178" s="2">
        <v>0.11388888888888889</v>
      </c>
      <c r="C178" s="1" t="s">
        <v>37</v>
      </c>
      <c r="D178" s="1" t="s">
        <v>55</v>
      </c>
      <c r="E178" s="1" t="s">
        <v>106</v>
      </c>
      <c r="F178" s="1" t="s">
        <v>106</v>
      </c>
    </row>
    <row r="179" spans="1:6" ht="15.75" customHeight="1" x14ac:dyDescent="0.25">
      <c r="A179" s="1">
        <v>174</v>
      </c>
      <c r="B179" s="2">
        <v>0.11458333333333333</v>
      </c>
      <c r="C179" s="1" t="s">
        <v>38</v>
      </c>
      <c r="D179" s="1" t="s">
        <v>55</v>
      </c>
      <c r="E179" s="1" t="s">
        <v>106</v>
      </c>
      <c r="F179" s="1" t="s">
        <v>106</v>
      </c>
    </row>
    <row r="180" spans="1:6" ht="15.75" customHeight="1" x14ac:dyDescent="0.25">
      <c r="A180" s="1">
        <v>175</v>
      </c>
      <c r="B180" s="2">
        <v>0.11527777777777778</v>
      </c>
      <c r="C180" s="1" t="s">
        <v>98</v>
      </c>
      <c r="D180" s="1" t="s">
        <v>55</v>
      </c>
      <c r="E180" s="1" t="s">
        <v>106</v>
      </c>
      <c r="F180" s="1" t="s">
        <v>106</v>
      </c>
    </row>
    <row r="181" spans="1:6" ht="15.75" customHeight="1" x14ac:dyDescent="0.25">
      <c r="A181" s="1">
        <v>176</v>
      </c>
      <c r="B181" s="2">
        <v>0.11597222222222223</v>
      </c>
      <c r="C181" s="1" t="s">
        <v>39</v>
      </c>
      <c r="D181" s="1" t="s">
        <v>55</v>
      </c>
      <c r="E181" s="1" t="s">
        <v>106</v>
      </c>
      <c r="F181" s="1" t="s">
        <v>106</v>
      </c>
    </row>
    <row r="182" spans="1:6" ht="15.75" customHeight="1" x14ac:dyDescent="0.25">
      <c r="A182" s="1">
        <v>177</v>
      </c>
      <c r="B182" s="2">
        <v>0.11666666666666667</v>
      </c>
      <c r="C182" s="1" t="s">
        <v>38</v>
      </c>
      <c r="D182" s="1" t="s">
        <v>55</v>
      </c>
      <c r="E182" s="1" t="s">
        <v>106</v>
      </c>
      <c r="F182" s="1" t="s">
        <v>106</v>
      </c>
    </row>
    <row r="183" spans="1:6" ht="15.75" customHeight="1" x14ac:dyDescent="0.25">
      <c r="A183" s="1">
        <v>178</v>
      </c>
      <c r="B183" s="2">
        <v>0.11666666666666667</v>
      </c>
      <c r="C183" s="1" t="s">
        <v>99</v>
      </c>
      <c r="D183" s="1" t="s">
        <v>55</v>
      </c>
      <c r="E183" s="1" t="s">
        <v>106</v>
      </c>
      <c r="F183" s="1" t="s">
        <v>106</v>
      </c>
    </row>
    <row r="184" spans="1:6" ht="15.75" customHeight="1" x14ac:dyDescent="0.25">
      <c r="A184" s="1">
        <v>179</v>
      </c>
      <c r="B184" s="2">
        <v>0.11736111111111111</v>
      </c>
      <c r="C184" s="1" t="s">
        <v>39</v>
      </c>
      <c r="D184" s="1" t="s">
        <v>55</v>
      </c>
      <c r="E184" s="1" t="s">
        <v>106</v>
      </c>
      <c r="F184" s="1" t="s">
        <v>106</v>
      </c>
    </row>
    <row r="185" spans="1:6" ht="15.75" customHeight="1" x14ac:dyDescent="0.25">
      <c r="A185" s="1">
        <v>180</v>
      </c>
      <c r="B185" s="2">
        <v>0.11805555555555555</v>
      </c>
      <c r="C185" s="1" t="s">
        <v>100</v>
      </c>
      <c r="D185" s="1" t="s">
        <v>55</v>
      </c>
      <c r="E185" s="1" t="s">
        <v>106</v>
      </c>
      <c r="F185" s="1" t="s">
        <v>106</v>
      </c>
    </row>
    <row r="186" spans="1:6" ht="15.75" customHeight="1" x14ac:dyDescent="0.25">
      <c r="A186" s="1">
        <v>181</v>
      </c>
      <c r="B186" s="2">
        <v>0.11944444444444445</v>
      </c>
      <c r="C186" s="1" t="s">
        <v>102</v>
      </c>
      <c r="D186" s="1" t="s">
        <v>55</v>
      </c>
      <c r="E186" s="1" t="s">
        <v>106</v>
      </c>
      <c r="F186" s="1" t="s">
        <v>106</v>
      </c>
    </row>
    <row r="187" spans="1:6" ht="15.75" customHeight="1" x14ac:dyDescent="0.25">
      <c r="A187" s="1">
        <v>182</v>
      </c>
      <c r="B187" s="2">
        <v>0.12013888888888889</v>
      </c>
      <c r="C187" s="1" t="s">
        <v>103</v>
      </c>
      <c r="D187" s="1" t="s">
        <v>55</v>
      </c>
      <c r="E187" s="1" t="s">
        <v>106</v>
      </c>
      <c r="F187" s="1" t="s">
        <v>106</v>
      </c>
    </row>
    <row r="188" spans="1:6" ht="15.75" customHeight="1" x14ac:dyDescent="0.25">
      <c r="A188" s="1">
        <v>183</v>
      </c>
      <c r="B188" s="2">
        <v>0.10694444444444444</v>
      </c>
      <c r="C188" s="1" t="s">
        <v>104</v>
      </c>
      <c r="D188" s="1" t="s">
        <v>55</v>
      </c>
      <c r="E188" s="1" t="s">
        <v>106</v>
      </c>
      <c r="F188" s="1" t="s">
        <v>106</v>
      </c>
    </row>
    <row r="189" spans="1:6" ht="15.75" customHeight="1" x14ac:dyDescent="0.25">
      <c r="A189" s="1">
        <v>184</v>
      </c>
      <c r="B189" s="1">
        <v>0</v>
      </c>
      <c r="C189" s="1" t="s">
        <v>78</v>
      </c>
      <c r="D189" s="1" t="s">
        <v>78</v>
      </c>
      <c r="E189" s="1" t="s">
        <v>106</v>
      </c>
      <c r="F189" s="1" t="s">
        <v>106</v>
      </c>
    </row>
    <row r="190" spans="1:6" ht="15.75" customHeight="1" x14ac:dyDescent="0.25">
      <c r="A190" s="1">
        <v>185</v>
      </c>
      <c r="B190" s="1">
        <v>0</v>
      </c>
      <c r="C190" s="1" t="s">
        <v>78</v>
      </c>
      <c r="D190" s="1" t="s">
        <v>78</v>
      </c>
      <c r="E190" s="1" t="s">
        <v>106</v>
      </c>
      <c r="F190" s="1" t="s">
        <v>106</v>
      </c>
    </row>
    <row r="191" spans="1:6" ht="15.75" customHeight="1" x14ac:dyDescent="0.25">
      <c r="A191" s="1">
        <v>186</v>
      </c>
      <c r="B191" s="2">
        <v>5.2777777777777778E-2</v>
      </c>
      <c r="C191" s="1" t="s">
        <v>72</v>
      </c>
      <c r="D191" s="1" t="s">
        <v>73</v>
      </c>
      <c r="E191" s="1" t="s">
        <v>106</v>
      </c>
      <c r="F191" s="1" t="s">
        <v>106</v>
      </c>
    </row>
    <row r="192" spans="1:6" ht="15.75" customHeight="1" x14ac:dyDescent="0.25">
      <c r="A192" s="1">
        <v>187</v>
      </c>
      <c r="B192" s="2">
        <v>0.12083333333333333</v>
      </c>
      <c r="D192" s="1" t="s">
        <v>55</v>
      </c>
      <c r="E192" s="1" t="s">
        <v>106</v>
      </c>
      <c r="F192" s="1" t="s">
        <v>106</v>
      </c>
    </row>
    <row r="193" spans="1:6" ht="15.75" customHeight="1" x14ac:dyDescent="0.25">
      <c r="A193" s="1">
        <v>188</v>
      </c>
      <c r="B193" s="1">
        <v>0</v>
      </c>
      <c r="C193" s="1" t="s">
        <v>78</v>
      </c>
      <c r="D193" s="1" t="s">
        <v>78</v>
      </c>
      <c r="E193" s="1" t="s">
        <v>106</v>
      </c>
      <c r="F193" s="1" t="s">
        <v>106</v>
      </c>
    </row>
    <row r="194" spans="1:6" ht="15.75" customHeight="1" x14ac:dyDescent="0.25">
      <c r="A194" s="1">
        <v>189</v>
      </c>
      <c r="B194" s="1">
        <v>0</v>
      </c>
      <c r="C194" s="1" t="s">
        <v>78</v>
      </c>
      <c r="D194" s="1" t="s">
        <v>78</v>
      </c>
      <c r="E194" s="1" t="s">
        <v>106</v>
      </c>
      <c r="F194" s="1" t="s">
        <v>106</v>
      </c>
    </row>
    <row r="195" spans="1:6" ht="15.75" customHeight="1" x14ac:dyDescent="0.25">
      <c r="A195" s="1">
        <v>190</v>
      </c>
      <c r="B195" s="2">
        <v>5.2777777777777778E-2</v>
      </c>
      <c r="C195" s="1" t="s">
        <v>72</v>
      </c>
      <c r="D195" s="1" t="s">
        <v>73</v>
      </c>
      <c r="E195" s="1" t="s">
        <v>106</v>
      </c>
      <c r="F195" s="1" t="s">
        <v>106</v>
      </c>
    </row>
    <row r="196" spans="1:6" ht="15.75" customHeight="1" x14ac:dyDescent="0.25"/>
    <row r="197" spans="1:6" ht="15.75" customHeight="1" x14ac:dyDescent="0.25"/>
    <row r="198" spans="1:6" ht="15.75" customHeight="1" x14ac:dyDescent="0.25"/>
    <row r="199" spans="1:6" ht="15.75" customHeight="1" x14ac:dyDescent="0.25"/>
    <row r="200" spans="1:6" ht="15.75" customHeight="1" x14ac:dyDescent="0.25"/>
    <row r="201" spans="1:6" ht="15.75" customHeight="1" x14ac:dyDescent="0.25"/>
    <row r="202" spans="1:6" ht="15.75" customHeight="1" x14ac:dyDescent="0.25"/>
    <row r="203" spans="1:6" ht="15.75" customHeight="1" x14ac:dyDescent="0.25"/>
    <row r="204" spans="1:6" ht="15.75" customHeight="1" x14ac:dyDescent="0.25"/>
    <row r="205" spans="1:6" ht="15.75" customHeight="1" x14ac:dyDescent="0.25"/>
    <row r="206" spans="1:6" ht="15.75" customHeight="1" x14ac:dyDescent="0.25"/>
    <row r="207" spans="1:6" ht="15.75" customHeight="1" x14ac:dyDescent="0.25"/>
    <row r="208" spans="1:6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26.7109375" customWidth="1"/>
    <col min="2" max="26" width="8.7109375" customWidth="1"/>
  </cols>
  <sheetData>
    <row r="1" spans="1:9" x14ac:dyDescent="0.25">
      <c r="F1" s="1" t="s">
        <v>107</v>
      </c>
      <c r="G1" s="1" t="s">
        <v>108</v>
      </c>
      <c r="H1" s="1" t="s">
        <v>109</v>
      </c>
      <c r="I1" s="1" t="s">
        <v>110</v>
      </c>
    </row>
    <row r="2" spans="1:9" x14ac:dyDescent="0.25">
      <c r="A2" s="2">
        <v>5.2777777777777778E-2</v>
      </c>
      <c r="B2" s="1" t="s">
        <v>72</v>
      </c>
      <c r="C2" s="1" t="s">
        <v>73</v>
      </c>
      <c r="D2" s="1">
        <v>6.5000000000000002E-2</v>
      </c>
      <c r="E2" s="1">
        <v>100.68</v>
      </c>
      <c r="F2" s="1">
        <f>AVERAGE(E2:E6)</f>
        <v>100.69</v>
      </c>
      <c r="G2" s="1">
        <f>STDEV(E2:E6)</f>
        <v>1.3008987278032085</v>
      </c>
      <c r="H2" s="1">
        <f>G2*3.413</f>
        <v>4.4399673579923506</v>
      </c>
      <c r="I2" s="1">
        <f>H2/2</f>
        <v>2.2199836789961753</v>
      </c>
    </row>
    <row r="3" spans="1:9" x14ac:dyDescent="0.25">
      <c r="A3" s="2">
        <v>5.2777777777777778E-2</v>
      </c>
      <c r="B3" s="1" t="s">
        <v>72</v>
      </c>
      <c r="C3" s="1" t="s">
        <v>73</v>
      </c>
      <c r="D3" s="1">
        <v>6.5000000000000002E-2</v>
      </c>
      <c r="E3" s="1">
        <v>101.25700000000001</v>
      </c>
    </row>
    <row r="4" spans="1:9" x14ac:dyDescent="0.25">
      <c r="A4" s="2">
        <v>5.2777777777777778E-2</v>
      </c>
      <c r="B4" s="1" t="s">
        <v>72</v>
      </c>
      <c r="C4" s="1" t="s">
        <v>73</v>
      </c>
      <c r="D4" s="1">
        <v>6.4000000000000001E-2</v>
      </c>
      <c r="E4" s="1">
        <v>101.301</v>
      </c>
    </row>
    <row r="5" spans="1:9" x14ac:dyDescent="0.25">
      <c r="A5" s="2">
        <v>5.2777777777777778E-2</v>
      </c>
      <c r="B5" s="1" t="s">
        <v>72</v>
      </c>
      <c r="C5" s="1" t="s">
        <v>73</v>
      </c>
      <c r="D5" s="1">
        <v>6.2E-2</v>
      </c>
      <c r="E5" s="1">
        <v>98.463999999999999</v>
      </c>
    </row>
    <row r="6" spans="1:9" x14ac:dyDescent="0.25">
      <c r="A6" s="2">
        <v>5.2777777777777778E-2</v>
      </c>
      <c r="B6" s="1" t="s">
        <v>72</v>
      </c>
      <c r="C6" s="1" t="s">
        <v>73</v>
      </c>
      <c r="D6" s="1">
        <v>6.4000000000000001E-2</v>
      </c>
      <c r="E6" s="1">
        <v>101.748</v>
      </c>
    </row>
    <row r="8" spans="1:9" x14ac:dyDescent="0.25">
      <c r="A8" s="2">
        <v>4.3055555555555555E-2</v>
      </c>
      <c r="B8" s="1" t="s">
        <v>79</v>
      </c>
      <c r="C8" s="1" t="s">
        <v>55</v>
      </c>
      <c r="D8" s="1">
        <v>1.6E-2</v>
      </c>
      <c r="E8" s="1">
        <v>25.641999999999999</v>
      </c>
      <c r="F8" s="1">
        <f>AVERAGE(E8:E12)</f>
        <v>25.679499999999997</v>
      </c>
      <c r="G8" s="1">
        <f>STDEV(E8:E12)</f>
        <v>0.20490404258253817</v>
      </c>
      <c r="H8" s="1">
        <f>G8*3.413</f>
        <v>0.6993374973342027</v>
      </c>
      <c r="I8" s="1">
        <f>H8/2</f>
        <v>0.34966874866710135</v>
      </c>
    </row>
    <row r="9" spans="1:9" x14ac:dyDescent="0.25">
      <c r="A9" s="2">
        <v>4.3055555555555555E-2</v>
      </c>
      <c r="B9" s="1" t="s">
        <v>79</v>
      </c>
      <c r="C9" s="1" t="s">
        <v>55</v>
      </c>
      <c r="D9" s="1">
        <v>1.6E-2</v>
      </c>
      <c r="E9" s="1">
        <v>25.771000000000001</v>
      </c>
    </row>
    <row r="10" spans="1:9" x14ac:dyDescent="0.25">
      <c r="A10" s="2">
        <v>4.3055555555555555E-2</v>
      </c>
      <c r="B10" s="1" t="s">
        <v>79</v>
      </c>
      <c r="C10" s="1" t="s">
        <v>55</v>
      </c>
      <c r="D10" s="1">
        <v>1.6E-2</v>
      </c>
      <c r="E10" s="1">
        <v>25.891999999999999</v>
      </c>
    </row>
    <row r="11" spans="1:9" x14ac:dyDescent="0.25">
      <c r="A11" s="2">
        <v>4.3055555555555555E-2</v>
      </c>
      <c r="B11" s="1" t="s">
        <v>79</v>
      </c>
      <c r="C11" s="1" t="s">
        <v>55</v>
      </c>
      <c r="D11" s="1">
        <v>1.4999999999999999E-2</v>
      </c>
      <c r="E11" s="1">
        <v>25.413</v>
      </c>
    </row>
    <row r="14" spans="1:9" x14ac:dyDescent="0.25">
      <c r="A14" s="1" t="s">
        <v>5</v>
      </c>
      <c r="B14" s="1" t="s">
        <v>55</v>
      </c>
      <c r="C14" s="1">
        <v>0.26900000000000002</v>
      </c>
      <c r="D14" s="1">
        <v>435.839</v>
      </c>
      <c r="E14" s="1">
        <f>(D15-D14)/100*100</f>
        <v>99.954000000000008</v>
      </c>
    </row>
    <row r="15" spans="1:9" x14ac:dyDescent="0.25">
      <c r="A15" s="1" t="s">
        <v>74</v>
      </c>
      <c r="B15" s="1" t="s">
        <v>55</v>
      </c>
      <c r="C15" s="1">
        <v>0.32600000000000001</v>
      </c>
      <c r="D15" s="1">
        <v>535.79300000000001</v>
      </c>
    </row>
    <row r="17" spans="1:5" x14ac:dyDescent="0.25">
      <c r="A17" s="1" t="s">
        <v>8</v>
      </c>
      <c r="B17" s="1" t="s">
        <v>55</v>
      </c>
      <c r="C17" s="1">
        <v>0.24299999999999999</v>
      </c>
      <c r="D17" s="1">
        <v>392.49599999999998</v>
      </c>
      <c r="E17" s="1">
        <f>(D18-D17)/100*100</f>
        <v>98.688000000000045</v>
      </c>
    </row>
    <row r="18" spans="1:5" x14ac:dyDescent="0.25">
      <c r="A18" s="1" t="s">
        <v>76</v>
      </c>
      <c r="B18" s="1" t="s">
        <v>55</v>
      </c>
      <c r="C18" s="1">
        <v>0.3</v>
      </c>
      <c r="D18" s="1">
        <v>491.18400000000003</v>
      </c>
    </row>
    <row r="20" spans="1:5" x14ac:dyDescent="0.25">
      <c r="A20" s="1" t="s">
        <v>12</v>
      </c>
      <c r="B20" s="1" t="s">
        <v>55</v>
      </c>
      <c r="C20" s="1">
        <v>0.19400000000000001</v>
      </c>
      <c r="D20" s="1">
        <v>304.76099999999997</v>
      </c>
      <c r="E20" s="1">
        <f>(D21-D20)/100*100</f>
        <v>98.283000000000015</v>
      </c>
    </row>
    <row r="21" spans="1:5" ht="15.75" customHeight="1" x14ac:dyDescent="0.25">
      <c r="A21" s="1" t="s">
        <v>81</v>
      </c>
      <c r="B21" s="1" t="s">
        <v>55</v>
      </c>
      <c r="C21" s="1">
        <v>0.25</v>
      </c>
      <c r="D21" s="1">
        <v>403.04399999999998</v>
      </c>
    </row>
    <row r="22" spans="1:5" ht="15.75" customHeight="1" x14ac:dyDescent="0.25"/>
    <row r="23" spans="1:5" ht="15.75" customHeight="1" x14ac:dyDescent="0.25"/>
    <row r="24" spans="1:5" ht="15.75" customHeight="1" x14ac:dyDescent="0.25">
      <c r="A24" s="1" t="s">
        <v>15</v>
      </c>
      <c r="B24" s="1" t="s">
        <v>55</v>
      </c>
      <c r="C24" s="1">
        <v>0.442</v>
      </c>
      <c r="D24" s="1">
        <v>756.95849999999996</v>
      </c>
      <c r="E24" s="1">
        <f>(D25-D24)/100*100</f>
        <v>105.08050000000001</v>
      </c>
    </row>
    <row r="25" spans="1:5" ht="15.75" customHeight="1" x14ac:dyDescent="0.25">
      <c r="A25" s="1" t="s">
        <v>83</v>
      </c>
      <c r="B25" s="1" t="s">
        <v>55</v>
      </c>
      <c r="C25" s="1">
        <v>0.5</v>
      </c>
      <c r="D25" s="1">
        <v>862.03899999999999</v>
      </c>
    </row>
    <row r="26" spans="1:5" ht="15.75" customHeight="1" x14ac:dyDescent="0.25"/>
    <row r="27" spans="1:5" ht="15.75" customHeight="1" x14ac:dyDescent="0.25">
      <c r="A27" s="1" t="s">
        <v>18</v>
      </c>
      <c r="B27" s="1" t="s">
        <v>55</v>
      </c>
      <c r="C27" s="1">
        <v>0.124</v>
      </c>
      <c r="D27" s="1">
        <v>195.583</v>
      </c>
      <c r="E27" s="1">
        <f>(D28-D27)/100*100</f>
        <v>100.58099999999999</v>
      </c>
    </row>
    <row r="28" spans="1:5" ht="15.75" customHeight="1" x14ac:dyDescent="0.25">
      <c r="A28" s="1" t="s">
        <v>85</v>
      </c>
      <c r="B28" s="1" t="s">
        <v>55</v>
      </c>
      <c r="C28" s="1">
        <v>0.186</v>
      </c>
      <c r="D28" s="1">
        <v>296.16399999999999</v>
      </c>
    </row>
    <row r="29" spans="1:5" ht="15.75" customHeight="1" x14ac:dyDescent="0.25"/>
    <row r="30" spans="1:5" ht="15.75" customHeight="1" x14ac:dyDescent="0.25"/>
    <row r="31" spans="1:5" ht="15.75" customHeight="1" x14ac:dyDescent="0.25">
      <c r="A31" s="1" t="s">
        <v>22</v>
      </c>
      <c r="B31" s="1" t="s">
        <v>55</v>
      </c>
      <c r="C31" s="1">
        <v>0.04</v>
      </c>
      <c r="D31" s="1">
        <v>63.530999999999999</v>
      </c>
      <c r="E31" s="1">
        <f>(D32-D31)/100*100</f>
        <v>105.61599999999997</v>
      </c>
    </row>
    <row r="32" spans="1:5" ht="15.75" customHeight="1" x14ac:dyDescent="0.25">
      <c r="A32" s="1" t="s">
        <v>88</v>
      </c>
      <c r="B32" s="1" t="s">
        <v>55</v>
      </c>
      <c r="C32" s="1">
        <v>0.107</v>
      </c>
      <c r="D32" s="1">
        <v>169.14699999999999</v>
      </c>
    </row>
    <row r="33" spans="1:5" ht="15.75" customHeight="1" x14ac:dyDescent="0.25"/>
    <row r="34" spans="1:5" ht="15.75" customHeight="1" x14ac:dyDescent="0.25">
      <c r="A34" s="1" t="s">
        <v>27</v>
      </c>
      <c r="B34" s="1" t="s">
        <v>55</v>
      </c>
      <c r="C34" s="1">
        <v>1.6E-2</v>
      </c>
      <c r="D34" s="1">
        <v>25.532</v>
      </c>
      <c r="E34" s="1">
        <f>(D35-D34)/100*100</f>
        <v>103.032</v>
      </c>
    </row>
    <row r="35" spans="1:5" ht="15.75" customHeight="1" x14ac:dyDescent="0.25">
      <c r="A35" s="1" t="s">
        <v>90</v>
      </c>
      <c r="B35" s="1" t="s">
        <v>55</v>
      </c>
      <c r="C35" s="1">
        <v>8.2000000000000003E-2</v>
      </c>
      <c r="D35" s="1">
        <v>128.56399999999999</v>
      </c>
    </row>
    <row r="36" spans="1:5" ht="15.75" customHeight="1" x14ac:dyDescent="0.25"/>
    <row r="37" spans="1:5" ht="15.75" customHeight="1" x14ac:dyDescent="0.25">
      <c r="A37" s="1" t="s">
        <v>30</v>
      </c>
      <c r="B37" s="1" t="s">
        <v>55</v>
      </c>
      <c r="C37" s="1">
        <v>6.6000000000000003E-2</v>
      </c>
      <c r="D37" s="1">
        <v>101.383</v>
      </c>
      <c r="E37" s="1">
        <f>(D38-D37)/100*100</f>
        <v>167.14800000000002</v>
      </c>
    </row>
    <row r="38" spans="1:5" ht="15.75" customHeight="1" x14ac:dyDescent="0.25">
      <c r="A38" s="1" t="s">
        <v>92</v>
      </c>
      <c r="B38" s="1" t="s">
        <v>55</v>
      </c>
      <c r="C38" s="1">
        <v>0.16800000000000001</v>
      </c>
      <c r="D38" s="1">
        <v>268.53100000000001</v>
      </c>
    </row>
    <row r="39" spans="1:5" ht="15.75" customHeight="1" x14ac:dyDescent="0.25"/>
    <row r="40" spans="1:5" ht="15.75" customHeight="1" x14ac:dyDescent="0.25">
      <c r="A40" s="1" t="s">
        <v>32</v>
      </c>
      <c r="B40" s="1" t="s">
        <v>55</v>
      </c>
      <c r="C40" s="1">
        <v>4.0000000000000001E-3</v>
      </c>
      <c r="D40" s="1">
        <v>7.351</v>
      </c>
      <c r="E40" s="1">
        <f>(D41-D40)/100*100</f>
        <v>98.397999999999996</v>
      </c>
    </row>
    <row r="41" spans="1:5" ht="15.75" customHeight="1" x14ac:dyDescent="0.25">
      <c r="A41" s="1" t="s">
        <v>94</v>
      </c>
      <c r="B41" s="1" t="s">
        <v>55</v>
      </c>
      <c r="C41" s="1">
        <v>6.7000000000000004E-2</v>
      </c>
      <c r="D41" s="1">
        <v>105.749</v>
      </c>
    </row>
    <row r="42" spans="1:5" ht="15.75" customHeight="1" x14ac:dyDescent="0.25"/>
    <row r="43" spans="1:5" ht="15.75" customHeight="1" x14ac:dyDescent="0.25">
      <c r="A43" s="1" t="s">
        <v>35</v>
      </c>
      <c r="B43" s="1" t="s">
        <v>55</v>
      </c>
      <c r="C43" s="1">
        <v>0.14799999999999999</v>
      </c>
      <c r="D43" s="1">
        <v>235.51599999999999</v>
      </c>
      <c r="E43" s="1">
        <f>(D44-D43)/100*100</f>
        <v>120.97</v>
      </c>
    </row>
    <row r="44" spans="1:5" ht="15.75" customHeight="1" x14ac:dyDescent="0.25">
      <c r="A44" s="1" t="s">
        <v>96</v>
      </c>
      <c r="B44" s="1" t="s">
        <v>55</v>
      </c>
      <c r="C44" s="1">
        <v>0.221</v>
      </c>
      <c r="D44" s="1">
        <v>356.48599999999999</v>
      </c>
    </row>
    <row r="45" spans="1:5" ht="15.75" customHeight="1" x14ac:dyDescent="0.25"/>
    <row r="46" spans="1:5" ht="15.75" customHeight="1" x14ac:dyDescent="0.25">
      <c r="A46" s="1" t="s">
        <v>38</v>
      </c>
      <c r="B46" s="1" t="s">
        <v>55</v>
      </c>
      <c r="C46" s="1">
        <v>0.20200000000000001</v>
      </c>
      <c r="D46" s="1">
        <v>323.34300000000002</v>
      </c>
      <c r="E46" s="1">
        <f>(D47-D46)/100*100</f>
        <v>121.78899999999999</v>
      </c>
    </row>
    <row r="47" spans="1:5" ht="15.75" customHeight="1" x14ac:dyDescent="0.25">
      <c r="A47" s="1" t="s">
        <v>98</v>
      </c>
      <c r="B47" s="1" t="s">
        <v>55</v>
      </c>
      <c r="C47" s="1">
        <v>0.27300000000000002</v>
      </c>
      <c r="D47" s="1">
        <v>445.13200000000001</v>
      </c>
    </row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20241227-NOx-MISG-May&amp;Aug2024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Connor OLoughlin</cp:lastModifiedBy>
  <dcterms:created xsi:type="dcterms:W3CDTF">2024-12-29T19:08:49Z</dcterms:created>
  <dcterms:modified xsi:type="dcterms:W3CDTF">2025-05-14T17:53:28Z</dcterms:modified>
</cp:coreProperties>
</file>