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cd2dd71d79f43c4e/Documents/GitHub/Winter-Grab-Thesis-project/4-Inventory/Kit and Sample Lists/"/>
    </mc:Choice>
  </mc:AlternateContent>
  <xr:revisionPtr revIDLastSave="35" documentId="13_ncr:1_{CBC3562F-65DB-4C72-AC24-6361F0A12169}" xr6:coauthVersionLast="47" xr6:coauthVersionMax="47" xr10:uidLastSave="{533801E2-A734-4D8E-AE61-34E3C088F5BB}"/>
  <bookViews>
    <workbookView xWindow="-108" yWindow="-108" windowWidth="23256" windowHeight="12456" xr2:uid="{E7677251-B87D-4366-8E9A-A2D4FC8A821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1" l="1"/>
  <c r="E6" i="1"/>
  <c r="F7" i="1"/>
  <c r="D3" i="1"/>
  <c r="F3" i="1" s="1"/>
  <c r="D4" i="1"/>
  <c r="F4" i="1" s="1"/>
  <c r="D5" i="1"/>
  <c r="F5" i="1" s="1"/>
  <c r="D6" i="1"/>
  <c r="D7" i="1"/>
  <c r="D8" i="1"/>
  <c r="F8" i="1" s="1"/>
  <c r="D9" i="1"/>
  <c r="F9" i="1" s="1"/>
  <c r="D10" i="1"/>
  <c r="F10" i="1" s="1"/>
  <c r="D11" i="1"/>
  <c r="F11" i="1" s="1"/>
  <c r="D12" i="1"/>
  <c r="F12" i="1" s="1"/>
  <c r="D2" i="1"/>
  <c r="F2" i="1" s="1"/>
  <c r="F6" i="1" l="1"/>
  <c r="F13" i="1" s="1"/>
</calcChain>
</file>

<file path=xl/sharedStrings.xml><?xml version="1.0" encoding="utf-8"?>
<sst xmlns="http://schemas.openxmlformats.org/spreadsheetml/2006/main" count="36" uniqueCount="35">
  <si>
    <t>Item</t>
  </si>
  <si>
    <t>Cost</t>
  </si>
  <si>
    <t># in pack</t>
  </si>
  <si>
    <t>Cost ea</t>
  </si>
  <si>
    <t># per kit</t>
  </si>
  <si>
    <t>cost per kit</t>
  </si>
  <si>
    <t>GF/F filter</t>
  </si>
  <si>
    <t>25 mm Leu slip syringe filter holder</t>
  </si>
  <si>
    <t>60 mL Leur slip syringe</t>
  </si>
  <si>
    <t>15 mL falcon tube</t>
  </si>
  <si>
    <t>50 mL falcon tube</t>
  </si>
  <si>
    <t>0.2 um PC filter</t>
  </si>
  <si>
    <t>40 mL amber vial</t>
  </si>
  <si>
    <t>125 mL HDPE Nalgene</t>
  </si>
  <si>
    <t>5 mL cryovial</t>
  </si>
  <si>
    <t>60 mL Luer lock syringe</t>
  </si>
  <si>
    <t>Sterivex</t>
  </si>
  <si>
    <t>Total (Per kit)</t>
  </si>
  <si>
    <t>Chemical</t>
  </si>
  <si>
    <t>25% Glutaraldhyde</t>
  </si>
  <si>
    <t>Volume (mL)</t>
  </si>
  <si>
    <t>50% Glutaraldehyde</t>
  </si>
  <si>
    <t>https://www.emsdiasum.com/aqueous-glutaraldehyde-em-grade-50-10ml</t>
  </si>
  <si>
    <t>https://www.emsdiasum.com/aqueous-glutaraldehyde-em-grade-25-10ml</t>
  </si>
  <si>
    <t>https://www.fishersci.com/shop/products/whatman-binder-free-glass-microfiber-filters-gf-f-circles/0987464?crossRef=1825025&amp;searchHijack=true&amp;searchTerm=1825025&amp;searchType=RAPID&amp;matchedCatNo=1825025</t>
  </si>
  <si>
    <t>https://www.fishersci.com/shop/products/filter-holder-10-pk-1/NC1754672?searchHijack=true&amp;searchTerm=NC1754672&amp;searchType=RAPID&amp;matchedCatNo=NC1754672</t>
  </si>
  <si>
    <t>https://www.fishersci.com/shop/products/sterile-syringes-48/14817182?searchHijack=true&amp;searchTerm=14-817-182&amp;searchType=RAPID&amp;matchedCatNo=14-817-182</t>
  </si>
  <si>
    <t>https://www.fishersci.com/shop/products/nunc-15ml-50ml-conical-sterile-polypropylene-centrifuge-tubes/12565269#?keyword=12-565-269</t>
  </si>
  <si>
    <t>https://www.fishersci.com/shop/products/nunc-15ml-50ml-conical-sterile-polypropylene-centrifuge-tubes/12565271#?keyword=12-565-271</t>
  </si>
  <si>
    <t>https://www.fishersci.com/shop/products/isopore-membrane-filters-0-2-m/GTTP02500?searchHijack=true&amp;searchTerm=GTTP02500&amp;searchType=RAPID&amp;matchedCatNo=GTTP02500</t>
  </si>
  <si>
    <t>https://www.qecusa.com/instantsearch/result/?q=1122-40ml</t>
  </si>
  <si>
    <t>https://www.fishersci.com/shop/products/fisherbrand-amber-hdpe-wide-mouth-bottles-5/0300752</t>
  </si>
  <si>
    <t>https://www.fishersci.com/shop/products/fisherbrand-externally-internally-threaded-cryogenic-storage-vials-10/1050027#?keyword=10-500-26</t>
  </si>
  <si>
    <t>https://www.fishersci.com/shop/products/sterile-syringes-48/14817113#?keyword=14-817-113</t>
  </si>
  <si>
    <t>https://www.fishersci.com/shop/products/emd-millipore-sterivex-sterile-pressure-driven-devices-12/SVGP01015#?keyword=SVGP01050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</si>
</sst>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2" fontId="0" fillId="0" borderId="0" xfId="0" applyNumberFormat="1"/>
    <xf numFmtId="0" fontId="1" fillId="3" borderId="0" xfId="0" applyFont="1" applyFill="1"/>
    <xf numFmtId="2" fontId="0" fillId="3" borderId="0" xfId="0" applyNumberFormat="1" applyFill="1"/>
    <xf numFmtId="0" fontId="5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fishersci.com/shop/products/emd-millipore-sterivex-sterile-pressure-driven-devices-12/SVGP0101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4ADCA-A79A-4DD3-9600-1C6BD193C536}">
  <dimension ref="A1:G21"/>
  <sheetViews>
    <sheetView tabSelected="1" zoomScale="60" zoomScaleNormal="60" workbookViewId="0">
      <selection activeCell="F13" sqref="A1:F13"/>
    </sheetView>
  </sheetViews>
  <sheetFormatPr defaultRowHeight="14.4" x14ac:dyDescent="0.3"/>
  <cols>
    <col min="1" max="1" width="32" bestFit="1" customWidth="1"/>
    <col min="2" max="2" width="12.33203125" customWidth="1"/>
    <col min="3" max="3" width="17.5546875" customWidth="1"/>
    <col min="4" max="4" width="10.33203125" bestFit="1" customWidth="1"/>
    <col min="5" max="5" width="12.6640625" bestFit="1" customWidth="1"/>
    <col min="6" max="6" width="14.44140625" bestFit="1" customWidth="1"/>
  </cols>
  <sheetData>
    <row r="1" spans="1:7" ht="21" x14ac:dyDescent="0.4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</row>
    <row r="2" spans="1:7" ht="19.5" customHeight="1" x14ac:dyDescent="0.3">
      <c r="A2" t="s">
        <v>6</v>
      </c>
      <c r="B2" s="1">
        <v>217</v>
      </c>
      <c r="C2">
        <v>100</v>
      </c>
      <c r="D2" s="3">
        <f>B2/C2</f>
        <v>2.17</v>
      </c>
      <c r="E2">
        <v>8</v>
      </c>
      <c r="F2" s="3">
        <f>E2*D2</f>
        <v>17.36</v>
      </c>
      <c r="G2" t="s">
        <v>24</v>
      </c>
    </row>
    <row r="3" spans="1:7" ht="15.6" x14ac:dyDescent="0.3">
      <c r="A3" t="s">
        <v>7</v>
      </c>
      <c r="B3" s="1">
        <v>40</v>
      </c>
      <c r="C3">
        <v>10</v>
      </c>
      <c r="D3" s="3">
        <f t="shared" ref="D3:D12" si="0">B3/C3</f>
        <v>4</v>
      </c>
      <c r="E3">
        <v>2</v>
      </c>
      <c r="F3" s="3">
        <f t="shared" ref="F3:F12" si="1">E3*D3</f>
        <v>8</v>
      </c>
      <c r="G3" t="s">
        <v>25</v>
      </c>
    </row>
    <row r="4" spans="1:7" ht="15.6" x14ac:dyDescent="0.3">
      <c r="A4" t="s">
        <v>8</v>
      </c>
      <c r="B4" s="2">
        <v>39.25</v>
      </c>
      <c r="C4">
        <v>25</v>
      </c>
      <c r="D4" s="3">
        <f t="shared" si="0"/>
        <v>1.57</v>
      </c>
      <c r="E4">
        <v>2</v>
      </c>
      <c r="F4" s="3">
        <f t="shared" si="1"/>
        <v>3.14</v>
      </c>
      <c r="G4" t="s">
        <v>26</v>
      </c>
    </row>
    <row r="5" spans="1:7" ht="15.6" x14ac:dyDescent="0.3">
      <c r="A5" t="s">
        <v>9</v>
      </c>
      <c r="B5" s="2">
        <v>409</v>
      </c>
      <c r="C5">
        <v>500</v>
      </c>
      <c r="D5" s="3">
        <f t="shared" si="0"/>
        <v>0.81799999999999995</v>
      </c>
      <c r="E5">
        <f>4+2+2</f>
        <v>8</v>
      </c>
      <c r="F5" s="3">
        <f t="shared" si="1"/>
        <v>6.5439999999999996</v>
      </c>
      <c r="G5" t="s">
        <v>27</v>
      </c>
    </row>
    <row r="6" spans="1:7" ht="15.6" x14ac:dyDescent="0.3">
      <c r="A6" t="s">
        <v>10</v>
      </c>
      <c r="B6" s="1">
        <v>360</v>
      </c>
      <c r="C6">
        <v>300</v>
      </c>
      <c r="D6" s="3">
        <f t="shared" si="0"/>
        <v>1.2</v>
      </c>
      <c r="E6">
        <f>2+4+4+4+4</f>
        <v>18</v>
      </c>
      <c r="F6" s="3">
        <f t="shared" si="1"/>
        <v>21.599999999999998</v>
      </c>
      <c r="G6" t="s">
        <v>28</v>
      </c>
    </row>
    <row r="7" spans="1:7" ht="15.6" x14ac:dyDescent="0.3">
      <c r="A7" t="s">
        <v>11</v>
      </c>
      <c r="B7" s="1">
        <v>186.9</v>
      </c>
      <c r="C7">
        <v>100</v>
      </c>
      <c r="D7" s="3">
        <f t="shared" si="0"/>
        <v>1.869</v>
      </c>
      <c r="E7">
        <v>4</v>
      </c>
      <c r="F7" s="3">
        <f t="shared" si="1"/>
        <v>7.476</v>
      </c>
      <c r="G7" t="s">
        <v>29</v>
      </c>
    </row>
    <row r="8" spans="1:7" ht="15.6" x14ac:dyDescent="0.3">
      <c r="A8" t="s">
        <v>12</v>
      </c>
      <c r="B8" s="1">
        <v>98.4</v>
      </c>
      <c r="C8">
        <v>72</v>
      </c>
      <c r="D8" s="3">
        <f t="shared" si="0"/>
        <v>1.3666666666666667</v>
      </c>
      <c r="E8">
        <v>4</v>
      </c>
      <c r="F8" s="3">
        <f t="shared" si="1"/>
        <v>5.4666666666666668</v>
      </c>
      <c r="G8" t="s">
        <v>30</v>
      </c>
    </row>
    <row r="9" spans="1:7" ht="15.6" x14ac:dyDescent="0.3">
      <c r="A9" t="s">
        <v>13</v>
      </c>
      <c r="B9" s="1">
        <v>52.3</v>
      </c>
      <c r="C9">
        <v>12</v>
      </c>
      <c r="D9" s="3">
        <f t="shared" si="0"/>
        <v>4.3583333333333334</v>
      </c>
      <c r="E9">
        <v>2</v>
      </c>
      <c r="F9" s="3">
        <f t="shared" si="1"/>
        <v>8.7166666666666668</v>
      </c>
      <c r="G9" t="s">
        <v>31</v>
      </c>
    </row>
    <row r="10" spans="1:7" ht="15.6" x14ac:dyDescent="0.3">
      <c r="A10" t="s">
        <v>14</v>
      </c>
      <c r="B10" s="1">
        <v>104.9</v>
      </c>
      <c r="C10">
        <v>100</v>
      </c>
      <c r="D10" s="3">
        <f t="shared" si="0"/>
        <v>1.0490000000000002</v>
      </c>
      <c r="E10">
        <v>2</v>
      </c>
      <c r="F10" s="3">
        <f t="shared" si="1"/>
        <v>2.0980000000000003</v>
      </c>
      <c r="G10" t="s">
        <v>32</v>
      </c>
    </row>
    <row r="11" spans="1:7" ht="15.6" x14ac:dyDescent="0.3">
      <c r="A11" t="s">
        <v>15</v>
      </c>
      <c r="B11" s="1">
        <v>40.950000000000003</v>
      </c>
      <c r="C11">
        <v>50</v>
      </c>
      <c r="D11" s="3">
        <f t="shared" si="0"/>
        <v>0.81900000000000006</v>
      </c>
      <c r="E11">
        <v>2</v>
      </c>
      <c r="F11" s="3">
        <f t="shared" si="1"/>
        <v>1.6380000000000001</v>
      </c>
      <c r="G11" t="s">
        <v>33</v>
      </c>
    </row>
    <row r="12" spans="1:7" ht="15.6" x14ac:dyDescent="0.3">
      <c r="A12" t="s">
        <v>16</v>
      </c>
      <c r="B12" s="1">
        <v>406.56</v>
      </c>
      <c r="C12">
        <v>50</v>
      </c>
      <c r="D12" s="3">
        <f t="shared" si="0"/>
        <v>8.1311999999999998</v>
      </c>
      <c r="E12">
        <v>2</v>
      </c>
      <c r="F12" s="3">
        <f t="shared" si="1"/>
        <v>16.2624</v>
      </c>
      <c r="G12" s="8" t="s">
        <v>34</v>
      </c>
    </row>
    <row r="13" spans="1:7" ht="15.6" x14ac:dyDescent="0.3">
      <c r="B13" s="1"/>
      <c r="D13" s="3"/>
      <c r="E13" s="4" t="s">
        <v>17</v>
      </c>
      <c r="F13" s="5">
        <f>SUM(F2:F12)</f>
        <v>98.301733333333331</v>
      </c>
    </row>
    <row r="14" spans="1:7" ht="15.6" x14ac:dyDescent="0.3">
      <c r="B14" s="1"/>
      <c r="D14" s="3"/>
      <c r="F14" s="3"/>
    </row>
    <row r="19" spans="1:4" ht="30" customHeight="1" x14ac:dyDescent="0.3">
      <c r="A19" s="6" t="s">
        <v>18</v>
      </c>
      <c r="B19" s="6" t="s">
        <v>1</v>
      </c>
      <c r="C19" s="6" t="s">
        <v>20</v>
      </c>
    </row>
    <row r="20" spans="1:4" x14ac:dyDescent="0.3">
      <c r="A20" t="s">
        <v>19</v>
      </c>
      <c r="B20">
        <v>9.75</v>
      </c>
      <c r="C20">
        <v>10</v>
      </c>
      <c r="D20" t="s">
        <v>23</v>
      </c>
    </row>
    <row r="21" spans="1:4" x14ac:dyDescent="0.3">
      <c r="A21" t="s">
        <v>21</v>
      </c>
      <c r="B21">
        <v>10</v>
      </c>
      <c r="C21">
        <v>10</v>
      </c>
      <c r="D21" t="s">
        <v>22</v>
      </c>
    </row>
  </sheetData>
  <hyperlinks>
    <hyperlink ref="G12" r:id="rId1" location="?keyword=SVGP01050" xr:uid="{B2CCEC64-C467-48DF-84DD-6D86BAF33037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Connor OLoughlin</dc:creator>
  <cp:lastModifiedBy>Connor OLoughlin</cp:lastModifiedBy>
  <dcterms:created xsi:type="dcterms:W3CDTF">2025-04-23T19:38:14Z</dcterms:created>
  <dcterms:modified xsi:type="dcterms:W3CDTF">2025-08-15T14:17:12Z</dcterms:modified>
</cp:coreProperties>
</file>