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Q1" i="11" l="1"/>
  <c r="E9" i="11" s="1"/>
  <c r="E21" i="11" s="1"/>
  <c r="F21" i="11" l="1"/>
  <c r="E22" i="11" s="1"/>
  <c r="E23" i="11" s="1"/>
  <c r="E27" i="11"/>
  <c r="F9" i="11"/>
  <c r="E10" i="11" s="1"/>
  <c r="I5" i="11"/>
  <c r="H33" i="11"/>
  <c r="H32" i="11"/>
  <c r="H26" i="11"/>
  <c r="H20" i="11"/>
  <c r="H14" i="11"/>
  <c r="H8" i="11"/>
  <c r="H21" i="11" l="1"/>
  <c r="F22" i="11"/>
  <c r="H22" i="11" s="1"/>
  <c r="F27" i="11"/>
  <c r="E28" i="11" s="1"/>
  <c r="E30" i="11"/>
  <c r="E31" i="11"/>
  <c r="H9" i="11"/>
  <c r="F23" i="11"/>
  <c r="E25" i="11"/>
  <c r="F10" i="11"/>
  <c r="E11" i="11" s="1"/>
  <c r="E13" i="11"/>
  <c r="E15" i="11" s="1"/>
  <c r="E16" i="11" s="1"/>
  <c r="I6" i="11"/>
  <c r="F31" i="11" l="1"/>
  <c r="H31" i="11" s="1"/>
  <c r="F28" i="11"/>
  <c r="E29" i="11" s="1"/>
  <c r="H28" i="11"/>
  <c r="F30" i="11"/>
  <c r="H30" i="11" s="1"/>
  <c r="H27" i="11"/>
  <c r="F25" i="11"/>
  <c r="H25" i="11" s="1"/>
  <c r="H10" i="11"/>
  <c r="E24" i="11"/>
  <c r="H23" i="11"/>
  <c r="F16" i="11"/>
  <c r="F15" i="11"/>
  <c r="H15" i="11" s="1"/>
  <c r="F13" i="11"/>
  <c r="H13" i="11" s="1"/>
  <c r="F11" i="11"/>
  <c r="E12" i="11" s="1"/>
  <c r="J5" i="11"/>
  <c r="K5" i="11" s="1"/>
  <c r="L5" i="11" s="1"/>
  <c r="M5" i="11" s="1"/>
  <c r="N5" i="11" s="1"/>
  <c r="O5" i="11" s="1"/>
  <c r="P5" i="11" s="1"/>
  <c r="I4" i="11"/>
  <c r="F29" i="11" l="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<sst xmlns="http://schemas.openxmlformats.org/spreadsheetml/2006/main" count="72" uniqueCount="55">
  <si>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</si>
  <si>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</si>
  <si>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</si>
  <si>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</si>
  <si>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</si>
  <si>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</si>
  <si>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</si>
  <si>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</si>
  <si>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</si>
  <si>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</si>
  <si>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</si>
  <si>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</si>
  <si>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</si>
  <si>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</si>
  <si>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</si>
  <si>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</si>
  <si>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</si>
  <si>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</si>
  <si>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</si>
  <si>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</si>
  <si>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</si>
  <si>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</si>
  <si>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</si>
  <si>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</si>
  <si>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Gokce Aslan</t>
  </si>
  <si>
    <t>Hayden Cook</t>
  </si>
  <si>
    <t>Jens Martensson</t>
  </si>
  <si>
    <t>Nuria Acevedo</t>
  </si>
  <si>
    <t>Olivia Wilson</t>
  </si>
  <si>
    <t>Initiation</t>
  </si>
  <si>
    <t>Define goals</t>
  </si>
  <si>
    <t>Conduct studies</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</si>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</sst>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drawings/_rels/drawing11.xml.rels>&#65279;<?xml version="1.0" encoding="utf-8"?><Relationships xmlns="http://schemas.openxmlformats.org/package/2006/relationships"><Relationship Type="http://schemas.openxmlformats.org/officeDocument/2006/relationships/image" Target="/xl/media/image1.png" Id="rId2" /><Relationship Type="http://schemas.openxmlformats.org/officeDocument/2006/relationships/hyperlink" Target="https://www.vertex42.com/ExcelTemplates/simple-gantt-chart.html?utm_source=ms&amp;utm_medium=file&amp;utm_campaign=office&amp;utm_content=logo" TargetMode="External" Id="rId1" /></Relationships>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&#65279;<?xml version="1.0" encoding="utf-8"?><Relationships xmlns="http://schemas.openxmlformats.org/package/2006/relationships"><Relationship Type="http://schemas.openxmlformats.org/officeDocument/2006/relationships/printerSettings" Target="/xl/printerSettings/printerSettings12.bin" Id="rId3" /><Relationship Type="http://schemas.openxmlformats.org/officeDocument/2006/relationships/hyperlink" Target="https://www.vertex42.com/ExcelTemplates/simple-gantt-chart.html?utm_source=ms&amp;utm_medium=file&amp;utm_campaign=office&amp;utm_content=text" TargetMode="External" Id="rId2" /><Relationship Type="http://schemas.openxmlformats.org/officeDocument/2006/relationships/hyperlink" Target="https://www.vertex42.com/ExcelTemplates/simple-gantt-chart.html?utm_source=ms&amp;utm_medium=file&amp;utm_campaign=office&amp;utm_content=url" TargetMode="External" Id="rId1" /></Relationships>
</file>

<file path=xl/worksheets/_rels/sheet21.xml.rels>&#65279;<?xml version="1.0" encoding="utf-8"?><Relationships xmlns="http://schemas.openxmlformats.org/package/2006/relationships"><Relationship Type="http://schemas.openxmlformats.org/officeDocument/2006/relationships/drawing" Target="/xl/drawings/drawing11.xml" Id="rId5" /><Relationship Type="http://schemas.openxmlformats.org/officeDocument/2006/relationships/printerSettings" Target="/xl/printerSettings/printerSettings21.bin" Id="rId4" /><Relationship Type="http://schemas.openxmlformats.org/officeDocument/2006/relationships/hyperlink" Target="https://www.vertex42.com/ExcelTemplates/simple-gantt-chart.html?utm_source=ms&amp;utm_medium=file&amp;utm_campaign=office&amp;utm_content=text" TargetMode="External" Id="rId3" /><Relationship Type="http://schemas.openxmlformats.org/officeDocument/2006/relationships/hyperlink" Target="https://www.vertex42.com/ExcelTemplates/simple-gantt-chart.html?utm_source=ms&amp;utm_medium=file&amp;utm_campaign=office&amp;utm_content=help" TargetMode="External" Id="rId2" /><Relationship Type="http://schemas.openxmlformats.org/officeDocument/2006/relationships/hyperlink" Target="https://www.vertex42.com/ExcelTemplates/excel-project-management.html?utm_source=ms&amp;utm_medium=file&amp;utm_campaign=office&amp;utm_content=text" TargetMode="External"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23</v>
      </c>
      <c r="C1" s="18"/>
      <c r="D1" s="19"/>
      <c r="E1" s="20"/>
      <c r="F1" s="21"/>
      <c r="H1" s="1"/>
      <c r="I1" s="114" t="s">
        <v>51</v>
      </c>
      <c r="J1" s="115"/>
      <c r="K1" s="115"/>
      <c r="L1" s="115"/>
      <c r="M1" s="115"/>
      <c r="N1" s="115"/>
      <c r="O1" s="115"/>
      <c r="P1" s="24"/>
      <c r="Q1" s="113">
        <f ca="1">TODAY()</f>
        <v>45160</v>
      </c>
      <c r="R1" s="112"/>
      <c r="S1" s="112"/>
      <c r="T1" s="112"/>
      <c r="U1" s="112"/>
      <c r="V1" s="112"/>
      <c r="W1" s="112"/>
      <c r="X1" s="112"/>
      <c r="Y1" s="112"/>
      <c r="Z1" s="112"/>
    </row>
    <row r="2" spans="1:64" ht="30" customHeight="1" x14ac:dyDescent="0.6">
      <c r="B2" s="96" t="s">
        <v>21</v>
      </c>
      <c r="C2" s="97" t="s">
        <v>22</v>
      </c>
      <c r="D2" s="22"/>
      <c r="E2" s="23"/>
      <c r="F2" s="22"/>
      <c r="I2" s="114" t="s">
        <v>52</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8</v>
      </c>
      <c r="D3" s="27"/>
      <c r="E3" s="28"/>
    </row>
    <row r="4" spans="1:64" s="26" customFormat="1" ht="30" customHeight="1" x14ac:dyDescent="0.25">
      <c r="A4" s="14"/>
      <c r="B4" s="29" t="s">
        <v>13</v>
      </c>
      <c r="E4" s="30"/>
      <c r="I4" s="108">
        <f ca="1">I5</f>
        <v>45159</v>
      </c>
      <c r="J4" s="106"/>
      <c r="K4" s="106"/>
      <c r="L4" s="106"/>
      <c r="M4" s="106"/>
      <c r="N4" s="106"/>
      <c r="O4" s="106"/>
      <c r="P4" s="106">
        <f ca="1">P5</f>
        <v>45166</v>
      </c>
      <c r="Q4" s="106"/>
      <c r="R4" s="106"/>
      <c r="S4" s="106"/>
      <c r="T4" s="106"/>
      <c r="U4" s="106"/>
      <c r="V4" s="106"/>
      <c r="W4" s="106">
        <f ca="1">W5</f>
        <v>45173</v>
      </c>
      <c r="X4" s="106"/>
      <c r="Y4" s="106"/>
      <c r="Z4" s="106"/>
      <c r="AA4" s="106"/>
      <c r="AB4" s="106"/>
      <c r="AC4" s="106"/>
      <c r="AD4" s="106">
        <f ca="1">AD5</f>
        <v>45180</v>
      </c>
      <c r="AE4" s="106"/>
      <c r="AF4" s="106"/>
      <c r="AG4" s="106"/>
      <c r="AH4" s="106"/>
      <c r="AI4" s="106"/>
      <c r="AJ4" s="106"/>
      <c r="AK4" s="106">
        <f ca="1">AK5</f>
        <v>45187</v>
      </c>
      <c r="AL4" s="106"/>
      <c r="AM4" s="106"/>
      <c r="AN4" s="106"/>
      <c r="AO4" s="106"/>
      <c r="AP4" s="106"/>
      <c r="AQ4" s="106"/>
      <c r="AR4" s="106">
        <f ca="1">AR5</f>
        <v>45194</v>
      </c>
      <c r="AS4" s="106"/>
      <c r="AT4" s="106"/>
      <c r="AU4" s="106"/>
      <c r="AV4" s="106"/>
      <c r="AW4" s="106"/>
      <c r="AX4" s="106"/>
      <c r="AY4" s="106">
        <f ca="1">AY5</f>
        <v>45201</v>
      </c>
      <c r="AZ4" s="106"/>
      <c r="BA4" s="106"/>
      <c r="BB4" s="106"/>
      <c r="BC4" s="106"/>
      <c r="BD4" s="106"/>
      <c r="BE4" s="106"/>
      <c r="BF4" s="106">
        <f ca="1">BF5</f>
        <v>45208</v>
      </c>
      <c r="BG4" s="106"/>
      <c r="BH4" s="106"/>
      <c r="BI4" s="106"/>
      <c r="BJ4" s="106"/>
      <c r="BK4" s="106"/>
      <c r="BL4" s="107"/>
    </row>
    <row r="5" spans="1:64" s="26" customFormat="1" ht="15" customHeight="1" x14ac:dyDescent="0.25">
      <c r="A5" s="116"/>
      <c r="B5" s="117" t="s">
        <v>5</v>
      </c>
      <c r="C5" s="119" t="s">
        <v>53</v>
      </c>
      <c r="D5" s="109" t="s">
        <v>1</v>
      </c>
      <c r="E5" s="109" t="s">
        <v>3</v>
      </c>
      <c r="F5" s="109" t="s">
        <v>4</v>
      </c>
      <c r="I5" s="31">
        <f ca="1">Project_Start-WEEKDAY(Project_Start,1)+2+7*(Display_Week-1)</f>
        <v>45159</v>
      </c>
      <c r="J5" s="31">
        <f ca="1">I5+1</f>
        <v>45160</v>
      </c>
      <c r="K5" s="31">
        <f t="shared" ref="K5:AX5" ca="1" si="0">J5+1</f>
        <v>45161</v>
      </c>
      <c r="L5" s="31">
        <f t="shared" ca="1" si="0"/>
        <v>45162</v>
      </c>
      <c r="M5" s="31">
        <f t="shared" ca="1" si="0"/>
        <v>45163</v>
      </c>
      <c r="N5" s="31">
        <f t="shared" ca="1" si="0"/>
        <v>45164</v>
      </c>
      <c r="O5" s="32">
        <f t="shared" ca="1" si="0"/>
        <v>45165</v>
      </c>
      <c r="P5" s="33">
        <f ca="1">O5+1</f>
        <v>45166</v>
      </c>
      <c r="Q5" s="31">
        <f ca="1">P5+1</f>
        <v>45167</v>
      </c>
      <c r="R5" s="31">
        <f t="shared" ca="1" si="0"/>
        <v>45168</v>
      </c>
      <c r="S5" s="31">
        <f t="shared" ca="1" si="0"/>
        <v>45169</v>
      </c>
      <c r="T5" s="31">
        <f t="shared" ca="1" si="0"/>
        <v>45170</v>
      </c>
      <c r="U5" s="31">
        <f t="shared" ca="1" si="0"/>
        <v>45171</v>
      </c>
      <c r="V5" s="32">
        <f t="shared" ca="1" si="0"/>
        <v>45172</v>
      </c>
      <c r="W5" s="33">
        <f ca="1">V5+1</f>
        <v>45173</v>
      </c>
      <c r="X5" s="31">
        <f ca="1">W5+1</f>
        <v>45174</v>
      </c>
      <c r="Y5" s="31">
        <f t="shared" ca="1" si="0"/>
        <v>45175</v>
      </c>
      <c r="Z5" s="31">
        <f t="shared" ca="1" si="0"/>
        <v>45176</v>
      </c>
      <c r="AA5" s="31">
        <f t="shared" ca="1" si="0"/>
        <v>45177</v>
      </c>
      <c r="AB5" s="31">
        <f t="shared" ca="1" si="0"/>
        <v>45178</v>
      </c>
      <c r="AC5" s="32">
        <f t="shared" ca="1" si="0"/>
        <v>45179</v>
      </c>
      <c r="AD5" s="33">
        <f ca="1">AC5+1</f>
        <v>45180</v>
      </c>
      <c r="AE5" s="31">
        <f ca="1">AD5+1</f>
        <v>45181</v>
      </c>
      <c r="AF5" s="31">
        <f t="shared" ca="1" si="0"/>
        <v>45182</v>
      </c>
      <c r="AG5" s="31">
        <f t="shared" ca="1" si="0"/>
        <v>45183</v>
      </c>
      <c r="AH5" s="31">
        <f t="shared" ca="1" si="0"/>
        <v>45184</v>
      </c>
      <c r="AI5" s="31">
        <f t="shared" ca="1" si="0"/>
        <v>45185</v>
      </c>
      <c r="AJ5" s="32">
        <f t="shared" ca="1" si="0"/>
        <v>45186</v>
      </c>
      <c r="AK5" s="33">
        <f ca="1">AJ5+1</f>
        <v>45187</v>
      </c>
      <c r="AL5" s="31">
        <f ca="1">AK5+1</f>
        <v>45188</v>
      </c>
      <c r="AM5" s="31">
        <f t="shared" ca="1" si="0"/>
        <v>45189</v>
      </c>
      <c r="AN5" s="31">
        <f t="shared" ca="1" si="0"/>
        <v>45190</v>
      </c>
      <c r="AO5" s="31">
        <f t="shared" ca="1" si="0"/>
        <v>45191</v>
      </c>
      <c r="AP5" s="31">
        <f t="shared" ca="1" si="0"/>
        <v>45192</v>
      </c>
      <c r="AQ5" s="32">
        <f t="shared" ca="1" si="0"/>
        <v>45193</v>
      </c>
      <c r="AR5" s="33">
        <f ca="1">AQ5+1</f>
        <v>45194</v>
      </c>
      <c r="AS5" s="31">
        <f ca="1">AR5+1</f>
        <v>45195</v>
      </c>
      <c r="AT5" s="31">
        <f t="shared" ca="1" si="0"/>
        <v>45196</v>
      </c>
      <c r="AU5" s="31">
        <f t="shared" ca="1" si="0"/>
        <v>45197</v>
      </c>
      <c r="AV5" s="31">
        <f t="shared" ca="1" si="0"/>
        <v>45198</v>
      </c>
      <c r="AW5" s="31">
        <f t="shared" ca="1" si="0"/>
        <v>45199</v>
      </c>
      <c r="AX5" s="32">
        <f t="shared" ca="1" si="0"/>
        <v>45200</v>
      </c>
      <c r="AY5" s="33">
        <f ca="1">AX5+1</f>
        <v>45201</v>
      </c>
      <c r="AZ5" s="31">
        <f ca="1">AY5+1</f>
        <v>45202</v>
      </c>
      <c r="BA5" s="31">
        <f t="shared" ref="BA5:BE5" ca="1" si="1">AZ5+1</f>
        <v>45203</v>
      </c>
      <c r="BB5" s="31">
        <f t="shared" ca="1" si="1"/>
        <v>45204</v>
      </c>
      <c r="BC5" s="31">
        <f t="shared" ca="1" si="1"/>
        <v>45205</v>
      </c>
      <c r="BD5" s="31">
        <f t="shared" ca="1" si="1"/>
        <v>45206</v>
      </c>
      <c r="BE5" s="32">
        <f t="shared" ca="1" si="1"/>
        <v>45207</v>
      </c>
      <c r="BF5" s="33">
        <f ca="1">BE5+1</f>
        <v>45208</v>
      </c>
      <c r="BG5" s="31">
        <f ca="1">BF5+1</f>
        <v>45209</v>
      </c>
      <c r="BH5" s="31">
        <f t="shared" ref="BH5:BL5" ca="1" si="2">BG5+1</f>
        <v>45210</v>
      </c>
      <c r="BI5" s="31">
        <f t="shared" ca="1" si="2"/>
        <v>45211</v>
      </c>
      <c r="BJ5" s="31">
        <f t="shared" ca="1" si="2"/>
        <v>45212</v>
      </c>
      <c r="BK5" s="31">
        <f t="shared" ca="1" si="2"/>
        <v>45213</v>
      </c>
      <c r="BL5" s="31">
        <f t="shared" ca="1" si="2"/>
        <v>45214</v>
      </c>
    </row>
    <row r="6" spans="1:64" s="26" customFormat="1" ht="15" customHeight="1" thickBot="1" x14ac:dyDescent="0.3">
      <c r="A6" s="116"/>
      <c r="B6" s="118"/>
      <c r="C6" s="110"/>
      <c r="D6" s="110"/>
      <c r="E6" s="110"/>
      <c r="F6" s="110"/>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3">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29</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30</v>
      </c>
      <c r="C9" s="48" t="s">
        <v>24</v>
      </c>
      <c r="D9" s="49">
        <v>0.5</v>
      </c>
      <c r="E9" s="50">
        <f ca="1">Project_Start</f>
        <v>45160</v>
      </c>
      <c r="F9" s="50">
        <f ca="1">E9+3</f>
        <v>45163</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31</v>
      </c>
      <c r="C10" s="53" t="s">
        <v>25</v>
      </c>
      <c r="D10" s="54">
        <v>0.6</v>
      </c>
      <c r="E10" s="55">
        <f ca="1">F9</f>
        <v>45163</v>
      </c>
      <c r="F10" s="55">
        <f ca="1">E10+2</f>
        <v>45165</v>
      </c>
      <c r="G10" s="17"/>
      <c r="H10" s="5">
        <f t="shared" ca="1"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32</v>
      </c>
      <c r="C11" s="53" t="s">
        <v>26</v>
      </c>
      <c r="D11" s="54">
        <v>0.5</v>
      </c>
      <c r="E11" s="55">
        <f ca="1">F10</f>
        <v>45165</v>
      </c>
      <c r="F11" s="55">
        <f ca="1">E11+4</f>
        <v>45169</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52" t="s">
        <v>33</v>
      </c>
      <c r="C12" s="53" t="s">
        <v>27</v>
      </c>
      <c r="D12" s="54">
        <v>0.25</v>
      </c>
      <c r="E12" s="55">
        <f ca="1">F11</f>
        <v>45169</v>
      </c>
      <c r="F12" s="55">
        <f ca="1">E12+5</f>
        <v>45174</v>
      </c>
      <c r="G12" s="17"/>
      <c r="H12" s="5">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34</v>
      </c>
      <c r="C13" s="53" t="s">
        <v>28</v>
      </c>
      <c r="D13" s="54"/>
      <c r="E13" s="55">
        <f ca="1">E10+1</f>
        <v>45164</v>
      </c>
      <c r="F13" s="55">
        <f ca="1">E13+2</f>
        <v>45166</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7" t="s">
        <v>35</v>
      </c>
      <c r="C14" s="58"/>
      <c r="D14" s="59"/>
      <c r="E14" s="60"/>
      <c r="F14" s="61"/>
      <c r="G14" s="17"/>
      <c r="H14" s="5" t="str">
        <f t="shared" si="5"/>
        <v/>
      </c>
    </row>
    <row r="15" spans="1:64" s="46" customFormat="1" ht="30" customHeight="1" thickBot="1" x14ac:dyDescent="0.3">
      <c r="A15" s="14"/>
      <c r="B15" s="62" t="s">
        <v>36</v>
      </c>
      <c r="C15" s="63" t="s">
        <v>24</v>
      </c>
      <c r="D15" s="64">
        <v>0.5</v>
      </c>
      <c r="E15" s="65">
        <f ca="1">E13+1</f>
        <v>45165</v>
      </c>
      <c r="F15" s="65">
        <f ca="1">E15+4</f>
        <v>45169</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2" t="s">
        <v>37</v>
      </c>
      <c r="C16" s="63" t="s">
        <v>25</v>
      </c>
      <c r="D16" s="64">
        <v>0.5</v>
      </c>
      <c r="E16" s="65">
        <f ca="1">E15+2</f>
        <v>45167</v>
      </c>
      <c r="F16" s="65">
        <f ca="1">E16+5</f>
        <v>45172</v>
      </c>
      <c r="G16" s="17"/>
      <c r="H16" s="5">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2" t="s">
        <v>38</v>
      </c>
      <c r="C17" s="63" t="s">
        <v>26</v>
      </c>
      <c r="D17" s="64"/>
      <c r="E17" s="65">
        <f ca="1">F16</f>
        <v>45172</v>
      </c>
      <c r="F17" s="65">
        <f ca="1">E17+3</f>
        <v>45175</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2" t="s">
        <v>39</v>
      </c>
      <c r="C18" s="63" t="s">
        <v>27</v>
      </c>
      <c r="D18" s="64"/>
      <c r="E18" s="65">
        <f ca="1">E17</f>
        <v>45172</v>
      </c>
      <c r="F18" s="65">
        <f ca="1">E18+2</f>
        <v>45174</v>
      </c>
      <c r="G18" s="17"/>
      <c r="H18" s="5">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40</v>
      </c>
      <c r="C19" s="63" t="s">
        <v>28</v>
      </c>
      <c r="D19" s="64"/>
      <c r="E19" s="65">
        <f ca="1">E18</f>
        <v>45172</v>
      </c>
      <c r="F19" s="65">
        <f ca="1">E19+3</f>
        <v>45175</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6" t="s">
        <v>41</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3">
      <c r="A21" s="13"/>
      <c r="B21" s="72" t="s">
        <v>42</v>
      </c>
      <c r="C21" s="73" t="s">
        <v>24</v>
      </c>
      <c r="D21" s="74">
        <v>0.5</v>
      </c>
      <c r="E21" s="75">
        <f ca="1">E9+15</f>
        <v>45175</v>
      </c>
      <c r="F21" s="75">
        <f ca="1">E21+5</f>
        <v>45180</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2" t="s">
        <v>43</v>
      </c>
      <c r="C22" s="73" t="s">
        <v>25</v>
      </c>
      <c r="D22" s="74">
        <v>0.6</v>
      </c>
      <c r="E22" s="75">
        <f ca="1">F21+1</f>
        <v>45181</v>
      </c>
      <c r="F22" s="75">
        <f ca="1">E22+4</f>
        <v>45185</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72" t="s">
        <v>44</v>
      </c>
      <c r="C23" s="73" t="s">
        <v>26</v>
      </c>
      <c r="D23" s="74">
        <v>0.5</v>
      </c>
      <c r="E23" s="75">
        <f ca="1">E22+5</f>
        <v>45186</v>
      </c>
      <c r="F23" s="75">
        <f ca="1">E23+5</f>
        <v>45191</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2" t="s">
        <v>45</v>
      </c>
      <c r="C24" s="73" t="s">
        <v>27</v>
      </c>
      <c r="D24" s="74">
        <v>0.25</v>
      </c>
      <c r="E24" s="75">
        <f ca="1">F23+1</f>
        <v>45192</v>
      </c>
      <c r="F24" s="75">
        <f ca="1">E24+4</f>
        <v>45196</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2" t="s">
        <v>46</v>
      </c>
      <c r="C25" s="73" t="s">
        <v>28</v>
      </c>
      <c r="D25" s="74">
        <v>0.25</v>
      </c>
      <c r="E25" s="75">
        <f ca="1">E23</f>
        <v>45186</v>
      </c>
      <c r="F25" s="75">
        <f ca="1">E25+4</f>
        <v>45190</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6" t="s">
        <v>54</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3">
      <c r="A27" s="13"/>
      <c r="B27" s="82" t="s">
        <v>43</v>
      </c>
      <c r="C27" s="83" t="s">
        <v>24</v>
      </c>
      <c r="D27" s="84">
        <v>0.25</v>
      </c>
      <c r="E27" s="85">
        <f ca="1">E21+2</f>
        <v>45177</v>
      </c>
      <c r="F27" s="85">
        <f ca="1">E27+3</f>
        <v>45180</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2" t="s">
        <v>47</v>
      </c>
      <c r="C28" s="83" t="s">
        <v>25</v>
      </c>
      <c r="D28" s="84">
        <v>0.25</v>
      </c>
      <c r="E28" s="85">
        <f ca="1">F27</f>
        <v>45180</v>
      </c>
      <c r="F28" s="85">
        <f ca="1">E28+4</f>
        <v>45184</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2" t="s">
        <v>48</v>
      </c>
      <c r="C29" s="83" t="s">
        <v>26</v>
      </c>
      <c r="D29" s="84">
        <v>0.5</v>
      </c>
      <c r="E29" s="85">
        <f ca="1">F28+1</f>
        <v>45185</v>
      </c>
      <c r="F29" s="85">
        <f ca="1">E29+3</f>
        <v>45188</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2" t="s">
        <v>49</v>
      </c>
      <c r="C30" s="83" t="s">
        <v>27</v>
      </c>
      <c r="D30" s="84">
        <v>0.6</v>
      </c>
      <c r="E30" s="85">
        <f ca="1">E27+5</f>
        <v>45182</v>
      </c>
      <c r="F30" s="85">
        <f ca="1">E30+3</f>
        <v>45185</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2" t="s">
        <v>50</v>
      </c>
      <c r="C31" s="83" t="s">
        <v>28</v>
      </c>
      <c r="D31" s="84">
        <v>0.5</v>
      </c>
      <c r="E31" s="85">
        <f ca="1">E27+7</f>
        <v>45184</v>
      </c>
      <c r="F31" s="85">
        <f ca="1">E31+5</f>
        <v>45189</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4"/>
      <c r="B33" s="90" t="s">
        <v>0</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5">
      <c r="G34" s="3"/>
    </row>
    <row r="35" spans="1:64" ht="30" customHeight="1" x14ac:dyDescent="0.25">
      <c r="C35" s="16"/>
      <c r="F35" s="15"/>
    </row>
    <row r="36" spans="1:64" ht="30" customHeight="1" x14ac:dyDescent="0.25">
      <c r="C3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I21:BL25 I15:BL19 I9:BL13 I27: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16</v>
      </c>
    </row>
    <row r="6" spans="1:2" ht="26.25" customHeight="1" x14ac:dyDescent="0.25">
      <c r="A6" s="101" t="s">
        <v>19</v>
      </c>
    </row>
    <row r="7" spans="1:2" s="7" customFormat="1" ht="205.05" customHeight="1" x14ac:dyDescent="0.25">
      <c r="A7" s="103" t="s">
        <v>18</v>
      </c>
    </row>
    <row r="8" spans="1:2" s="10" customFormat="1" ht="30" x14ac:dyDescent="0.7">
      <c r="A8" s="101" t="s">
        <v>9</v>
      </c>
    </row>
    <row r="9" spans="1:2" ht="41.4" x14ac:dyDescent="0.25">
      <c r="A9" s="102" t="s">
        <v>17</v>
      </c>
    </row>
    <row r="10" spans="1:2" s="7" customFormat="1" ht="28.05" customHeight="1" x14ac:dyDescent="0.25">
      <c r="A10" s="104" t="s">
        <v>15</v>
      </c>
    </row>
    <row r="11" spans="1:2" s="10" customFormat="1" ht="30" x14ac:dyDescent="0.7">
      <c r="A11" s="101" t="s">
        <v>6</v>
      </c>
    </row>
    <row r="12" spans="1:2" ht="27.6" x14ac:dyDescent="0.25">
      <c r="A12" s="102" t="s">
        <v>14</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p:properties xmlns:p="http://schemas.microsoft.com/office/2006/metadata/properties" xmlns:xsi="http://www.w3.org/2001/XMLSchema-instance" xmlns:pc="http://schemas.microsoft.com/office/infopath/2007/PartnerControls">
  <documentManagement>
    <TaxCatchAll xmlns="b5aca952-4f04-480b-b454-8d24f6c7bcb8" xsi:nil="true"/>
    <lcf76f155ced4ddcb4097134ff3c332f xmlns="e40dcee9-e4d5-49a3-8c80-2e94e886c64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CF95A702BAC64990F6FBA2C2B5301E" ma:contentTypeVersion="10" ma:contentTypeDescription="Create a new document." ma:contentTypeScope="" ma:versionID="b8dde7968ce4a488dfe6bf3346dac752">
  <xsd:schema xmlns:xsd="http://www.w3.org/2001/XMLSchema" xmlns:xs="http://www.w3.org/2001/XMLSchema" xmlns:p="http://schemas.microsoft.com/office/2006/metadata/properties" xmlns:ns2="e40dcee9-e4d5-49a3-8c80-2e94e886c646" xmlns:ns3="b5aca952-4f04-480b-b454-8d24f6c7bcb8" targetNamespace="http://schemas.microsoft.com/office/2006/metadata/properties" ma:root="true" ma:fieldsID="c380a71a09b960cd76eb9987fac22522" ns2:_="" ns3:_="">
    <xsd:import namespace="e40dcee9-e4d5-49a3-8c80-2e94e886c646"/>
    <xsd:import namespace="b5aca952-4f04-480b-b454-8d24f6c7bcb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0dcee9-e4d5-49a3-8c80-2e94e886c6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2f9309-a8ab-47c5-ad99-817f00b9d518"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aca952-4f04-480b-b454-8d24f6c7bcb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25d6faf-52c7-4444-bc77-fbea44396a23}" ma:internalName="TaxCatchAll" ma:showField="CatchAllData" ma:web="b5aca952-4f04-480b-b454-8d24f6c7bc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3.xml><?xml version="1.0" encoding="utf-8"?>
<?mso-contentType ?>
<FormTemplates xmlns="http://schemas.microsoft.com/sharepoint/v3/contenttype/forms">
  <Display>DocumentLibraryForm</Display>
  <Edit>DocumentLibraryForm</Edit>
  <New>DocumentLibraryForm</New>
</FormTemplates>
</file>

<file path=customXml/itemProps1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1.xml><?xml version="1.0" encoding="utf-8"?>
<ds:datastoreItem xmlns:ds="http://schemas.openxmlformats.org/officeDocument/2006/customXml" ds:itemID="{F3E93727-870D-4765-91CD-6752086E282F}"/>
</file>

<file path=customXml/itemProps3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TM16400962</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6</vt:i4>
      </vt:variant>
    </vt:vector>
  </ap:HeadingPairs>
  <ap:TitlesOfParts>
    <vt:vector baseType="lpstr" size="8">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dcterms:created xsi:type="dcterms:W3CDTF">2022-03-11T22:41:12Z</dcterms:created>
  <dcterms:modified xsi:type="dcterms:W3CDTF">2023-08-22T04:13:12Z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0x010100B4CF95A702BAC64990F6FBA2C2B5301E</vt:lpwstr>
  </property>
  <property fmtid="{D5CDD505-2E9C-101B-9397-08002B2CF9AE}" pid="3" name="MediaServiceImageTags">
    <vt:lpwstr/>
  </property>
</Properties>
</file>