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te_i90z5h7\Dropbox\Microavionix_Certification\CM\common_certified\develop_ryan\Documents\"/>
    </mc:Choice>
  </mc:AlternateContent>
  <xr:revisionPtr revIDLastSave="0" documentId="13_ncr:1_{19EFF5AD-B60C-4EE7-8979-8884E2DCB17B}" xr6:coauthVersionLast="45" xr6:coauthVersionMax="45" xr10:uidLastSave="{00000000-0000-0000-0000-000000000000}"/>
  <bookViews>
    <workbookView xWindow="5685" yWindow="-13455" windowWidth="14625" windowHeight="8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4" i="1" l="1"/>
  <c r="K64" i="1"/>
  <c r="K18" i="1"/>
  <c r="J18" i="1"/>
  <c r="K29" i="1" l="1"/>
  <c r="J70" i="1" l="1"/>
  <c r="K70" i="1"/>
  <c r="K6" i="1" l="1"/>
  <c r="K7" i="1"/>
  <c r="K11" i="1" l="1"/>
  <c r="K56" i="1" l="1"/>
  <c r="K10" i="1" l="1"/>
  <c r="J19" i="1"/>
  <c r="K19" i="1"/>
  <c r="J55" i="1" l="1"/>
  <c r="K55" i="1"/>
  <c r="K14" i="1" l="1"/>
  <c r="J14" i="1"/>
  <c r="J69" i="1" l="1"/>
  <c r="K69" i="1"/>
  <c r="K8" i="1" l="1"/>
  <c r="K9" i="1"/>
  <c r="K12" i="1"/>
  <c r="K13" i="1"/>
  <c r="K15" i="1"/>
  <c r="K16" i="1"/>
  <c r="K17" i="1"/>
  <c r="K20" i="1"/>
  <c r="K21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7" i="1"/>
  <c r="K58" i="1"/>
  <c r="K59" i="1"/>
  <c r="K60" i="1"/>
  <c r="K61" i="1"/>
  <c r="K62" i="1"/>
  <c r="K63" i="1"/>
  <c r="K65" i="1"/>
  <c r="K66" i="1"/>
  <c r="K67" i="1"/>
  <c r="K68" i="1"/>
  <c r="J6" i="1"/>
  <c r="J66" i="1" l="1"/>
  <c r="J67" i="1"/>
  <c r="J68" i="1"/>
  <c r="J39" i="1"/>
  <c r="J42" i="1"/>
  <c r="J46" i="1"/>
  <c r="J50" i="1"/>
  <c r="J65" i="1"/>
  <c r="J62" i="1" l="1"/>
  <c r="J63" i="1"/>
  <c r="J61" i="1"/>
  <c r="J51" i="1" l="1"/>
  <c r="J43" i="1"/>
  <c r="J44" i="1"/>
  <c r="J45" i="1"/>
  <c r="J47" i="1"/>
  <c r="J48" i="1"/>
  <c r="J49" i="1"/>
  <c r="J7" i="1" l="1"/>
  <c r="J8" i="1"/>
  <c r="J24" i="1" l="1"/>
  <c r="J60" i="1" l="1"/>
  <c r="J59" i="1" l="1"/>
  <c r="J32" i="1" l="1"/>
  <c r="J31" i="1"/>
  <c r="J58" i="1"/>
  <c r="J57" i="1" l="1"/>
  <c r="J13" i="1" l="1"/>
  <c r="J12" i="1"/>
  <c r="J23" i="1" l="1"/>
  <c r="J52" i="1" l="1"/>
  <c r="J53" i="1"/>
  <c r="J54" i="1"/>
  <c r="J36" i="1" l="1"/>
  <c r="J35" i="1" l="1"/>
  <c r="J22" i="1" l="1"/>
  <c r="J30" i="1"/>
  <c r="J27" i="1" l="1"/>
  <c r="J41" i="1" l="1"/>
  <c r="J40" i="1"/>
  <c r="J10" i="1"/>
  <c r="J11" i="1"/>
  <c r="J15" i="1"/>
  <c r="J16" i="1"/>
  <c r="J17" i="1"/>
  <c r="J20" i="1"/>
  <c r="J21" i="1"/>
  <c r="J25" i="1"/>
  <c r="J26" i="1"/>
  <c r="J28" i="1"/>
  <c r="J29" i="1"/>
  <c r="J56" i="1"/>
  <c r="J33" i="1"/>
  <c r="J34" i="1"/>
  <c r="J37" i="1"/>
  <c r="J38" i="1"/>
  <c r="J9" i="1" l="1"/>
</calcChain>
</file>

<file path=xl/sharedStrings.xml><?xml version="1.0" encoding="utf-8"?>
<sst xmlns="http://schemas.openxmlformats.org/spreadsheetml/2006/main" count="457" uniqueCount="278">
  <si>
    <t>Calibration Log</t>
  </si>
  <si>
    <t>Manufacturer</t>
  </si>
  <si>
    <t>Model #</t>
  </si>
  <si>
    <t>Description</t>
  </si>
  <si>
    <t>Serial #</t>
  </si>
  <si>
    <t>Asset #</t>
  </si>
  <si>
    <t>Cal Date</t>
  </si>
  <si>
    <t>Cal Due</t>
  </si>
  <si>
    <t>Certificate #</t>
  </si>
  <si>
    <t>Calibrated By</t>
  </si>
  <si>
    <t>Cal Duration</t>
  </si>
  <si>
    <t>Days Until Cal</t>
  </si>
  <si>
    <t>Cal Check</t>
  </si>
  <si>
    <t>Date Checked</t>
  </si>
  <si>
    <t>Rigol</t>
  </si>
  <si>
    <t>DP832A</t>
  </si>
  <si>
    <t>3 channel power supply</t>
  </si>
  <si>
    <t>DP8B203600952</t>
  </si>
  <si>
    <t>UVA-0067</t>
  </si>
  <si>
    <t>See QM Cal Documents</t>
  </si>
  <si>
    <t>DP8B173800733</t>
  </si>
  <si>
    <t>UVA-0046</t>
  </si>
  <si>
    <t>2-C6A0O-20-1</t>
  </si>
  <si>
    <t>DDUNNING</t>
  </si>
  <si>
    <t>DP8B191900366</t>
  </si>
  <si>
    <t>UVA-0074</t>
  </si>
  <si>
    <t>2-C6A0O-40-1</t>
  </si>
  <si>
    <t>DP8B203801015</t>
  </si>
  <si>
    <t>UVA-0066</t>
  </si>
  <si>
    <t>DP8B203800997</t>
  </si>
  <si>
    <t>UVA-0051</t>
  </si>
  <si>
    <t>DP8B203801022</t>
  </si>
  <si>
    <t>UVA-0052</t>
  </si>
  <si>
    <t>DP8B214100982</t>
  </si>
  <si>
    <t>UVA-0179</t>
  </si>
  <si>
    <t>DP832A214100982</t>
  </si>
  <si>
    <t>DP8214100990</t>
  </si>
  <si>
    <t>UVA-0180</t>
  </si>
  <si>
    <t>DP832A214100990</t>
  </si>
  <si>
    <t>DP712</t>
  </si>
  <si>
    <t>1 channel power supply</t>
  </si>
  <si>
    <t>DP7B204200489</t>
  </si>
  <si>
    <t>UVA-0083</t>
  </si>
  <si>
    <t>DP712204200489</t>
  </si>
  <si>
    <t>DP7B204200477</t>
  </si>
  <si>
    <t>UVA-0084</t>
  </si>
  <si>
    <t>DP712204200477</t>
  </si>
  <si>
    <t>DP7B204200482</t>
  </si>
  <si>
    <t>UVA-0085</t>
  </si>
  <si>
    <t>DP712204200482</t>
  </si>
  <si>
    <t>Tektronix</t>
  </si>
  <si>
    <t>RSA306B</t>
  </si>
  <si>
    <t>Real-Time Spectrum Analyzer</t>
  </si>
  <si>
    <t>B034911</t>
  </si>
  <si>
    <t>UVA-0086</t>
  </si>
  <si>
    <t>BV4K1176R0G</t>
  </si>
  <si>
    <t>Matt McCarron</t>
  </si>
  <si>
    <t>B033069</t>
  </si>
  <si>
    <t>UVA-0044</t>
  </si>
  <si>
    <t>Andrew Brickner</t>
  </si>
  <si>
    <t>B034298</t>
  </si>
  <si>
    <t>UVA-0156</t>
  </si>
  <si>
    <t>1925129-1-RSA306B-B034298-2</t>
  </si>
  <si>
    <t>sbuhler</t>
  </si>
  <si>
    <t>B034931</t>
  </si>
  <si>
    <t>UVA-0175</t>
  </si>
  <si>
    <t>BV2K1184LDR</t>
  </si>
  <si>
    <t>Randy Van Wie</t>
  </si>
  <si>
    <t>Spirent</t>
  </si>
  <si>
    <t>GSS6100</t>
  </si>
  <si>
    <t>Signal Generator</t>
  </si>
  <si>
    <t>Mark Gibson</t>
  </si>
  <si>
    <t>Spectracom</t>
  </si>
  <si>
    <t>GSG-5</t>
  </si>
  <si>
    <t>GNSS simulator</t>
  </si>
  <si>
    <t>UVA-0045</t>
  </si>
  <si>
    <t>Aloun Siharath</t>
  </si>
  <si>
    <t>Digi-Sense</t>
  </si>
  <si>
    <t>68000-49</t>
  </si>
  <si>
    <t>Digital barometer, thermometer and hygrometer</t>
  </si>
  <si>
    <t>UVA-0049</t>
  </si>
  <si>
    <t>6530-9625226</t>
  </si>
  <si>
    <t>Nicole Rodriguez</t>
  </si>
  <si>
    <t>192166229</t>
  </si>
  <si>
    <t>UVA-0169</t>
  </si>
  <si>
    <t>6530-10389429</t>
  </si>
  <si>
    <t>Fluke</t>
  </si>
  <si>
    <t>87V</t>
  </si>
  <si>
    <t>Digitial multimeter</t>
  </si>
  <si>
    <t>43480027</t>
  </si>
  <si>
    <t>UVA-0057</t>
  </si>
  <si>
    <t>BVL569921</t>
  </si>
  <si>
    <t>Nick Morabito</t>
  </si>
  <si>
    <t>Digital multimeter</t>
  </si>
  <si>
    <t>44450189</t>
  </si>
  <si>
    <t>UVA-0042</t>
  </si>
  <si>
    <t>Dustin Deshane</t>
  </si>
  <si>
    <t>44440420</t>
  </si>
  <si>
    <t>UVA-0153</t>
  </si>
  <si>
    <t>BVL560809</t>
  </si>
  <si>
    <t>47670136</t>
  </si>
  <si>
    <t>UVA-0190</t>
  </si>
  <si>
    <t>47730337</t>
  </si>
  <si>
    <t>UVA-0191</t>
  </si>
  <si>
    <t>Mitutoyo</t>
  </si>
  <si>
    <t>CD-6" ASX</t>
  </si>
  <si>
    <t>Caliper, 0-6 inches</t>
  </si>
  <si>
    <t>A18276850</t>
  </si>
  <si>
    <t>UVA-0056</t>
  </si>
  <si>
    <t>Beehive</t>
  </si>
  <si>
    <t>100C</t>
  </si>
  <si>
    <t>Loop antenna</t>
  </si>
  <si>
    <t>UVA-0053</t>
  </si>
  <si>
    <t>N/A</t>
  </si>
  <si>
    <t>3096</t>
  </si>
  <si>
    <t>UVA-0037</t>
  </si>
  <si>
    <t>3094</t>
  </si>
  <si>
    <t>UVA-0151</t>
  </si>
  <si>
    <t>3095</t>
  </si>
  <si>
    <t>UVA-0157</t>
  </si>
  <si>
    <t>Cedar</t>
  </si>
  <si>
    <t>DID-4A</t>
  </si>
  <si>
    <t>Digital torque screwdriver</t>
  </si>
  <si>
    <t>83874</t>
  </si>
  <si>
    <t>UVA-0078</t>
  </si>
  <si>
    <t>Checkline</t>
  </si>
  <si>
    <t>Lindstrom</t>
  </si>
  <si>
    <t>PS501-3</t>
  </si>
  <si>
    <t>Preset Torque Screwdriver</t>
  </si>
  <si>
    <t>0414400681</t>
  </si>
  <si>
    <t>UVA-0159</t>
  </si>
  <si>
    <t>UVA-0038</t>
  </si>
  <si>
    <t>JET1819</t>
  </si>
  <si>
    <t>N to MCX Cable</t>
  </si>
  <si>
    <t>UVA-0054</t>
  </si>
  <si>
    <t>Pomona Electronics</t>
  </si>
  <si>
    <t>Power Clips</t>
  </si>
  <si>
    <t>UVA-0208</t>
  </si>
  <si>
    <t>UVA-0138</t>
  </si>
  <si>
    <t>JET1848</t>
  </si>
  <si>
    <t>UVA-0146</t>
  </si>
  <si>
    <t>UVA-0209</t>
  </si>
  <si>
    <t>UVA-0149</t>
  </si>
  <si>
    <t>UVA-0152</t>
  </si>
  <si>
    <t>UVA-0210</t>
  </si>
  <si>
    <t>ASG</t>
  </si>
  <si>
    <t>TL-6500</t>
  </si>
  <si>
    <t>Torque Screwdriver</t>
  </si>
  <si>
    <t>520825</t>
  </si>
  <si>
    <t>UVA-0150</t>
  </si>
  <si>
    <t>Colter Mahlum</t>
  </si>
  <si>
    <t>519465</t>
  </si>
  <si>
    <t>UVA-0098</t>
  </si>
  <si>
    <t>TL-3000</t>
  </si>
  <si>
    <t>519272</t>
  </si>
  <si>
    <t>UVA-0094</t>
  </si>
  <si>
    <t>293-344-30</t>
  </si>
  <si>
    <t>Micrometer</t>
  </si>
  <si>
    <t>67620752</t>
  </si>
  <si>
    <t>UVA-0188</t>
  </si>
  <si>
    <t>0750-01</t>
  </si>
  <si>
    <t>Adam Harrington</t>
  </si>
  <si>
    <t>0.250 GB</t>
  </si>
  <si>
    <t>Gauge Block</t>
  </si>
  <si>
    <t>UVA-0189</t>
  </si>
  <si>
    <t>T19H03319</t>
  </si>
  <si>
    <t>H. Kusubaru</t>
  </si>
  <si>
    <t>570-312</t>
  </si>
  <si>
    <t>Height Stand</t>
  </si>
  <si>
    <t>UVA-0192</t>
  </si>
  <si>
    <t>Michele Hentges</t>
  </si>
  <si>
    <t>Laversab</t>
  </si>
  <si>
    <t>6200-W</t>
  </si>
  <si>
    <t>UVA-0193</t>
  </si>
  <si>
    <t>Sean Mitchell</t>
  </si>
  <si>
    <t>Light Tester</t>
  </si>
  <si>
    <t>UVA-0211</t>
  </si>
  <si>
    <t>Dataq</t>
  </si>
  <si>
    <t>DI-2008</t>
  </si>
  <si>
    <t>Temp Tester</t>
  </si>
  <si>
    <t>5DF7D379</t>
  </si>
  <si>
    <t>UVA-0212</t>
  </si>
  <si>
    <t>T Leah</t>
  </si>
  <si>
    <t>UVA-0215</t>
  </si>
  <si>
    <t>Prateek Karkel</t>
  </si>
  <si>
    <t>By:</t>
  </si>
  <si>
    <t>Date:</t>
  </si>
  <si>
    <t>TTR503A</t>
  </si>
  <si>
    <t>VNA</t>
  </si>
  <si>
    <t>Y010167</t>
  </si>
  <si>
    <t>UVA-0071</t>
  </si>
  <si>
    <t>Darrell Cleland</t>
  </si>
  <si>
    <t>Reply Generator</t>
  </si>
  <si>
    <t>uAvionix</t>
  </si>
  <si>
    <t>00002</t>
  </si>
  <si>
    <t>UVA-0047</t>
  </si>
  <si>
    <t>tailBeacon FTS - 2</t>
  </si>
  <si>
    <t>1979679-1-TTR503A-Y010167-2</t>
  </si>
  <si>
    <t>tailBeacon FTS - 1</t>
  </si>
  <si>
    <t>skyBeacon FTS - 1</t>
  </si>
  <si>
    <t>00003</t>
  </si>
  <si>
    <t>UVA-0154</t>
  </si>
  <si>
    <t>00001</t>
  </si>
  <si>
    <t>UVA-0080</t>
  </si>
  <si>
    <t>00004</t>
  </si>
  <si>
    <t>UVA-0155</t>
  </si>
  <si>
    <t>uAvionix - PT</t>
  </si>
  <si>
    <t>uAvionix - FTS</t>
  </si>
  <si>
    <t>Desco</t>
  </si>
  <si>
    <t>Wrist Strap Tester</t>
  </si>
  <si>
    <t>193501945032</t>
  </si>
  <si>
    <t>UVA-0221</t>
  </si>
  <si>
    <t>Alejandra Ribota</t>
  </si>
  <si>
    <t>9V Wrist Strap Tester</t>
  </si>
  <si>
    <t>UVA-0220</t>
  </si>
  <si>
    <t>Roman Sepulveda</t>
  </si>
  <si>
    <t>SCS</t>
  </si>
  <si>
    <t>Foot/Wrist Strap Tester</t>
  </si>
  <si>
    <t>192401941079'</t>
  </si>
  <si>
    <t>7700301944031'</t>
  </si>
  <si>
    <t>560 Berne Road, Columbia Falls, MT 59912</t>
  </si>
  <si>
    <t>2477</t>
  </si>
  <si>
    <t>UVA-0202</t>
  </si>
  <si>
    <t>Dan Bowers</t>
  </si>
  <si>
    <t>McMaster</t>
  </si>
  <si>
    <t>501-024 CT</t>
  </si>
  <si>
    <t>Calibrated Ruler</t>
  </si>
  <si>
    <t>121510284</t>
  </si>
  <si>
    <t>UVA-0224</t>
  </si>
  <si>
    <t>McMaster/SR27943</t>
  </si>
  <si>
    <t>DP7B212800273</t>
  </si>
  <si>
    <t>UVA-0226</t>
  </si>
  <si>
    <t>DP712212800273</t>
  </si>
  <si>
    <t>B17201899</t>
  </si>
  <si>
    <t>UVA-0077</t>
  </si>
  <si>
    <t>2-C6N9S-20-1</t>
  </si>
  <si>
    <t>Edward Sosa</t>
  </si>
  <si>
    <t>3101</t>
  </si>
  <si>
    <t>RSA306</t>
  </si>
  <si>
    <t>B012531</t>
  </si>
  <si>
    <t>UVA-0081</t>
  </si>
  <si>
    <t>1984347-1-RSA306-B012531-1</t>
  </si>
  <si>
    <t>Erasto Medina</t>
  </si>
  <si>
    <t>Jim Hicks</t>
  </si>
  <si>
    <t>UAV-1000606-001 Rev M</t>
  </si>
  <si>
    <t>2-C6E4X-20-1</t>
  </si>
  <si>
    <t>AV PS Tester</t>
  </si>
  <si>
    <t>2-C6W6G-20-1</t>
  </si>
  <si>
    <t>Neil Greuel</t>
  </si>
  <si>
    <t>AV Cal Robot</t>
  </si>
  <si>
    <t>AV-0001</t>
  </si>
  <si>
    <t>UVA-0205</t>
  </si>
  <si>
    <t>UAV-1003695-001</t>
  </si>
  <si>
    <t>See UAV Procedure</t>
  </si>
  <si>
    <t>3782-36-02</t>
  </si>
  <si>
    <t>UAV-1003083-001</t>
  </si>
  <si>
    <t>UAV-1003012-001</t>
  </si>
  <si>
    <t>FTS-0001</t>
  </si>
  <si>
    <t>FTS-0002</t>
  </si>
  <si>
    <t>FTS-0003</t>
  </si>
  <si>
    <t>Konica Minolta</t>
  </si>
  <si>
    <t>T-10A</t>
  </si>
  <si>
    <t>23-C6M1U-20-1</t>
  </si>
  <si>
    <t>2-C6E4X-40-1</t>
  </si>
  <si>
    <t>UAV-1003013-001</t>
  </si>
  <si>
    <t>2-C6S2E-20-1</t>
  </si>
  <si>
    <t>UVA-0219</t>
  </si>
  <si>
    <t>2-C7C5X-20-1</t>
  </si>
  <si>
    <t>MSTRANGE</t>
  </si>
  <si>
    <t>DP7B204200480</t>
  </si>
  <si>
    <t>DP712204200480</t>
  </si>
  <si>
    <t>UVA-0254</t>
  </si>
  <si>
    <t>MDO4104C</t>
  </si>
  <si>
    <t>C012400</t>
  </si>
  <si>
    <t>UVA-0255</t>
  </si>
  <si>
    <t>Mixed Domain Oscilloscope</t>
  </si>
  <si>
    <t>1936978-1</t>
  </si>
  <si>
    <t>willmcgo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</si>
</sst>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2" fillId="2" borderId="0" xfId="0" applyFont="1" applyFill="1" applyAlignment="1">
      <alignment horizontal="left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49" fontId="2" fillId="2" borderId="0" xfId="0" applyNumberFormat="1" applyFont="1" applyFill="1" applyAlignment="1">
      <alignment horizontal="left"/>
    </xf>
    <xf numFmtId="49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49" fontId="0" fillId="0" borderId="2" xfId="0" applyNumberFormat="1" applyBorder="1" applyAlignment="1">
      <alignment vertical="top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/>
    </xf>
    <xf numFmtId="1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0" fillId="0" borderId="2" xfId="0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/>
    <xf numFmtId="49" fontId="0" fillId="0" borderId="2" xfId="0" applyNumberFormat="1" applyBorder="1" applyAlignment="1"/>
    <xf numFmtId="49" fontId="0" fillId="0" borderId="2" xfId="0" applyNumberFormat="1" applyBorder="1" applyAlignment="1">
      <alignment wrapText="1"/>
    </xf>
    <xf numFmtId="0" fontId="0" fillId="0" borderId="0" xfId="0" applyAlignment="1"/>
    <xf numFmtId="0" fontId="0" fillId="0" borderId="2" xfId="0" applyFill="1" applyBorder="1" applyAlignment="1">
      <alignment wrapText="1"/>
    </xf>
    <xf numFmtId="0" fontId="0" fillId="0" borderId="2" xfId="0" applyFill="1" applyBorder="1" applyAlignment="1"/>
    <xf numFmtId="49" fontId="0" fillId="0" borderId="2" xfId="0" applyNumberFormat="1" applyBorder="1"/>
    <xf numFmtId="0" fontId="0" fillId="0" borderId="2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49" fontId="0" fillId="0" borderId="0" xfId="0" applyNumberFormat="1" applyBorder="1"/>
    <xf numFmtId="14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Border="1"/>
    <xf numFmtId="0" fontId="0" fillId="0" borderId="3" xfId="0" applyFill="1" applyBorder="1" applyAlignment="1">
      <alignment wrapText="1"/>
    </xf>
    <xf numFmtId="0" fontId="0" fillId="0" borderId="3" xfId="0" applyFill="1" applyBorder="1" applyAlignment="1"/>
    <xf numFmtId="0" fontId="0" fillId="0" borderId="3" xfId="0" applyBorder="1" applyAlignment="1">
      <alignment wrapText="1"/>
    </xf>
    <xf numFmtId="0" fontId="0" fillId="0" borderId="3" xfId="0" applyFill="1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0" fillId="0" borderId="3" xfId="0" applyFill="1" applyBorder="1"/>
    <xf numFmtId="0" fontId="0" fillId="0" borderId="3" xfId="0" applyBorder="1"/>
    <xf numFmtId="0" fontId="0" fillId="0" borderId="4" xfId="0" applyFill="1" applyBorder="1" applyAlignment="1">
      <alignment wrapText="1"/>
    </xf>
    <xf numFmtId="0" fontId="0" fillId="0" borderId="4" xfId="0" applyFill="1" applyBorder="1" applyAlignment="1"/>
    <xf numFmtId="0" fontId="0" fillId="0" borderId="4" xfId="0" applyBorder="1" applyAlignment="1">
      <alignment wrapText="1"/>
    </xf>
    <xf numFmtId="0" fontId="0" fillId="0" borderId="4" xfId="0" applyFill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4" xfId="0" applyFill="1" applyBorder="1"/>
    <xf numFmtId="0" fontId="0" fillId="0" borderId="4" xfId="0" applyBorder="1"/>
    <xf numFmtId="0" fontId="0" fillId="0" borderId="5" xfId="0" applyFill="1" applyBorder="1" applyAlignment="1">
      <alignment wrapText="1"/>
    </xf>
    <xf numFmtId="0" fontId="0" fillId="0" borderId="5" xfId="0" applyFill="1" applyBorder="1" applyAlignment="1"/>
    <xf numFmtId="0" fontId="0" fillId="0" borderId="5" xfId="0" applyBorder="1" applyAlignment="1">
      <alignment wrapText="1"/>
    </xf>
    <xf numFmtId="0" fontId="0" fillId="0" borderId="5" xfId="0" applyFill="1" applyBorder="1" applyAlignment="1">
      <alignment horizontal="left"/>
    </xf>
    <xf numFmtId="14" fontId="0" fillId="0" borderId="5" xfId="0" applyNumberFormat="1" applyBorder="1" applyAlignment="1">
      <alignment horizontal="left"/>
    </xf>
    <xf numFmtId="49" fontId="0" fillId="0" borderId="5" xfId="0" applyNumberFormat="1" applyBorder="1"/>
    <xf numFmtId="0" fontId="0" fillId="0" borderId="5" xfId="0" applyFill="1" applyBorder="1"/>
    <xf numFmtId="0" fontId="0" fillId="0" borderId="5" xfId="0" applyBorder="1"/>
    <xf numFmtId="49" fontId="0" fillId="0" borderId="2" xfId="0" applyNumberFormat="1" applyFill="1" applyBorder="1" applyAlignment="1"/>
    <xf numFmtId="1" fontId="0" fillId="0" borderId="2" xfId="0" applyNumberFormat="1" applyFill="1" applyBorder="1" applyAlignment="1">
      <alignment horizontal="left"/>
    </xf>
    <xf numFmtId="49" fontId="0" fillId="0" borderId="0" xfId="0" applyNumberFormat="1" applyFill="1" applyBorder="1" applyAlignment="1"/>
    <xf numFmtId="1" fontId="0" fillId="0" borderId="4" xfId="0" applyNumberFormat="1" applyBorder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718516</xdr:colOff>
      <xdr:row>0</xdr:row>
      <xdr:rowOff>139009</xdr:rowOff>
    </xdr:from>
    <xdr:to>
      <xdr:col>7</xdr:col>
      <xdr:colOff>1101587</xdr:colOff>
      <xdr:row>0</xdr:row>
      <xdr:rowOff>1221049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B80F14-0A7D-43B9-B2A6-BB27B9604C2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646" y="139009"/>
          <a:ext cx="2702201" cy="1082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5"/>
  <sheetViews>
    <sheetView tabSelected="1" topLeftCell="A55" zoomScale="115" zoomScaleNormal="115" workbookViewId="0">
      <selection activeCell="H67" sqref="H67"/>
    </sheetView>
  </sheetViews>
  <sheetFormatPr defaultRowHeight="15" x14ac:dyDescent="0.25"/>
  <cols>
    <col min="1" max="1" width="13.28515625" customWidth="1"/>
    <col min="2" max="2" width="11.28515625" bestFit="1" customWidth="1"/>
    <col min="3" max="3" width="17.28515625" style="4" customWidth="1"/>
    <col min="4" max="4" width="17.85546875" style="7" customWidth="1"/>
    <col min="5" max="5" width="11.140625" bestFit="1" customWidth="1"/>
    <col min="6" max="7" width="11.85546875" style="1" bestFit="1" customWidth="1"/>
    <col min="8" max="8" width="20" customWidth="1"/>
    <col min="9" max="9" width="16.140625" customWidth="1"/>
    <col min="10" max="10" width="12" bestFit="1" customWidth="1"/>
    <col min="11" max="11" width="13.28515625" bestFit="1" customWidth="1"/>
    <col min="12" max="12" width="9.42578125" bestFit="1" customWidth="1"/>
    <col min="13" max="13" width="13.28515625" bestFit="1" customWidth="1"/>
  </cols>
  <sheetData>
    <row r="1" spans="1:13" ht="102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x14ac:dyDescent="0.25">
      <c r="A2" s="63" t="s">
        <v>220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ht="29.65" customHeight="1" x14ac:dyDescent="0.35">
      <c r="A3" s="64" t="s">
        <v>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</row>
    <row r="4" spans="1:13" ht="14.25" customHeight="1" x14ac:dyDescent="0.25">
      <c r="A4" s="65" t="s">
        <v>244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s="3" customFormat="1" x14ac:dyDescent="0.25">
      <c r="A5" s="3" t="s">
        <v>1</v>
      </c>
      <c r="B5" s="3" t="s">
        <v>2</v>
      </c>
      <c r="C5" s="5" t="s">
        <v>3</v>
      </c>
      <c r="D5" s="6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</row>
    <row r="6" spans="1:13" s="1" customFormat="1" ht="30" x14ac:dyDescent="0.25">
      <c r="A6" s="19" t="s">
        <v>14</v>
      </c>
      <c r="B6" s="14" t="s">
        <v>15</v>
      </c>
      <c r="C6" s="12" t="s">
        <v>16</v>
      </c>
      <c r="D6" s="16" t="s">
        <v>17</v>
      </c>
      <c r="E6" s="14" t="s">
        <v>18</v>
      </c>
      <c r="F6" s="17">
        <v>43889</v>
      </c>
      <c r="G6" s="17">
        <v>44620</v>
      </c>
      <c r="H6" s="12" t="s">
        <v>247</v>
      </c>
      <c r="I6" s="12" t="s">
        <v>248</v>
      </c>
      <c r="J6" s="14">
        <f>(G6-F6)</f>
        <v>731</v>
      </c>
      <c r="K6" s="15">
        <f ca="1">G6-TODAY()</f>
        <v>663</v>
      </c>
      <c r="L6" s="14"/>
      <c r="M6" s="14"/>
    </row>
    <row r="7" spans="1:13" s="1" customFormat="1" ht="30" x14ac:dyDescent="0.25">
      <c r="A7" s="19" t="s">
        <v>14</v>
      </c>
      <c r="B7" s="14" t="s">
        <v>15</v>
      </c>
      <c r="C7" s="12" t="s">
        <v>16</v>
      </c>
      <c r="D7" s="16" t="s">
        <v>20</v>
      </c>
      <c r="E7" s="14" t="s">
        <v>21</v>
      </c>
      <c r="F7" s="17">
        <v>43812</v>
      </c>
      <c r="G7" s="17">
        <v>44543</v>
      </c>
      <c r="H7" s="12" t="s">
        <v>22</v>
      </c>
      <c r="I7" s="12" t="s">
        <v>23</v>
      </c>
      <c r="J7" s="14">
        <f t="shared" ref="J7:J8" si="0">G7-F7</f>
        <v>731</v>
      </c>
      <c r="K7" s="15">
        <f t="shared" ref="K7:K70" ca="1" si="1">G7-TODAY()</f>
        <v>586</v>
      </c>
      <c r="L7" s="14"/>
      <c r="M7" s="14"/>
    </row>
    <row r="8" spans="1:13" s="1" customFormat="1" ht="30" x14ac:dyDescent="0.25">
      <c r="A8" s="19" t="s">
        <v>14</v>
      </c>
      <c r="B8" s="14" t="s">
        <v>15</v>
      </c>
      <c r="C8" s="12" t="s">
        <v>16</v>
      </c>
      <c r="D8" s="16" t="s">
        <v>24</v>
      </c>
      <c r="E8" s="14" t="s">
        <v>25</v>
      </c>
      <c r="F8" s="17">
        <v>43812</v>
      </c>
      <c r="G8" s="17">
        <v>44543</v>
      </c>
      <c r="H8" s="12" t="s">
        <v>26</v>
      </c>
      <c r="I8" s="12" t="s">
        <v>23</v>
      </c>
      <c r="J8" s="14">
        <f t="shared" si="0"/>
        <v>731</v>
      </c>
      <c r="K8" s="15">
        <f t="shared" ca="1" si="1"/>
        <v>586</v>
      </c>
      <c r="L8" s="14"/>
      <c r="M8" s="14"/>
    </row>
    <row r="9" spans="1:13" s="1" customFormat="1" ht="30" x14ac:dyDescent="0.25">
      <c r="A9" s="19" t="s">
        <v>14</v>
      </c>
      <c r="B9" s="14" t="s">
        <v>15</v>
      </c>
      <c r="C9" s="12" t="s">
        <v>16</v>
      </c>
      <c r="D9" s="16" t="s">
        <v>27</v>
      </c>
      <c r="E9" s="14" t="s">
        <v>28</v>
      </c>
      <c r="F9" s="17">
        <v>43826</v>
      </c>
      <c r="G9" s="17">
        <v>44192</v>
      </c>
      <c r="H9" s="12" t="s">
        <v>263</v>
      </c>
      <c r="I9" s="12" t="s">
        <v>223</v>
      </c>
      <c r="J9" s="14">
        <f t="shared" ref="J9:J40" si="2">G9-F9</f>
        <v>366</v>
      </c>
      <c r="K9" s="15">
        <f t="shared" ca="1" si="1"/>
        <v>235</v>
      </c>
      <c r="L9" s="14"/>
      <c r="M9" s="14"/>
    </row>
    <row r="10" spans="1:13" s="1" customFormat="1" ht="30" x14ac:dyDescent="0.25">
      <c r="A10" s="14" t="s">
        <v>14</v>
      </c>
      <c r="B10" s="14" t="s">
        <v>15</v>
      </c>
      <c r="C10" s="12" t="s">
        <v>16</v>
      </c>
      <c r="D10" s="16" t="s">
        <v>29</v>
      </c>
      <c r="E10" s="14" t="s">
        <v>30</v>
      </c>
      <c r="F10" s="17">
        <v>43860</v>
      </c>
      <c r="G10" s="17">
        <v>44226</v>
      </c>
      <c r="H10" s="14" t="s">
        <v>262</v>
      </c>
      <c r="I10" s="12" t="s">
        <v>243</v>
      </c>
      <c r="J10" s="14">
        <f t="shared" si="2"/>
        <v>366</v>
      </c>
      <c r="K10" s="15">
        <f t="shared" ca="1" si="1"/>
        <v>269</v>
      </c>
      <c r="L10" s="14"/>
      <c r="M10" s="14"/>
    </row>
    <row r="11" spans="1:13" s="1" customFormat="1" ht="30" x14ac:dyDescent="0.25">
      <c r="A11" s="14" t="s">
        <v>14</v>
      </c>
      <c r="B11" s="14" t="s">
        <v>15</v>
      </c>
      <c r="C11" s="12" t="s">
        <v>16</v>
      </c>
      <c r="D11" s="16" t="s">
        <v>31</v>
      </c>
      <c r="E11" s="14" t="s">
        <v>32</v>
      </c>
      <c r="F11" s="17">
        <v>43876</v>
      </c>
      <c r="G11" s="17">
        <v>44242</v>
      </c>
      <c r="H11" s="14" t="s">
        <v>245</v>
      </c>
      <c r="I11" s="12" t="s">
        <v>23</v>
      </c>
      <c r="J11" s="14">
        <f t="shared" si="2"/>
        <v>366</v>
      </c>
      <c r="K11" s="15">
        <f t="shared" ca="1" si="1"/>
        <v>285</v>
      </c>
      <c r="L11" s="14"/>
      <c r="M11" s="14"/>
    </row>
    <row r="12" spans="1:13" s="1" customFormat="1" ht="30" x14ac:dyDescent="0.25">
      <c r="A12" s="14" t="s">
        <v>14</v>
      </c>
      <c r="B12" s="14" t="s">
        <v>15</v>
      </c>
      <c r="C12" s="12" t="s">
        <v>16</v>
      </c>
      <c r="D12" s="16" t="s">
        <v>33</v>
      </c>
      <c r="E12" s="14" t="s">
        <v>34</v>
      </c>
      <c r="F12" s="17">
        <v>43748</v>
      </c>
      <c r="G12" s="17">
        <v>44114</v>
      </c>
      <c r="H12" s="14" t="s">
        <v>35</v>
      </c>
      <c r="I12" s="12" t="s">
        <v>19</v>
      </c>
      <c r="J12" s="14">
        <f t="shared" si="2"/>
        <v>366</v>
      </c>
      <c r="K12" s="15">
        <f t="shared" ca="1" si="1"/>
        <v>157</v>
      </c>
      <c r="L12" s="14"/>
      <c r="M12" s="14"/>
    </row>
    <row r="13" spans="1:13" s="1" customFormat="1" ht="30" x14ac:dyDescent="0.25">
      <c r="A13" s="14" t="s">
        <v>14</v>
      </c>
      <c r="B13" s="14" t="s">
        <v>15</v>
      </c>
      <c r="C13" s="12" t="s">
        <v>16</v>
      </c>
      <c r="D13" s="16" t="s">
        <v>36</v>
      </c>
      <c r="E13" s="14" t="s">
        <v>37</v>
      </c>
      <c r="F13" s="17">
        <v>43748</v>
      </c>
      <c r="G13" s="17">
        <v>44114</v>
      </c>
      <c r="H13" s="14" t="s">
        <v>38</v>
      </c>
      <c r="I13" s="12" t="s">
        <v>19</v>
      </c>
      <c r="J13" s="14">
        <f t="shared" si="2"/>
        <v>366</v>
      </c>
      <c r="K13" s="15">
        <f t="shared" ca="1" si="1"/>
        <v>157</v>
      </c>
      <c r="L13" s="14"/>
      <c r="M13" s="14"/>
    </row>
    <row r="14" spans="1:13" s="1" customFormat="1" ht="30" x14ac:dyDescent="0.25">
      <c r="A14" s="14" t="s">
        <v>14</v>
      </c>
      <c r="B14" s="14" t="s">
        <v>39</v>
      </c>
      <c r="C14" s="12" t="s">
        <v>40</v>
      </c>
      <c r="D14" s="14" t="s">
        <v>230</v>
      </c>
      <c r="E14" s="14" t="s">
        <v>231</v>
      </c>
      <c r="F14" s="17">
        <v>43718</v>
      </c>
      <c r="G14" s="17">
        <v>44540</v>
      </c>
      <c r="H14" s="16" t="s">
        <v>232</v>
      </c>
      <c r="I14" s="12" t="s">
        <v>19</v>
      </c>
      <c r="J14" s="14">
        <f t="shared" ref="J14" si="3">G14-F14</f>
        <v>822</v>
      </c>
      <c r="K14" s="15">
        <f t="shared" ref="K14" ca="1" si="4">G14-TODAY()</f>
        <v>583</v>
      </c>
      <c r="L14" s="14"/>
      <c r="M14" s="14"/>
    </row>
    <row r="15" spans="1:13" s="1" customFormat="1" ht="30" x14ac:dyDescent="0.25">
      <c r="A15" s="14" t="s">
        <v>14</v>
      </c>
      <c r="B15" s="14" t="s">
        <v>39</v>
      </c>
      <c r="C15" s="12" t="s">
        <v>40</v>
      </c>
      <c r="D15" s="14" t="s">
        <v>41</v>
      </c>
      <c r="E15" s="14" t="s">
        <v>42</v>
      </c>
      <c r="F15" s="17">
        <v>43397</v>
      </c>
      <c r="G15" s="17">
        <v>44310</v>
      </c>
      <c r="H15" s="16" t="s">
        <v>43</v>
      </c>
      <c r="I15" s="12" t="s">
        <v>19</v>
      </c>
      <c r="J15" s="14">
        <f t="shared" si="2"/>
        <v>913</v>
      </c>
      <c r="K15" s="15">
        <f t="shared" ca="1" si="1"/>
        <v>353</v>
      </c>
      <c r="L15" s="14"/>
      <c r="M15" s="14"/>
    </row>
    <row r="16" spans="1:13" s="1" customFormat="1" ht="30" x14ac:dyDescent="0.25">
      <c r="A16" s="14" t="s">
        <v>14</v>
      </c>
      <c r="B16" s="14" t="s">
        <v>39</v>
      </c>
      <c r="C16" s="12" t="s">
        <v>40</v>
      </c>
      <c r="D16" s="16" t="s">
        <v>44</v>
      </c>
      <c r="E16" s="14" t="s">
        <v>45</v>
      </c>
      <c r="F16" s="17">
        <v>43397</v>
      </c>
      <c r="G16" s="17">
        <v>44310</v>
      </c>
      <c r="H16" s="14" t="s">
        <v>46</v>
      </c>
      <c r="I16" s="12" t="s">
        <v>19</v>
      </c>
      <c r="J16" s="14">
        <f t="shared" si="2"/>
        <v>913</v>
      </c>
      <c r="K16" s="15">
        <f t="shared" ca="1" si="1"/>
        <v>353</v>
      </c>
      <c r="L16" s="14"/>
      <c r="M16" s="14"/>
    </row>
    <row r="17" spans="1:13" s="1" customFormat="1" ht="30" x14ac:dyDescent="0.25">
      <c r="A17" s="14" t="s">
        <v>14</v>
      </c>
      <c r="B17" s="14" t="s">
        <v>39</v>
      </c>
      <c r="C17" s="12" t="s">
        <v>40</v>
      </c>
      <c r="D17" s="16" t="s">
        <v>47</v>
      </c>
      <c r="E17" s="14" t="s">
        <v>48</v>
      </c>
      <c r="F17" s="17">
        <v>43397</v>
      </c>
      <c r="G17" s="17">
        <v>44310</v>
      </c>
      <c r="H17" s="14" t="s">
        <v>49</v>
      </c>
      <c r="I17" s="12" t="s">
        <v>19</v>
      </c>
      <c r="J17" s="14">
        <f t="shared" si="2"/>
        <v>913</v>
      </c>
      <c r="K17" s="15">
        <f t="shared" ca="1" si="1"/>
        <v>353</v>
      </c>
      <c r="L17" s="14"/>
      <c r="M17" s="14"/>
    </row>
    <row r="18" spans="1:13" s="1" customFormat="1" ht="30" x14ac:dyDescent="0.25">
      <c r="A18" s="14" t="s">
        <v>14</v>
      </c>
      <c r="B18" s="14" t="s">
        <v>39</v>
      </c>
      <c r="C18" s="12" t="s">
        <v>40</v>
      </c>
      <c r="D18" s="16" t="s">
        <v>269</v>
      </c>
      <c r="E18" s="14" t="s">
        <v>271</v>
      </c>
      <c r="F18" s="17">
        <v>43397</v>
      </c>
      <c r="G18" s="17">
        <v>44310</v>
      </c>
      <c r="H18" s="14" t="s">
        <v>270</v>
      </c>
      <c r="I18" s="12" t="s">
        <v>19</v>
      </c>
      <c r="J18" s="14">
        <f t="shared" ref="J18" si="5">G18-F18</f>
        <v>913</v>
      </c>
      <c r="K18" s="15">
        <f t="shared" ref="K18" ca="1" si="6">G18-TODAY()</f>
        <v>353</v>
      </c>
      <c r="L18" s="14"/>
      <c r="M18" s="14"/>
    </row>
    <row r="19" spans="1:13" s="1" customFormat="1" ht="45" x14ac:dyDescent="0.25">
      <c r="A19" s="14" t="s">
        <v>50</v>
      </c>
      <c r="B19" s="14" t="s">
        <v>238</v>
      </c>
      <c r="C19" s="12" t="s">
        <v>52</v>
      </c>
      <c r="D19" s="16" t="s">
        <v>239</v>
      </c>
      <c r="E19" s="14" t="s">
        <v>240</v>
      </c>
      <c r="F19" s="17">
        <v>43859</v>
      </c>
      <c r="G19" s="17">
        <v>44225</v>
      </c>
      <c r="H19" s="12" t="s">
        <v>241</v>
      </c>
      <c r="I19" s="12" t="s">
        <v>242</v>
      </c>
      <c r="J19" s="14">
        <f t="shared" si="2"/>
        <v>366</v>
      </c>
      <c r="K19" s="15">
        <f t="shared" ca="1" si="1"/>
        <v>268</v>
      </c>
      <c r="L19" s="14"/>
      <c r="M19" s="14"/>
    </row>
    <row r="20" spans="1:13" s="1" customFormat="1" ht="45" customHeight="1" x14ac:dyDescent="0.25">
      <c r="A20" s="19" t="s">
        <v>50</v>
      </c>
      <c r="B20" s="14" t="s">
        <v>51</v>
      </c>
      <c r="C20" s="12" t="s">
        <v>52</v>
      </c>
      <c r="D20" s="16" t="s">
        <v>53</v>
      </c>
      <c r="E20" s="14" t="s">
        <v>54</v>
      </c>
      <c r="F20" s="17">
        <v>43549</v>
      </c>
      <c r="G20" s="17">
        <v>44336</v>
      </c>
      <c r="H20" s="12" t="s">
        <v>55</v>
      </c>
      <c r="I20" s="12" t="s">
        <v>56</v>
      </c>
      <c r="J20" s="14">
        <f t="shared" si="2"/>
        <v>787</v>
      </c>
      <c r="K20" s="15">
        <f t="shared" ca="1" si="1"/>
        <v>379</v>
      </c>
      <c r="L20" s="14"/>
      <c r="M20" s="14"/>
    </row>
    <row r="21" spans="1:13" s="1" customFormat="1" ht="45" customHeight="1" x14ac:dyDescent="0.25">
      <c r="A21" s="14" t="s">
        <v>50</v>
      </c>
      <c r="B21" s="14" t="s">
        <v>51</v>
      </c>
      <c r="C21" s="12" t="s">
        <v>52</v>
      </c>
      <c r="D21" s="16" t="s">
        <v>57</v>
      </c>
      <c r="E21" s="14" t="s">
        <v>58</v>
      </c>
      <c r="F21" s="17">
        <v>43795</v>
      </c>
      <c r="G21" s="17">
        <v>44526</v>
      </c>
      <c r="H21" s="14">
        <v>15182115</v>
      </c>
      <c r="I21" s="19" t="s">
        <v>59</v>
      </c>
      <c r="J21" s="14">
        <f t="shared" si="2"/>
        <v>731</v>
      </c>
      <c r="K21" s="15">
        <f t="shared" ca="1" si="1"/>
        <v>569</v>
      </c>
      <c r="L21" s="14"/>
      <c r="M21" s="14"/>
    </row>
    <row r="22" spans="1:13" s="1" customFormat="1" ht="45" customHeight="1" x14ac:dyDescent="0.25">
      <c r="A22" s="14" t="s">
        <v>50</v>
      </c>
      <c r="B22" s="14" t="s">
        <v>51</v>
      </c>
      <c r="C22" s="12" t="s">
        <v>52</v>
      </c>
      <c r="D22" s="16" t="s">
        <v>60</v>
      </c>
      <c r="E22" s="14" t="s">
        <v>61</v>
      </c>
      <c r="F22" s="17">
        <v>43546</v>
      </c>
      <c r="G22" s="17">
        <v>44277</v>
      </c>
      <c r="H22" s="12" t="s">
        <v>62</v>
      </c>
      <c r="I22" s="19" t="s">
        <v>63</v>
      </c>
      <c r="J22" s="14">
        <f t="shared" ref="J22:J24" si="7">G22-F22</f>
        <v>731</v>
      </c>
      <c r="K22" s="15">
        <f t="shared" ca="1" si="1"/>
        <v>320</v>
      </c>
      <c r="L22" s="14"/>
      <c r="M22" s="14"/>
    </row>
    <row r="23" spans="1:13" s="1" customFormat="1" ht="45" customHeight="1" x14ac:dyDescent="0.25">
      <c r="A23" s="14" t="s">
        <v>50</v>
      </c>
      <c r="B23" s="14" t="s">
        <v>51</v>
      </c>
      <c r="C23" s="12" t="s">
        <v>52</v>
      </c>
      <c r="D23" s="16" t="s">
        <v>64</v>
      </c>
      <c r="E23" s="14" t="s">
        <v>65</v>
      </c>
      <c r="F23" s="17">
        <v>43559</v>
      </c>
      <c r="G23" s="17">
        <v>44290</v>
      </c>
      <c r="H23" s="12" t="s">
        <v>66</v>
      </c>
      <c r="I23" s="19" t="s">
        <v>67</v>
      </c>
      <c r="J23" s="14">
        <f t="shared" si="7"/>
        <v>731</v>
      </c>
      <c r="K23" s="15">
        <f t="shared" ca="1" si="1"/>
        <v>333</v>
      </c>
      <c r="L23" s="14"/>
      <c r="M23" s="14"/>
    </row>
    <row r="24" spans="1:13" s="1" customFormat="1" ht="45" customHeight="1" x14ac:dyDescent="0.25">
      <c r="A24" s="14" t="s">
        <v>68</v>
      </c>
      <c r="B24" s="12" t="s">
        <v>69</v>
      </c>
      <c r="C24" s="12" t="s">
        <v>70</v>
      </c>
      <c r="D24" s="16" t="s">
        <v>221</v>
      </c>
      <c r="E24" s="14" t="s">
        <v>222</v>
      </c>
      <c r="F24" s="17">
        <v>43689</v>
      </c>
      <c r="G24" s="17">
        <v>44420</v>
      </c>
      <c r="H24" s="12">
        <v>14895528</v>
      </c>
      <c r="I24" s="19" t="s">
        <v>71</v>
      </c>
      <c r="J24" s="14">
        <f t="shared" si="7"/>
        <v>731</v>
      </c>
      <c r="K24" s="15">
        <f t="shared" ca="1" si="1"/>
        <v>463</v>
      </c>
      <c r="L24" s="14"/>
      <c r="M24" s="14"/>
    </row>
    <row r="25" spans="1:13" s="1" customFormat="1" x14ac:dyDescent="0.25">
      <c r="A25" s="19" t="s">
        <v>72</v>
      </c>
      <c r="B25" s="14" t="s">
        <v>73</v>
      </c>
      <c r="C25" s="12" t="s">
        <v>74</v>
      </c>
      <c r="D25" s="16">
        <v>200114</v>
      </c>
      <c r="E25" s="14" t="s">
        <v>75</v>
      </c>
      <c r="F25" s="17">
        <v>43538</v>
      </c>
      <c r="G25" s="17">
        <v>44269</v>
      </c>
      <c r="H25" s="12">
        <v>2145</v>
      </c>
      <c r="I25" s="12" t="s">
        <v>76</v>
      </c>
      <c r="J25" s="14">
        <f t="shared" si="2"/>
        <v>731</v>
      </c>
      <c r="K25" s="15">
        <f t="shared" ca="1" si="1"/>
        <v>312</v>
      </c>
      <c r="L25" s="14"/>
      <c r="M25" s="14"/>
    </row>
    <row r="26" spans="1:13" s="1" customFormat="1" ht="60" x14ac:dyDescent="0.25">
      <c r="A26" s="19" t="s">
        <v>77</v>
      </c>
      <c r="B26" s="14" t="s">
        <v>78</v>
      </c>
      <c r="C26" s="12" t="s">
        <v>79</v>
      </c>
      <c r="D26" s="16">
        <v>18147382</v>
      </c>
      <c r="E26" s="14" t="s">
        <v>80</v>
      </c>
      <c r="F26" s="17">
        <v>43287</v>
      </c>
      <c r="G26" s="17">
        <v>44018</v>
      </c>
      <c r="H26" s="12" t="s">
        <v>81</v>
      </c>
      <c r="I26" s="12" t="s">
        <v>82</v>
      </c>
      <c r="J26" s="14">
        <f t="shared" si="2"/>
        <v>731</v>
      </c>
      <c r="K26" s="15">
        <f t="shared" ca="1" si="1"/>
        <v>61</v>
      </c>
      <c r="L26" s="14"/>
      <c r="M26" s="14"/>
    </row>
    <row r="27" spans="1:13" s="1" customFormat="1" ht="60" x14ac:dyDescent="0.25">
      <c r="A27" s="19" t="s">
        <v>77</v>
      </c>
      <c r="B27" s="14" t="s">
        <v>78</v>
      </c>
      <c r="C27" s="12" t="s">
        <v>79</v>
      </c>
      <c r="D27" s="16" t="s">
        <v>83</v>
      </c>
      <c r="E27" s="14" t="s">
        <v>84</v>
      </c>
      <c r="F27" s="17">
        <v>43594</v>
      </c>
      <c r="G27" s="17">
        <v>44325</v>
      </c>
      <c r="H27" s="12" t="s">
        <v>85</v>
      </c>
      <c r="I27" s="12" t="s">
        <v>82</v>
      </c>
      <c r="J27" s="14">
        <f t="shared" ref="J27" si="8">G27-F27</f>
        <v>731</v>
      </c>
      <c r="K27" s="15">
        <f t="shared" ca="1" si="1"/>
        <v>368</v>
      </c>
      <c r="L27" s="14"/>
      <c r="M27" s="14"/>
    </row>
    <row r="28" spans="1:13" ht="30" x14ac:dyDescent="0.25">
      <c r="A28" s="14" t="s">
        <v>86</v>
      </c>
      <c r="B28" s="20" t="s">
        <v>87</v>
      </c>
      <c r="C28" s="13" t="s">
        <v>88</v>
      </c>
      <c r="D28" s="21" t="s">
        <v>89</v>
      </c>
      <c r="E28" s="20" t="s">
        <v>90</v>
      </c>
      <c r="F28" s="17">
        <v>43706</v>
      </c>
      <c r="G28" s="17">
        <v>44437</v>
      </c>
      <c r="H28" s="12" t="s">
        <v>91</v>
      </c>
      <c r="I28" s="13" t="s">
        <v>92</v>
      </c>
      <c r="J28" s="14">
        <f t="shared" si="2"/>
        <v>731</v>
      </c>
      <c r="K28" s="15">
        <f t="shared" ca="1" si="1"/>
        <v>480</v>
      </c>
      <c r="L28" s="18"/>
      <c r="M28" s="18"/>
    </row>
    <row r="29" spans="1:13" s="1" customFormat="1" ht="30" x14ac:dyDescent="0.25">
      <c r="A29" s="14" t="s">
        <v>86</v>
      </c>
      <c r="B29" s="14" t="s">
        <v>87</v>
      </c>
      <c r="C29" s="12" t="s">
        <v>93</v>
      </c>
      <c r="D29" s="16" t="s">
        <v>94</v>
      </c>
      <c r="E29" s="14" t="s">
        <v>95</v>
      </c>
      <c r="F29" s="17">
        <v>43896</v>
      </c>
      <c r="G29" s="17">
        <v>44626</v>
      </c>
      <c r="H29" s="14" t="s">
        <v>267</v>
      </c>
      <c r="I29" s="14" t="s">
        <v>268</v>
      </c>
      <c r="J29" s="14">
        <f t="shared" si="2"/>
        <v>730</v>
      </c>
      <c r="K29" s="15">
        <f t="shared" ca="1" si="1"/>
        <v>669</v>
      </c>
      <c r="L29" s="14"/>
      <c r="M29" s="14"/>
    </row>
    <row r="30" spans="1:13" s="1" customFormat="1" ht="30" x14ac:dyDescent="0.25">
      <c r="A30" s="14" t="s">
        <v>86</v>
      </c>
      <c r="B30" s="14" t="s">
        <v>87</v>
      </c>
      <c r="C30" s="12" t="s">
        <v>93</v>
      </c>
      <c r="D30" s="16" t="s">
        <v>97</v>
      </c>
      <c r="E30" s="14" t="s">
        <v>98</v>
      </c>
      <c r="F30" s="17">
        <v>43669</v>
      </c>
      <c r="G30" s="17">
        <v>44035</v>
      </c>
      <c r="H30" s="14" t="s">
        <v>99</v>
      </c>
      <c r="I30" s="14" t="s">
        <v>96</v>
      </c>
      <c r="J30" s="14">
        <f t="shared" ref="J30:J32" si="9">G30-F30</f>
        <v>366</v>
      </c>
      <c r="K30" s="15">
        <f t="shared" ca="1" si="1"/>
        <v>78</v>
      </c>
      <c r="L30" s="14"/>
      <c r="M30" s="14"/>
    </row>
    <row r="31" spans="1:13" s="1" customFormat="1" ht="30" x14ac:dyDescent="0.25">
      <c r="A31" s="14" t="s">
        <v>86</v>
      </c>
      <c r="B31" s="14" t="s">
        <v>87</v>
      </c>
      <c r="C31" s="12" t="s">
        <v>93</v>
      </c>
      <c r="D31" s="16" t="s">
        <v>100</v>
      </c>
      <c r="E31" s="14" t="s">
        <v>101</v>
      </c>
      <c r="F31" s="17">
        <v>43802</v>
      </c>
      <c r="G31" s="17">
        <v>44168</v>
      </c>
      <c r="H31" s="14">
        <v>9543</v>
      </c>
      <c r="I31" s="12" t="s">
        <v>19</v>
      </c>
      <c r="J31" s="14">
        <f t="shared" si="9"/>
        <v>366</v>
      </c>
      <c r="K31" s="15">
        <f t="shared" ca="1" si="1"/>
        <v>211</v>
      </c>
      <c r="L31" s="14"/>
      <c r="M31" s="14"/>
    </row>
    <row r="32" spans="1:13" s="1" customFormat="1" ht="30" x14ac:dyDescent="0.25">
      <c r="A32" s="14" t="s">
        <v>86</v>
      </c>
      <c r="B32" s="14" t="s">
        <v>87</v>
      </c>
      <c r="C32" s="12" t="s">
        <v>93</v>
      </c>
      <c r="D32" s="16" t="s">
        <v>102</v>
      </c>
      <c r="E32" s="14" t="s">
        <v>103</v>
      </c>
      <c r="F32" s="17">
        <v>43802</v>
      </c>
      <c r="G32" s="17">
        <v>44168</v>
      </c>
      <c r="H32" s="14">
        <v>9544</v>
      </c>
      <c r="I32" s="12" t="s">
        <v>19</v>
      </c>
      <c r="J32" s="14">
        <f t="shared" si="9"/>
        <v>366</v>
      </c>
      <c r="K32" s="15">
        <f t="shared" ca="1" si="1"/>
        <v>211</v>
      </c>
      <c r="L32" s="14"/>
      <c r="M32" s="14"/>
    </row>
    <row r="33" spans="1:13" s="1" customFormat="1" ht="30" x14ac:dyDescent="0.25">
      <c r="A33" s="19" t="s">
        <v>109</v>
      </c>
      <c r="B33" s="14" t="s">
        <v>110</v>
      </c>
      <c r="C33" s="12" t="s">
        <v>111</v>
      </c>
      <c r="D33" s="16" t="s">
        <v>237</v>
      </c>
      <c r="E33" s="14" t="s">
        <v>112</v>
      </c>
      <c r="F33" s="17">
        <v>43856</v>
      </c>
      <c r="G33" s="17">
        <v>44587</v>
      </c>
      <c r="H33" s="12" t="s">
        <v>113</v>
      </c>
      <c r="I33" s="12" t="s">
        <v>19</v>
      </c>
      <c r="J33" s="14">
        <f t="shared" si="2"/>
        <v>731</v>
      </c>
      <c r="K33" s="15">
        <f t="shared" ca="1" si="1"/>
        <v>630</v>
      </c>
      <c r="L33" s="14"/>
      <c r="M33" s="14"/>
    </row>
    <row r="34" spans="1:13" s="1" customFormat="1" ht="30" x14ac:dyDescent="0.25">
      <c r="A34" s="19" t="s">
        <v>109</v>
      </c>
      <c r="B34" s="14" t="s">
        <v>110</v>
      </c>
      <c r="C34" s="12" t="s">
        <v>111</v>
      </c>
      <c r="D34" s="16" t="s">
        <v>114</v>
      </c>
      <c r="E34" s="14" t="s">
        <v>115</v>
      </c>
      <c r="F34" s="17">
        <v>43694</v>
      </c>
      <c r="G34" s="17">
        <v>44425</v>
      </c>
      <c r="H34" s="12" t="s">
        <v>113</v>
      </c>
      <c r="I34" s="12" t="s">
        <v>19</v>
      </c>
      <c r="J34" s="14">
        <f t="shared" si="2"/>
        <v>731</v>
      </c>
      <c r="K34" s="15">
        <f t="shared" ca="1" si="1"/>
        <v>468</v>
      </c>
      <c r="L34" s="14"/>
      <c r="M34" s="14"/>
    </row>
    <row r="35" spans="1:13" s="1" customFormat="1" ht="30" x14ac:dyDescent="0.25">
      <c r="A35" s="19" t="s">
        <v>109</v>
      </c>
      <c r="B35" s="14" t="s">
        <v>110</v>
      </c>
      <c r="C35" s="12" t="s">
        <v>111</v>
      </c>
      <c r="D35" s="16" t="s">
        <v>116</v>
      </c>
      <c r="E35" s="14" t="s">
        <v>117</v>
      </c>
      <c r="F35" s="17">
        <v>43674</v>
      </c>
      <c r="G35" s="17">
        <v>44405</v>
      </c>
      <c r="H35" s="12" t="s">
        <v>113</v>
      </c>
      <c r="I35" s="12" t="s">
        <v>19</v>
      </c>
      <c r="J35" s="14">
        <f t="shared" ref="J35" si="10">G35-F35</f>
        <v>731</v>
      </c>
      <c r="K35" s="15">
        <f t="shared" ca="1" si="1"/>
        <v>448</v>
      </c>
      <c r="L35" s="14"/>
      <c r="M35" s="14"/>
    </row>
    <row r="36" spans="1:13" s="1" customFormat="1" ht="30" x14ac:dyDescent="0.25">
      <c r="A36" s="19" t="s">
        <v>109</v>
      </c>
      <c r="B36" s="14" t="s">
        <v>110</v>
      </c>
      <c r="C36" s="12" t="s">
        <v>111</v>
      </c>
      <c r="D36" s="16" t="s">
        <v>118</v>
      </c>
      <c r="E36" s="14" t="s">
        <v>119</v>
      </c>
      <c r="F36" s="17">
        <v>43674</v>
      </c>
      <c r="G36" s="17">
        <v>44405</v>
      </c>
      <c r="H36" s="12" t="s">
        <v>113</v>
      </c>
      <c r="I36" s="12" t="s">
        <v>19</v>
      </c>
      <c r="J36" s="14">
        <f t="shared" ref="J36" si="11">G36-F36</f>
        <v>731</v>
      </c>
      <c r="K36" s="15">
        <f t="shared" ca="1" si="1"/>
        <v>448</v>
      </c>
      <c r="L36" s="14"/>
      <c r="M36" s="14"/>
    </row>
    <row r="37" spans="1:13" s="1" customFormat="1" ht="30" x14ac:dyDescent="0.25">
      <c r="A37" s="19" t="s">
        <v>120</v>
      </c>
      <c r="B37" s="14" t="s">
        <v>121</v>
      </c>
      <c r="C37" s="13" t="s">
        <v>122</v>
      </c>
      <c r="D37" s="21" t="s">
        <v>123</v>
      </c>
      <c r="E37" s="14" t="s">
        <v>124</v>
      </c>
      <c r="F37" s="17">
        <v>43788</v>
      </c>
      <c r="G37" s="17">
        <v>44154</v>
      </c>
      <c r="H37" s="12">
        <v>19114859</v>
      </c>
      <c r="I37" s="13" t="s">
        <v>125</v>
      </c>
      <c r="J37" s="14">
        <f t="shared" si="2"/>
        <v>366</v>
      </c>
      <c r="K37" s="15">
        <f t="shared" ca="1" si="1"/>
        <v>197</v>
      </c>
      <c r="L37" s="18"/>
      <c r="M37" s="18"/>
    </row>
    <row r="38" spans="1:13" ht="30" x14ac:dyDescent="0.25">
      <c r="A38" s="14" t="s">
        <v>126</v>
      </c>
      <c r="B38" s="14" t="s">
        <v>127</v>
      </c>
      <c r="C38" s="13" t="s">
        <v>128</v>
      </c>
      <c r="D38" s="21" t="s">
        <v>129</v>
      </c>
      <c r="E38" s="14" t="s">
        <v>130</v>
      </c>
      <c r="F38" s="17">
        <v>43801</v>
      </c>
      <c r="G38" s="17">
        <v>43984</v>
      </c>
      <c r="H38" s="22" t="s">
        <v>113</v>
      </c>
      <c r="I38" s="13" t="s">
        <v>113</v>
      </c>
      <c r="J38" s="14">
        <f t="shared" si="2"/>
        <v>183</v>
      </c>
      <c r="K38" s="15">
        <f t="shared" ca="1" si="1"/>
        <v>27</v>
      </c>
      <c r="L38" s="18"/>
      <c r="M38" s="18"/>
    </row>
    <row r="39" spans="1:13" x14ac:dyDescent="0.25">
      <c r="A39" s="14" t="s">
        <v>206</v>
      </c>
      <c r="B39" s="14" t="s">
        <v>113</v>
      </c>
      <c r="C39" s="13" t="s">
        <v>192</v>
      </c>
      <c r="D39" s="21" t="s">
        <v>204</v>
      </c>
      <c r="E39" s="14" t="s">
        <v>205</v>
      </c>
      <c r="F39" s="17">
        <v>43883</v>
      </c>
      <c r="G39" s="17">
        <v>43973</v>
      </c>
      <c r="H39" s="20" t="s">
        <v>113</v>
      </c>
      <c r="I39" s="20" t="s">
        <v>150</v>
      </c>
      <c r="J39" s="19">
        <f t="shared" ref="J39" si="12">G39-F39</f>
        <v>90</v>
      </c>
      <c r="K39" s="15">
        <f t="shared" ca="1" si="1"/>
        <v>16</v>
      </c>
      <c r="L39" s="18"/>
      <c r="M39" s="18"/>
    </row>
    <row r="40" spans="1:13" ht="30" x14ac:dyDescent="0.25">
      <c r="A40" s="13" t="s">
        <v>207</v>
      </c>
      <c r="B40" s="20" t="s">
        <v>113</v>
      </c>
      <c r="C40" s="13" t="s">
        <v>199</v>
      </c>
      <c r="D40" s="21" t="s">
        <v>257</v>
      </c>
      <c r="E40" s="20" t="s">
        <v>131</v>
      </c>
      <c r="F40" s="17">
        <v>43883</v>
      </c>
      <c r="G40" s="17">
        <v>43973</v>
      </c>
      <c r="H40" s="20" t="s">
        <v>256</v>
      </c>
      <c r="I40" s="20" t="s">
        <v>150</v>
      </c>
      <c r="J40" s="19">
        <f t="shared" si="2"/>
        <v>90</v>
      </c>
      <c r="K40" s="15">
        <f t="shared" ca="1" si="1"/>
        <v>16</v>
      </c>
      <c r="L40" s="20"/>
      <c r="M40" s="20"/>
    </row>
    <row r="41" spans="1:13" x14ac:dyDescent="0.25">
      <c r="A41" s="10" t="s">
        <v>109</v>
      </c>
      <c r="B41" s="9" t="s">
        <v>132</v>
      </c>
      <c r="C41" s="10" t="s">
        <v>133</v>
      </c>
      <c r="D41" s="11" t="s">
        <v>113</v>
      </c>
      <c r="E41" s="9" t="s">
        <v>134</v>
      </c>
      <c r="F41" s="17">
        <v>43883</v>
      </c>
      <c r="G41" s="17">
        <v>43973</v>
      </c>
      <c r="H41" s="9" t="s">
        <v>113</v>
      </c>
      <c r="I41" s="20" t="s">
        <v>150</v>
      </c>
      <c r="J41" s="19">
        <f t="shared" ref="J41" si="13">G41-F41</f>
        <v>90</v>
      </c>
      <c r="K41" s="15">
        <f t="shared" ca="1" si="1"/>
        <v>16</v>
      </c>
      <c r="L41" s="18"/>
      <c r="M41" s="18"/>
    </row>
    <row r="42" spans="1:13" x14ac:dyDescent="0.25">
      <c r="A42" s="10" t="s">
        <v>193</v>
      </c>
      <c r="B42" s="9" t="s">
        <v>113</v>
      </c>
      <c r="C42" s="10" t="s">
        <v>192</v>
      </c>
      <c r="D42" s="11" t="s">
        <v>202</v>
      </c>
      <c r="E42" s="9" t="s">
        <v>203</v>
      </c>
      <c r="F42" s="17">
        <v>43883</v>
      </c>
      <c r="G42" s="17">
        <v>43973</v>
      </c>
      <c r="H42" s="9" t="s">
        <v>113</v>
      </c>
      <c r="I42" s="20" t="s">
        <v>150</v>
      </c>
      <c r="J42" s="19">
        <f t="shared" ref="J42" si="14">G42-F42</f>
        <v>90</v>
      </c>
      <c r="K42" s="15">
        <f t="shared" ca="1" si="1"/>
        <v>16</v>
      </c>
      <c r="L42" s="18"/>
      <c r="M42" s="18"/>
    </row>
    <row r="43" spans="1:13" ht="30" x14ac:dyDescent="0.25">
      <c r="A43" s="13" t="s">
        <v>135</v>
      </c>
      <c r="B43" s="20" t="s">
        <v>254</v>
      </c>
      <c r="C43" s="13" t="s">
        <v>136</v>
      </c>
      <c r="D43" s="21" t="s">
        <v>113</v>
      </c>
      <c r="E43" s="20" t="s">
        <v>137</v>
      </c>
      <c r="F43" s="17">
        <v>43883</v>
      </c>
      <c r="G43" s="17">
        <v>43973</v>
      </c>
      <c r="H43" s="20" t="s">
        <v>113</v>
      </c>
      <c r="I43" s="20" t="s">
        <v>150</v>
      </c>
      <c r="J43" s="19">
        <f t="shared" ref="J43:J51" si="15">G43-F43</f>
        <v>90</v>
      </c>
      <c r="K43" s="15">
        <f t="shared" ca="1" si="1"/>
        <v>16</v>
      </c>
      <c r="L43" s="20"/>
      <c r="M43" s="20"/>
    </row>
    <row r="44" spans="1:13" ht="30" x14ac:dyDescent="0.25">
      <c r="A44" s="13" t="s">
        <v>207</v>
      </c>
      <c r="B44" s="20" t="s">
        <v>113</v>
      </c>
      <c r="C44" s="13" t="s">
        <v>198</v>
      </c>
      <c r="D44" s="21" t="s">
        <v>258</v>
      </c>
      <c r="E44" s="20" t="s">
        <v>138</v>
      </c>
      <c r="F44" s="17">
        <v>43883</v>
      </c>
      <c r="G44" s="17">
        <v>43973</v>
      </c>
      <c r="H44" s="20" t="s">
        <v>255</v>
      </c>
      <c r="I44" s="20" t="s">
        <v>150</v>
      </c>
      <c r="J44" s="19">
        <f t="shared" si="15"/>
        <v>90</v>
      </c>
      <c r="K44" s="15">
        <f t="shared" ca="1" si="1"/>
        <v>16</v>
      </c>
      <c r="L44" s="20"/>
      <c r="M44" s="20"/>
    </row>
    <row r="45" spans="1:13" x14ac:dyDescent="0.25">
      <c r="A45" s="10" t="s">
        <v>109</v>
      </c>
      <c r="B45" s="9" t="s">
        <v>139</v>
      </c>
      <c r="C45" s="10" t="s">
        <v>133</v>
      </c>
      <c r="D45" s="11" t="s">
        <v>113</v>
      </c>
      <c r="E45" s="9" t="s">
        <v>140</v>
      </c>
      <c r="F45" s="17">
        <v>43883</v>
      </c>
      <c r="G45" s="17">
        <v>43973</v>
      </c>
      <c r="H45" s="9" t="s">
        <v>113</v>
      </c>
      <c r="I45" s="20" t="s">
        <v>150</v>
      </c>
      <c r="J45" s="19">
        <f t="shared" si="15"/>
        <v>90</v>
      </c>
      <c r="K45" s="15">
        <f t="shared" ca="1" si="1"/>
        <v>16</v>
      </c>
      <c r="L45" s="18"/>
      <c r="M45" s="18"/>
    </row>
    <row r="46" spans="1:13" x14ac:dyDescent="0.25">
      <c r="A46" s="10" t="s">
        <v>193</v>
      </c>
      <c r="B46" s="9" t="s">
        <v>113</v>
      </c>
      <c r="C46" s="10" t="s">
        <v>192</v>
      </c>
      <c r="D46" s="11" t="s">
        <v>200</v>
      </c>
      <c r="E46" s="9" t="s">
        <v>201</v>
      </c>
      <c r="F46" s="17">
        <v>43883</v>
      </c>
      <c r="G46" s="17">
        <v>43973</v>
      </c>
      <c r="H46" s="9" t="s">
        <v>113</v>
      </c>
      <c r="I46" s="20" t="s">
        <v>150</v>
      </c>
      <c r="J46" s="19">
        <f t="shared" ref="J46" si="16">G46-F46</f>
        <v>90</v>
      </c>
      <c r="K46" s="15">
        <f t="shared" ca="1" si="1"/>
        <v>16</v>
      </c>
      <c r="L46" s="18"/>
      <c r="M46" s="18"/>
    </row>
    <row r="47" spans="1:13" ht="30" x14ac:dyDescent="0.25">
      <c r="A47" s="13" t="s">
        <v>135</v>
      </c>
      <c r="B47" s="20" t="s">
        <v>254</v>
      </c>
      <c r="C47" s="13" t="s">
        <v>136</v>
      </c>
      <c r="D47" s="21" t="s">
        <v>113</v>
      </c>
      <c r="E47" s="20" t="s">
        <v>141</v>
      </c>
      <c r="F47" s="17">
        <v>43883</v>
      </c>
      <c r="G47" s="17">
        <v>43973</v>
      </c>
      <c r="H47" s="20" t="s">
        <v>113</v>
      </c>
      <c r="I47" s="20" t="s">
        <v>150</v>
      </c>
      <c r="J47" s="19">
        <f t="shared" si="15"/>
        <v>90</v>
      </c>
      <c r="K47" s="15">
        <f t="shared" ca="1" si="1"/>
        <v>16</v>
      </c>
      <c r="L47" s="20"/>
      <c r="M47" s="20"/>
    </row>
    <row r="48" spans="1:13" ht="30" x14ac:dyDescent="0.25">
      <c r="A48" s="13" t="s">
        <v>207</v>
      </c>
      <c r="B48" s="20" t="s">
        <v>113</v>
      </c>
      <c r="C48" s="13" t="s">
        <v>196</v>
      </c>
      <c r="D48" s="21" t="s">
        <v>259</v>
      </c>
      <c r="E48" s="20" t="s">
        <v>142</v>
      </c>
      <c r="F48" s="17">
        <v>43883</v>
      </c>
      <c r="G48" s="17">
        <v>43973</v>
      </c>
      <c r="H48" s="20" t="s">
        <v>255</v>
      </c>
      <c r="I48" s="20" t="s">
        <v>150</v>
      </c>
      <c r="J48" s="19">
        <f t="shared" si="15"/>
        <v>90</v>
      </c>
      <c r="K48" s="15">
        <f t="shared" ca="1" si="1"/>
        <v>16</v>
      </c>
      <c r="L48" s="20"/>
      <c r="M48" s="20"/>
    </row>
    <row r="49" spans="1:13" x14ac:dyDescent="0.25">
      <c r="A49" s="10" t="s">
        <v>109</v>
      </c>
      <c r="B49" s="9" t="s">
        <v>139</v>
      </c>
      <c r="C49" s="10" t="s">
        <v>133</v>
      </c>
      <c r="D49" s="11" t="s">
        <v>113</v>
      </c>
      <c r="E49" s="9" t="s">
        <v>143</v>
      </c>
      <c r="F49" s="17">
        <v>43883</v>
      </c>
      <c r="G49" s="17">
        <v>43973</v>
      </c>
      <c r="H49" s="9" t="s">
        <v>113</v>
      </c>
      <c r="I49" s="20" t="s">
        <v>150</v>
      </c>
      <c r="J49" s="19">
        <f t="shared" si="15"/>
        <v>90</v>
      </c>
      <c r="K49" s="15">
        <f t="shared" ca="1" si="1"/>
        <v>16</v>
      </c>
      <c r="L49" s="18"/>
      <c r="M49" s="18"/>
    </row>
    <row r="50" spans="1:13" x14ac:dyDescent="0.25">
      <c r="A50" s="10" t="s">
        <v>193</v>
      </c>
      <c r="B50" s="9" t="s">
        <v>113</v>
      </c>
      <c r="C50" s="10" t="s">
        <v>192</v>
      </c>
      <c r="D50" s="11" t="s">
        <v>194</v>
      </c>
      <c r="E50" s="9" t="s">
        <v>195</v>
      </c>
      <c r="F50" s="17">
        <v>43883</v>
      </c>
      <c r="G50" s="17">
        <v>43973</v>
      </c>
      <c r="H50" s="9" t="s">
        <v>113</v>
      </c>
      <c r="I50" s="20" t="s">
        <v>150</v>
      </c>
      <c r="J50" s="19">
        <f t="shared" ref="J50" si="17">G50-F50</f>
        <v>90</v>
      </c>
      <c r="K50" s="15">
        <f t="shared" ca="1" si="1"/>
        <v>16</v>
      </c>
      <c r="L50" s="18"/>
      <c r="M50" s="18"/>
    </row>
    <row r="51" spans="1:13" ht="30" x14ac:dyDescent="0.25">
      <c r="A51" s="13" t="s">
        <v>135</v>
      </c>
      <c r="B51" s="20" t="s">
        <v>254</v>
      </c>
      <c r="C51" s="13" t="s">
        <v>136</v>
      </c>
      <c r="D51" s="21" t="s">
        <v>113</v>
      </c>
      <c r="E51" s="20" t="s">
        <v>144</v>
      </c>
      <c r="F51" s="17">
        <v>43883</v>
      </c>
      <c r="G51" s="17">
        <v>43973</v>
      </c>
      <c r="H51" s="20" t="s">
        <v>113</v>
      </c>
      <c r="I51" s="20" t="s">
        <v>150</v>
      </c>
      <c r="J51" s="19">
        <f t="shared" si="15"/>
        <v>90</v>
      </c>
      <c r="K51" s="15">
        <f t="shared" ca="1" si="1"/>
        <v>16</v>
      </c>
      <c r="L51" s="20"/>
      <c r="M51" s="20"/>
    </row>
    <row r="52" spans="1:13" ht="30" x14ac:dyDescent="0.25">
      <c r="A52" s="24" t="s">
        <v>145</v>
      </c>
      <c r="B52" s="25" t="s">
        <v>146</v>
      </c>
      <c r="C52" s="13" t="s">
        <v>147</v>
      </c>
      <c r="D52" s="26" t="s">
        <v>148</v>
      </c>
      <c r="E52" s="25" t="s">
        <v>149</v>
      </c>
      <c r="F52" s="17">
        <v>43883</v>
      </c>
      <c r="G52" s="17">
        <v>43973</v>
      </c>
      <c r="H52" s="25" t="s">
        <v>264</v>
      </c>
      <c r="I52" s="27" t="s">
        <v>150</v>
      </c>
      <c r="J52" s="19">
        <f t="shared" ref="J52:J58" si="18">G52-F52</f>
        <v>90</v>
      </c>
      <c r="K52" s="15">
        <f t="shared" ca="1" si="1"/>
        <v>16</v>
      </c>
      <c r="L52" s="18"/>
      <c r="M52" s="18"/>
    </row>
    <row r="53" spans="1:13" ht="30" x14ac:dyDescent="0.25">
      <c r="A53" s="24" t="s">
        <v>145</v>
      </c>
      <c r="B53" s="25" t="s">
        <v>146</v>
      </c>
      <c r="C53" s="13" t="s">
        <v>147</v>
      </c>
      <c r="D53" s="21" t="s">
        <v>151</v>
      </c>
      <c r="E53" s="25" t="s">
        <v>152</v>
      </c>
      <c r="F53" s="17">
        <v>43883</v>
      </c>
      <c r="G53" s="17">
        <v>43973</v>
      </c>
      <c r="H53" s="25" t="s">
        <v>264</v>
      </c>
      <c r="I53" s="25" t="s">
        <v>150</v>
      </c>
      <c r="J53" s="19">
        <f t="shared" si="18"/>
        <v>90</v>
      </c>
      <c r="K53" s="15">
        <f t="shared" ca="1" si="1"/>
        <v>16</v>
      </c>
      <c r="L53" s="20"/>
      <c r="M53" s="20"/>
    </row>
    <row r="54" spans="1:13" s="23" customFormat="1" ht="30" x14ac:dyDescent="0.25">
      <c r="A54" s="24" t="s">
        <v>145</v>
      </c>
      <c r="B54" s="25" t="s">
        <v>153</v>
      </c>
      <c r="C54" s="13" t="s">
        <v>147</v>
      </c>
      <c r="D54" s="26" t="s">
        <v>154</v>
      </c>
      <c r="E54" s="25" t="s">
        <v>155</v>
      </c>
      <c r="F54" s="17">
        <v>43883</v>
      </c>
      <c r="G54" s="17">
        <v>43973</v>
      </c>
      <c r="H54" s="25" t="s">
        <v>264</v>
      </c>
      <c r="I54" s="27" t="s">
        <v>150</v>
      </c>
      <c r="J54" s="19">
        <f t="shared" si="18"/>
        <v>90</v>
      </c>
      <c r="K54" s="15">
        <f t="shared" ca="1" si="1"/>
        <v>16</v>
      </c>
      <c r="L54" s="18"/>
      <c r="M54" s="18"/>
    </row>
    <row r="55" spans="1:13" s="23" customFormat="1" ht="30" x14ac:dyDescent="0.25">
      <c r="A55" s="24" t="s">
        <v>104</v>
      </c>
      <c r="B55" s="25" t="s">
        <v>105</v>
      </c>
      <c r="C55" s="13" t="s">
        <v>106</v>
      </c>
      <c r="D55" s="26" t="s">
        <v>233</v>
      </c>
      <c r="E55" s="25" t="s">
        <v>234</v>
      </c>
      <c r="F55" s="17">
        <v>43857</v>
      </c>
      <c r="G55" s="17">
        <v>44588</v>
      </c>
      <c r="H55" s="25" t="s">
        <v>235</v>
      </c>
      <c r="I55" s="27" t="s">
        <v>236</v>
      </c>
      <c r="J55" s="19">
        <f t="shared" si="18"/>
        <v>731</v>
      </c>
      <c r="K55" s="15">
        <f t="shared" ca="1" si="1"/>
        <v>631</v>
      </c>
      <c r="L55" s="18"/>
      <c r="M55" s="18"/>
    </row>
    <row r="56" spans="1:13" ht="30" x14ac:dyDescent="0.25">
      <c r="A56" s="19" t="s">
        <v>104</v>
      </c>
      <c r="B56" s="14" t="s">
        <v>105</v>
      </c>
      <c r="C56" s="12" t="s">
        <v>106</v>
      </c>
      <c r="D56" s="16" t="s">
        <v>107</v>
      </c>
      <c r="E56" s="14" t="s">
        <v>108</v>
      </c>
      <c r="F56" s="17">
        <v>43869</v>
      </c>
      <c r="G56" s="17">
        <v>44600</v>
      </c>
      <c r="H56" s="12" t="s">
        <v>265</v>
      </c>
      <c r="I56" s="12" t="s">
        <v>248</v>
      </c>
      <c r="J56" s="14">
        <f>G56-F56</f>
        <v>731</v>
      </c>
      <c r="K56" s="15">
        <f t="shared" ca="1" si="1"/>
        <v>643</v>
      </c>
      <c r="L56" s="14"/>
      <c r="M56" s="14"/>
    </row>
    <row r="57" spans="1:13" x14ac:dyDescent="0.25">
      <c r="A57" s="24" t="s">
        <v>104</v>
      </c>
      <c r="B57" s="25" t="s">
        <v>156</v>
      </c>
      <c r="C57" s="13" t="s">
        <v>157</v>
      </c>
      <c r="D57" s="26" t="s">
        <v>158</v>
      </c>
      <c r="E57" s="25" t="s">
        <v>159</v>
      </c>
      <c r="F57" s="17">
        <v>43537</v>
      </c>
      <c r="G57" s="17">
        <v>44268</v>
      </c>
      <c r="H57" s="25" t="s">
        <v>160</v>
      </c>
      <c r="I57" s="27" t="s">
        <v>161</v>
      </c>
      <c r="J57" s="19">
        <f t="shared" si="18"/>
        <v>731</v>
      </c>
      <c r="K57" s="15">
        <f t="shared" ca="1" si="1"/>
        <v>311</v>
      </c>
      <c r="L57" s="18"/>
      <c r="M57" s="18"/>
    </row>
    <row r="58" spans="1:13" x14ac:dyDescent="0.25">
      <c r="A58" s="24" t="s">
        <v>104</v>
      </c>
      <c r="B58" s="25" t="s">
        <v>162</v>
      </c>
      <c r="C58" s="13" t="s">
        <v>163</v>
      </c>
      <c r="D58" s="19">
        <v>191025</v>
      </c>
      <c r="E58" s="25" t="s">
        <v>164</v>
      </c>
      <c r="F58" s="17">
        <v>43686</v>
      </c>
      <c r="G58" s="17">
        <v>44417</v>
      </c>
      <c r="H58" s="26" t="s">
        <v>165</v>
      </c>
      <c r="I58" s="27" t="s">
        <v>166</v>
      </c>
      <c r="J58" s="19">
        <f t="shared" si="18"/>
        <v>731</v>
      </c>
      <c r="K58" s="15">
        <f t="shared" ca="1" si="1"/>
        <v>460</v>
      </c>
      <c r="L58" s="18"/>
      <c r="M58" s="18"/>
    </row>
    <row r="59" spans="1:13" x14ac:dyDescent="0.25">
      <c r="A59" s="24" t="s">
        <v>104</v>
      </c>
      <c r="B59" s="25" t="s">
        <v>167</v>
      </c>
      <c r="C59" s="13" t="s">
        <v>168</v>
      </c>
      <c r="D59" s="19">
        <v>15118919</v>
      </c>
      <c r="E59" s="25" t="s">
        <v>169</v>
      </c>
      <c r="F59" s="17">
        <v>43699</v>
      </c>
      <c r="G59" s="17">
        <v>44430</v>
      </c>
      <c r="H59" s="25" t="s">
        <v>160</v>
      </c>
      <c r="I59" s="27" t="s">
        <v>170</v>
      </c>
      <c r="J59" s="19">
        <f t="shared" ref="J59:J60" si="19">G59-F59</f>
        <v>731</v>
      </c>
      <c r="K59" s="15">
        <f t="shared" ca="1" si="1"/>
        <v>473</v>
      </c>
      <c r="L59" s="18"/>
      <c r="M59" s="18"/>
    </row>
    <row r="60" spans="1:13" x14ac:dyDescent="0.25">
      <c r="A60" s="44" t="s">
        <v>171</v>
      </c>
      <c r="B60" s="45" t="s">
        <v>172</v>
      </c>
      <c r="C60" s="46" t="s">
        <v>246</v>
      </c>
      <c r="D60" s="47">
        <v>89632</v>
      </c>
      <c r="E60" s="45" t="s">
        <v>173</v>
      </c>
      <c r="F60" s="48">
        <v>43804</v>
      </c>
      <c r="G60" s="48">
        <v>44170</v>
      </c>
      <c r="H60" s="45" t="s">
        <v>113</v>
      </c>
      <c r="I60" s="49" t="s">
        <v>174</v>
      </c>
      <c r="J60" s="47">
        <f t="shared" si="19"/>
        <v>366</v>
      </c>
      <c r="K60" s="15">
        <f t="shared" ca="1" si="1"/>
        <v>213</v>
      </c>
      <c r="L60" s="50"/>
      <c r="M60" s="50"/>
    </row>
    <row r="61" spans="1:13" ht="30" x14ac:dyDescent="0.25">
      <c r="A61" s="37" t="s">
        <v>260</v>
      </c>
      <c r="B61" s="38" t="s">
        <v>261</v>
      </c>
      <c r="C61" s="39" t="s">
        <v>175</v>
      </c>
      <c r="D61" s="40">
        <v>20017223</v>
      </c>
      <c r="E61" s="38" t="s">
        <v>176</v>
      </c>
      <c r="F61" s="41">
        <v>43622</v>
      </c>
      <c r="G61" s="41">
        <v>43988</v>
      </c>
      <c r="H61" s="40" t="s">
        <v>113</v>
      </c>
      <c r="I61" s="37" t="s">
        <v>19</v>
      </c>
      <c r="J61" s="40">
        <f t="shared" ref="J61" si="20">G61-F61</f>
        <v>366</v>
      </c>
      <c r="K61" s="15">
        <f t="shared" ca="1" si="1"/>
        <v>31</v>
      </c>
      <c r="L61" s="43"/>
      <c r="M61" s="43"/>
    </row>
    <row r="62" spans="1:13" x14ac:dyDescent="0.25">
      <c r="A62" s="37" t="s">
        <v>177</v>
      </c>
      <c r="B62" s="38" t="s">
        <v>178</v>
      </c>
      <c r="C62" s="39" t="s">
        <v>179</v>
      </c>
      <c r="D62" s="40" t="s">
        <v>180</v>
      </c>
      <c r="E62" s="38" t="s">
        <v>181</v>
      </c>
      <c r="F62" s="41">
        <v>43815</v>
      </c>
      <c r="G62" s="41">
        <v>44181</v>
      </c>
      <c r="H62" s="38" t="s">
        <v>113</v>
      </c>
      <c r="I62" s="42" t="s">
        <v>182</v>
      </c>
      <c r="J62" s="40">
        <f t="shared" ref="J62:J65" si="21">G62-F62</f>
        <v>366</v>
      </c>
      <c r="K62" s="15">
        <f t="shared" ca="1" si="1"/>
        <v>224</v>
      </c>
      <c r="L62" s="43"/>
      <c r="M62" s="43"/>
    </row>
    <row r="63" spans="1:13" x14ac:dyDescent="0.25">
      <c r="A63" s="51" t="s">
        <v>171</v>
      </c>
      <c r="B63" s="52" t="s">
        <v>172</v>
      </c>
      <c r="C63" s="53" t="s">
        <v>246</v>
      </c>
      <c r="D63" s="54">
        <v>89768</v>
      </c>
      <c r="E63" s="52" t="s">
        <v>183</v>
      </c>
      <c r="F63" s="55">
        <v>43816</v>
      </c>
      <c r="G63" s="55">
        <v>44182</v>
      </c>
      <c r="H63" s="56" t="s">
        <v>113</v>
      </c>
      <c r="I63" s="57" t="s">
        <v>184</v>
      </c>
      <c r="J63" s="54">
        <f t="shared" si="21"/>
        <v>366</v>
      </c>
      <c r="K63" s="62">
        <f t="shared" ca="1" si="1"/>
        <v>225</v>
      </c>
      <c r="L63" s="58"/>
      <c r="M63" s="58"/>
    </row>
    <row r="64" spans="1:13" ht="30" x14ac:dyDescent="0.25">
      <c r="A64" s="24" t="s">
        <v>50</v>
      </c>
      <c r="B64" s="25" t="s">
        <v>272</v>
      </c>
      <c r="C64" s="13" t="s">
        <v>275</v>
      </c>
      <c r="D64" s="19" t="s">
        <v>273</v>
      </c>
      <c r="E64" s="25" t="s">
        <v>274</v>
      </c>
      <c r="F64" s="17">
        <v>43629</v>
      </c>
      <c r="G64" s="17">
        <v>44360</v>
      </c>
      <c r="H64" s="26" t="s">
        <v>276</v>
      </c>
      <c r="I64" s="27" t="s">
        <v>277</v>
      </c>
      <c r="J64" s="19">
        <f t="shared" si="21"/>
        <v>731</v>
      </c>
      <c r="K64" s="15">
        <f t="shared" ca="1" si="1"/>
        <v>403</v>
      </c>
      <c r="L64" s="18"/>
      <c r="M64" s="18"/>
    </row>
    <row r="65" spans="1:13" ht="30" x14ac:dyDescent="0.25">
      <c r="A65" s="24" t="s">
        <v>50</v>
      </c>
      <c r="B65" s="25" t="s">
        <v>187</v>
      </c>
      <c r="C65" s="13" t="s">
        <v>188</v>
      </c>
      <c r="D65" s="19" t="s">
        <v>189</v>
      </c>
      <c r="E65" s="25" t="s">
        <v>190</v>
      </c>
      <c r="F65" s="17">
        <v>43829</v>
      </c>
      <c r="G65" s="17">
        <v>44195</v>
      </c>
      <c r="H65" s="22" t="s">
        <v>197</v>
      </c>
      <c r="I65" s="27" t="s">
        <v>191</v>
      </c>
      <c r="J65" s="19">
        <f t="shared" si="21"/>
        <v>366</v>
      </c>
      <c r="K65" s="15">
        <f t="shared" ca="1" si="1"/>
        <v>238</v>
      </c>
      <c r="L65" s="18"/>
      <c r="M65" s="18"/>
    </row>
    <row r="66" spans="1:13" ht="30" x14ac:dyDescent="0.25">
      <c r="A66" s="24" t="s">
        <v>216</v>
      </c>
      <c r="B66" s="25">
        <v>770030</v>
      </c>
      <c r="C66" s="13" t="s">
        <v>217</v>
      </c>
      <c r="D66" s="19" t="s">
        <v>219</v>
      </c>
      <c r="E66" s="25" t="s">
        <v>266</v>
      </c>
      <c r="F66" s="17">
        <v>43767</v>
      </c>
      <c r="G66" s="17">
        <v>44200</v>
      </c>
      <c r="H66" s="26" t="s">
        <v>113</v>
      </c>
      <c r="I66" s="27" t="s">
        <v>212</v>
      </c>
      <c r="J66" s="19">
        <f t="shared" ref="J66:J70" si="22">G66-F66</f>
        <v>433</v>
      </c>
      <c r="K66" s="15">
        <f t="shared" ca="1" si="1"/>
        <v>243</v>
      </c>
      <c r="L66" s="18"/>
      <c r="M66" s="18"/>
    </row>
    <row r="67" spans="1:13" ht="30" x14ac:dyDescent="0.25">
      <c r="A67" s="24" t="s">
        <v>208</v>
      </c>
      <c r="B67" s="25">
        <v>19240</v>
      </c>
      <c r="C67" s="13" t="s">
        <v>213</v>
      </c>
      <c r="D67" s="19" t="s">
        <v>218</v>
      </c>
      <c r="E67" s="25" t="s">
        <v>214</v>
      </c>
      <c r="F67" s="17">
        <v>43747</v>
      </c>
      <c r="G67" s="17">
        <v>44200</v>
      </c>
      <c r="H67" s="26" t="s">
        <v>113</v>
      </c>
      <c r="I67" s="27" t="s">
        <v>215</v>
      </c>
      <c r="J67" s="19">
        <f t="shared" si="22"/>
        <v>453</v>
      </c>
      <c r="K67" s="15">
        <f t="shared" ca="1" si="1"/>
        <v>243</v>
      </c>
      <c r="L67" s="18"/>
      <c r="M67" s="18"/>
    </row>
    <row r="68" spans="1:13" x14ac:dyDescent="0.25">
      <c r="A68" s="24" t="s">
        <v>208</v>
      </c>
      <c r="B68" s="25">
        <v>19350</v>
      </c>
      <c r="C68" s="13" t="s">
        <v>209</v>
      </c>
      <c r="D68" s="26" t="s">
        <v>210</v>
      </c>
      <c r="E68" s="25" t="s">
        <v>211</v>
      </c>
      <c r="F68" s="17">
        <v>43774</v>
      </c>
      <c r="G68" s="17">
        <v>44200</v>
      </c>
      <c r="H68" s="59" t="s">
        <v>113</v>
      </c>
      <c r="I68" s="27" t="s">
        <v>212</v>
      </c>
      <c r="J68" s="19">
        <f t="shared" si="22"/>
        <v>426</v>
      </c>
      <c r="K68" s="15">
        <f t="shared" ca="1" si="1"/>
        <v>243</v>
      </c>
      <c r="L68" s="18"/>
      <c r="M68" s="18"/>
    </row>
    <row r="69" spans="1:13" ht="30" x14ac:dyDescent="0.25">
      <c r="A69" s="24" t="s">
        <v>224</v>
      </c>
      <c r="B69" s="25" t="s">
        <v>225</v>
      </c>
      <c r="C69" s="13" t="s">
        <v>226</v>
      </c>
      <c r="D69" s="26" t="s">
        <v>227</v>
      </c>
      <c r="E69" s="25" t="s">
        <v>228</v>
      </c>
      <c r="F69" s="17">
        <v>43839</v>
      </c>
      <c r="G69" s="17">
        <v>44570</v>
      </c>
      <c r="H69" s="59" t="s">
        <v>229</v>
      </c>
      <c r="I69" s="24" t="s">
        <v>19</v>
      </c>
      <c r="J69" s="19">
        <f t="shared" si="22"/>
        <v>731</v>
      </c>
      <c r="K69" s="60">
        <f t="shared" ca="1" si="1"/>
        <v>613</v>
      </c>
      <c r="L69" s="18"/>
      <c r="M69" s="18"/>
    </row>
    <row r="70" spans="1:13" ht="30" x14ac:dyDescent="0.25">
      <c r="A70" s="24" t="s">
        <v>193</v>
      </c>
      <c r="B70" s="25" t="s">
        <v>113</v>
      </c>
      <c r="C70" s="13" t="s">
        <v>249</v>
      </c>
      <c r="D70" s="26" t="s">
        <v>250</v>
      </c>
      <c r="E70" s="25" t="s">
        <v>251</v>
      </c>
      <c r="F70" s="17">
        <v>43920</v>
      </c>
      <c r="G70" s="17">
        <v>44012</v>
      </c>
      <c r="H70" s="59" t="s">
        <v>252</v>
      </c>
      <c r="I70" s="24" t="s">
        <v>253</v>
      </c>
      <c r="J70" s="19">
        <f t="shared" si="22"/>
        <v>92</v>
      </c>
      <c r="K70" s="60">
        <f t="shared" ca="1" si="1"/>
        <v>55</v>
      </c>
      <c r="L70" s="18"/>
      <c r="M70" s="18"/>
    </row>
    <row r="71" spans="1:13" x14ac:dyDescent="0.25">
      <c r="A71" s="28"/>
      <c r="B71" s="29"/>
      <c r="C71" s="30"/>
      <c r="D71" s="31"/>
      <c r="E71" s="29"/>
      <c r="F71" s="32"/>
      <c r="G71" s="32"/>
      <c r="H71" s="61"/>
      <c r="I71" s="28"/>
      <c r="J71" s="34"/>
      <c r="K71" s="35"/>
      <c r="L71" s="36"/>
      <c r="M71" s="36"/>
    </row>
    <row r="72" spans="1:13" x14ac:dyDescent="0.25">
      <c r="A72" s="28"/>
      <c r="B72" s="29"/>
      <c r="C72" s="30"/>
      <c r="D72" s="31"/>
      <c r="E72" s="29"/>
      <c r="F72" s="32"/>
      <c r="G72" s="32"/>
      <c r="H72" s="29"/>
      <c r="I72" s="33"/>
      <c r="J72" s="34"/>
      <c r="K72" s="35"/>
      <c r="L72" s="36"/>
      <c r="M72" s="36"/>
    </row>
    <row r="73" spans="1:13" ht="15.75" thickBot="1" x14ac:dyDescent="0.3">
      <c r="E73" t="s">
        <v>185</v>
      </c>
      <c r="F73" s="8"/>
      <c r="G73" s="8"/>
      <c r="H73" s="2"/>
    </row>
    <row r="75" spans="1:13" ht="15.75" thickBot="1" x14ac:dyDescent="0.3">
      <c r="E75" t="s">
        <v>186</v>
      </c>
      <c r="F75" s="8"/>
      <c r="G75" s="8"/>
    </row>
  </sheetData>
  <mergeCells count="4">
    <mergeCell ref="A1:M1"/>
    <mergeCell ref="A2:M2"/>
    <mergeCell ref="A3:M3"/>
    <mergeCell ref="A4:M4"/>
  </mergeCells>
  <phoneticPr fontId="4" type="noConversion"/>
  <pageMargins left="0.7" right="0.7" top="0.75" bottom="0.75" header="0.3" footer="0.3"/>
  <pageSetup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Beard</dc:creator>
  <cp:keywords/>
  <dc:description/>
  <cp:lastModifiedBy>Colter Mahlum</cp:lastModifiedBy>
  <cp:revision/>
  <cp:lastPrinted>2020-05-06T17:20:48Z</cp:lastPrinted>
  <dcterms:created xsi:type="dcterms:W3CDTF">2017-01-05T17:00:10Z</dcterms:created>
  <dcterms:modified xsi:type="dcterms:W3CDTF">2020-05-06T19:16:01Z</dcterms:modified>
  <cp:category/>
  <cp:contentStatus/>
</cp:coreProperties>
</file>