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8A1BC5A3-DCA4-4053-9042-A319B68F58A6}" xr6:coauthVersionLast="47" xr6:coauthVersionMax="47" xr10:uidLastSave="{00000000-0000-0000-0000-000000000000}"/>
  <bookViews>
    <workbookView xWindow="-120" yWindow="-120" windowWidth="29040" windowHeight="15840" tabRatio="853" firstSheet="2" activeTab="2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5" l="1"/>
  <c r="D28" i="18" l="1"/>
  <c r="C28" i="18"/>
  <c r="B28" i="18"/>
  <c r="B8" i="18" l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<sst xmlns="http://schemas.openxmlformats.org/spreadsheetml/2006/main" count="542" uniqueCount="302">
  <si>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</si>
  <si>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</si>
  <si>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</si>
  <si>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</si>
  <si>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</si>
  <si>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</si>
  <si>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</si>
  <si>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</si>
  <si>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</si>
  <si>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</si>
  <si>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</si>
  <si>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</si>
  <si>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</si>
  <si>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</si>
  <si>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</si>
  <si>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</si>
  <si>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</si>
  <si>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</si>
  <si>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</si>
  <si>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</si>
  <si>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</si>
  <si>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</si>
  <si>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</si>
  <si>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</si>
  <si>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</si>
  <si>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</si>
  <si>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</si>
  <si>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</si>
  <si>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</si>
  <si>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</si>
  <si>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</si>
  <si>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</si>
  <si>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</si>
  <si>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</si>
  <si>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</si>
  <si>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</si>
  <si>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</si>
  <si>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</si>
  <si>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</si>
  <si>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</si>
  <si>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</si>
  <si>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</si>
  <si>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</si>
  <si>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</si>
  <si>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</si>
  <si>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</si>
  <si>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</si>
  <si>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</si>
  <si>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</si>
  <si>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</si>
  <si>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</si>
  <si>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</si>
  <si>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</si>
  <si>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</si>
  <si>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</si>
  <si>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</si>
  <si>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</si>
  <si>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</si>
  <si>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</si>
  <si>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</si>
  <si>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</si>
  <si>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</si>
  <si>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</si>
  <si>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</si>
  <si>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</si>
  <si>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</si>
  <si>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</si>
  <si>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</si>
  <si>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</si>
  <si>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</si>
  <si>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</si>
  <si>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</si>
  <si>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</si>
  <si>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</si>
  <si>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</si>
  <si>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</si>
  <si>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</si>
  <si>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</si>
  <si>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</si>
  <si>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</si>
  <si>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</si>
  <si>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</si>
  <si>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</si>
  <si>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</si>
  <si>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</si>
  <si>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</si>
  <si>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</si>
  <si>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</si>
  <si>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</si>
  <si>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</si>
  <si>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</si>
  <si>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</si>
  <si>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</si>
  <si>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</si>
  <si>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</si>
  <si>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</si>
  <si>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</si>
  <si>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</si>
  <si>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</si>
  <si>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</si>
  <si>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</si>
  <si>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</si>
  <si>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</si>
  <si>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</si>
  <si>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</si>
  <si>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</si>
  <si>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</si>
  <si>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</si>
  <si>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</si>
  <si>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</si>
  <si>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</si>
  <si>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</si>
  <si>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</si>
  <si>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</si>
  <si>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</si>
  <si>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</si>
  <si>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</si>
  <si>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</si>
  <si>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</si>
  <si>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</si>
  <si>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</si>
  <si>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</si>
  <si>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</si>
  <si>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</si>
  <si>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</si>
  <si>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</si>
  <si>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</si>
  <si>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</si>
  <si>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</si>
  <si>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</si>
  <si>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</si>
  <si>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</si>
  <si>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</si>
  <si>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</si>
  <si>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</si>
  <si>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</si>
  <si>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</si>
  <si>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</si>
  <si>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</si>
  <si>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</si>
  <si>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</si>
  <si>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</si>
  <si>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</si>
  <si>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</si>
  <si>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</si>
  <si>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</si>
  <si>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</si>
  <si>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</si>
  <si>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</si>
  <si>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</si>
  <si>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</si>
  <si>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</si>
  <si>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</si>
  <si>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</si>
  <si>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</si>
  <si>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</si>
  <si>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</si>
  <si>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</si>
  <si>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</si>
  <si>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</si>
  <si>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</si>
  <si>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</si>
  <si>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</si>
  <si>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</si>
  <si>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</si>
  <si>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</si>
  <si>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</si>
  <si>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</si>
  <si>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</si>
  <si>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</si>
  <si>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</si>
  <si>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</si>
  <si>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</si>
  <si>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</si>
  <si>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</si>
  <si>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</si>
  <si>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</si>
  <si>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</si>
  <si>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</si>
  <si>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</si>
  <si>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</si>
  <si>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</si>
  <si>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</si>
  <si>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</si>
  <si>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</si>
  <si>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</si>
  <si>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</si>
  <si>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</si>
  <si>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</si>
  <si>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</si>
  <si>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</si>
  <si>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</si>
  <si>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</si>
  <si>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</si>
  <si>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</si>
  <si>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</si>
  <si>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</si>
  <si>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</si>
  <si>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</si>
  <si>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</si>
  <si>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</si>
  <si>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</si>
  <si>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</si>
  <si>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</si>
  <si>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</si>
  <si>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</si>
  <si>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</si>
  <si>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</si>
  <si>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</si>
  <si>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</si>
  <si>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</si>
  <si>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</si>
  <si>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</si>
  <si>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</si>
  <si>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</si>
  <si>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</si>
  <si>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</si>
  <si>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</si>
  <si>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</si>
  <si>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</si>
  <si>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</si>
  <si>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</si>
  <si>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</si>
  <si>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</si>
  <si>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</si>
  <si>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</si>
  <si>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</si>
  <si>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</si>
  <si>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</si>
  <si>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</si>
  <si>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</si>
  <si>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</si>
  <si>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</si>
  <si>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</si>
  <si>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</si>
  <si>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</si>
  <si>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</si>
  <si>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</si>
  <si>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</si>
  <si>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</si>
  <si>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</si>
  <si>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</si>
  <si>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</si>
  <si>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</si>
  <si>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</si>
  <si>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</si>
  <si>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</si>
  <si>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</si>
  <si>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</si>
  <si>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</si>
  <si>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</si>
  <si>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</si>
  <si>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</si>
  <si>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</si>
  <si>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</si>
  <si>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</si>
  <si>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</si>
  <si>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</si>
  <si>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</si>
  <si>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</si>
  <si>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</si>
  <si>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</si>
  <si>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</si>
  <si>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</si>
  <si>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</si>
  <si>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</si>
  <si>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</si>
  <si>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</si>
  <si>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</si>
  <si>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</si>
  <si>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</si>
  <si>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</si>
  <si>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</si>
  <si>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</si>
  <si>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</si>
  <si>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</si>
  <si>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</si>
  <si>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</si>
  <si>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</si>
  <si>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</si>
  <si>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</si>
  <si>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</si>
  <si>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</si>
  <si>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</si>
  <si>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</si>
  <si>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</si>
  <si>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</si>
  <si>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</si>
  <si>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</si>
  <si>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</si>
  <si>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</si>
  <si>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</si>
  <si>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Def5</t>
  </si>
  <si>
    <t>testing use of UDCG as commodity</t>
  </si>
  <si>
    <t>~tfm_ins</t>
  </si>
  <si>
    <t>attribute</t>
  </si>
  <si>
    <t>cset_cn</t>
  </si>
  <si>
    <t>allregions</t>
  </si>
  <si>
    <t>CO2Captured</t>
  </si>
  <si>
    <t>CO2 captured</t>
  </si>
  <si>
    <t>FX</t>
  </si>
  <si>
    <t>Def6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</si>
</sst>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0" fillId="0" borderId="0" xfId="0" applyFill="1"/>
    <xf numFmtId="0" fontId="10" fillId="0" borderId="0" xfId="0" applyFont="1" applyFill="1"/>
    <xf numFmtId="0" fontId="7" fillId="0" borderId="0" xfId="0" applyFont="1" applyFill="1"/>
    <xf numFmtId="0" fontId="11" fillId="5" borderId="0" xfId="0" applyFont="1" applyFill="1" applyBorder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 applyFill="1"/>
    <xf numFmtId="0" fontId="6" fillId="0" borderId="0" xfId="3" applyFill="1"/>
    <xf numFmtId="2" fontId="6" fillId="0" borderId="0" xfId="3" applyNumberFormat="1" applyFill="1"/>
    <xf numFmtId="0" fontId="6" fillId="0" borderId="0" xfId="0" applyFont="1"/>
    <xf numFmtId="0" fontId="6" fillId="11" borderId="1" xfId="0" applyFont="1" applyFill="1" applyBorder="1"/>
    <xf numFmtId="0" fontId="11" fillId="5" borderId="0" xfId="4" applyFont="1" applyFill="1" applyBorder="1"/>
    <xf numFmtId="0" fontId="12" fillId="5" borderId="0" xfId="4" applyFont="1" applyFill="1" applyBorder="1"/>
    <xf numFmtId="0" fontId="6" fillId="0" borderId="0" xfId="4"/>
    <xf numFmtId="0" fontId="6" fillId="0" borderId="0" xfId="3" applyFont="1" applyFill="1" applyBorder="1"/>
    <xf numFmtId="0" fontId="5" fillId="0" borderId="0" xfId="3" applyFont="1" applyFill="1" applyBorder="1" applyAlignment="1">
      <alignment horizontal="right"/>
    </xf>
    <xf numFmtId="0" fontId="6" fillId="0" borderId="0" xfId="3" applyBorder="1"/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 applyBorder="1"/>
    <xf numFmtId="0" fontId="12" fillId="5" borderId="0" xfId="5" applyFont="1" applyFill="1" applyBorder="1"/>
    <xf numFmtId="0" fontId="6" fillId="0" borderId="0" xfId="5"/>
    <xf numFmtId="0" fontId="3" fillId="0" borderId="0" xfId="5" applyFont="1" applyBorder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6" fillId="0" borderId="0" xfId="6" applyFill="1" applyBorder="1"/>
    <xf numFmtId="0" fontId="16" fillId="0" borderId="0" xfId="6" applyFont="1" applyFill="1" applyBorder="1"/>
    <xf numFmtId="0" fontId="3" fillId="0" borderId="0" xfId="6" applyFont="1" applyFill="1" applyBorder="1"/>
    <xf numFmtId="0" fontId="17" fillId="0" borderId="0" xfId="6" applyFont="1" applyFill="1" applyBorder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6" fillId="0" borderId="0" xfId="6" applyFill="1"/>
    <xf numFmtId="0" fontId="2" fillId="4" borderId="7" xfId="6" applyFont="1" applyFill="1" applyBorder="1" applyAlignment="1">
      <alignment horizontal="left"/>
    </xf>
    <xf numFmtId="0" fontId="2" fillId="4" borderId="0" xfId="6" applyFont="1" applyFill="1" applyBorder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ont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ont="1" applyFill="1" applyBorder="1" applyAlignment="1">
      <alignment horizontal="center"/>
    </xf>
    <xf numFmtId="0" fontId="6" fillId="0" borderId="0" xfId="6" applyFill="1" applyAlignment="1">
      <alignment horizontal="center"/>
    </xf>
    <xf numFmtId="1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center"/>
    </xf>
    <xf numFmtId="2" fontId="6" fillId="0" borderId="0" xfId="6" applyNumberFormat="1" applyFill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Border="1" applyAlignment="1">
      <alignment horizontal="center"/>
    </xf>
    <xf numFmtId="0" fontId="6" fillId="0" borderId="0" xfId="6" applyFill="1" applyBorder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Fill="1" applyBorder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 applyFill="1" applyBorder="1"/>
    <xf numFmtId="0" fontId="14" fillId="0" borderId="0" xfId="6" applyFont="1"/>
    <xf numFmtId="0" fontId="13" fillId="0" borderId="0" xfId="6" applyFont="1" applyFill="1" applyBorder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4" fillId="0" borderId="0" xfId="6" applyFont="1" applyFill="1"/>
    <xf numFmtId="0" fontId="13" fillId="4" borderId="7" xfId="6" applyFont="1" applyFill="1" applyBorder="1" applyAlignment="1">
      <alignment horizontal="left"/>
    </xf>
    <xf numFmtId="0" fontId="13" fillId="4" borderId="0" xfId="6" applyFont="1" applyFill="1" applyBorder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Fill="1" applyAlignment="1">
      <alignment horizontal="center"/>
    </xf>
    <xf numFmtId="1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center"/>
    </xf>
    <xf numFmtId="2" fontId="14" fillId="0" borderId="0" xfId="6" applyNumberFormat="1" applyFont="1" applyFill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Border="1" applyAlignment="1">
      <alignment horizontal="center"/>
    </xf>
    <xf numFmtId="0" fontId="14" fillId="0" borderId="0" xfId="6" applyFont="1" applyFill="1" applyBorder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0" fillId="0" borderId="0" xfId="0" applyNumberFormat="1"/>
    <xf numFmtId="0" fontId="21" fillId="0" borderId="0" xfId="0" applyFont="1"/>
    <xf numFmtId="0" fontId="6" fillId="0" borderId="0" xfId="3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" fillId="0" borderId="0" xfId="431" applyFont="1"/>
    <xf numFmtId="0" fontId="0" fillId="9" borderId="0" xfId="0" applyFill="1" applyBorder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>
      <c r="N1" t="s">
        <v>200</v>
      </c>
    </row>
    <row r="2" spans="1:14">
      <c r="N2" t="s">
        <v>201</v>
      </c>
    </row>
    <row r="3" spans="1:14">
      <c r="A3" s="6"/>
      <c r="B3" s="1" t="s">
        <v>10</v>
      </c>
      <c r="H3" s="1"/>
      <c r="I3" s="3"/>
      <c r="J3" s="3"/>
    </row>
    <row r="4" spans="1:14">
      <c r="A4" s="6"/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1:14">
      <c r="A5" s="6"/>
      <c r="B5" s="15" t="s">
        <v>48</v>
      </c>
      <c r="C5" s="4" t="s">
        <v>48</v>
      </c>
      <c r="H5" s="6" t="s">
        <v>68</v>
      </c>
      <c r="I5" s="6"/>
      <c r="J5" s="6" t="s">
        <v>71</v>
      </c>
      <c r="N5" t="s">
        <v>89</v>
      </c>
    </row>
    <row r="6" spans="1:14">
      <c r="A6" s="6"/>
      <c r="B6" s="15" t="s">
        <v>73</v>
      </c>
      <c r="C6" s="26" t="s">
        <v>73</v>
      </c>
      <c r="H6" s="6" t="s">
        <v>88</v>
      </c>
      <c r="I6" s="6"/>
      <c r="J6" s="6" t="s">
        <v>72</v>
      </c>
      <c r="N6" t="s">
        <v>96</v>
      </c>
    </row>
    <row r="7" spans="1:14">
      <c r="A7" s="6"/>
      <c r="B7" s="15" t="s">
        <v>128</v>
      </c>
      <c r="C7" s="6" t="s">
        <v>120</v>
      </c>
      <c r="H7" s="6" t="s">
        <v>70</v>
      </c>
      <c r="J7" s="6" t="s">
        <v>87</v>
      </c>
      <c r="N7" t="s">
        <v>90</v>
      </c>
    </row>
    <row r="8" spans="1:14">
      <c r="A8" s="6"/>
      <c r="B8" s="6"/>
      <c r="C8" s="6" t="s">
        <v>121</v>
      </c>
      <c r="H8" s="6" t="s">
        <v>95</v>
      </c>
      <c r="N8" t="s">
        <v>91</v>
      </c>
    </row>
    <row r="9" spans="1:14">
      <c r="A9" s="6"/>
      <c r="B9" s="6"/>
      <c r="C9" s="6" t="s">
        <v>122</v>
      </c>
      <c r="N9" t="s">
        <v>92</v>
      </c>
    </row>
    <row r="10" spans="1:14">
      <c r="A10" s="6"/>
      <c r="B10" s="6"/>
      <c r="C10" s="6" t="s">
        <v>123</v>
      </c>
      <c r="N10" t="s">
        <v>93</v>
      </c>
    </row>
    <row r="11" spans="1:14">
      <c r="A11" s="6"/>
      <c r="B11" s="6" t="s">
        <v>129</v>
      </c>
      <c r="C11" s="6" t="s">
        <v>124</v>
      </c>
      <c r="N11" t="s">
        <v>94</v>
      </c>
    </row>
    <row r="12" spans="1:14">
      <c r="A12" s="6"/>
      <c r="B12" s="6"/>
      <c r="C12" s="6" t="s">
        <v>125</v>
      </c>
    </row>
    <row r="13" spans="1:14">
      <c r="A13" s="6"/>
      <c r="B13" s="6"/>
      <c r="C13" s="6" t="s">
        <v>126</v>
      </c>
    </row>
    <row r="14" spans="1:14">
      <c r="A14" s="6"/>
      <c r="B14" s="6"/>
      <c r="C14" s="6" t="s">
        <v>127</v>
      </c>
    </row>
    <row r="15" spans="1:14">
      <c r="A15" s="6"/>
      <c r="B15" s="6" t="s">
        <v>186</v>
      </c>
      <c r="C15" s="6" t="s">
        <v>184</v>
      </c>
    </row>
    <row r="16" spans="1:14">
      <c r="A16" s="6"/>
      <c r="B16" s="6"/>
      <c r="C16" s="6" t="s">
        <v>185</v>
      </c>
    </row>
    <row r="17" spans="1:3">
      <c r="A17" s="6"/>
      <c r="B17" s="6"/>
      <c r="C17" s="6" t="s">
        <v>187</v>
      </c>
    </row>
    <row r="18" spans="1:3">
      <c r="A18" s="6"/>
      <c r="B18" s="6"/>
      <c r="C18" s="6"/>
    </row>
    <row r="19" spans="1:3">
      <c r="A19" s="6"/>
    </row>
    <row r="20" spans="1:3">
      <c r="A20" s="6"/>
    </row>
    <row r="21" spans="1:3">
      <c r="A21" s="6"/>
    </row>
    <row r="22" spans="1:3">
      <c r="A22" s="6"/>
    </row>
    <row r="23" spans="1:3">
      <c r="A23" s="6"/>
    </row>
    <row r="24" spans="1:3">
      <c r="A24" s="6"/>
    </row>
    <row r="25" spans="1:3">
      <c r="A25" s="6"/>
    </row>
    <row r="26" spans="1:3">
      <c r="A26" s="6"/>
    </row>
    <row r="27" spans="1:3">
      <c r="A27" s="6"/>
    </row>
    <row r="28" spans="1:3">
      <c r="A28" s="6"/>
    </row>
    <row r="29" spans="1:3">
      <c r="A29" s="6"/>
    </row>
    <row r="30" spans="1:3">
      <c r="A30" s="6"/>
    </row>
    <row r="31" spans="1:3">
      <c r="A31" s="6"/>
    </row>
    <row r="32" spans="1:3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18"/>
  <sheetViews>
    <sheetView zoomScaleNormal="100" workbookViewId="0">
      <selection activeCell="C18" sqref="C18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>
      <c r="B1" s="6"/>
      <c r="C1" s="6"/>
      <c r="D1" s="6"/>
      <c r="E1" s="6"/>
      <c r="F1" s="6"/>
      <c r="G1" s="6"/>
      <c r="H1" s="6"/>
    </row>
    <row r="2" spans="2:9" ht="15">
      <c r="B2" s="7" t="s">
        <v>35</v>
      </c>
      <c r="C2" s="8"/>
      <c r="D2" s="8"/>
      <c r="E2" s="8"/>
      <c r="F2" s="8"/>
      <c r="G2" s="8"/>
      <c r="H2" s="8"/>
    </row>
    <row r="4" spans="2:9" ht="21" customHeight="1">
      <c r="B4" s="9" t="s">
        <v>6</v>
      </c>
      <c r="C4" s="9"/>
      <c r="D4" s="9"/>
      <c r="E4" s="9"/>
      <c r="F4" s="9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10" t="s">
        <v>36</v>
      </c>
      <c r="C7" s="10" t="s">
        <v>37</v>
      </c>
      <c r="D7" s="10"/>
      <c r="E7" s="10"/>
      <c r="F7" s="10"/>
      <c r="G7" s="10"/>
      <c r="H7" s="10"/>
      <c r="I7" s="10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32" t="s">
        <v>293</v>
      </c>
    </row>
    <row r="16" spans="2:9">
      <c r="B16" s="139" t="s">
        <v>294</v>
      </c>
      <c r="C16" s="139"/>
      <c r="D16" s="139"/>
    </row>
    <row r="17" spans="2:4">
      <c r="B17" s="139" t="s">
        <v>295</v>
      </c>
      <c r="C17" s="139" t="s">
        <v>296</v>
      </c>
      <c r="D17" s="139" t="s">
        <v>297</v>
      </c>
    </row>
    <row r="18" spans="2:4">
      <c r="B18" t="s">
        <v>54</v>
      </c>
      <c r="C18" t="str">
        <f>B8</f>
        <v>G-INDELC</v>
      </c>
      <c r="D18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3"/>
  <sheetViews>
    <sheetView zoomScaleNormal="100" workbookViewId="0">
      <selection activeCell="G24" sqref="G24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24" t="s">
        <v>165</v>
      </c>
      <c r="C3" s="124"/>
      <c r="D3" s="124"/>
      <c r="E3" s="124"/>
      <c r="F3" s="124"/>
      <c r="G3" s="124"/>
      <c r="H3" s="124"/>
      <c r="I3" s="124"/>
      <c r="J3" s="124"/>
    </row>
    <row r="4" spans="2:10">
      <c r="B4" t="s">
        <v>16</v>
      </c>
      <c r="C4" s="124" t="s">
        <v>166</v>
      </c>
      <c r="D4" s="124" t="s">
        <v>167</v>
      </c>
      <c r="E4" s="124" t="s">
        <v>168</v>
      </c>
      <c r="F4" s="124" t="s">
        <v>169</v>
      </c>
      <c r="G4" s="124" t="s">
        <v>20</v>
      </c>
      <c r="H4" s="124" t="s">
        <v>170</v>
      </c>
      <c r="I4" s="124" t="s">
        <v>130</v>
      </c>
      <c r="J4" s="124" t="s">
        <v>171</v>
      </c>
    </row>
    <row r="5" spans="2:10">
      <c r="C5" s="124" t="s">
        <v>133</v>
      </c>
      <c r="D5" s="124" t="s">
        <v>131</v>
      </c>
      <c r="E5" s="124" t="s">
        <v>132</v>
      </c>
      <c r="F5" s="124" t="s">
        <v>51</v>
      </c>
      <c r="G5" s="124"/>
      <c r="H5" s="124"/>
      <c r="I5" s="124"/>
      <c r="J5" s="124"/>
    </row>
    <row r="6" spans="2:10">
      <c r="C6" s="124" t="s">
        <v>133</v>
      </c>
      <c r="D6" s="124" t="s">
        <v>134</v>
      </c>
      <c r="E6" s="124" t="s">
        <v>135</v>
      </c>
      <c r="F6" s="124" t="s">
        <v>51</v>
      </c>
      <c r="G6" s="124"/>
      <c r="H6" s="124"/>
      <c r="I6" s="124"/>
      <c r="J6" s="124"/>
    </row>
    <row r="7" spans="2:10">
      <c r="C7" s="124" t="s">
        <v>133</v>
      </c>
      <c r="D7" s="124" t="s">
        <v>136</v>
      </c>
      <c r="E7" s="124" t="s">
        <v>137</v>
      </c>
      <c r="F7" s="124" t="s">
        <v>51</v>
      </c>
      <c r="G7" s="124"/>
      <c r="H7" s="124"/>
      <c r="I7" s="124"/>
      <c r="J7" s="124"/>
    </row>
    <row r="8" spans="2:10">
      <c r="C8" s="124" t="s">
        <v>133</v>
      </c>
      <c r="D8" s="124" t="s">
        <v>138</v>
      </c>
      <c r="E8" s="124" t="s">
        <v>139</v>
      </c>
      <c r="F8" s="124" t="s">
        <v>51</v>
      </c>
      <c r="G8" s="124"/>
      <c r="H8" s="124"/>
      <c r="I8" s="124"/>
      <c r="J8" s="124"/>
    </row>
    <row r="9" spans="2:10">
      <c r="C9" s="124" t="s">
        <v>133</v>
      </c>
      <c r="D9" s="124" t="s">
        <v>140</v>
      </c>
      <c r="E9" s="124" t="s">
        <v>141</v>
      </c>
      <c r="F9" s="124" t="s">
        <v>51</v>
      </c>
      <c r="G9" s="124"/>
      <c r="H9" s="124"/>
      <c r="I9" s="124"/>
      <c r="J9" s="124"/>
    </row>
    <row r="10" spans="2:10">
      <c r="C10" s="124" t="s">
        <v>133</v>
      </c>
      <c r="D10" s="124" t="s">
        <v>142</v>
      </c>
      <c r="E10" s="124" t="s">
        <v>143</v>
      </c>
      <c r="F10" s="124" t="s">
        <v>51</v>
      </c>
      <c r="G10" s="124"/>
      <c r="H10" s="124"/>
      <c r="I10" s="124"/>
      <c r="J10" s="124"/>
    </row>
    <row r="11" spans="2:10">
      <c r="C11" s="124" t="s">
        <v>133</v>
      </c>
      <c r="D11" s="124" t="s">
        <v>144</v>
      </c>
      <c r="E11" s="124" t="s">
        <v>145</v>
      </c>
      <c r="F11" s="124" t="s">
        <v>51</v>
      </c>
      <c r="G11" s="124"/>
      <c r="H11" s="124"/>
      <c r="I11" s="124"/>
      <c r="J11" s="124"/>
    </row>
    <row r="12" spans="2:10">
      <c r="C12" s="124" t="s">
        <v>133</v>
      </c>
      <c r="D12" s="124" t="s">
        <v>146</v>
      </c>
      <c r="E12" s="124" t="s">
        <v>147</v>
      </c>
      <c r="F12" s="124" t="s">
        <v>51</v>
      </c>
      <c r="G12" s="124"/>
      <c r="H12" s="124"/>
      <c r="I12" s="124"/>
      <c r="J12" s="124"/>
    </row>
    <row r="13" spans="2:10">
      <c r="C13" s="124" t="s">
        <v>133</v>
      </c>
      <c r="D13" s="124" t="s">
        <v>148</v>
      </c>
      <c r="E13" s="124" t="s">
        <v>149</v>
      </c>
      <c r="F13" s="124" t="s">
        <v>51</v>
      </c>
      <c r="G13" s="124"/>
      <c r="H13" s="124"/>
      <c r="I13" s="124"/>
      <c r="J13" s="124"/>
    </row>
    <row r="14" spans="2:10">
      <c r="C14" s="124" t="s">
        <v>133</v>
      </c>
      <c r="D14" s="124" t="s">
        <v>150</v>
      </c>
      <c r="E14" s="124" t="s">
        <v>151</v>
      </c>
      <c r="F14" s="124" t="s">
        <v>51</v>
      </c>
      <c r="G14" s="124"/>
      <c r="H14" s="124"/>
      <c r="I14" s="124"/>
      <c r="J14" s="124"/>
    </row>
    <row r="15" spans="2:10">
      <c r="C15" s="124" t="s">
        <v>133</v>
      </c>
      <c r="D15" s="124" t="s">
        <v>152</v>
      </c>
      <c r="E15" s="124" t="s">
        <v>153</v>
      </c>
      <c r="F15" s="124" t="s">
        <v>51</v>
      </c>
      <c r="G15" s="124"/>
      <c r="H15" s="124"/>
      <c r="I15" s="124"/>
      <c r="J15" s="124"/>
    </row>
    <row r="16" spans="2:10">
      <c r="C16" s="124" t="s">
        <v>133</v>
      </c>
      <c r="D16" s="124" t="s">
        <v>154</v>
      </c>
      <c r="E16" s="124" t="s">
        <v>155</v>
      </c>
      <c r="F16" s="124" t="s">
        <v>51</v>
      </c>
      <c r="G16" s="124"/>
      <c r="H16" s="124"/>
      <c r="I16" s="124"/>
      <c r="J16" s="124"/>
    </row>
    <row r="17" spans="2:10">
      <c r="C17" s="124" t="s">
        <v>133</v>
      </c>
      <c r="D17" s="124" t="s">
        <v>156</v>
      </c>
      <c r="E17" s="124" t="s">
        <v>156</v>
      </c>
      <c r="F17" s="124" t="s">
        <v>51</v>
      </c>
      <c r="G17" s="124"/>
      <c r="H17" s="124"/>
      <c r="I17" s="124"/>
      <c r="J17" s="124"/>
    </row>
    <row r="18" spans="2:10">
      <c r="C18" s="124" t="s">
        <v>133</v>
      </c>
      <c r="D18" s="124" t="s">
        <v>157</v>
      </c>
      <c r="E18" s="124" t="s">
        <v>158</v>
      </c>
      <c r="F18" s="124" t="s">
        <v>51</v>
      </c>
      <c r="G18" s="124"/>
      <c r="H18" s="124"/>
      <c r="I18" s="124"/>
      <c r="J18" s="124"/>
    </row>
    <row r="19" spans="2:10">
      <c r="C19" s="124" t="s">
        <v>133</v>
      </c>
      <c r="D19" s="124" t="s">
        <v>159</v>
      </c>
      <c r="E19" s="124" t="s">
        <v>160</v>
      </c>
      <c r="F19" s="124" t="s">
        <v>51</v>
      </c>
      <c r="G19" s="124"/>
      <c r="H19" s="124"/>
      <c r="I19" s="124"/>
      <c r="J19" s="124"/>
    </row>
    <row r="20" spans="2:10">
      <c r="C20" s="124" t="s">
        <v>164</v>
      </c>
      <c r="D20" s="124" t="s">
        <v>161</v>
      </c>
      <c r="E20" s="124" t="s">
        <v>162</v>
      </c>
      <c r="F20" s="124" t="s">
        <v>163</v>
      </c>
      <c r="G20" s="124"/>
      <c r="H20" s="124"/>
      <c r="I20" s="124"/>
      <c r="J20" s="124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24" t="s">
        <v>164</v>
      </c>
      <c r="D23" s="124" t="s">
        <v>298</v>
      </c>
      <c r="E23" s="124" t="s">
        <v>299</v>
      </c>
      <c r="F23" t="s">
        <v>163</v>
      </c>
      <c r="G23" s="124" t="s">
        <v>300</v>
      </c>
    </row>
    <row r="24" spans="2:10">
      <c r="C24" s="124" t="s">
        <v>133</v>
      </c>
      <c r="D24" s="124" t="s">
        <v>176</v>
      </c>
      <c r="E24" s="124" t="s">
        <v>178</v>
      </c>
      <c r="F24" t="s">
        <v>51</v>
      </c>
    </row>
    <row r="25" spans="2:10">
      <c r="D25" s="124" t="s">
        <v>177</v>
      </c>
      <c r="E25" s="124" t="s">
        <v>179</v>
      </c>
      <c r="F25" t="s">
        <v>51</v>
      </c>
    </row>
    <row r="26" spans="2:10">
      <c r="C26" t="s">
        <v>164</v>
      </c>
      <c r="D26" s="124" t="s">
        <v>189</v>
      </c>
      <c r="E26" s="124" t="s">
        <v>190</v>
      </c>
      <c r="F26" t="s">
        <v>51</v>
      </c>
    </row>
    <row r="27" spans="2:10">
      <c r="B27" t="s">
        <v>200</v>
      </c>
      <c r="C27" t="s">
        <v>133</v>
      </c>
      <c r="D27" s="124" t="s">
        <v>202</v>
      </c>
      <c r="E27" s="124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24" t="s">
        <v>202</v>
      </c>
      <c r="E28" s="124" t="s">
        <v>205</v>
      </c>
      <c r="F28" t="s">
        <v>163</v>
      </c>
    </row>
    <row r="29" spans="2:10">
      <c r="C29" t="str">
        <f>LEFT(D29,3)</f>
        <v>ENV</v>
      </c>
      <c r="D29" s="124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24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24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24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24" t="s">
        <v>210</v>
      </c>
      <c r="E33" t="str">
        <f t="shared" si="1"/>
        <v>DEM commodity to test trade pcg</v>
      </c>
      <c r="F33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248</v>
      </c>
    </row>
    <row r="3" spans="2:6">
      <c r="B3" t="s">
        <v>12</v>
      </c>
      <c r="C3" t="s">
        <v>13</v>
      </c>
      <c r="D3" t="s">
        <v>14</v>
      </c>
      <c r="E3" t="s">
        <v>249</v>
      </c>
      <c r="F3" t="s">
        <v>250</v>
      </c>
    </row>
    <row r="4" spans="2:6">
      <c r="B4" t="s">
        <v>68</v>
      </c>
      <c r="C4" t="s">
        <v>251</v>
      </c>
      <c r="D4" t="s">
        <v>72</v>
      </c>
      <c r="E4" t="s">
        <v>252</v>
      </c>
      <c r="F4" t="s">
        <v>253</v>
      </c>
    </row>
    <row r="5" spans="2:6">
      <c r="B5" t="s">
        <v>88</v>
      </c>
      <c r="C5" t="s">
        <v>254</v>
      </c>
      <c r="D5" t="s">
        <v>255</v>
      </c>
      <c r="E5" t="s">
        <v>252</v>
      </c>
      <c r="F5" t="s">
        <v>253</v>
      </c>
    </row>
    <row r="6" spans="2:6">
      <c r="B6" t="s">
        <v>70</v>
      </c>
      <c r="C6" t="s">
        <v>256</v>
      </c>
      <c r="D6" t="s">
        <v>71</v>
      </c>
      <c r="E6" t="s">
        <v>68</v>
      </c>
      <c r="F6" t="s">
        <v>253</v>
      </c>
    </row>
    <row r="7" spans="2:6">
      <c r="B7" t="s">
        <v>95</v>
      </c>
      <c r="D7" t="s">
        <v>257</v>
      </c>
      <c r="F7" t="s">
        <v>253</v>
      </c>
    </row>
    <row r="8" spans="2:6">
      <c r="D8" t="s">
        <v>258</v>
      </c>
      <c r="F8" t="s">
        <v>256</v>
      </c>
    </row>
    <row r="9" spans="2:6">
      <c r="D9" t="s">
        <v>259</v>
      </c>
      <c r="F9" t="s">
        <v>256</v>
      </c>
    </row>
    <row r="10" spans="2:6">
      <c r="D10" t="s">
        <v>260</v>
      </c>
      <c r="F10" t="s">
        <v>256</v>
      </c>
    </row>
    <row r="11" spans="2:6">
      <c r="D11" t="s">
        <v>261</v>
      </c>
      <c r="F11" t="s">
        <v>256</v>
      </c>
    </row>
    <row r="12" spans="2:6">
      <c r="D12" t="s">
        <v>262</v>
      </c>
      <c r="F12" t="s">
        <v>256</v>
      </c>
    </row>
    <row r="13" spans="2:6">
      <c r="D13" t="s">
        <v>263</v>
      </c>
      <c r="F13" t="s">
        <v>256</v>
      </c>
    </row>
    <row r="14" spans="2:6">
      <c r="D14" t="s">
        <v>264</v>
      </c>
      <c r="F14" t="s">
        <v>256</v>
      </c>
    </row>
    <row r="15" spans="2:6">
      <c r="D15" t="s">
        <v>265</v>
      </c>
      <c r="F15" t="s">
        <v>256</v>
      </c>
    </row>
    <row r="16" spans="2:6">
      <c r="D16" t="s">
        <v>266</v>
      </c>
      <c r="F16" t="s">
        <v>256</v>
      </c>
    </row>
    <row r="17" spans="4:6">
      <c r="D17" t="s">
        <v>267</v>
      </c>
      <c r="F17" t="s">
        <v>256</v>
      </c>
    </row>
    <row r="18" spans="4:6">
      <c r="D18" t="s">
        <v>268</v>
      </c>
      <c r="F18" t="s">
        <v>256</v>
      </c>
    </row>
    <row r="19" spans="4:6">
      <c r="D19" t="s">
        <v>269</v>
      </c>
      <c r="F19" t="s">
        <v>256</v>
      </c>
    </row>
    <row r="20" spans="4:6">
      <c r="D20" t="s">
        <v>270</v>
      </c>
      <c r="F20" t="s">
        <v>256</v>
      </c>
    </row>
    <row r="21" spans="4:6">
      <c r="D21" t="s">
        <v>271</v>
      </c>
      <c r="F21" t="s">
        <v>256</v>
      </c>
    </row>
    <row r="22" spans="4:6">
      <c r="D22" t="s">
        <v>272</v>
      </c>
      <c r="F22" t="s">
        <v>256</v>
      </c>
    </row>
    <row r="23" spans="4:6">
      <c r="D23" t="s">
        <v>273</v>
      </c>
      <c r="F23" t="s">
        <v>256</v>
      </c>
    </row>
    <row r="24" spans="4:6">
      <c r="D24" t="s">
        <v>274</v>
      </c>
      <c r="F24" t="s">
        <v>256</v>
      </c>
    </row>
    <row r="25" spans="4:6">
      <c r="D25" t="s">
        <v>275</v>
      </c>
      <c r="F25" t="s">
        <v>256</v>
      </c>
    </row>
    <row r="26" spans="4:6">
      <c r="D26" t="s">
        <v>276</v>
      </c>
      <c r="F26" t="s">
        <v>256</v>
      </c>
    </row>
    <row r="27" spans="4:6">
      <c r="D27" t="s">
        <v>277</v>
      </c>
      <c r="F27" t="s">
        <v>256</v>
      </c>
    </row>
    <row r="28" spans="4:6">
      <c r="D28" t="s">
        <v>278</v>
      </c>
      <c r="F28" t="s">
        <v>256</v>
      </c>
    </row>
    <row r="29" spans="4:6">
      <c r="D29" t="s">
        <v>279</v>
      </c>
      <c r="F29" t="s">
        <v>256</v>
      </c>
    </row>
    <row r="30" spans="4:6">
      <c r="D30" t="s">
        <v>280</v>
      </c>
      <c r="F30" t="s">
        <v>256</v>
      </c>
    </row>
    <row r="31" spans="4:6">
      <c r="D31" t="s">
        <v>281</v>
      </c>
      <c r="F31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9"/>
  <sheetViews>
    <sheetView tabSelected="1" zoomScale="110" zoomScaleNormal="110" workbookViewId="0">
      <selection activeCell="G27" sqref="G27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Def4</v>
      </c>
    </row>
    <row r="11" spans="2:5">
      <c r="B11" t="s">
        <v>11</v>
      </c>
    </row>
    <row r="12" spans="2:5">
      <c r="B12" s="125" t="s">
        <v>34</v>
      </c>
      <c r="C12" s="126" t="s">
        <v>74</v>
      </c>
      <c r="D12" s="127" t="s">
        <v>79</v>
      </c>
    </row>
    <row r="13" spans="2:5">
      <c r="B13" s="14">
        <v>1</v>
      </c>
      <c r="C13" s="14">
        <v>1</v>
      </c>
      <c r="D13" s="14">
        <v>1</v>
      </c>
    </row>
    <row r="14" spans="2:5">
      <c r="B14" s="14">
        <v>2</v>
      </c>
      <c r="C14" s="14">
        <v>2</v>
      </c>
      <c r="D14" s="14">
        <v>2</v>
      </c>
    </row>
    <row r="15" spans="2:5">
      <c r="B15" s="14"/>
      <c r="C15" s="14">
        <v>5</v>
      </c>
      <c r="D15" s="14">
        <v>5</v>
      </c>
    </row>
    <row r="16" spans="2:5">
      <c r="B16" s="14"/>
      <c r="C16" s="14">
        <v>5</v>
      </c>
      <c r="D16" s="14">
        <v>5</v>
      </c>
    </row>
    <row r="17" spans="1:7">
      <c r="B17" s="14"/>
      <c r="C17" s="14">
        <v>5</v>
      </c>
      <c r="D17" s="14">
        <v>5</v>
      </c>
    </row>
    <row r="18" spans="1:7">
      <c r="B18" s="14"/>
      <c r="C18" s="14"/>
      <c r="D18" s="14">
        <v>5</v>
      </c>
    </row>
    <row r="19" spans="1:7">
      <c r="B19" s="14"/>
      <c r="C19" s="14"/>
      <c r="D19" s="14">
        <v>5</v>
      </c>
    </row>
    <row r="20" spans="1:7">
      <c r="B20" s="14"/>
      <c r="C20" s="14"/>
      <c r="D20" s="14">
        <v>5</v>
      </c>
    </row>
    <row r="21" spans="1:7">
      <c r="B21" s="14"/>
      <c r="C21" s="14"/>
      <c r="D21" s="14">
        <v>5</v>
      </c>
    </row>
    <row r="22" spans="1:7">
      <c r="B22" s="14"/>
      <c r="C22" s="14"/>
      <c r="D22" s="14">
        <v>5</v>
      </c>
    </row>
    <row r="23" spans="1:7">
      <c r="B23" s="14"/>
      <c r="C23" s="14"/>
      <c r="D23" s="14">
        <v>5</v>
      </c>
    </row>
    <row r="26" spans="1:7">
      <c r="A26" s="129" t="s">
        <v>212</v>
      </c>
    </row>
    <row r="27" spans="1:7">
      <c r="A27" t="s">
        <v>217</v>
      </c>
      <c r="B27" s="125" t="s">
        <v>213</v>
      </c>
      <c r="C27" s="125" t="s">
        <v>214</v>
      </c>
      <c r="D27" s="125" t="s">
        <v>215</v>
      </c>
      <c r="E27" s="125" t="s">
        <v>216</v>
      </c>
      <c r="F27" s="138" t="s">
        <v>292</v>
      </c>
      <c r="G27" s="138" t="s">
        <v>301</v>
      </c>
    </row>
    <row r="28" spans="1:7">
      <c r="A28" t="s">
        <v>246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247</v>
      </c>
      <c r="B29" s="14">
        <v>2005</v>
      </c>
      <c r="C29" s="14">
        <v>2005</v>
      </c>
      <c r="D29" s="14">
        <v>2005</v>
      </c>
      <c r="E29" s="14">
        <v>2005</v>
      </c>
      <c r="F29" s="14">
        <v>2005</v>
      </c>
      <c r="G29" s="14">
        <v>2005</v>
      </c>
    </row>
    <row r="30" spans="1:7">
      <c r="A30" t="s">
        <v>247</v>
      </c>
      <c r="B30" s="14">
        <v>2007</v>
      </c>
      <c r="C30" s="14">
        <v>2006</v>
      </c>
      <c r="D30" s="14">
        <v>2006</v>
      </c>
      <c r="E30" s="14">
        <v>2006</v>
      </c>
      <c r="F30" s="14">
        <v>2010</v>
      </c>
      <c r="G30" s="14">
        <v>2010</v>
      </c>
    </row>
    <row r="31" spans="1:7">
      <c r="A31" t="s">
        <v>247</v>
      </c>
      <c r="B31" s="14"/>
      <c r="C31" s="14">
        <v>2007</v>
      </c>
      <c r="D31" s="14">
        <v>2007</v>
      </c>
      <c r="E31" s="14">
        <v>2007</v>
      </c>
      <c r="F31" s="14">
        <v>2020</v>
      </c>
      <c r="G31" s="14">
        <v>2020</v>
      </c>
    </row>
    <row r="32" spans="1:7">
      <c r="A32" t="s">
        <v>247</v>
      </c>
      <c r="B32" s="14"/>
      <c r="C32" s="14">
        <v>2010</v>
      </c>
      <c r="D32" s="14">
        <v>2010</v>
      </c>
      <c r="E32" s="14">
        <v>2010</v>
      </c>
      <c r="F32" s="14">
        <v>2025</v>
      </c>
      <c r="G32" s="14">
        <v>2025</v>
      </c>
    </row>
    <row r="33" spans="1:7">
      <c r="A33" t="s">
        <v>247</v>
      </c>
      <c r="B33" s="14"/>
      <c r="C33" s="14">
        <v>2015</v>
      </c>
      <c r="D33" s="14">
        <v>2015</v>
      </c>
      <c r="E33" s="14">
        <v>2015</v>
      </c>
      <c r="F33" s="14">
        <v>2026</v>
      </c>
      <c r="G33" s="14">
        <v>2030</v>
      </c>
    </row>
    <row r="34" spans="1:7">
      <c r="A34" t="s">
        <v>247</v>
      </c>
      <c r="B34" s="14"/>
      <c r="C34" s="14"/>
      <c r="D34" s="14">
        <v>2020</v>
      </c>
      <c r="E34" s="14">
        <v>2020</v>
      </c>
      <c r="F34" s="14">
        <v>2027</v>
      </c>
      <c r="G34" s="14">
        <v>2035</v>
      </c>
    </row>
    <row r="35" spans="1:7">
      <c r="A35" t="s">
        <v>247</v>
      </c>
      <c r="B35" s="14"/>
      <c r="C35" s="14"/>
      <c r="D35" s="14">
        <v>2030</v>
      </c>
      <c r="E35" s="14">
        <v>2030</v>
      </c>
      <c r="F35" s="14">
        <v>2028</v>
      </c>
      <c r="G35" s="14">
        <v>2040</v>
      </c>
    </row>
    <row r="36" spans="1:7">
      <c r="A36" t="s">
        <v>247</v>
      </c>
      <c r="B36" s="14"/>
      <c r="C36" s="14"/>
      <c r="D36" s="14">
        <v>2050</v>
      </c>
      <c r="E36" s="14">
        <v>2050</v>
      </c>
      <c r="F36" s="14">
        <v>2029</v>
      </c>
      <c r="G36" s="14">
        <v>2045</v>
      </c>
    </row>
    <row r="37" spans="1:7">
      <c r="A37" t="s">
        <v>247</v>
      </c>
      <c r="B37" s="14"/>
      <c r="C37" s="14"/>
      <c r="D37" s="14"/>
      <c r="E37" s="14">
        <v>2060</v>
      </c>
      <c r="F37" s="14">
        <v>2030</v>
      </c>
      <c r="G37" s="14">
        <v>2050</v>
      </c>
    </row>
    <row r="38" spans="1:7">
      <c r="A38" t="s">
        <v>247</v>
      </c>
      <c r="B38" s="14"/>
      <c r="C38" s="14"/>
      <c r="D38" s="14"/>
      <c r="E38" s="14">
        <v>2075</v>
      </c>
      <c r="F38" s="14">
        <v>2040</v>
      </c>
      <c r="G38" s="14"/>
    </row>
    <row r="39" spans="1:7">
      <c r="A39" t="s">
        <v>247</v>
      </c>
      <c r="B39" s="14"/>
      <c r="C39" s="14"/>
      <c r="D39" s="14"/>
      <c r="E39" s="14">
        <v>2100</v>
      </c>
      <c r="F39" s="14">
        <v>2050</v>
      </c>
      <c r="G39" s="1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>
      <selection activeCell="F8" sqref="F8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28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8" t="s">
        <v>77</v>
      </c>
      <c r="E6" s="18">
        <v>0</v>
      </c>
      <c r="F6">
        <v>5</v>
      </c>
    </row>
    <row r="7" spans="1:7">
      <c r="C7" t="s">
        <v>75</v>
      </c>
      <c r="D7" s="18" t="s">
        <v>78</v>
      </c>
      <c r="E7" s="18">
        <v>0</v>
      </c>
      <c r="F7">
        <v>3</v>
      </c>
    </row>
    <row r="18" spans="2:4" ht="19.5" customHeight="1"/>
    <row r="19" spans="2:4" ht="15.75" customHeight="1"/>
    <row r="30" spans="2:4" ht="15">
      <c r="B30" s="7" t="s">
        <v>39</v>
      </c>
    </row>
    <row r="32" spans="2:4" ht="18">
      <c r="B32" s="9" t="s">
        <v>38</v>
      </c>
      <c r="C32" s="9"/>
      <c r="D32" s="9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E35" s="6"/>
      <c r="F35" s="6"/>
      <c r="G35" s="6">
        <v>2222</v>
      </c>
      <c r="H35" s="6"/>
      <c r="I35" s="6"/>
      <c r="J35" t="s">
        <v>17</v>
      </c>
      <c r="K35" t="s">
        <v>1</v>
      </c>
    </row>
    <row r="36" spans="2:17">
      <c r="D36" t="s">
        <v>4</v>
      </c>
      <c r="E36" s="6"/>
      <c r="F36" s="6"/>
      <c r="G36" s="6">
        <v>8888</v>
      </c>
      <c r="H36" s="6"/>
      <c r="I36" s="6"/>
      <c r="J36" t="s">
        <v>17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>
      <c r="B3" s="7" t="s">
        <v>41</v>
      </c>
    </row>
    <row r="5" spans="2:8">
      <c r="B5" s="11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23" t="s">
        <v>2</v>
      </c>
      <c r="F6" s="123" t="s">
        <v>48</v>
      </c>
      <c r="G6" s="123" t="s">
        <v>73</v>
      </c>
      <c r="H6" s="122" t="s">
        <v>28</v>
      </c>
    </row>
    <row r="7" spans="2:8">
      <c r="D7" s="12" t="s">
        <v>50</v>
      </c>
      <c r="E7" s="16">
        <v>2005</v>
      </c>
      <c r="F7" s="16"/>
      <c r="G7" s="16"/>
    </row>
    <row r="8" spans="2:8" ht="13.5" customHeight="1">
      <c r="D8" s="12" t="s">
        <v>40</v>
      </c>
      <c r="E8" s="16">
        <v>0.05</v>
      </c>
      <c r="F8" s="16"/>
      <c r="G8" s="16"/>
    </row>
    <row r="9" spans="2:8" ht="13.5" customHeight="1">
      <c r="D9" s="16" t="s">
        <v>54</v>
      </c>
      <c r="E9" s="16">
        <v>0.9</v>
      </c>
      <c r="F9" s="17"/>
      <c r="G9" s="17"/>
      <c r="H9" s="12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7"/>
      <c r="G15" s="17"/>
    </row>
    <row r="16" spans="2:8">
      <c r="B16"/>
      <c r="C16"/>
      <c r="D16"/>
      <c r="E16"/>
      <c r="F16" s="17"/>
      <c r="G16" s="17"/>
    </row>
    <row r="17" spans="2:14">
      <c r="B17"/>
      <c r="C17"/>
      <c r="D17"/>
      <c r="E17"/>
      <c r="F17" s="16"/>
      <c r="G17" s="16"/>
    </row>
    <row r="18" spans="2:14">
      <c r="B18"/>
      <c r="C18"/>
      <c r="D18"/>
      <c r="E18"/>
      <c r="F18" s="16"/>
      <c r="G18" s="16"/>
    </row>
    <row r="19" spans="2:14">
      <c r="B19"/>
      <c r="C19"/>
      <c r="D19"/>
      <c r="E19"/>
      <c r="F19" s="16"/>
      <c r="G19" s="16"/>
    </row>
    <row r="20" spans="2:14">
      <c r="B20"/>
      <c r="C20"/>
      <c r="D20"/>
      <c r="E20"/>
      <c r="F20" s="16"/>
      <c r="G20" s="16"/>
    </row>
    <row r="21" spans="2:14">
      <c r="B21"/>
      <c r="C21"/>
      <c r="D21"/>
      <c r="E21"/>
      <c r="F21" s="16"/>
      <c r="G21" s="16"/>
    </row>
    <row r="22" spans="2:14">
      <c r="B22"/>
      <c r="C22"/>
      <c r="D22"/>
      <c r="E22" s="16"/>
      <c r="F22" s="16"/>
      <c r="G22" s="16"/>
    </row>
    <row r="23" spans="2:14">
      <c r="B23"/>
      <c r="C23"/>
      <c r="D23"/>
      <c r="E23" s="16"/>
      <c r="F23" s="16"/>
      <c r="G23" s="16"/>
    </row>
    <row r="24" spans="2:14" ht="18">
      <c r="B24" s="20" t="s">
        <v>119</v>
      </c>
      <c r="C24" s="21"/>
      <c r="D24" s="20"/>
      <c r="E24" s="22"/>
      <c r="F24" s="22"/>
      <c r="G24" s="22"/>
    </row>
    <row r="25" spans="2:14">
      <c r="B25" s="23"/>
      <c r="C25" s="24"/>
      <c r="D25" s="24"/>
      <c r="E25" s="25"/>
      <c r="F25" s="25"/>
    </row>
    <row r="26" spans="2:14">
      <c r="B26" s="79" t="s">
        <v>21</v>
      </c>
      <c r="C26" s="80" t="s">
        <v>97</v>
      </c>
      <c r="D26" s="81" t="s">
        <v>98</v>
      </c>
      <c r="E26" s="81" t="s">
        <v>99</v>
      </c>
      <c r="F26" s="81" t="s">
        <v>57</v>
      </c>
      <c r="G26" s="81" t="s">
        <v>58</v>
      </c>
      <c r="H26" s="81" t="s">
        <v>100</v>
      </c>
      <c r="I26" s="81" t="s">
        <v>101</v>
      </c>
      <c r="J26" s="81" t="s">
        <v>102</v>
      </c>
      <c r="K26" s="81" t="s">
        <v>103</v>
      </c>
      <c r="L26" s="81" t="s">
        <v>59</v>
      </c>
      <c r="M26" s="81" t="s">
        <v>60</v>
      </c>
      <c r="N26" s="82" t="s">
        <v>104</v>
      </c>
    </row>
    <row r="27" spans="2:14">
      <c r="B27" s="83"/>
      <c r="C27" s="80" t="s">
        <v>105</v>
      </c>
      <c r="D27" s="81" t="s">
        <v>106</v>
      </c>
      <c r="E27" s="81" t="s">
        <v>107</v>
      </c>
      <c r="F27" s="81" t="s">
        <v>61</v>
      </c>
      <c r="G27" s="81" t="s">
        <v>62</v>
      </c>
      <c r="H27" s="81" t="s">
        <v>108</v>
      </c>
      <c r="I27" s="81" t="s">
        <v>109</v>
      </c>
      <c r="J27" s="81" t="s">
        <v>110</v>
      </c>
      <c r="K27" s="81" t="s">
        <v>111</v>
      </c>
      <c r="L27" s="81" t="s">
        <v>63</v>
      </c>
      <c r="M27" s="81" t="s">
        <v>64</v>
      </c>
      <c r="N27" s="82" t="s">
        <v>112</v>
      </c>
    </row>
    <row r="28" spans="2:14">
      <c r="B28" s="84" t="s">
        <v>49</v>
      </c>
      <c r="C28" s="85">
        <f>C38/$F38*$D31</f>
        <v>9.417808219178081E-2</v>
      </c>
      <c r="D28" s="86">
        <f>D38/$F38*$D31</f>
        <v>0.10273972602739725</v>
      </c>
      <c r="E28" s="86">
        <f>E38/$F38*$D31</f>
        <v>8.5616438356164379E-3</v>
      </c>
      <c r="F28" s="86">
        <f>C39/$F39*$D32</f>
        <v>0.13835616438356163</v>
      </c>
      <c r="G28" s="86">
        <f>D39/$F39*$D32</f>
        <v>0.12682648401826482</v>
      </c>
      <c r="H28" s="86">
        <f>E39/$F39*$D32</f>
        <v>1.1529680365296802E-2</v>
      </c>
      <c r="I28" s="86">
        <f>C40/$F40*$D33</f>
        <v>9.9200913242009123E-2</v>
      </c>
      <c r="J28" s="86">
        <f>D40/$F40*$D33</f>
        <v>0.10821917808219178</v>
      </c>
      <c r="K28" s="86">
        <f>E40/$F40*$D33</f>
        <v>9.0182648401826472E-3</v>
      </c>
      <c r="L28" s="86">
        <f>C41/$F41*$D34</f>
        <v>0.13812785388127852</v>
      </c>
      <c r="M28" s="86">
        <f>D41/$F41*$D34</f>
        <v>0.15068493150684931</v>
      </c>
      <c r="N28" s="87">
        <f>E41/$F41*$D34</f>
        <v>1.2557077625570776E-2</v>
      </c>
    </row>
    <row r="29" spans="2:14">
      <c r="B29" s="88"/>
      <c r="C29" s="88"/>
      <c r="D29" s="88"/>
      <c r="E29" s="88"/>
      <c r="F29" s="88"/>
      <c r="G29" s="88"/>
      <c r="H29" s="88"/>
      <c r="I29" s="89"/>
      <c r="J29" s="89"/>
      <c r="K29" s="89"/>
      <c r="L29" s="89"/>
      <c r="M29" s="89"/>
      <c r="N29" s="89"/>
    </row>
    <row r="30" spans="2:14">
      <c r="B30" s="90" t="s">
        <v>65</v>
      </c>
      <c r="C30" s="91" t="s">
        <v>66</v>
      </c>
      <c r="D30" s="92" t="s">
        <v>67</v>
      </c>
      <c r="E30" s="93" t="s">
        <v>113</v>
      </c>
      <c r="F30" s="92"/>
      <c r="G30" s="94"/>
      <c r="H30" s="94"/>
      <c r="I30" s="88"/>
      <c r="J30" s="89"/>
      <c r="K30" s="89"/>
      <c r="L30" s="89"/>
      <c r="M30" s="89"/>
      <c r="N30" s="89"/>
    </row>
    <row r="31" spans="2:14">
      <c r="B31" s="95" t="s">
        <v>95</v>
      </c>
      <c r="C31" s="96">
        <v>75</v>
      </c>
      <c r="D31" s="97">
        <f>C31/C35</f>
        <v>0.20547945205479451</v>
      </c>
      <c r="E31" s="98" t="s">
        <v>114</v>
      </c>
      <c r="F31" s="99"/>
      <c r="G31" s="94"/>
      <c r="H31" s="94"/>
      <c r="I31" s="88"/>
      <c r="J31" s="89"/>
      <c r="K31" s="89"/>
      <c r="L31" s="89"/>
      <c r="M31" s="89"/>
      <c r="N31" s="89"/>
    </row>
    <row r="32" spans="2:14">
      <c r="B32" s="100" t="s">
        <v>68</v>
      </c>
      <c r="C32" s="96">
        <v>101</v>
      </c>
      <c r="D32" s="97">
        <f>C32/C35</f>
        <v>0.27671232876712326</v>
      </c>
      <c r="E32" s="98" t="s">
        <v>115</v>
      </c>
      <c r="F32" s="99"/>
      <c r="G32" s="94"/>
      <c r="H32" s="94"/>
      <c r="I32" s="88"/>
      <c r="J32" s="89"/>
      <c r="K32" s="89"/>
      <c r="L32" s="89"/>
      <c r="M32" s="89"/>
      <c r="N32" s="89"/>
    </row>
    <row r="33" spans="2:14">
      <c r="B33" s="100" t="s">
        <v>88</v>
      </c>
      <c r="C33" s="96">
        <v>79</v>
      </c>
      <c r="D33" s="97">
        <f>C33/C35</f>
        <v>0.21643835616438356</v>
      </c>
      <c r="E33" s="98" t="s">
        <v>116</v>
      </c>
      <c r="F33" s="99"/>
      <c r="G33" s="94"/>
      <c r="H33" s="94"/>
      <c r="I33" s="89"/>
      <c r="J33" s="89"/>
      <c r="K33" s="89"/>
      <c r="L33" s="89"/>
      <c r="M33" s="89"/>
      <c r="N33" s="89"/>
    </row>
    <row r="34" spans="2:14">
      <c r="B34" s="101" t="s">
        <v>69</v>
      </c>
      <c r="C34" s="102">
        <v>110</v>
      </c>
      <c r="D34" s="103">
        <f>C34/C35</f>
        <v>0.30136986301369861</v>
      </c>
      <c r="E34" s="104" t="s">
        <v>117</v>
      </c>
      <c r="F34" s="105"/>
      <c r="G34" s="94"/>
      <c r="H34" s="94"/>
      <c r="I34" s="89"/>
      <c r="J34" s="89"/>
      <c r="K34" s="89"/>
      <c r="L34" s="89"/>
      <c r="M34" s="89"/>
      <c r="N34" s="89"/>
    </row>
    <row r="35" spans="2:14">
      <c r="B35" s="89"/>
      <c r="C35" s="106">
        <f>SUM(C31:C34)</f>
        <v>365</v>
      </c>
      <c r="D35" s="107">
        <f>SUM(D31:D34)</f>
        <v>0.99999999999999989</v>
      </c>
      <c r="E35" s="108"/>
      <c r="F35" s="106"/>
      <c r="G35" s="94"/>
      <c r="H35" s="94"/>
      <c r="I35" s="89"/>
      <c r="J35" s="89"/>
      <c r="K35" s="89"/>
      <c r="L35" s="89"/>
      <c r="M35" s="89"/>
      <c r="N35" s="89"/>
    </row>
    <row r="36" spans="2:14">
      <c r="B36" s="89"/>
      <c r="C36" s="94"/>
      <c r="D36" s="109"/>
      <c r="E36" s="94"/>
      <c r="F36" s="94"/>
      <c r="G36" s="94"/>
      <c r="H36" s="94"/>
      <c r="I36" s="89"/>
      <c r="J36" s="89"/>
      <c r="K36" s="89"/>
      <c r="L36" s="89"/>
      <c r="M36" s="89"/>
      <c r="N36" s="89"/>
    </row>
    <row r="37" spans="2:14">
      <c r="B37" s="90" t="s">
        <v>118</v>
      </c>
      <c r="C37" s="110" t="s">
        <v>71</v>
      </c>
      <c r="D37" s="111" t="s">
        <v>72</v>
      </c>
      <c r="E37" s="91" t="s">
        <v>87</v>
      </c>
      <c r="F37" s="94"/>
      <c r="G37" s="94"/>
      <c r="H37" s="94"/>
      <c r="I37" s="89"/>
      <c r="J37" s="89"/>
      <c r="K37" s="89"/>
      <c r="L37" s="89"/>
      <c r="M37" s="89"/>
      <c r="N37" s="89"/>
    </row>
    <row r="38" spans="2:14">
      <c r="B38" s="112" t="s">
        <v>95</v>
      </c>
      <c r="C38" s="113">
        <v>11</v>
      </c>
      <c r="D38" s="114">
        <v>12</v>
      </c>
      <c r="E38" s="113">
        <v>1</v>
      </c>
      <c r="F38" s="106">
        <f>SUM(C38:E38)</f>
        <v>24</v>
      </c>
      <c r="G38" s="94"/>
      <c r="H38" s="94"/>
      <c r="I38" s="89"/>
      <c r="J38" s="89"/>
      <c r="K38" s="89"/>
      <c r="L38" s="89"/>
      <c r="M38" s="89"/>
      <c r="N38" s="89"/>
    </row>
    <row r="39" spans="2:14">
      <c r="B39" s="115" t="s">
        <v>68</v>
      </c>
      <c r="C39" s="116">
        <v>12</v>
      </c>
      <c r="D39" s="117">
        <v>11</v>
      </c>
      <c r="E39" s="116">
        <v>1</v>
      </c>
      <c r="F39" s="106">
        <f>SUM(C39:E39)</f>
        <v>24</v>
      </c>
      <c r="G39" s="106"/>
      <c r="H39" s="94"/>
      <c r="I39" s="89"/>
      <c r="J39" s="89"/>
      <c r="K39" s="89"/>
      <c r="L39" s="89"/>
      <c r="M39" s="89"/>
      <c r="N39" s="89"/>
    </row>
    <row r="40" spans="2:14">
      <c r="B40" s="115" t="s">
        <v>88</v>
      </c>
      <c r="C40" s="116">
        <v>11</v>
      </c>
      <c r="D40" s="117">
        <v>12</v>
      </c>
      <c r="E40" s="116">
        <v>1</v>
      </c>
      <c r="F40" s="118">
        <f>SUM(C40:E40)</f>
        <v>24</v>
      </c>
      <c r="G40" s="118"/>
      <c r="H40" s="94"/>
      <c r="I40" s="89"/>
      <c r="J40" s="89"/>
      <c r="K40" s="89"/>
      <c r="L40" s="89"/>
      <c r="M40" s="89"/>
      <c r="N40" s="89"/>
    </row>
    <row r="41" spans="2:14">
      <c r="B41" s="119" t="s">
        <v>69</v>
      </c>
      <c r="C41" s="120">
        <v>11</v>
      </c>
      <c r="D41" s="121">
        <v>12</v>
      </c>
      <c r="E41" s="120">
        <v>1</v>
      </c>
      <c r="F41" s="118">
        <f>SUM(C41:E41)</f>
        <v>24</v>
      </c>
      <c r="G41" s="118"/>
      <c r="H41" s="94"/>
      <c r="I41" s="89"/>
      <c r="J41" s="89"/>
      <c r="K41" s="89"/>
      <c r="L41" s="89"/>
      <c r="M41" s="89"/>
      <c r="N41" s="8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8" customWidth="1"/>
    <col min="2" max="2" width="14.5703125" style="28" customWidth="1"/>
    <col min="3" max="3" width="12" style="28" bestFit="1" customWidth="1"/>
    <col min="4" max="4" width="12.28515625" style="28" bestFit="1" customWidth="1"/>
    <col min="5" max="5" width="12.140625" style="28" bestFit="1" customWidth="1"/>
    <col min="6" max="6" width="12.7109375" style="28" bestFit="1" customWidth="1"/>
    <col min="7" max="7" width="14.140625" style="28" bestFit="1" customWidth="1"/>
    <col min="8" max="8" width="14" style="28" bestFit="1" customWidth="1"/>
    <col min="9" max="12" width="12" style="28" bestFit="1" customWidth="1"/>
    <col min="13" max="13" width="12.28515625" style="28" bestFit="1" customWidth="1"/>
    <col min="14" max="14" width="12.140625" style="28" bestFit="1" customWidth="1"/>
    <col min="15" max="16384" width="9.140625" style="28"/>
  </cols>
  <sheetData>
    <row r="2" spans="2:14">
      <c r="B2" s="27" t="s">
        <v>18</v>
      </c>
    </row>
    <row r="3" spans="2:14" ht="13.5" thickBot="1">
      <c r="B3" s="29" t="s">
        <v>19</v>
      </c>
      <c r="C3" s="29" t="s">
        <v>20</v>
      </c>
      <c r="D3" s="29" t="s">
        <v>21</v>
      </c>
      <c r="E3" s="29" t="s">
        <v>22</v>
      </c>
      <c r="F3" s="29" t="s">
        <v>2</v>
      </c>
      <c r="G3" s="28" t="s">
        <v>192</v>
      </c>
      <c r="H3" s="28" t="s">
        <v>3</v>
      </c>
    </row>
    <row r="4" spans="2:14">
      <c r="D4" s="28" t="s">
        <v>191</v>
      </c>
      <c r="F4" s="30">
        <v>0.8</v>
      </c>
      <c r="G4" s="28" t="s">
        <v>188</v>
      </c>
      <c r="H4" s="28" t="s">
        <v>86</v>
      </c>
    </row>
    <row r="6" spans="2:14">
      <c r="F6" s="31"/>
    </row>
    <row r="7" spans="2:14" ht="18">
      <c r="B7" s="32" t="s">
        <v>56</v>
      </c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2:14">
      <c r="B8" s="35"/>
      <c r="C8" s="3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2:14">
      <c r="B9" s="36" t="s">
        <v>21</v>
      </c>
      <c r="C9" s="37" t="s">
        <v>97</v>
      </c>
      <c r="D9" s="38" t="s">
        <v>98</v>
      </c>
      <c r="E9" s="38" t="s">
        <v>99</v>
      </c>
      <c r="F9" s="38" t="s">
        <v>57</v>
      </c>
      <c r="G9" s="38" t="s">
        <v>58</v>
      </c>
      <c r="H9" s="38" t="s">
        <v>100</v>
      </c>
      <c r="I9" s="38" t="s">
        <v>101</v>
      </c>
      <c r="J9" s="38" t="s">
        <v>102</v>
      </c>
      <c r="K9" s="38" t="s">
        <v>103</v>
      </c>
      <c r="L9" s="38" t="s">
        <v>59</v>
      </c>
      <c r="M9" s="38" t="s">
        <v>60</v>
      </c>
      <c r="N9" s="39" t="s">
        <v>104</v>
      </c>
    </row>
    <row r="10" spans="2:14">
      <c r="B10" s="40"/>
      <c r="C10" s="37" t="s">
        <v>105</v>
      </c>
      <c r="D10" s="38" t="s">
        <v>106</v>
      </c>
      <c r="E10" s="38" t="s">
        <v>107</v>
      </c>
      <c r="F10" s="38" t="s">
        <v>61</v>
      </c>
      <c r="G10" s="38" t="s">
        <v>62</v>
      </c>
      <c r="H10" s="38" t="s">
        <v>108</v>
      </c>
      <c r="I10" s="38" t="s">
        <v>109</v>
      </c>
      <c r="J10" s="38" t="s">
        <v>110</v>
      </c>
      <c r="K10" s="38" t="s">
        <v>111</v>
      </c>
      <c r="L10" s="38" t="s">
        <v>63</v>
      </c>
      <c r="M10" s="38" t="s">
        <v>64</v>
      </c>
      <c r="N10" s="39" t="s">
        <v>112</v>
      </c>
    </row>
    <row r="11" spans="2:14">
      <c r="B11" s="41" t="s">
        <v>49</v>
      </c>
      <c r="C11" s="42">
        <f>C23/$F23*$D15</f>
        <v>9.417808219178081E-2</v>
      </c>
      <c r="D11" s="43">
        <f>D23/$F23*$D15</f>
        <v>0.10273972602739725</v>
      </c>
      <c r="E11" s="43">
        <f>E23/$F23*$D15</f>
        <v>8.5616438356164379E-3</v>
      </c>
      <c r="F11" s="43">
        <f>C24/$F24*$D16</f>
        <v>0.12682648401826482</v>
      </c>
      <c r="G11" s="43">
        <f>D24/$F24*$D16</f>
        <v>0.13835616438356163</v>
      </c>
      <c r="H11" s="43">
        <f>E24/$F24*$D16</f>
        <v>1.1529680365296802E-2</v>
      </c>
      <c r="I11" s="43">
        <f>C25/$F25*$D17</f>
        <v>9.9200913242009123E-2</v>
      </c>
      <c r="J11" s="43">
        <f>D25/$F25*$D17</f>
        <v>0.10821917808219178</v>
      </c>
      <c r="K11" s="43">
        <f>E25/$F25*$D17</f>
        <v>9.0182648401826472E-3</v>
      </c>
      <c r="L11" s="43">
        <f>C26/$F26*$D18</f>
        <v>0.13812785388127852</v>
      </c>
      <c r="M11" s="43">
        <f>D26/$F26*$D18</f>
        <v>0.15068493150684931</v>
      </c>
      <c r="N11" s="44">
        <f>E26/$F26*$D18</f>
        <v>1.2557077625570776E-2</v>
      </c>
    </row>
    <row r="12" spans="2:14" ht="14.25">
      <c r="B12" s="45"/>
      <c r="C12" s="45"/>
      <c r="D12" s="46"/>
      <c r="E12" s="46"/>
      <c r="F12" s="46"/>
      <c r="G12" s="46"/>
      <c r="H12" s="46"/>
    </row>
    <row r="13" spans="2:14">
      <c r="B13" s="47"/>
      <c r="C13" s="47"/>
      <c r="D13" s="45"/>
      <c r="E13" s="45"/>
      <c r="F13" s="45"/>
      <c r="G13" s="45"/>
      <c r="H13" s="45"/>
    </row>
    <row r="14" spans="2:14" ht="15.75">
      <c r="B14" s="48" t="s">
        <v>65</v>
      </c>
      <c r="C14" s="49" t="s">
        <v>66</v>
      </c>
      <c r="D14" s="50" t="s">
        <v>67</v>
      </c>
      <c r="E14" s="51" t="s">
        <v>113</v>
      </c>
      <c r="F14" s="50"/>
      <c r="G14" s="52"/>
      <c r="H14" s="52"/>
      <c r="I14" s="45"/>
    </row>
    <row r="15" spans="2:14">
      <c r="B15" s="53" t="s">
        <v>95</v>
      </c>
      <c r="C15" s="54">
        <v>75</v>
      </c>
      <c r="D15" s="55">
        <f>C15/C19</f>
        <v>0.20547945205479451</v>
      </c>
      <c r="E15" s="56" t="s">
        <v>114</v>
      </c>
      <c r="F15" s="57"/>
      <c r="G15" s="52"/>
      <c r="H15" s="52"/>
      <c r="I15" s="45"/>
    </row>
    <row r="16" spans="2:14">
      <c r="B16" s="58" t="s">
        <v>68</v>
      </c>
      <c r="C16" s="54">
        <v>101</v>
      </c>
      <c r="D16" s="55">
        <f>C16/C19</f>
        <v>0.27671232876712326</v>
      </c>
      <c r="E16" s="56" t="s">
        <v>115</v>
      </c>
      <c r="F16" s="57"/>
      <c r="G16" s="52"/>
      <c r="H16" s="52"/>
      <c r="I16" s="45"/>
    </row>
    <row r="17" spans="2:8">
      <c r="B17" s="58" t="s">
        <v>88</v>
      </c>
      <c r="C17" s="54">
        <v>79</v>
      </c>
      <c r="D17" s="55">
        <f>C17/C19</f>
        <v>0.21643835616438356</v>
      </c>
      <c r="E17" s="56" t="s">
        <v>116</v>
      </c>
      <c r="F17" s="57"/>
      <c r="G17" s="52"/>
      <c r="H17" s="52"/>
    </row>
    <row r="18" spans="2:8">
      <c r="B18" s="59" t="s">
        <v>69</v>
      </c>
      <c r="C18" s="60">
        <v>110</v>
      </c>
      <c r="D18" s="61">
        <f>C18/C19</f>
        <v>0.30136986301369861</v>
      </c>
      <c r="E18" s="62" t="s">
        <v>117</v>
      </c>
      <c r="F18" s="63"/>
      <c r="G18" s="52"/>
      <c r="H18" s="52"/>
    </row>
    <row r="19" spans="2:8">
      <c r="C19" s="64">
        <f>SUM(C15:C18)</f>
        <v>365</v>
      </c>
      <c r="D19" s="65">
        <f>SUM(D15:D18)</f>
        <v>0.99999999999999989</v>
      </c>
      <c r="E19" s="66"/>
      <c r="F19" s="64"/>
      <c r="G19" s="52"/>
      <c r="H19" s="52"/>
    </row>
    <row r="20" spans="2:8">
      <c r="C20" s="52"/>
      <c r="D20" s="65"/>
      <c r="E20" s="66"/>
      <c r="F20" s="64"/>
      <c r="G20" s="52"/>
      <c r="H20" s="52"/>
    </row>
    <row r="21" spans="2:8">
      <c r="C21" s="52"/>
      <c r="D21" s="67"/>
      <c r="E21" s="52"/>
      <c r="F21" s="52"/>
      <c r="G21" s="52"/>
      <c r="H21" s="52"/>
    </row>
    <row r="22" spans="2:8" ht="15.75">
      <c r="B22" s="48" t="s">
        <v>118</v>
      </c>
      <c r="C22" s="68" t="s">
        <v>71</v>
      </c>
      <c r="D22" s="69" t="s">
        <v>72</v>
      </c>
      <c r="E22" s="49" t="s">
        <v>87</v>
      </c>
      <c r="F22" s="52"/>
      <c r="G22" s="52"/>
      <c r="H22" s="52"/>
    </row>
    <row r="23" spans="2:8">
      <c r="B23" s="70" t="s">
        <v>95</v>
      </c>
      <c r="C23" s="68">
        <v>11</v>
      </c>
      <c r="D23" s="38">
        <v>12</v>
      </c>
      <c r="E23" s="68">
        <v>1</v>
      </c>
      <c r="F23" s="64">
        <f>SUM(C23:E23)</f>
        <v>24</v>
      </c>
      <c r="G23" s="52"/>
      <c r="H23" s="52"/>
    </row>
    <row r="24" spans="2:8">
      <c r="B24" s="71" t="s">
        <v>68</v>
      </c>
      <c r="C24" s="72">
        <v>11</v>
      </c>
      <c r="D24" s="73">
        <v>12</v>
      </c>
      <c r="E24" s="72">
        <v>1</v>
      </c>
      <c r="F24" s="64">
        <f>SUM(C24:E24)</f>
        <v>24</v>
      </c>
      <c r="G24" s="64"/>
      <c r="H24" s="52"/>
    </row>
    <row r="25" spans="2:8">
      <c r="B25" s="71" t="s">
        <v>88</v>
      </c>
      <c r="C25" s="72">
        <v>11</v>
      </c>
      <c r="D25" s="73">
        <v>12</v>
      </c>
      <c r="E25" s="72">
        <v>1</v>
      </c>
      <c r="F25" s="74">
        <f>SUM(C25:E25)</f>
        <v>24</v>
      </c>
      <c r="G25" s="74"/>
      <c r="H25" s="52"/>
    </row>
    <row r="26" spans="2:8">
      <c r="B26" s="75" t="s">
        <v>69</v>
      </c>
      <c r="C26" s="76">
        <v>11</v>
      </c>
      <c r="D26" s="77">
        <v>12</v>
      </c>
      <c r="E26" s="76">
        <v>1</v>
      </c>
      <c r="F26" s="74">
        <f>SUM(C26:E26)</f>
        <v>24</v>
      </c>
      <c r="G26" s="74"/>
      <c r="H26" s="52"/>
    </row>
    <row r="27" spans="2:8">
      <c r="B27" s="78"/>
      <c r="C27" s="74"/>
      <c r="D27" s="74"/>
      <c r="E27" s="74"/>
      <c r="F27" s="74"/>
      <c r="G27" s="74"/>
      <c r="H27" s="5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B16" sqref="B16"/>
    </sheetView>
  </sheetViews>
  <sheetFormatPr defaultRowHeight="12.75"/>
  <sheetData>
    <row r="4" spans="2:5">
      <c r="B4" s="134"/>
      <c r="C4" s="136" t="s">
        <v>18</v>
      </c>
      <c r="D4" s="134"/>
      <c r="E4" s="134"/>
    </row>
    <row r="5" spans="2:5">
      <c r="B5" s="134"/>
      <c r="C5" s="135" t="s">
        <v>21</v>
      </c>
      <c r="D5" s="135" t="s">
        <v>3</v>
      </c>
      <c r="E5" s="135" t="s">
        <v>2</v>
      </c>
    </row>
    <row r="6" spans="2:5">
      <c r="B6" s="134"/>
      <c r="C6" s="134" t="s">
        <v>282</v>
      </c>
      <c r="D6" s="137" t="s">
        <v>283</v>
      </c>
      <c r="E6" s="134">
        <v>1</v>
      </c>
    </row>
    <row r="7" spans="2:5">
      <c r="B7" s="134"/>
      <c r="C7" s="134" t="s">
        <v>282</v>
      </c>
      <c r="D7" s="134" t="s">
        <v>289</v>
      </c>
      <c r="E7" s="134">
        <v>1</v>
      </c>
    </row>
    <row r="8" spans="2:5">
      <c r="B8" s="134"/>
      <c r="C8" s="134" t="s">
        <v>282</v>
      </c>
      <c r="D8" s="134" t="s">
        <v>284</v>
      </c>
      <c r="E8" s="134">
        <v>1</v>
      </c>
    </row>
    <row r="9" spans="2:5">
      <c r="B9" s="134"/>
      <c r="C9" s="134" t="s">
        <v>282</v>
      </c>
      <c r="D9" s="134" t="s">
        <v>285</v>
      </c>
      <c r="E9" s="134">
        <v>1</v>
      </c>
    </row>
    <row r="10" spans="2:5">
      <c r="B10" s="134"/>
      <c r="C10" s="134" t="s">
        <v>282</v>
      </c>
      <c r="D10" s="134" t="s">
        <v>286</v>
      </c>
      <c r="E10" s="134">
        <v>0</v>
      </c>
    </row>
    <row r="11" spans="2:5">
      <c r="B11" s="134"/>
      <c r="C11" s="134" t="s">
        <v>282</v>
      </c>
      <c r="D11" s="134" t="s">
        <v>287</v>
      </c>
      <c r="E11" s="134">
        <v>1</v>
      </c>
    </row>
    <row r="12" spans="2:5">
      <c r="B12" s="134"/>
      <c r="C12" s="134" t="s">
        <v>282</v>
      </c>
      <c r="D12" s="134" t="s">
        <v>288</v>
      </c>
      <c r="E12" s="134">
        <v>1</v>
      </c>
    </row>
    <row r="13" spans="2:5">
      <c r="C13" s="134" t="s">
        <v>282</v>
      </c>
      <c r="D13" s="134" t="s">
        <v>290</v>
      </c>
      <c r="E13" s="134">
        <v>1</v>
      </c>
    </row>
    <row r="18" spans="10:10">
      <c r="J18" s="133"/>
    </row>
    <row r="19" spans="10:10">
      <c r="J19" s="134"/>
    </row>
    <row r="20" spans="10:10">
      <c r="J20" s="134"/>
    </row>
    <row r="21" spans="10:10">
      <c r="J21" s="1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3" t="s">
        <v>43</v>
      </c>
      <c r="D3" s="13" t="s">
        <v>31</v>
      </c>
      <c r="E3" s="19" t="s">
        <v>52</v>
      </c>
      <c r="F3" s="19" t="s">
        <v>55</v>
      </c>
      <c r="G3" s="19" t="s">
        <v>81</v>
      </c>
      <c r="H3" s="19" t="s">
        <v>82</v>
      </c>
      <c r="I3" s="19" t="s">
        <v>83</v>
      </c>
    </row>
    <row r="4" spans="2:11">
      <c r="B4" s="18" t="s">
        <v>86</v>
      </c>
      <c r="D4" t="s">
        <v>45</v>
      </c>
      <c r="E4" s="18" t="s">
        <v>51</v>
      </c>
      <c r="F4" s="18" t="s">
        <v>51</v>
      </c>
      <c r="G4" s="18" t="s">
        <v>51</v>
      </c>
      <c r="H4" s="18" t="s">
        <v>51</v>
      </c>
      <c r="I4" s="15" t="s">
        <v>84</v>
      </c>
    </row>
    <row r="5" spans="2:11">
      <c r="B5" s="6" t="s">
        <v>188</v>
      </c>
      <c r="D5" t="s">
        <v>46</v>
      </c>
      <c r="E5" s="18" t="s">
        <v>53</v>
      </c>
      <c r="F5" s="18" t="s">
        <v>80</v>
      </c>
      <c r="G5" s="18" t="s">
        <v>80</v>
      </c>
      <c r="H5" s="18" t="s">
        <v>53</v>
      </c>
      <c r="I5" s="15" t="s">
        <v>85</v>
      </c>
    </row>
    <row r="6" spans="2:11">
      <c r="B6" s="6"/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5" t="s">
        <v>84</v>
      </c>
    </row>
    <row r="7" spans="2:11">
      <c r="B7" s="6"/>
    </row>
    <row r="13" spans="2:11">
      <c r="B13" s="131" t="s">
        <v>243</v>
      </c>
      <c r="C13" s="131"/>
    </row>
    <row r="14" spans="2:11">
      <c r="B14" s="131" t="s">
        <v>218</v>
      </c>
      <c r="C14" s="131" t="s">
        <v>219</v>
      </c>
      <c r="D14" s="130" t="s">
        <v>220</v>
      </c>
    </row>
    <row r="15" spans="2:11">
      <c r="B15" s="131" t="s">
        <v>221</v>
      </c>
      <c r="C15" s="131" t="s">
        <v>51</v>
      </c>
      <c r="D15" s="130">
        <v>1055.55</v>
      </c>
      <c r="K15" s="132" t="s">
        <v>245</v>
      </c>
    </row>
    <row r="16" spans="2:11">
      <c r="B16" s="131" t="s">
        <v>222</v>
      </c>
      <c r="C16" s="131" t="s">
        <v>51</v>
      </c>
      <c r="D16" s="130">
        <v>3.6</v>
      </c>
    </row>
    <row r="17" spans="2:11">
      <c r="B17" s="131" t="s">
        <v>223</v>
      </c>
      <c r="C17" s="131" t="s">
        <v>224</v>
      </c>
      <c r="D17" s="130">
        <v>1000</v>
      </c>
      <c r="K17" s="132" t="s">
        <v>244</v>
      </c>
    </row>
    <row r="18" spans="2:11">
      <c r="B18" s="131" t="s">
        <v>225</v>
      </c>
      <c r="C18" s="131" t="s">
        <v>226</v>
      </c>
      <c r="D18" s="130">
        <v>1000</v>
      </c>
    </row>
    <row r="19" spans="2:11">
      <c r="B19" s="131" t="s">
        <v>227</v>
      </c>
      <c r="C19" s="131" t="s">
        <v>51</v>
      </c>
      <c r="D19" s="130">
        <v>1.05555</v>
      </c>
    </row>
    <row r="20" spans="2:11">
      <c r="B20" s="131" t="s">
        <v>228</v>
      </c>
      <c r="C20" s="131" t="s">
        <v>51</v>
      </c>
      <c r="D20" s="130">
        <v>4.1868000000000002E-2</v>
      </c>
    </row>
    <row r="21" spans="2:11">
      <c r="B21" s="131" t="s">
        <v>229</v>
      </c>
      <c r="C21" s="131" t="s">
        <v>51</v>
      </c>
      <c r="D21" s="130">
        <v>41.868000000000002</v>
      </c>
    </row>
    <row r="22" spans="2:11">
      <c r="B22" s="131" t="s">
        <v>230</v>
      </c>
      <c r="C22" s="131" t="s">
        <v>51</v>
      </c>
      <c r="D22" s="130">
        <v>3.5999999999999999E-3</v>
      </c>
    </row>
    <row r="23" spans="2:11">
      <c r="B23" s="131" t="s">
        <v>231</v>
      </c>
      <c r="C23" s="131" t="s">
        <v>224</v>
      </c>
      <c r="D23" s="130">
        <v>1000000</v>
      </c>
    </row>
    <row r="24" spans="2:11">
      <c r="B24" s="131" t="s">
        <v>232</v>
      </c>
      <c r="C24" s="131" t="s">
        <v>233</v>
      </c>
      <c r="D24" s="130">
        <v>1000</v>
      </c>
    </row>
    <row r="25" spans="2:11">
      <c r="B25" s="131" t="s">
        <v>234</v>
      </c>
      <c r="C25" s="131" t="s">
        <v>235</v>
      </c>
      <c r="D25" s="130">
        <v>0.15384600000000001</v>
      </c>
    </row>
    <row r="26" spans="2:11">
      <c r="B26" s="131" t="s">
        <v>236</v>
      </c>
      <c r="C26" s="131" t="s">
        <v>237</v>
      </c>
      <c r="D26" s="130">
        <v>-1E-3</v>
      </c>
    </row>
    <row r="27" spans="2:11">
      <c r="B27" s="131" t="s">
        <v>238</v>
      </c>
      <c r="C27" s="131" t="s">
        <v>51</v>
      </c>
      <c r="D27" s="130">
        <v>1000</v>
      </c>
    </row>
    <row r="28" spans="2:11">
      <c r="B28" s="131" t="s">
        <v>239</v>
      </c>
      <c r="C28" s="131" t="s">
        <v>51</v>
      </c>
      <c r="D28" s="130">
        <v>37.681199999999997</v>
      </c>
    </row>
    <row r="29" spans="2:11">
      <c r="B29" s="131" t="s">
        <v>240</v>
      </c>
      <c r="C29" s="131" t="s">
        <v>51</v>
      </c>
      <c r="D29" s="130">
        <v>2299</v>
      </c>
    </row>
    <row r="30" spans="2:11">
      <c r="B30" s="131" t="s">
        <v>241</v>
      </c>
      <c r="C30" s="131" t="s">
        <v>235</v>
      </c>
      <c r="D30" s="130">
        <v>2.7777769999999999</v>
      </c>
    </row>
    <row r="31" spans="2:11">
      <c r="B31" s="131" t="s">
        <v>242</v>
      </c>
      <c r="C31" s="131" t="s">
        <v>51</v>
      </c>
      <c r="D31" s="130">
        <v>3.6</v>
      </c>
    </row>
    <row r="32" spans="2:11">
      <c r="B32" s="131" t="s">
        <v>51</v>
      </c>
      <c r="C32" s="131" t="s">
        <v>51</v>
      </c>
      <c r="D32" s="130">
        <v>1</v>
      </c>
    </row>
    <row r="33" spans="2:4">
      <c r="B33" s="131" t="s">
        <v>80</v>
      </c>
      <c r="C33" s="131" t="s">
        <v>291</v>
      </c>
      <c r="D33" s="130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2021-09-15T08:27:18Z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329860866069793</vt:r8>
  </property>
</Properties>
</file>