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Demo_Adv_Veda\SuppXLS\"/>
    </mc:Choice>
  </mc:AlternateContent>
  <xr:revisionPtr revIDLastSave="0" documentId="13_ncr:1_{8510F3B9-D880-4663-9459-A104E3830C81}" xr6:coauthVersionLast="45" xr6:coauthVersionMax="45" xr10:uidLastSave="{00000000-0000-0000-0000-000000000000}"/>
  <bookViews>
    <workbookView xWindow="3150" yWindow="3150" windowWidth="15795" windowHeight="8745" xr2:uid="{00000000-000D-0000-FFFF-FFFF00000000}"/>
  </bookViews>
  <sheets>
    <sheet name="BY Data" sheetId="15" r:id="rId1"/>
    <sheet name="Refine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2" l="1"/>
  <c r="H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J2" authorId="1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O2" authorId="1" shapeId="0" xr:uid="{00000000-0006-0000-01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<sst xmlns="http://schemas.openxmlformats.org/spreadsheetml/2006/main" count="73" uniqueCount="36">
  <si>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</si>
  <si>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</si>
  <si>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</si>
  <si>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</si>
  <si>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</si>
  <si>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</si>
  <si>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</si>
  <si>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</si>
  <si>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</si>
  <si>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</si>
  <si>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</si>
  <si>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</si>
  <si>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</si>
  <si>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</si>
  <si>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</si>
  <si>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</si>
  <si>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</si>
  <si>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Share-O</t>
  </si>
  <si>
    <t>Other_Indexes</t>
  </si>
  <si>
    <t>REFEOIL00</t>
  </si>
  <si>
    <t>DSL</t>
  </si>
  <si>
    <t>KER</t>
  </si>
  <si>
    <t>LPG</t>
  </si>
  <si>
    <t>GSL</t>
  </si>
  <si>
    <t>NAP</t>
  </si>
  <si>
    <t>HFO</t>
  </si>
  <si>
    <t>OPP</t>
  </si>
  <si>
    <t>UP</t>
  </si>
  <si>
    <t>ACT_BND</t>
  </si>
  <si>
    <t>Refinery Relaxation Prod</t>
  </si>
  <si>
    <t>~TFM_FILL</t>
  </si>
  <si>
    <t>Operation_Sum_Avg_Count</t>
  </si>
  <si>
    <t>Scenario Name</t>
  </si>
  <si>
    <t>A</t>
  </si>
  <si>
    <t>BASE</t>
  </si>
  <si>
    <t>NRGO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</si>
</sst>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64C8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3">
    <xf numFmtId="0" fontId="0" fillId="0" borderId="0"/>
    <xf numFmtId="164" fontId="9" fillId="0" borderId="0" applyFont="0" applyFill="0" applyBorder="0" applyAlignment="0" applyProtection="0"/>
    <xf numFmtId="0" fontId="10" fillId="5" borderId="0" applyNumberFormat="0" applyBorder="0" applyAlignment="0" applyProtection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2" fillId="0" borderId="2" xfId="3" applyBorder="1"/>
    <xf numFmtId="9" fontId="0" fillId="0" borderId="2" xfId="0" applyNumberFormat="1" applyBorder="1"/>
    <xf numFmtId="0" fontId="0" fillId="0" borderId="2" xfId="0" applyBorder="1"/>
    <xf numFmtId="9" fontId="0" fillId="0" borderId="0" xfId="0" applyNumberFormat="1"/>
    <xf numFmtId="0" fontId="0" fillId="0" borderId="0" xfId="0"/>
    <xf numFmtId="9" fontId="0" fillId="0" borderId="0" xfId="0" applyNumberFormat="1" applyAlignment="1">
      <alignment horizontal="center"/>
    </xf>
    <xf numFmtId="0" fontId="2" fillId="0" borderId="0" xfId="3"/>
    <xf numFmtId="0" fontId="2" fillId="0" borderId="0" xfId="3" applyFill="1" applyBorder="1"/>
    <xf numFmtId="0" fontId="2" fillId="0" borderId="2" xfId="3" applyFill="1" applyBorder="1"/>
    <xf numFmtId="0" fontId="10" fillId="5" borderId="0" xfId="2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5"/>
    <xf numFmtId="0" fontId="8" fillId="4" borderId="1" xfId="5" applyFont="1" applyFill="1" applyBorder="1"/>
    <xf numFmtId="0" fontId="11" fillId="0" borderId="0" xfId="0" applyFont="1"/>
    <xf numFmtId="2" fontId="11" fillId="6" borderId="0" xfId="0" applyNumberFormat="1" applyFont="1" applyFill="1"/>
    <xf numFmtId="1" fontId="0" fillId="0" borderId="0" xfId="0" applyNumberFormat="1"/>
    <xf numFmtId="0" fontId="10" fillId="5" borderId="0" xfId="2" applyBorder="1" applyAlignment="1">
      <alignment horizontal="center"/>
    </xf>
  </cellXfs>
  <cellStyles count="23">
    <cellStyle name="Comma 2" xfId="1" xr:uid="{00000000-0005-0000-0000-000000000000}"/>
    <cellStyle name="Good" xfId="2" builtinId="26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3 3" xfId="14" xr:uid="{00000000-0005-0000-0000-00000E000000}"/>
    <cellStyle name="Percent 4" xfId="15" xr:uid="{00000000-0005-0000-0000-00000F000000}"/>
    <cellStyle name="Percent 4 2" xfId="16" xr:uid="{00000000-0005-0000-0000-000010000000}"/>
    <cellStyle name="Percent 4 3" xfId="17" xr:uid="{00000000-0005-0000-0000-000011000000}"/>
    <cellStyle name="Percent 5" xfId="18" xr:uid="{00000000-0005-0000-0000-000012000000}"/>
    <cellStyle name="Percent 5 2" xfId="19" xr:uid="{00000000-0005-0000-0000-000013000000}"/>
    <cellStyle name="Percent 6" xfId="20" xr:uid="{00000000-0005-0000-0000-000014000000}"/>
    <cellStyle name="Percent 7" xfId="21" xr:uid="{00000000-0005-0000-0000-000015000000}"/>
    <cellStyle name="Standard_Sce_D_Extraction" xfId="22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7</xdr:col>
      <xdr:colOff>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9600" y="1343025"/>
          <a:ext cx="3657600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9</xdr:col>
      <xdr:colOff>19050</xdr:colOff>
      <xdr:row>17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9600" y="2676525"/>
          <a:ext cx="5476875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maximum output share from 2020 by petroleoum products  and maximum activity production from 2020 based on 2005 production.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tabSelected="1" workbookViewId="0">
      <selection activeCell="C17" sqref="C17"/>
    </sheetView>
  </sheetViews>
  <sheetFormatPr defaultRowHeight="15" x14ac:dyDescent="0.25"/>
  <cols>
    <col min="10" max="10" width="10.85546875" bestFit="1" customWidth="1"/>
  </cols>
  <sheetData>
    <row r="2" spans="2:10" x14ac:dyDescent="0.25">
      <c r="B2" s="1" t="s">
        <v>30</v>
      </c>
      <c r="C2" s="18"/>
      <c r="D2" s="18"/>
      <c r="E2" s="18"/>
      <c r="F2" s="18"/>
      <c r="G2" s="18"/>
      <c r="H2" s="18"/>
      <c r="I2" s="18"/>
      <c r="J2" s="11"/>
    </row>
    <row r="3" spans="2:10" ht="15.75" thickBot="1" x14ac:dyDescent="0.3">
      <c r="B3" s="19" t="s">
        <v>31</v>
      </c>
      <c r="C3" s="19" t="s">
        <v>32</v>
      </c>
      <c r="D3" s="4" t="s">
        <v>9</v>
      </c>
      <c r="E3" s="4" t="s">
        <v>7</v>
      </c>
      <c r="F3" s="4" t="s">
        <v>6</v>
      </c>
      <c r="G3" s="4" t="s">
        <v>1</v>
      </c>
      <c r="H3" s="5" t="s">
        <v>16</v>
      </c>
      <c r="I3" s="5" t="s">
        <v>15</v>
      </c>
      <c r="J3" s="6" t="s">
        <v>2</v>
      </c>
    </row>
    <row r="4" spans="2:10" x14ac:dyDescent="0.25">
      <c r="B4" s="11" t="s">
        <v>33</v>
      </c>
      <c r="C4" s="20" t="s">
        <v>34</v>
      </c>
      <c r="D4" s="11"/>
      <c r="E4" s="11"/>
      <c r="F4" s="11" t="s">
        <v>28</v>
      </c>
      <c r="G4" s="11">
        <v>2005</v>
      </c>
      <c r="H4" s="21">
        <v>15667.369000000001</v>
      </c>
      <c r="I4" s="21">
        <v>15667.369000000001</v>
      </c>
      <c r="J4" s="13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T11"/>
  <sheetViews>
    <sheetView workbookViewId="0">
      <selection activeCell="G6" sqref="G6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9.28515625" bestFit="1" customWidth="1"/>
    <col min="5" max="5" width="7.140625" customWidth="1"/>
    <col min="6" max="6" width="14.28515625" bestFit="1" customWidth="1"/>
    <col min="7" max="7" width="10.7109375" bestFit="1" customWidth="1"/>
    <col min="8" max="9" width="10.7109375" customWidth="1"/>
    <col min="10" max="10" width="8.7109375" bestFit="1" customWidth="1"/>
    <col min="11" max="11" width="10.85546875" bestFit="1" customWidth="1"/>
    <col min="12" max="12" width="8.42578125" bestFit="1" customWidth="1"/>
    <col min="13" max="13" width="7.5703125" bestFit="1" customWidth="1"/>
    <col min="14" max="14" width="8.5703125" bestFit="1" customWidth="1"/>
    <col min="15" max="15" width="8.7109375" bestFit="1" customWidth="1"/>
    <col min="16" max="17" width="8.42578125" bestFit="1" customWidth="1"/>
    <col min="19" max="19" width="23.42578125" style="17" bestFit="1" customWidth="1"/>
    <col min="20" max="20" width="9.140625" style="17"/>
  </cols>
  <sheetData>
    <row r="1" spans="1:254" x14ac:dyDescent="0.25">
      <c r="A1" t="s">
        <v>14</v>
      </c>
    </row>
    <row r="2" spans="1:254" x14ac:dyDescent="0.25">
      <c r="B2" s="1" t="s">
        <v>8</v>
      </c>
      <c r="J2" s="2"/>
      <c r="K2" s="3"/>
      <c r="L2" s="3"/>
      <c r="M2" s="3"/>
      <c r="N2" s="3"/>
      <c r="O2" s="3"/>
      <c r="P2" s="3"/>
      <c r="Q2" s="3"/>
      <c r="S2" s="23" t="s">
        <v>29</v>
      </c>
      <c r="T2" s="23"/>
    </row>
    <row r="3" spans="1:254" ht="15.75" thickBot="1" x14ac:dyDescent="0.3">
      <c r="B3" s="4" t="s">
        <v>9</v>
      </c>
      <c r="C3" s="4" t="s">
        <v>7</v>
      </c>
      <c r="D3" s="4" t="s">
        <v>6</v>
      </c>
      <c r="E3" s="4" t="s">
        <v>1</v>
      </c>
      <c r="F3" s="4" t="s">
        <v>18</v>
      </c>
      <c r="G3" s="5" t="s">
        <v>10</v>
      </c>
      <c r="H3" s="5" t="s">
        <v>16</v>
      </c>
      <c r="I3" s="5" t="s">
        <v>15</v>
      </c>
      <c r="J3" s="6" t="s">
        <v>3</v>
      </c>
      <c r="K3" s="6" t="s">
        <v>2</v>
      </c>
      <c r="L3" s="6" t="s">
        <v>11</v>
      </c>
      <c r="M3" s="6" t="s">
        <v>0</v>
      </c>
      <c r="N3" s="6" t="s">
        <v>5</v>
      </c>
      <c r="O3" s="6" t="s">
        <v>12</v>
      </c>
      <c r="P3" s="6" t="s">
        <v>4</v>
      </c>
      <c r="Q3" s="6" t="s">
        <v>13</v>
      </c>
      <c r="S3" s="16" t="s">
        <v>16</v>
      </c>
      <c r="T3" s="16" t="s">
        <v>15</v>
      </c>
    </row>
    <row r="4" spans="1:254" x14ac:dyDescent="0.25">
      <c r="C4" t="s">
        <v>27</v>
      </c>
      <c r="D4" t="s">
        <v>17</v>
      </c>
      <c r="E4">
        <v>2020</v>
      </c>
      <c r="F4" t="s">
        <v>35</v>
      </c>
      <c r="H4" s="10">
        <v>0.5</v>
      </c>
      <c r="I4" s="10">
        <v>0.5</v>
      </c>
      <c r="K4" s="13" t="s">
        <v>19</v>
      </c>
      <c r="P4" s="13" t="s">
        <v>20</v>
      </c>
      <c r="IT4" s="10"/>
    </row>
    <row r="5" spans="1:254" x14ac:dyDescent="0.25">
      <c r="C5" t="s">
        <v>27</v>
      </c>
      <c r="D5" t="s">
        <v>17</v>
      </c>
      <c r="E5">
        <v>2020</v>
      </c>
      <c r="F5" t="s">
        <v>35</v>
      </c>
      <c r="H5" s="10">
        <v>0.5</v>
      </c>
      <c r="I5" s="10">
        <v>0.5</v>
      </c>
      <c r="K5" s="13" t="s">
        <v>19</v>
      </c>
      <c r="P5" s="13" t="s">
        <v>21</v>
      </c>
    </row>
    <row r="6" spans="1:254" x14ac:dyDescent="0.25">
      <c r="C6" t="s">
        <v>27</v>
      </c>
      <c r="D6" t="s">
        <v>17</v>
      </c>
      <c r="E6">
        <v>2020</v>
      </c>
      <c r="F6" t="s">
        <v>35</v>
      </c>
      <c r="H6" s="10">
        <v>0.5</v>
      </c>
      <c r="I6" s="10">
        <v>0.5</v>
      </c>
      <c r="K6" s="13" t="s">
        <v>19</v>
      </c>
      <c r="P6" s="14" t="s">
        <v>22</v>
      </c>
    </row>
    <row r="7" spans="1:254" x14ac:dyDescent="0.25">
      <c r="C7" t="s">
        <v>27</v>
      </c>
      <c r="D7" t="s">
        <v>17</v>
      </c>
      <c r="E7">
        <v>2020</v>
      </c>
      <c r="F7" t="s">
        <v>35</v>
      </c>
      <c r="H7" s="10">
        <v>0.5</v>
      </c>
      <c r="I7" s="10">
        <v>0.5</v>
      </c>
      <c r="K7" s="13" t="s">
        <v>19</v>
      </c>
      <c r="P7" s="14" t="s">
        <v>23</v>
      </c>
    </row>
    <row r="8" spans="1:254" x14ac:dyDescent="0.25">
      <c r="C8" t="s">
        <v>27</v>
      </c>
      <c r="D8" t="s">
        <v>17</v>
      </c>
      <c r="E8">
        <v>2020</v>
      </c>
      <c r="F8" t="s">
        <v>35</v>
      </c>
      <c r="H8" s="10">
        <v>0.5</v>
      </c>
      <c r="I8" s="10">
        <v>0.5</v>
      </c>
      <c r="K8" s="13" t="s">
        <v>19</v>
      </c>
      <c r="P8" s="14" t="s">
        <v>24</v>
      </c>
    </row>
    <row r="9" spans="1:254" x14ac:dyDescent="0.25">
      <c r="C9" t="s">
        <v>27</v>
      </c>
      <c r="D9" t="s">
        <v>17</v>
      </c>
      <c r="E9">
        <v>2020</v>
      </c>
      <c r="F9" t="s">
        <v>35</v>
      </c>
      <c r="H9" s="10">
        <v>0.5</v>
      </c>
      <c r="I9" s="10">
        <v>0.5</v>
      </c>
      <c r="K9" s="13" t="s">
        <v>19</v>
      </c>
      <c r="P9" s="14" t="s">
        <v>25</v>
      </c>
    </row>
    <row r="10" spans="1:254" x14ac:dyDescent="0.25">
      <c r="B10" s="9"/>
      <c r="C10" s="9" t="s">
        <v>27</v>
      </c>
      <c r="D10" s="9" t="s">
        <v>17</v>
      </c>
      <c r="E10" s="9">
        <v>2020</v>
      </c>
      <c r="F10" s="9" t="s">
        <v>35</v>
      </c>
      <c r="G10" s="9"/>
      <c r="H10" s="8">
        <v>0.5</v>
      </c>
      <c r="I10" s="8">
        <v>0.5</v>
      </c>
      <c r="J10" s="9"/>
      <c r="K10" s="7" t="s">
        <v>19</v>
      </c>
      <c r="L10" s="9"/>
      <c r="M10" s="9"/>
      <c r="N10" s="9"/>
      <c r="O10" s="9"/>
      <c r="P10" s="15" t="s">
        <v>26</v>
      </c>
      <c r="Q10" s="9"/>
    </row>
    <row r="11" spans="1:254" x14ac:dyDescent="0.25">
      <c r="C11" t="s">
        <v>27</v>
      </c>
      <c r="D11" t="s">
        <v>28</v>
      </c>
      <c r="E11">
        <v>2020</v>
      </c>
      <c r="H11" s="22">
        <f>'BY Data'!H4*(1+Refinery!S11)</f>
        <v>19584.21125</v>
      </c>
      <c r="I11" s="22">
        <f>'BY Data'!I4*(1+Refinery!T11)</f>
        <v>20367.579700000002</v>
      </c>
      <c r="K11" s="13" t="s">
        <v>19</v>
      </c>
      <c r="S11" s="12">
        <v>0.25</v>
      </c>
      <c r="T11" s="12">
        <v>0.3</v>
      </c>
    </row>
  </sheetData>
  <mergeCells count="1">
    <mergeCell ref="S2:T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Data</vt:lpstr>
      <vt:lpstr>Refinery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2021-01-12T07:21:27Z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113275468349456</vt:r8>
  </property>
</Properties>
</file>