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83E8E84-831C-4AEE-8139-2BA805E4CBD6}" xr6:coauthVersionLast="45" xr6:coauthVersionMax="47" xr10:uidLastSave="{00000000-0000-0000-0000-000000000000}"/>
  <bookViews>
    <workbookView xWindow="-60" yWindow="-16320" windowWidth="29040" windowHeight="15840" activeTab="8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" i="32" l="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<sst xmlns="http://schemas.openxmlformats.org/spreadsheetml/2006/main" count="5418" uniqueCount="597">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</sst>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zoomScale="60" zoomScaleNormal="60" workbookViewId="0">
      <selection activeCell="F6" sqref="F6:I16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abSelected="1" topLeftCell="A4" zoomScale="70" zoomScaleNormal="70" workbookViewId="0">
      <selection activeCell="Z15" sqref="Z1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3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UC-UP_R-SH_Apt_ELC_X0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594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/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ref="J80:O80" si="48">IF(L12="","",-L12)</f>
        <v>#N/A</v>
      </c>
      <c r="K80" s="115" t="e">
        <f t="shared" si="48"/>
        <v>#N/A</v>
      </c>
      <c r="L80" s="115" t="e">
        <f t="shared" si="48"/>
        <v>#N/A</v>
      </c>
      <c r="M80" s="115" t="e">
        <f t="shared" si="48"/>
        <v>#N/A</v>
      </c>
      <c r="N80" s="115" t="e">
        <f t="shared" si="48"/>
        <v>#N/A</v>
      </c>
      <c r="O80" s="115" t="e">
        <f t="shared" si="48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9">IF(L14="","",-L14)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50">IF(L16="","",-L16)</f>
        <v>#N/A</v>
      </c>
      <c r="K82" s="115">
        <f t="shared" si="50"/>
        <v>-0.35</v>
      </c>
      <c r="L82" s="115" t="e">
        <f t="shared" si="50"/>
        <v>#N/A</v>
      </c>
      <c r="M82" s="115" t="e">
        <f t="shared" si="50"/>
        <v>#N/A</v>
      </c>
      <c r="N82" s="115" t="e">
        <f t="shared" si="50"/>
        <v>#N/A</v>
      </c>
      <c r="O82" s="115" t="e">
        <f t="shared" si="50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50"/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50"/>
        <v>#N/A</v>
      </c>
      <c r="K84" s="59" t="e">
        <f t="shared" si="50"/>
        <v>#N/A</v>
      </c>
      <c r="L84" s="59" t="e">
        <f t="shared" si="50"/>
        <v>#N/A</v>
      </c>
      <c r="M84" s="59" t="e">
        <f t="shared" si="50"/>
        <v>#N/A</v>
      </c>
      <c r="N84" s="59" t="e">
        <f t="shared" si="50"/>
        <v>#N/A</v>
      </c>
      <c r="O84" s="59" t="e">
        <f t="shared" si="50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1">IF(Y85="","UC-UP_"&amp;A21,"\I: DISABLED")</f>
        <v>\I: DISABLED</v>
      </c>
      <c r="E85" s="23" t="str">
        <f t="shared" si="41"/>
        <v>RSDCOA</v>
      </c>
      <c r="F85" s="23" t="str">
        <f t="shared" ref="F85:F95" si="52">H85</f>
        <v>RSDWH_Apt</v>
      </c>
      <c r="G85" s="38" t="str">
        <f t="shared" ref="G85:G91" si="53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4">IF(L21="","",-L21)</f>
        <v>#N/A</v>
      </c>
      <c r="K85" s="34" t="e">
        <f t="shared" si="54"/>
        <v>#N/A</v>
      </c>
      <c r="L85" s="34" t="e">
        <f t="shared" si="54"/>
        <v>#N/A</v>
      </c>
      <c r="M85" s="34" t="e">
        <f t="shared" si="54"/>
        <v>#N/A</v>
      </c>
      <c r="N85" s="34" t="e">
        <f t="shared" si="54"/>
        <v>#N/A</v>
      </c>
      <c r="O85" s="34" t="e">
        <f t="shared" si="54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1"/>
        <v>\I: DISABLED</v>
      </c>
      <c r="E86" s="77" t="str">
        <f t="shared" si="41"/>
        <v>RSDBDL</v>
      </c>
      <c r="F86" s="77" t="str">
        <f t="shared" si="52"/>
        <v>RSDWH_Apt</v>
      </c>
      <c r="G86" s="38" t="str">
        <f t="shared" si="53"/>
        <v>R-WH_Apt_BDL*</v>
      </c>
      <c r="H86" s="77" t="str">
        <f t="shared" si="42"/>
        <v>RSDWH_Apt</v>
      </c>
      <c r="I86" s="79">
        <v>1</v>
      </c>
      <c r="J86" s="80" t="e">
        <f t="shared" si="54"/>
        <v>#N/A</v>
      </c>
      <c r="K86" s="80" t="e">
        <f t="shared" si="54"/>
        <v>#N/A</v>
      </c>
      <c r="L86" s="80" t="e">
        <f t="shared" si="54"/>
        <v>#N/A</v>
      </c>
      <c r="M86" s="80" t="e">
        <f t="shared" si="54"/>
        <v>#N/A</v>
      </c>
      <c r="N86" s="80" t="e">
        <f t="shared" si="54"/>
        <v>#N/A</v>
      </c>
      <c r="O86" s="80" t="e">
        <f t="shared" si="54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1"/>
        <v>\I: DISABLED</v>
      </c>
      <c r="E87" s="77" t="str">
        <f t="shared" si="41"/>
        <v>RSDETH</v>
      </c>
      <c r="F87" s="77" t="str">
        <f t="shared" si="52"/>
        <v>RSDWH_Apt</v>
      </c>
      <c r="G87" s="38" t="str">
        <f t="shared" si="53"/>
        <v>R-WH_Apt_ETH*</v>
      </c>
      <c r="H87" s="77" t="str">
        <f t="shared" si="42"/>
        <v>RSDWH_Apt</v>
      </c>
      <c r="I87" s="79">
        <v>1</v>
      </c>
      <c r="J87" s="80" t="e">
        <f t="shared" si="54"/>
        <v>#N/A</v>
      </c>
      <c r="K87" s="80" t="e">
        <f t="shared" si="54"/>
        <v>#N/A</v>
      </c>
      <c r="L87" s="80" t="e">
        <f t="shared" si="54"/>
        <v>#N/A</v>
      </c>
      <c r="M87" s="80" t="e">
        <f t="shared" si="54"/>
        <v>#N/A</v>
      </c>
      <c r="N87" s="80" t="e">
        <f t="shared" si="54"/>
        <v>#N/A</v>
      </c>
      <c r="O87" s="80" t="e">
        <f t="shared" si="54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1"/>
        <v>\I: DISABLED</v>
      </c>
      <c r="E88" s="23" t="str">
        <f t="shared" si="41"/>
        <v>RSDLPG</v>
      </c>
      <c r="F88" s="23" t="str">
        <f t="shared" si="52"/>
        <v>RSDWH_Apt</v>
      </c>
      <c r="G88" s="38" t="str">
        <f t="shared" si="53"/>
        <v>R-WH_Apt_LPG*</v>
      </c>
      <c r="H88" s="23" t="str">
        <f t="shared" si="42"/>
        <v>RSDWH_Apt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1"/>
        <v>\I: DISABLED</v>
      </c>
      <c r="E89" s="23" t="str">
        <f t="shared" si="41"/>
        <v>RSDELC</v>
      </c>
      <c r="F89" s="23" t="str">
        <f t="shared" si="52"/>
        <v>RSDWH_Apt</v>
      </c>
      <c r="G89" s="38" t="str">
        <f t="shared" si="53"/>
        <v>R-WH_Apt_ELC*</v>
      </c>
      <c r="H89" s="23" t="str">
        <f t="shared" si="42"/>
        <v>RSDWH_Apt</v>
      </c>
      <c r="I89" s="24">
        <v>1</v>
      </c>
      <c r="J89" s="89" t="e">
        <f t="shared" ref="J89:O89" si="55">MAX(IF(L25+L26="","",-L25-L26),-$T$25)</f>
        <v>#N/A</v>
      </c>
      <c r="K89" s="89" t="e">
        <f t="shared" si="55"/>
        <v>#N/A</v>
      </c>
      <c r="L89" s="89" t="e">
        <f t="shared" si="55"/>
        <v>#N/A</v>
      </c>
      <c r="M89" s="89" t="e">
        <f t="shared" si="55"/>
        <v>#N/A</v>
      </c>
      <c r="N89" s="89" t="e">
        <f t="shared" si="55"/>
        <v>#N/A</v>
      </c>
      <c r="O89" s="89" t="e">
        <f t="shared" si="55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1"/>
        <v>\I: DISABLED</v>
      </c>
      <c r="E90" s="23" t="str">
        <f t="shared" si="41"/>
        <v>RSDELC</v>
      </c>
      <c r="F90" s="23" t="str">
        <f t="shared" si="52"/>
        <v>RSDWH_Apt</v>
      </c>
      <c r="G90" s="38" t="str">
        <f t="shared" si="53"/>
        <v>R-WH_Apt_ELC*</v>
      </c>
      <c r="H90" s="23" t="str">
        <f t="shared" si="42"/>
        <v>RSDWH_Apt</v>
      </c>
      <c r="I90" s="24">
        <v>1</v>
      </c>
      <c r="J90" s="34" t="e">
        <f t="shared" ref="J90:O91" si="56">IF(L26="","",-L26)</f>
        <v>#N/A</v>
      </c>
      <c r="K90" s="34" t="e">
        <f t="shared" si="56"/>
        <v>#N/A</v>
      </c>
      <c r="L90" s="34" t="e">
        <f t="shared" si="56"/>
        <v>#N/A</v>
      </c>
      <c r="M90" s="34" t="e">
        <f t="shared" si="56"/>
        <v>#N/A</v>
      </c>
      <c r="N90" s="34" t="e">
        <f t="shared" si="56"/>
        <v>#N/A</v>
      </c>
      <c r="O90" s="34" t="e">
        <f t="shared" si="56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1"/>
        <v>\I: DISABLED</v>
      </c>
      <c r="E91" s="23" t="str">
        <f t="shared" si="41"/>
        <v>RSDKER</v>
      </c>
      <c r="F91" s="23" t="str">
        <f t="shared" si="52"/>
        <v>RSDWH_Apt</v>
      </c>
      <c r="G91" s="38" t="str">
        <f t="shared" si="53"/>
        <v>R-WH_Apt_KER*</v>
      </c>
      <c r="H91" s="23" t="str">
        <f t="shared" si="42"/>
        <v>RSDWH_Apt</v>
      </c>
      <c r="I91" s="24">
        <v>1</v>
      </c>
      <c r="J91" s="34" t="e">
        <f t="shared" si="56"/>
        <v>#N/A</v>
      </c>
      <c r="K91" s="34" t="e">
        <f t="shared" si="56"/>
        <v>#N/A</v>
      </c>
      <c r="L91" s="34" t="e">
        <f t="shared" si="56"/>
        <v>#N/A</v>
      </c>
      <c r="M91" s="34" t="e">
        <f t="shared" si="56"/>
        <v>#N/A</v>
      </c>
      <c r="N91" s="34" t="e">
        <f t="shared" si="56"/>
        <v>#N/A</v>
      </c>
      <c r="O91" s="34" t="e">
        <f t="shared" si="56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2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7">IF(L29="","",-L29)</f>
        <v>#N/A</v>
      </c>
      <c r="K92" s="34" t="e">
        <f t="shared" si="57"/>
        <v>#N/A</v>
      </c>
      <c r="L92" s="34" t="e">
        <f t="shared" si="57"/>
        <v>#N/A</v>
      </c>
      <c r="M92" s="34" t="e">
        <f t="shared" si="57"/>
        <v>#N/A</v>
      </c>
      <c r="N92" s="34" t="e">
        <f t="shared" si="57"/>
        <v>#N/A</v>
      </c>
      <c r="O92" s="34" t="e">
        <f t="shared" si="57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8">IF(L33="","",-L33)</f>
        <v>#N/A</v>
      </c>
      <c r="K93" s="115" t="e">
        <f t="shared" si="58"/>
        <v>#N/A</v>
      </c>
      <c r="L93" s="115" t="e">
        <f t="shared" si="58"/>
        <v>#N/A</v>
      </c>
      <c r="M93" s="115" t="e">
        <f t="shared" si="58"/>
        <v>#N/A</v>
      </c>
      <c r="N93" s="115" t="e">
        <f t="shared" si="58"/>
        <v>#N/A</v>
      </c>
      <c r="O93" s="115" t="e">
        <f t="shared" si="58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9">IF(L28="","",-L28)</f>
        <v>#N/A</v>
      </c>
      <c r="K94" s="115" t="str">
        <f t="shared" si="59"/>
        <v/>
      </c>
      <c r="L94" s="115" t="str">
        <f t="shared" si="59"/>
        <v/>
      </c>
      <c r="M94" s="115" t="str">
        <f t="shared" si="59"/>
        <v/>
      </c>
      <c r="N94" s="115" t="str">
        <f t="shared" si="59"/>
        <v/>
      </c>
      <c r="O94" s="115" t="e">
        <f t="shared" si="59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2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60">IF(L31="","",-L31)</f>
        <v>#N/A</v>
      </c>
      <c r="K95" s="34" t="e">
        <f t="shared" si="60"/>
        <v>#N/A</v>
      </c>
      <c r="L95" s="34" t="e">
        <f t="shared" si="60"/>
        <v>#N/A</v>
      </c>
      <c r="M95" s="34" t="e">
        <f t="shared" si="60"/>
        <v>#N/A</v>
      </c>
      <c r="N95" s="34" t="e">
        <f t="shared" si="60"/>
        <v>#N/A</v>
      </c>
      <c r="O95" s="34" t="e">
        <f t="shared" si="60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1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60"/>
        <v>#N/A</v>
      </c>
      <c r="K96" s="34" t="e">
        <f t="shared" si="60"/>
        <v>#N/A</v>
      </c>
      <c r="L96" s="34" t="e">
        <f t="shared" si="60"/>
        <v>#N/A</v>
      </c>
      <c r="M96" s="34" t="e">
        <f t="shared" si="60"/>
        <v>#N/A</v>
      </c>
      <c r="N96" s="34" t="e">
        <f t="shared" si="60"/>
        <v>#N/A</v>
      </c>
      <c r="O96" s="34" t="e">
        <f t="shared" si="60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2">IF(L34="","",-L34)</f>
        <v/>
      </c>
      <c r="J98" s="34" t="str">
        <f t="shared" ref="J98" si="63">IF(M34="","",-M34)</f>
        <v/>
      </c>
      <c r="K98" s="34" t="str">
        <f t="shared" ref="K98" si="64">IF(N34="","",-N34)</f>
        <v/>
      </c>
      <c r="L98" s="34" t="str">
        <f t="shared" ref="L98" si="65">IF(O34="","",-O34)</f>
        <v/>
      </c>
      <c r="M98" s="34" t="str">
        <f t="shared" ref="M98" si="66">IF(P34="","",-P34)</f>
        <v/>
      </c>
      <c r="N98" s="34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zoomScale="60" zoomScaleNormal="60" workbookViewId="0">
      <selection activeCell="Z14" sqref="Z1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3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 t="s">
        <v>257</v>
      </c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UC-UP_R-SH_Att_ELC_X0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G67" s="23" t="s">
        <v>595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/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zoomScale="60" zoomScaleNormal="60" workbookViewId="0">
      <selection activeCell="T11" sqref="T1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3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/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UC-UP_R-SH_Det_ELC_X0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596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/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2022-04-02T12:41:00Z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132671535015106</vt:r8>
  </property>
</Properties>
</file>