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codeName="ThisWorkbook" defaultThemeVersion="124226"/>
  <xr:revisionPtr revIDLastSave="0" documentId="13_ncr:1_{21086636-7039-4F2B-AB74-AFE4EDCBE0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3" r:id="rId1"/>
    <sheet name="Regions" sheetId="2" r:id="rId2"/>
    <sheet name="SNSP Limi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1" l="1"/>
  <c r="E37" i="1"/>
  <c r="D37" i="1"/>
  <c r="C37" i="1"/>
  <c r="F36" i="1"/>
  <c r="D36" i="1"/>
  <c r="C36" i="1"/>
  <c r="F35" i="1"/>
  <c r="F34" i="1"/>
  <c r="E34" i="1"/>
  <c r="D34" i="1"/>
  <c r="C34" i="1"/>
  <c r="F33" i="1"/>
  <c r="D33" i="1"/>
  <c r="C33" i="1"/>
  <c r="F32" i="1"/>
  <c r="F31" i="1"/>
  <c r="E31" i="1"/>
  <c r="D31" i="1"/>
  <c r="C31" i="1"/>
  <c r="F30" i="1"/>
  <c r="D30" i="1"/>
  <c r="C30" i="1"/>
  <c r="F29" i="1"/>
  <c r="F28" i="1"/>
  <c r="E28" i="1"/>
  <c r="D28" i="1"/>
  <c r="C28" i="1"/>
  <c r="F27" i="1"/>
  <c r="D27" i="1"/>
  <c r="C27" i="1"/>
  <c r="F26" i="1"/>
  <c r="F25" i="1"/>
  <c r="E25" i="1"/>
  <c r="D25" i="1"/>
  <c r="C25" i="1"/>
  <c r="F24" i="1"/>
  <c r="D24" i="1"/>
  <c r="C24" i="1"/>
  <c r="F23" i="1"/>
  <c r="F22" i="1"/>
  <c r="E22" i="1"/>
  <c r="D22" i="1"/>
  <c r="C22" i="1"/>
  <c r="F21" i="1"/>
  <c r="D21" i="1"/>
  <c r="C21" i="1"/>
  <c r="F20" i="1"/>
  <c r="F19" i="1"/>
  <c r="E19" i="1"/>
  <c r="D19" i="1"/>
  <c r="C19" i="1"/>
  <c r="F18" i="1"/>
  <c r="D18" i="1"/>
  <c r="C18" i="1"/>
  <c r="F17" i="1"/>
  <c r="F16" i="1"/>
  <c r="E16" i="1"/>
  <c r="D16" i="1"/>
  <c r="C16" i="1"/>
  <c r="F15" i="1"/>
  <c r="D15" i="1"/>
  <c r="C15" i="1"/>
  <c r="F14" i="1"/>
  <c r="H38" i="1"/>
  <c r="H35" i="1"/>
  <c r="H32" i="1"/>
  <c r="H29" i="1"/>
  <c r="H26" i="1"/>
  <c r="H23" i="1"/>
  <c r="H20" i="1"/>
  <c r="H17" i="1"/>
  <c r="H14" i="1"/>
  <c r="L38" i="1"/>
  <c r="K37" i="1"/>
  <c r="J36" i="1"/>
  <c r="M35" i="1"/>
  <c r="L35" i="1"/>
  <c r="K34" i="1"/>
  <c r="J33" i="1"/>
  <c r="M32" i="1"/>
  <c r="L32" i="1"/>
  <c r="K31" i="1"/>
  <c r="J30" i="1"/>
  <c r="M29" i="1"/>
  <c r="L29" i="1"/>
  <c r="K28" i="1"/>
  <c r="J27" i="1"/>
  <c r="M26" i="1"/>
  <c r="L26" i="1"/>
  <c r="K25" i="1"/>
  <c r="J24" i="1"/>
  <c r="M23" i="1"/>
  <c r="L23" i="1"/>
  <c r="K22" i="1"/>
  <c r="J21" i="1"/>
  <c r="M20" i="1"/>
  <c r="L20" i="1"/>
  <c r="K19" i="1"/>
  <c r="J18" i="1"/>
  <c r="M17" i="1"/>
  <c r="L17" i="1"/>
  <c r="K16" i="1"/>
  <c r="J15" i="1"/>
  <c r="M14" i="1"/>
  <c r="L14" i="1"/>
  <c r="M11" i="1"/>
  <c r="K13" i="1"/>
  <c r="J12" i="1"/>
  <c r="L11" i="1"/>
  <c r="H11" i="1"/>
  <c r="F12" i="1"/>
  <c r="F13" i="1"/>
  <c r="F11" i="1"/>
  <c r="E13" i="1"/>
  <c r="C13" i="1"/>
  <c r="D13" i="1"/>
  <c r="D12" i="1"/>
  <c r="C12" i="1"/>
  <c r="G37" i="1"/>
  <c r="G34" i="1"/>
  <c r="G31" i="1"/>
  <c r="G28" i="1"/>
  <c r="G25" i="1"/>
  <c r="G22" i="1"/>
  <c r="G19" i="1"/>
  <c r="G16" i="1"/>
  <c r="G13" i="1"/>
  <c r="G10" i="1"/>
  <c r="J9" i="1"/>
  <c r="G36" i="1"/>
  <c r="G33" i="1"/>
  <c r="G27" i="1"/>
  <c r="G24" i="1"/>
  <c r="G30" i="1"/>
  <c r="G21" i="1"/>
  <c r="G18" i="1"/>
  <c r="G15" i="1"/>
  <c r="G12" i="1"/>
  <c r="G9" i="1"/>
  <c r="B4" i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<sst xmlns="http://schemas.openxmlformats.org/spreadsheetml/2006/main" count="106" uniqueCount="102">
  <si>
    <t>UC_N</t>
  </si>
  <si>
    <t>Year</t>
  </si>
  <si>
    <t>Pset_Set</t>
  </si>
  <si>
    <t>Cset_CN</t>
  </si>
  <si>
    <t>LimType</t>
  </si>
  <si>
    <t>~UC_Sets: T_E:</t>
  </si>
  <si>
    <t>UC - Each Region/Period</t>
  </si>
  <si>
    <t>Pset_PN</t>
  </si>
  <si>
    <t xml:space="preserve">~UC_T: </t>
  </si>
  <si>
    <t>UC_Desc</t>
  </si>
  <si>
    <t>ELE</t>
    <phoneticPr fontId="5" type="noConversion"/>
  </si>
  <si>
    <t>P*OCE*,P*SOL*,P*WIN*</t>
    <phoneticPr fontId="5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</si>
  <si>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</si>
  <si>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</si>
  <si>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</si>
  <si>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</si>
  <si>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</si>
  <si>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</si>
  <si>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</si>
  <si>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</si>
  <si>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</si>
  <si>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</si>
  <si>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</si>
  <si>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</si>
  <si>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</si>
  <si>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</si>
  <si>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</si>
  <si>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</si>
  <si>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</si>
  <si>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</si>
  <si>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</si>
  <si>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</si>
  <si>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</si>
  <si>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</si>
  <si>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</si>
  <si>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</si>
  <si>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</si>
  <si>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</si>
  <si>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</si>
  <si>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</si>
  <si>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</si>
  <si>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</si>
  <si>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</si>
  <si>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</si>
  <si>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</si>
  <si>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</si>
  <si>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</si>
  <si>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</si>
  <si>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</si>
  <si>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</si>
  <si>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</si>
  <si>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</si>
  <si>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</si>
  <si>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</si>
  <si>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</si>
  <si>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</si>
  <si>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</si>
  <si>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</si>
  <si>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</si>
  <si>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</si>
  <si>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</si>
  <si>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</si>
  <si>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</si>
  <si>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</si>
  <si>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</si>
  <si>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</si>
  <si>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</si>
  <si>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</si>
  <si>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</si>
  <si>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</si>
  <si>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</si>
  <si>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</si>
  <si>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</si>
  <si>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</si>
  <si>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</si>
  <si>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</si>
  <si>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</si>
  <si>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</si>
  <si>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</si>
  <si>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</si>
  <si>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</si>
  <si>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</si>
  <si>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</si>
  <si>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</si>
  <si>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</si>
  <si>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</si>
  <si>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Power sector (PWR)</t>
  </si>
  <si>
    <t>Olexandr Balyk (UCC, olexandr.balyk@ucc.ie)</t>
  </si>
  <si>
    <t>UC_FLO</t>
  </si>
  <si>
    <t>UP</t>
  </si>
  <si>
    <t>UC_RHSRTS</t>
  </si>
  <si>
    <t>1.0.1</t>
  </si>
  <si>
    <t>Specify SNSP limit</t>
  </si>
  <si>
    <t>System Non-Synchronous Penetration (SNSP) limit</t>
  </si>
  <si>
    <t>UC_Max_SNSP</t>
  </si>
  <si>
    <t>UC_ATTR</t>
  </si>
  <si>
    <t>UCN, DAYNITE</t>
  </si>
  <si>
    <t>IRE</t>
  </si>
  <si>
    <t>UC_COMPRD</t>
  </si>
  <si>
    <t>IMPELC*</t>
  </si>
  <si>
    <t>UC_IRE-I</t>
  </si>
  <si>
    <t>Pset_CO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</si>
</sst>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7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1" fillId="0" borderId="0" xfId="2"/>
    <xf numFmtId="0" fontId="8" fillId="8" borderId="0" xfId="1" applyFont="1" applyFill="1" applyAlignment="1">
      <alignment vertical="center"/>
    </xf>
    <xf numFmtId="0" fontId="9" fillId="8" borderId="0" xfId="1" applyFont="1" applyFill="1" applyAlignment="1">
      <alignment vertical="center"/>
    </xf>
    <xf numFmtId="0" fontId="1" fillId="9" borderId="0" xfId="1" applyFont="1" applyFill="1" applyAlignment="1">
      <alignment vertical="center"/>
    </xf>
    <xf numFmtId="0" fontId="10" fillId="8" borderId="0" xfId="1" applyFont="1" applyFill="1" applyAlignment="1">
      <alignment vertical="center"/>
    </xf>
    <xf numFmtId="0" fontId="11" fillId="8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8" borderId="0" xfId="1" applyFont="1" applyFill="1" applyAlignment="1">
      <alignment vertical="center"/>
    </xf>
    <xf numFmtId="0" fontId="14" fillId="8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164" fontId="13" fillId="7" borderId="0" xfId="1" applyNumberFormat="1" applyFont="1" applyFill="1" applyAlignment="1">
      <alignment horizontal="left" vertical="center"/>
    </xf>
    <xf numFmtId="0" fontId="15" fillId="8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9" fillId="7" borderId="0" xfId="3" applyFill="1" applyAlignment="1">
      <alignment vertical="center"/>
    </xf>
    <xf numFmtId="2" fontId="0" fillId="0" borderId="0" xfId="0" applyNumberFormat="1"/>
    <xf numFmtId="0" fontId="13" fillId="7" borderId="0" xfId="1" applyFont="1" applyFill="1" applyAlignment="1">
      <alignment vertical="center"/>
    </xf>
    <xf numFmtId="0" fontId="8" fillId="7" borderId="0" xfId="1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13" fillId="0" borderId="0" xfId="0" applyFont="1"/>
  </cellXfs>
  <cellStyles count="4">
    <cellStyle name="Hyperlink 2" xfId="3" xr:uid="{D98056AC-E05F-4C3F-AD8B-5B1524962E09}"/>
    <cellStyle name="Normal" xfId="0" builtinId="0"/>
    <cellStyle name="Normal 2" xfId="1" xr:uid="{8D1C3BFA-8B5F-4059-9349-6A2C237041A2}"/>
    <cellStyle name="Normal 3" xfId="2" xr:uid="{651BA5D9-A662-4B55-954B-B0E8C676E86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19087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7445</xdr:colOff>
      <xdr:row>41</xdr:row>
      <xdr:rowOff>9262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9262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176C-26B1-4D3B-B7AB-CF0C0B981401}">
  <sheetPr codeName="Sheet3"/>
  <dimension ref="A1:Z99"/>
  <sheetViews>
    <sheetView showGridLines="0" topLeftCell="A9" zoomScaleNormal="100" workbookViewId="0">
      <selection activeCell="G22" sqref="G22"/>
    </sheetView>
  </sheetViews>
  <sheetFormatPr defaultColWidth="8.85546875" defaultRowHeight="1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>
      <c r="A16" s="32" t="s">
        <v>73</v>
      </c>
      <c r="B16" s="32"/>
      <c r="C16" s="32"/>
      <c r="D16" s="32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22" t="s">
        <v>74</v>
      </c>
      <c r="B19" s="31" t="s">
        <v>85</v>
      </c>
      <c r="C19" s="31"/>
      <c r="D19" s="31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22" t="s">
        <v>75</v>
      </c>
      <c r="B20" s="31" t="s">
        <v>86</v>
      </c>
      <c r="C20" s="31"/>
      <c r="D20" s="31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22" t="s">
        <v>76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22" t="s">
        <v>77</v>
      </c>
      <c r="B23" s="31" t="s">
        <v>87</v>
      </c>
      <c r="C23" s="31"/>
      <c r="D23" s="3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22" t="s">
        <v>78</v>
      </c>
      <c r="B26" s="31" t="s">
        <v>87</v>
      </c>
      <c r="C26" s="31"/>
      <c r="D26" s="31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2" t="s">
        <v>79</v>
      </c>
      <c r="B29" s="26" t="s">
        <v>91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2" t="s">
        <v>80</v>
      </c>
      <c r="B30" s="33" t="s">
        <v>81</v>
      </c>
      <c r="C30" s="31"/>
      <c r="D30" s="31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2" t="s">
        <v>82</v>
      </c>
      <c r="B31" s="31" t="s">
        <v>83</v>
      </c>
      <c r="C31" s="31"/>
      <c r="D31" s="31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8"/>
      <c r="B32" s="29" t="s">
        <v>84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21544C8-BA6E-4243-BE9C-09F73C78DC0E}"/>
    <hyperlink ref="B32" r:id="rId2" xr:uid="{97EB943C-2411-4E16-B6B2-CE2C5559111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>
      <c r="A4">
        <v>1</v>
      </c>
    </row>
    <row r="5" spans="1:30">
      <c r="A5" t="s">
        <v>12</v>
      </c>
      <c r="C5" s="9" t="s">
        <v>13</v>
      </c>
      <c r="D5" s="9" t="s">
        <v>14</v>
      </c>
      <c r="E5" s="8" t="str">
        <f>A11</f>
        <v>IE-CW</v>
      </c>
      <c r="F5" s="8" t="str">
        <f>A16</f>
        <v>IE-D</v>
      </c>
      <c r="G5" s="8" t="str">
        <f>A19</f>
        <v>IE-KE</v>
      </c>
      <c r="H5" s="8" t="str">
        <f>A20</f>
        <v>IE-KK</v>
      </c>
      <c r="I5" s="8" t="str">
        <f>A21</f>
        <v>IE-LS</v>
      </c>
      <c r="J5" s="8" t="str">
        <f>A24</f>
        <v>IE-LD</v>
      </c>
      <c r="K5" s="8" t="str">
        <f>A25</f>
        <v>IE-LH</v>
      </c>
      <c r="L5" s="8" t="str">
        <f>A27</f>
        <v>IE-MH</v>
      </c>
      <c r="M5" s="8" t="str">
        <f>A29</f>
        <v>IE-OY</v>
      </c>
      <c r="N5" s="8" t="str">
        <f>A34</f>
        <v>IE-WH</v>
      </c>
      <c r="O5" s="8" t="str">
        <f>A35</f>
        <v>IE-WX</v>
      </c>
      <c r="P5" s="8" t="str">
        <f>A36</f>
        <v>IE-WW</v>
      </c>
      <c r="Q5" s="8" t="str">
        <f>A13</f>
        <v>IE-CE</v>
      </c>
      <c r="R5" s="8" t="str">
        <f>A14</f>
        <v>IE-CO</v>
      </c>
      <c r="S5" s="8" t="str">
        <f>A18</f>
        <v>IE-KY</v>
      </c>
      <c r="T5" s="8" t="str">
        <f>A23</f>
        <v>IE-LK</v>
      </c>
      <c r="U5" s="8" t="str">
        <f>A32</f>
        <v>IE-TA</v>
      </c>
      <c r="V5" s="8" t="str">
        <f>A33</f>
        <v>IE-WD</v>
      </c>
      <c r="W5" s="8" t="str">
        <f>A17</f>
        <v>IE-G</v>
      </c>
      <c r="X5" s="8" t="str">
        <f>A22</f>
        <v>IE-LM</v>
      </c>
      <c r="Y5" s="8" t="str">
        <f>A26</f>
        <v>IE-MO</v>
      </c>
      <c r="Z5" s="8" t="str">
        <f>A30</f>
        <v>IE-RN</v>
      </c>
      <c r="AA5" s="8" t="str">
        <f>A31</f>
        <v>IE-SO</v>
      </c>
      <c r="AB5" s="8" t="str">
        <f>A12</f>
        <v>IE-CN</v>
      </c>
      <c r="AC5" s="8" t="str">
        <f>A15</f>
        <v>IE-DL</v>
      </c>
      <c r="AD5" s="8" t="str">
        <f>A28</f>
        <v>IE-MN</v>
      </c>
    </row>
    <row r="6" spans="1:30">
      <c r="A6" t="s">
        <v>15</v>
      </c>
      <c r="C6" s="8" t="str">
        <f>C5</f>
        <v>IE</v>
      </c>
      <c r="D6" s="8" t="str">
        <f>"*"&amp;D5</f>
        <v>*National</v>
      </c>
      <c r="E6" s="8" t="str">
        <f>"*"&amp;E5</f>
        <v>*IE-CW</v>
      </c>
      <c r="F6" s="8" t="str">
        <f t="shared" ref="F6:AD6" si="0">"*"&amp;F5</f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>
      <c r="A7" t="s">
        <v>16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>
      <c r="A10" s="10" t="s">
        <v>17</v>
      </c>
      <c r="B10" s="10" t="s">
        <v>18</v>
      </c>
    </row>
    <row r="11" spans="1:30">
      <c r="A11" s="11" t="s">
        <v>19</v>
      </c>
      <c r="B11" s="11" t="s">
        <v>20</v>
      </c>
    </row>
    <row r="12" spans="1:30">
      <c r="A12" s="12" t="s">
        <v>21</v>
      </c>
      <c r="B12" s="12" t="s">
        <v>22</v>
      </c>
    </row>
    <row r="13" spans="1:30">
      <c r="A13" s="12" t="s">
        <v>23</v>
      </c>
      <c r="B13" s="12" t="s">
        <v>24</v>
      </c>
    </row>
    <row r="14" spans="1:30">
      <c r="A14" s="12" t="s">
        <v>25</v>
      </c>
      <c r="B14" s="12" t="s">
        <v>26</v>
      </c>
    </row>
    <row r="15" spans="1:30">
      <c r="A15" s="12" t="s">
        <v>27</v>
      </c>
      <c r="B15" s="12" t="s">
        <v>28</v>
      </c>
    </row>
    <row r="16" spans="1:30">
      <c r="A16" s="12" t="s">
        <v>29</v>
      </c>
      <c r="B16" s="12" t="s">
        <v>30</v>
      </c>
    </row>
    <row r="17" spans="1:2">
      <c r="A17" s="12" t="s">
        <v>31</v>
      </c>
      <c r="B17" s="12" t="s">
        <v>32</v>
      </c>
    </row>
    <row r="18" spans="1:2">
      <c r="A18" s="12" t="s">
        <v>33</v>
      </c>
      <c r="B18" s="12" t="s">
        <v>34</v>
      </c>
    </row>
    <row r="19" spans="1:2">
      <c r="A19" s="12" t="s">
        <v>35</v>
      </c>
      <c r="B19" s="12" t="s">
        <v>36</v>
      </c>
    </row>
    <row r="20" spans="1:2">
      <c r="A20" s="12" t="s">
        <v>37</v>
      </c>
      <c r="B20" s="12" t="s">
        <v>38</v>
      </c>
    </row>
    <row r="21" spans="1:2">
      <c r="A21" s="12" t="s">
        <v>39</v>
      </c>
      <c r="B21" s="12" t="s">
        <v>40</v>
      </c>
    </row>
    <row r="22" spans="1:2">
      <c r="A22" s="12" t="s">
        <v>41</v>
      </c>
      <c r="B22" s="12" t="s">
        <v>42</v>
      </c>
    </row>
    <row r="23" spans="1:2">
      <c r="A23" s="12" t="s">
        <v>43</v>
      </c>
      <c r="B23" s="12" t="s">
        <v>44</v>
      </c>
    </row>
    <row r="24" spans="1:2">
      <c r="A24" s="12" t="s">
        <v>45</v>
      </c>
      <c r="B24" s="12" t="s">
        <v>46</v>
      </c>
    </row>
    <row r="25" spans="1:2">
      <c r="A25" s="12" t="s">
        <v>47</v>
      </c>
      <c r="B25" s="12" t="s">
        <v>48</v>
      </c>
    </row>
    <row r="26" spans="1:2">
      <c r="A26" s="12" t="s">
        <v>49</v>
      </c>
      <c r="B26" s="12" t="s">
        <v>50</v>
      </c>
    </row>
    <row r="27" spans="1:2">
      <c r="A27" s="12" t="s">
        <v>51</v>
      </c>
      <c r="B27" s="12" t="s">
        <v>52</v>
      </c>
    </row>
    <row r="28" spans="1:2">
      <c r="A28" s="12" t="s">
        <v>53</v>
      </c>
      <c r="B28" s="12" t="s">
        <v>54</v>
      </c>
    </row>
    <row r="29" spans="1:2">
      <c r="A29" s="12" t="s">
        <v>55</v>
      </c>
      <c r="B29" s="12" t="s">
        <v>56</v>
      </c>
    </row>
    <row r="30" spans="1:2">
      <c r="A30" s="12" t="s">
        <v>57</v>
      </c>
      <c r="B30" s="12" t="s">
        <v>58</v>
      </c>
    </row>
    <row r="31" spans="1:2">
      <c r="A31" s="12" t="s">
        <v>59</v>
      </c>
      <c r="B31" s="12" t="s">
        <v>60</v>
      </c>
    </row>
    <row r="32" spans="1:2">
      <c r="A32" s="12" t="s">
        <v>61</v>
      </c>
      <c r="B32" s="12" t="s">
        <v>62</v>
      </c>
    </row>
    <row r="33" spans="1:2">
      <c r="A33" s="12" t="s">
        <v>63</v>
      </c>
      <c r="B33" s="12" t="s">
        <v>64</v>
      </c>
    </row>
    <row r="34" spans="1:2">
      <c r="A34" s="12" t="s">
        <v>65</v>
      </c>
      <c r="B34" s="12" t="s">
        <v>66</v>
      </c>
    </row>
    <row r="35" spans="1:2">
      <c r="A35" s="12" t="s">
        <v>67</v>
      </c>
      <c r="B35" s="12" t="s">
        <v>68</v>
      </c>
    </row>
    <row r="36" spans="1:2">
      <c r="A36" s="12" t="s">
        <v>69</v>
      </c>
      <c r="B36" s="12" t="s">
        <v>70</v>
      </c>
    </row>
    <row r="37" spans="1:2">
      <c r="A37" s="13" t="s">
        <v>71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8"/>
  <sheetViews>
    <sheetView tabSelected="1" topLeftCell="A11" zoomScaleNormal="100" workbookViewId="0">
      <selection activeCell="O35" sqref="O35"/>
    </sheetView>
  </sheetViews>
  <sheetFormatPr defaultRowHeight="15"/>
  <cols>
    <col min="2" max="2" width="15.7109375" customWidth="1"/>
    <col min="4" max="4" width="28.85546875" customWidth="1"/>
    <col min="5" max="5" width="8.85546875" bestFit="1" customWidth="1"/>
    <col min="6" max="6" width="8.42578125" bestFit="1" customWidth="1"/>
    <col min="7" max="7" width="5.28515625" bestFit="1" customWidth="1"/>
    <col min="8" max="8" width="8.85546875" bestFit="1" customWidth="1"/>
    <col min="9" max="9" width="12.7109375" bestFit="1" customWidth="1"/>
    <col min="10" max="10" width="8.28515625" bestFit="1" customWidth="1"/>
    <col min="11" max="11" width="9.28515625" bestFit="1" customWidth="1"/>
    <col min="12" max="12" width="13.5703125" bestFit="1" customWidth="1"/>
    <col min="13" max="13" width="11" bestFit="1" customWidth="1"/>
    <col min="14" max="14" width="46.85546875" bestFit="1" customWidth="1"/>
  </cols>
  <sheetData>
    <row r="1" spans="1:14">
      <c r="A1" t="s">
        <v>6</v>
      </c>
    </row>
    <row r="4" spans="1:14">
      <c r="B4" s="2" t="str">
        <f>_xlfn.TEXTJOIN(" ",TRUE,"~UC_Sets: R_E:",_xlfn.TEXTJOIN(",",TRUE,IF(LEFT(Regions!$C$3,1)&lt;&gt;"*",Regions!$C$3,""),IF(LEFT(Regions!$D$3,1)&lt;&gt;"*",Regions!$D$3,"")))</f>
        <v>~UC_Sets: R_E: IE,National</v>
      </c>
    </row>
    <row r="5" spans="1:14">
      <c r="B5" s="2" t="s">
        <v>5</v>
      </c>
    </row>
    <row r="6" spans="1:14">
      <c r="H6" t="s">
        <v>8</v>
      </c>
    </row>
    <row r="7" spans="1:14">
      <c r="B7" s="5" t="s">
        <v>0</v>
      </c>
      <c r="C7" s="3" t="s">
        <v>2</v>
      </c>
      <c r="D7" s="3" t="s">
        <v>7</v>
      </c>
      <c r="E7" s="3" t="s">
        <v>101</v>
      </c>
      <c r="F7" s="4" t="s">
        <v>3</v>
      </c>
      <c r="G7" s="4" t="s">
        <v>1</v>
      </c>
      <c r="H7" s="4" t="s">
        <v>4</v>
      </c>
      <c r="I7" s="1" t="s">
        <v>98</v>
      </c>
      <c r="J7" s="1" t="s">
        <v>88</v>
      </c>
      <c r="K7" s="1" t="s">
        <v>100</v>
      </c>
      <c r="L7" s="1" t="s">
        <v>95</v>
      </c>
      <c r="M7" t="s">
        <v>90</v>
      </c>
      <c r="N7" s="5" t="s">
        <v>9</v>
      </c>
    </row>
    <row r="8" spans="1:14">
      <c r="B8" t="s">
        <v>94</v>
      </c>
      <c r="D8" s="7"/>
      <c r="F8" t="s">
        <v>72</v>
      </c>
      <c r="G8">
        <v>2018</v>
      </c>
      <c r="H8" t="s">
        <v>89</v>
      </c>
      <c r="I8" s="30">
        <v>-0.65</v>
      </c>
      <c r="K8" s="30"/>
      <c r="L8" s="30" t="s">
        <v>96</v>
      </c>
      <c r="M8">
        <v>0</v>
      </c>
      <c r="N8" s="6" t="s">
        <v>93</v>
      </c>
    </row>
    <row r="9" spans="1:14">
      <c r="B9" s="1"/>
      <c r="C9" t="s">
        <v>10</v>
      </c>
      <c r="D9" s="34" t="s">
        <v>11</v>
      </c>
      <c r="E9" s="1"/>
      <c r="F9" t="s">
        <v>72</v>
      </c>
      <c r="G9">
        <f>G8</f>
        <v>2018</v>
      </c>
      <c r="J9" s="30">
        <f>1</f>
        <v>1</v>
      </c>
      <c r="K9" s="30"/>
      <c r="L9" s="30"/>
    </row>
    <row r="10" spans="1:14">
      <c r="B10" s="1"/>
      <c r="C10" t="s">
        <v>97</v>
      </c>
      <c r="D10" s="34" t="s">
        <v>99</v>
      </c>
      <c r="E10" t="s">
        <v>72</v>
      </c>
      <c r="F10" t="s">
        <v>72</v>
      </c>
      <c r="G10">
        <f>G9</f>
        <v>2018</v>
      </c>
      <c r="K10" s="30">
        <v>1</v>
      </c>
      <c r="L10" s="30"/>
    </row>
    <row r="11" spans="1:14">
      <c r="D11" s="7"/>
      <c r="F11" t="str">
        <f>F8</f>
        <v>ELCC</v>
      </c>
      <c r="G11">
        <v>2020</v>
      </c>
      <c r="H11" t="str">
        <f>H8</f>
        <v>UP</v>
      </c>
      <c r="I11" s="30">
        <v>-0.65</v>
      </c>
      <c r="K11" s="30"/>
      <c r="L11" s="30" t="str">
        <f>L8</f>
        <v>UCN, DAYNITE</v>
      </c>
      <c r="M11">
        <f>M8</f>
        <v>0</v>
      </c>
    </row>
    <row r="12" spans="1:14">
      <c r="C12" t="str">
        <f>C9</f>
        <v>ELE</v>
      </c>
      <c r="D12" t="str">
        <f>D9</f>
        <v>P*OCE*,P*SOL*,P*WIN*</v>
      </c>
      <c r="E12" s="1"/>
      <c r="F12" t="str">
        <f t="shared" ref="F12:F37" si="0">F9</f>
        <v>ELCC</v>
      </c>
      <c r="G12">
        <f>G11</f>
        <v>2020</v>
      </c>
      <c r="J12" s="30">
        <f>J9</f>
        <v>1</v>
      </c>
      <c r="K12" s="30"/>
      <c r="L12" s="30"/>
    </row>
    <row r="13" spans="1:14">
      <c r="C13" t="str">
        <f>C10</f>
        <v>IRE</v>
      </c>
      <c r="D13" t="str">
        <f>D10</f>
        <v>IMPELC*</v>
      </c>
      <c r="E13" t="str">
        <f>E10</f>
        <v>ELCC</v>
      </c>
      <c r="F13" t="str">
        <f t="shared" si="0"/>
        <v>ELCC</v>
      </c>
      <c r="G13">
        <f>G12</f>
        <v>2020</v>
      </c>
      <c r="J13" s="30"/>
      <c r="K13" s="30">
        <f>K10</f>
        <v>1</v>
      </c>
      <c r="L13" s="30"/>
    </row>
    <row r="14" spans="1:14">
      <c r="D14" s="7"/>
      <c r="F14" t="str">
        <f>F11</f>
        <v>ELCC</v>
      </c>
      <c r="G14">
        <v>2021</v>
      </c>
      <c r="H14" t="str">
        <f>H11</f>
        <v>UP</v>
      </c>
      <c r="I14" s="30">
        <v>-0.7</v>
      </c>
      <c r="K14" s="30"/>
      <c r="L14" s="30" t="str">
        <f>L11</f>
        <v>UCN, DAYNITE</v>
      </c>
      <c r="M14">
        <f>M11</f>
        <v>0</v>
      </c>
    </row>
    <row r="15" spans="1:14">
      <c r="C15" t="str">
        <f>C12</f>
        <v>ELE</v>
      </c>
      <c r="D15" t="str">
        <f>D12</f>
        <v>P*OCE*,P*SOL*,P*WIN*</v>
      </c>
      <c r="E15" s="1"/>
      <c r="F15" t="str">
        <f t="shared" si="0"/>
        <v>ELCC</v>
      </c>
      <c r="G15">
        <f>G14</f>
        <v>2021</v>
      </c>
      <c r="J15" s="30">
        <f>J12</f>
        <v>1</v>
      </c>
      <c r="K15" s="30"/>
      <c r="L15" s="30"/>
    </row>
    <row r="16" spans="1:14">
      <c r="C16" t="str">
        <f>C13</f>
        <v>IRE</v>
      </c>
      <c r="D16" t="str">
        <f>D13</f>
        <v>IMPELC*</v>
      </c>
      <c r="E16" t="str">
        <f>E13</f>
        <v>ELCC</v>
      </c>
      <c r="F16" t="str">
        <f t="shared" si="0"/>
        <v>ELCC</v>
      </c>
      <c r="G16">
        <f>G15</f>
        <v>2021</v>
      </c>
      <c r="J16" s="30"/>
      <c r="K16" s="30">
        <f>K13</f>
        <v>1</v>
      </c>
      <c r="L16" s="30"/>
    </row>
    <row r="17" spans="3:13">
      <c r="D17" s="7"/>
      <c r="F17" t="str">
        <f>F14</f>
        <v>ELCC</v>
      </c>
      <c r="G17">
        <v>2022</v>
      </c>
      <c r="H17" t="str">
        <f>H14</f>
        <v>UP</v>
      </c>
      <c r="I17" s="30">
        <v>-0.75</v>
      </c>
      <c r="K17" s="30"/>
      <c r="L17" s="30" t="str">
        <f>L14</f>
        <v>UCN, DAYNITE</v>
      </c>
      <c r="M17">
        <f>M14</f>
        <v>0</v>
      </c>
    </row>
    <row r="18" spans="3:13">
      <c r="C18" t="str">
        <f>C15</f>
        <v>ELE</v>
      </c>
      <c r="D18" t="str">
        <f>D15</f>
        <v>P*OCE*,P*SOL*,P*WIN*</v>
      </c>
      <c r="E18" s="1"/>
      <c r="F18" t="str">
        <f t="shared" si="0"/>
        <v>ELCC</v>
      </c>
      <c r="G18">
        <f>G17</f>
        <v>2022</v>
      </c>
      <c r="J18" s="30">
        <f>J15</f>
        <v>1</v>
      </c>
      <c r="K18" s="30"/>
      <c r="L18" s="30"/>
    </row>
    <row r="19" spans="3:13">
      <c r="C19" t="str">
        <f>C16</f>
        <v>IRE</v>
      </c>
      <c r="D19" t="str">
        <f>D16</f>
        <v>IMPELC*</v>
      </c>
      <c r="E19" t="str">
        <f>E16</f>
        <v>ELCC</v>
      </c>
      <c r="F19" t="str">
        <f t="shared" si="0"/>
        <v>ELCC</v>
      </c>
      <c r="G19">
        <f>G18</f>
        <v>2022</v>
      </c>
      <c r="J19" s="30"/>
      <c r="K19" s="30">
        <f>K16</f>
        <v>1</v>
      </c>
      <c r="L19" s="30"/>
    </row>
    <row r="20" spans="3:13">
      <c r="D20" s="7"/>
      <c r="F20" t="str">
        <f>F17</f>
        <v>ELCC</v>
      </c>
      <c r="G20">
        <v>2024</v>
      </c>
      <c r="H20" t="str">
        <f>H17</f>
        <v>UP</v>
      </c>
      <c r="I20" s="30">
        <v>-0.75</v>
      </c>
      <c r="K20" s="30"/>
      <c r="L20" s="30" t="str">
        <f>L17</f>
        <v>UCN, DAYNITE</v>
      </c>
      <c r="M20">
        <f>M17</f>
        <v>0</v>
      </c>
    </row>
    <row r="21" spans="3:13">
      <c r="C21" t="str">
        <f>C18</f>
        <v>ELE</v>
      </c>
      <c r="D21" t="str">
        <f>D18</f>
        <v>P*OCE*,P*SOL*,P*WIN*</v>
      </c>
      <c r="E21" s="1"/>
      <c r="F21" t="str">
        <f t="shared" si="0"/>
        <v>ELCC</v>
      </c>
      <c r="G21">
        <f>G20</f>
        <v>2024</v>
      </c>
      <c r="J21" s="30">
        <f>J18</f>
        <v>1</v>
      </c>
      <c r="K21" s="30"/>
      <c r="L21" s="30"/>
    </row>
    <row r="22" spans="3:13">
      <c r="C22" t="str">
        <f>C19</f>
        <v>IRE</v>
      </c>
      <c r="D22" t="str">
        <f>D19</f>
        <v>IMPELC*</v>
      </c>
      <c r="E22" t="str">
        <f>E19</f>
        <v>ELCC</v>
      </c>
      <c r="F22" t="str">
        <f t="shared" si="0"/>
        <v>ELCC</v>
      </c>
      <c r="G22">
        <f>G21</f>
        <v>2024</v>
      </c>
      <c r="J22" s="30"/>
      <c r="K22" s="30">
        <f>K19</f>
        <v>1</v>
      </c>
      <c r="L22" s="30"/>
    </row>
    <row r="23" spans="3:13">
      <c r="D23" s="7"/>
      <c r="F23" t="str">
        <f>F20</f>
        <v>ELCC</v>
      </c>
      <c r="G23">
        <v>2025</v>
      </c>
      <c r="H23" t="str">
        <f>H20</f>
        <v>UP</v>
      </c>
      <c r="I23" s="30">
        <v>-0.85</v>
      </c>
      <c r="K23" s="30"/>
      <c r="L23" s="30" t="str">
        <f>L20</f>
        <v>UCN, DAYNITE</v>
      </c>
      <c r="M23">
        <f>M20</f>
        <v>0</v>
      </c>
    </row>
    <row r="24" spans="3:13">
      <c r="C24" t="str">
        <f>C21</f>
        <v>ELE</v>
      </c>
      <c r="D24" t="str">
        <f>D21</f>
        <v>P*OCE*,P*SOL*,P*WIN*</v>
      </c>
      <c r="E24" s="1"/>
      <c r="F24" t="str">
        <f t="shared" si="0"/>
        <v>ELCC</v>
      </c>
      <c r="G24">
        <f>G23</f>
        <v>2025</v>
      </c>
      <c r="J24" s="30">
        <f>J21</f>
        <v>1</v>
      </c>
      <c r="K24" s="30"/>
      <c r="L24" s="30"/>
    </row>
    <row r="25" spans="3:13">
      <c r="C25" t="str">
        <f>C22</f>
        <v>IRE</v>
      </c>
      <c r="D25" t="str">
        <f>D22</f>
        <v>IMPELC*</v>
      </c>
      <c r="E25" t="str">
        <f>E22</f>
        <v>ELCC</v>
      </c>
      <c r="F25" t="str">
        <f t="shared" si="0"/>
        <v>ELCC</v>
      </c>
      <c r="G25">
        <f>G24</f>
        <v>2025</v>
      </c>
      <c r="J25" s="30"/>
      <c r="K25" s="30">
        <f>K22</f>
        <v>1</v>
      </c>
      <c r="L25" s="30"/>
    </row>
    <row r="26" spans="3:13">
      <c r="D26" s="7"/>
      <c r="F26" t="str">
        <f>F23</f>
        <v>ELCC</v>
      </c>
      <c r="G26">
        <v>2029</v>
      </c>
      <c r="H26" t="str">
        <f>H23</f>
        <v>UP</v>
      </c>
      <c r="I26" s="30">
        <v>-0.85</v>
      </c>
      <c r="K26" s="30"/>
      <c r="L26" s="30" t="str">
        <f>L23</f>
        <v>UCN, DAYNITE</v>
      </c>
      <c r="M26">
        <f>M23</f>
        <v>0</v>
      </c>
    </row>
    <row r="27" spans="3:13">
      <c r="C27" t="str">
        <f>C24</f>
        <v>ELE</v>
      </c>
      <c r="D27" t="str">
        <f>D24</f>
        <v>P*OCE*,P*SOL*,P*WIN*</v>
      </c>
      <c r="E27" s="1"/>
      <c r="F27" t="str">
        <f t="shared" si="0"/>
        <v>ELCC</v>
      </c>
      <c r="G27">
        <f>G26</f>
        <v>2029</v>
      </c>
      <c r="J27" s="30">
        <f>J24</f>
        <v>1</v>
      </c>
      <c r="K27" s="30"/>
      <c r="L27" s="30"/>
    </row>
    <row r="28" spans="3:13">
      <c r="C28" t="str">
        <f>C25</f>
        <v>IRE</v>
      </c>
      <c r="D28" t="str">
        <f>D25</f>
        <v>IMPELC*</v>
      </c>
      <c r="E28" t="str">
        <f>E25</f>
        <v>ELCC</v>
      </c>
      <c r="F28" t="str">
        <f t="shared" si="0"/>
        <v>ELCC</v>
      </c>
      <c r="G28">
        <f>G27</f>
        <v>2029</v>
      </c>
      <c r="J28" s="30"/>
      <c r="K28" s="30">
        <f>K25</f>
        <v>1</v>
      </c>
      <c r="L28" s="30"/>
    </row>
    <row r="29" spans="3:13">
      <c r="D29" s="7"/>
      <c r="F29" t="str">
        <f>F26</f>
        <v>ELCC</v>
      </c>
      <c r="G29">
        <v>2030</v>
      </c>
      <c r="H29" t="str">
        <f>H26</f>
        <v>UP</v>
      </c>
      <c r="I29" s="30">
        <v>-0.95</v>
      </c>
      <c r="K29" s="30"/>
      <c r="L29" s="30" t="str">
        <f>L26</f>
        <v>UCN, DAYNITE</v>
      </c>
      <c r="M29">
        <f>M26</f>
        <v>0</v>
      </c>
    </row>
    <row r="30" spans="3:13">
      <c r="C30" t="str">
        <f>C27</f>
        <v>ELE</v>
      </c>
      <c r="D30" t="str">
        <f>D27</f>
        <v>P*OCE*,P*SOL*,P*WIN*</v>
      </c>
      <c r="E30" s="1"/>
      <c r="F30" t="str">
        <f t="shared" si="0"/>
        <v>ELCC</v>
      </c>
      <c r="G30">
        <f>G29</f>
        <v>2030</v>
      </c>
      <c r="J30" s="30">
        <f>J27</f>
        <v>1</v>
      </c>
      <c r="K30" s="30"/>
      <c r="L30" s="30"/>
    </row>
    <row r="31" spans="3:13">
      <c r="C31" t="str">
        <f>C28</f>
        <v>IRE</v>
      </c>
      <c r="D31" t="str">
        <f>D28</f>
        <v>IMPELC*</v>
      </c>
      <c r="E31" t="str">
        <f>E28</f>
        <v>ELCC</v>
      </c>
      <c r="F31" t="str">
        <f t="shared" si="0"/>
        <v>ELCC</v>
      </c>
      <c r="G31">
        <f>G30</f>
        <v>2030</v>
      </c>
      <c r="J31" s="30"/>
      <c r="K31" s="30">
        <f>K28</f>
        <v>1</v>
      </c>
      <c r="L31" s="30"/>
    </row>
    <row r="32" spans="3:13">
      <c r="D32" s="7"/>
      <c r="F32" t="str">
        <f>F29</f>
        <v>ELCC</v>
      </c>
      <c r="G32">
        <v>2034</v>
      </c>
      <c r="H32" t="str">
        <f>H29</f>
        <v>UP</v>
      </c>
      <c r="I32" s="30">
        <v>-0.95</v>
      </c>
      <c r="K32" s="30"/>
      <c r="L32" s="30" t="str">
        <f>L29</f>
        <v>UCN, DAYNITE</v>
      </c>
      <c r="M32">
        <f>M29</f>
        <v>0</v>
      </c>
    </row>
    <row r="33" spans="3:13">
      <c r="C33" t="str">
        <f>C30</f>
        <v>ELE</v>
      </c>
      <c r="D33" t="str">
        <f>D30</f>
        <v>P*OCE*,P*SOL*,P*WIN*</v>
      </c>
      <c r="E33" s="1"/>
      <c r="F33" t="str">
        <f t="shared" si="0"/>
        <v>ELCC</v>
      </c>
      <c r="G33">
        <f>G32</f>
        <v>2034</v>
      </c>
      <c r="J33" s="30">
        <f>J30</f>
        <v>1</v>
      </c>
      <c r="K33" s="30"/>
      <c r="L33" s="30"/>
    </row>
    <row r="34" spans="3:13">
      <c r="C34" t="str">
        <f>C31</f>
        <v>IRE</v>
      </c>
      <c r="D34" t="str">
        <f>D31</f>
        <v>IMPELC*</v>
      </c>
      <c r="E34" t="str">
        <f>E31</f>
        <v>ELCC</v>
      </c>
      <c r="F34" t="str">
        <f t="shared" si="0"/>
        <v>ELCC</v>
      </c>
      <c r="G34">
        <f>G33</f>
        <v>2034</v>
      </c>
      <c r="J34" s="30"/>
      <c r="K34" s="30">
        <f>K31</f>
        <v>1</v>
      </c>
      <c r="L34" s="30"/>
    </row>
    <row r="35" spans="3:13">
      <c r="D35" s="7"/>
      <c r="F35" t="str">
        <f>F32</f>
        <v>ELCC</v>
      </c>
      <c r="G35">
        <v>2035</v>
      </c>
      <c r="H35" t="str">
        <f>H32</f>
        <v>UP</v>
      </c>
      <c r="I35" s="30">
        <v>-1</v>
      </c>
      <c r="K35" s="30"/>
      <c r="L35" s="30" t="str">
        <f>L32</f>
        <v>UCN, DAYNITE</v>
      </c>
      <c r="M35">
        <f>M32</f>
        <v>0</v>
      </c>
    </row>
    <row r="36" spans="3:13">
      <c r="C36" t="str">
        <f>C33</f>
        <v>ELE</v>
      </c>
      <c r="D36" t="str">
        <f>D33</f>
        <v>P*OCE*,P*SOL*,P*WIN*</v>
      </c>
      <c r="E36" s="1"/>
      <c r="F36" t="str">
        <f t="shared" si="0"/>
        <v>ELCC</v>
      </c>
      <c r="G36">
        <f>G35</f>
        <v>2035</v>
      </c>
      <c r="J36" s="30">
        <f>J33</f>
        <v>1</v>
      </c>
      <c r="K36" s="30"/>
      <c r="L36" s="30"/>
    </row>
    <row r="37" spans="3:13">
      <c r="C37" t="str">
        <f>C34</f>
        <v>IRE</v>
      </c>
      <c r="D37" t="str">
        <f>D34</f>
        <v>IMPELC*</v>
      </c>
      <c r="E37" t="str">
        <f>E34</f>
        <v>ELCC</v>
      </c>
      <c r="F37" t="str">
        <f t="shared" si="0"/>
        <v>ELCC</v>
      </c>
      <c r="G37">
        <f>G36</f>
        <v>2035</v>
      </c>
      <c r="J37" s="30"/>
      <c r="K37" s="30">
        <f>K34</f>
        <v>1</v>
      </c>
      <c r="L37" s="30"/>
    </row>
    <row r="38" spans="3:13">
      <c r="G38">
        <v>0</v>
      </c>
      <c r="H38" t="str">
        <f>H35</f>
        <v>UP</v>
      </c>
      <c r="L38" s="30" t="str">
        <f>L35</f>
        <v>UCN, DAYNITE</v>
      </c>
      <c r="M38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SNSP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2022-07-05T02:37:57Z</dcterms:created>
  <dcterms:modified xsi:type="dcterms:W3CDTF">2022-08-31T18:42:29Z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349025905132293</vt:r8>
  </property>
</Properties>
</file>