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817D68D-3EAE-41FC-A469-18345AD6C5E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RSD" sheetId="23" r:id="rId6"/>
    <sheet name="SRV" sheetId="14" r:id="rId7"/>
    <sheet name="TRA" sheetId="15" r:id="rId8"/>
    <sheet name="CO2-config" sheetId="27" r:id="rId9"/>
    <sheet name="CO2-NET-single" sheetId="25" r:id="rId10"/>
    <sheet name="CO2-NET-multi" sheetId="26" r:id="rId11"/>
    <sheet name="New vehicle sales" sheetId="16" r:id="rId12"/>
    <sheet name="EB2018" sheetId="3" r:id="rId13"/>
    <sheet name="EB2019" sheetId="11" r:id="rId14"/>
    <sheet name="EB2020" sheetId="12" r:id="rId15"/>
    <sheet name="EB2021" sheetId="22" r:id="rId16"/>
    <sheet name="Conversions" sheetId="9" r:id="rId17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3">'EB2019'!$A$1:$AQ$80</definedName>
    <definedName name="_xlnm.Print_Area" localSheetId="14">'EB2020'!$A$1:$AQ$76</definedName>
    <definedName name="_xlnm.Print_Area" localSheetId="15">'EB2021'!$A$1:$AQ$76</definedName>
    <definedName name="_xlnm.Print_Titles" localSheetId="13">'EB2019'!$A:$B,'EB2019'!$1:$1</definedName>
    <definedName name="_xlnm.Print_Titles" localSheetId="14">'EB2020'!$A:$B,'EB2020'!$1:$1</definedName>
    <definedName name="_xlnm.Print_Titles" localSheetId="15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8" l="1"/>
  <c r="J23" i="28"/>
  <c r="J22" i="28"/>
  <c r="J21" i="28"/>
  <c r="J15" i="28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<sst xmlns="http://schemas.openxmlformats.org/spreadsheetml/2006/main" count="1107" uniqueCount="506">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</sst>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7" t="s">
        <v>404</v>
      </c>
      <c r="B16" s="387"/>
      <c r="C16" s="387"/>
      <c r="D16" s="387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6" t="s">
        <v>416</v>
      </c>
      <c r="C19" s="386"/>
      <c r="D19" s="386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6" t="s">
        <v>419</v>
      </c>
      <c r="C20" s="386"/>
      <c r="D20" s="386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6" t="s">
        <v>418</v>
      </c>
      <c r="C23" s="386"/>
      <c r="D23" s="386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6" t="s">
        <v>417</v>
      </c>
      <c r="C24" s="386"/>
      <c r="D24" s="386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6" t="s">
        <v>418</v>
      </c>
      <c r="C26" s="386"/>
      <c r="D26" s="386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8" t="s">
        <v>412</v>
      </c>
      <c r="C30" s="386"/>
      <c r="D30" s="386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6" t="s">
        <v>414</v>
      </c>
      <c r="C31" s="386"/>
      <c r="D31" s="386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5"/>
  <sheetViews>
    <sheetView tabSelected="1" workbookViewId="0">
      <selection activeCell="I25" sqref="I25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_xlfn.TEXTJOIN(",",TRUE,Regions!C3,Regions!D3)</f>
        <v>~UC_Sets: R_E: IE,National</v>
      </c>
    </row>
    <row r="3" spans="1:11">
      <c r="B3" s="379" t="s">
        <v>459</v>
      </c>
    </row>
    <row r="4" spans="1:11">
      <c r="H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492</v>
      </c>
      <c r="E5" s="381" t="s">
        <v>225</v>
      </c>
      <c r="F5" s="381" t="s">
        <v>226</v>
      </c>
      <c r="G5" s="381" t="s">
        <v>227</v>
      </c>
      <c r="H5" s="381" t="s">
        <v>486</v>
      </c>
      <c r="I5" s="382" t="s">
        <v>488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4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5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5">
        <f>Conversions!$B$2*'EB2019'!$AO$3</f>
        <v>7.8478965511531191</v>
      </c>
    </row>
    <row r="9" spans="1:11">
      <c r="F9">
        <v>2020</v>
      </c>
      <c r="G9" t="s">
        <v>223</v>
      </c>
      <c r="J9" s="385">
        <f>Conversions!$B$2*'EB2020'!$AO$3</f>
        <v>6.3411436804464003</v>
      </c>
    </row>
    <row r="10" spans="1:11">
      <c r="F10">
        <v>2021</v>
      </c>
      <c r="G10" t="s">
        <v>223</v>
      </c>
      <c r="J10" s="385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504</v>
      </c>
      <c r="C12" t="s">
        <v>493</v>
      </c>
      <c r="D12" t="s">
        <v>494</v>
      </c>
      <c r="E12" t="s">
        <v>496</v>
      </c>
      <c r="F12">
        <v>2018</v>
      </c>
      <c r="G12" t="s">
        <v>223</v>
      </c>
      <c r="H12" t="s">
        <v>498</v>
      </c>
      <c r="I12">
        <v>1</v>
      </c>
      <c r="J12" s="385">
        <f>Conversions!$B$2*'EB2018'!$AO$4</f>
        <v>5.9383641411770398</v>
      </c>
      <c r="K12" t="s">
        <v>491</v>
      </c>
    </row>
    <row r="13" spans="1:11">
      <c r="F13">
        <v>2019</v>
      </c>
      <c r="G13" t="s">
        <v>223</v>
      </c>
      <c r="J13" s="385">
        <f>Conversions!$B$2*'EB2019'!$AO$4</f>
        <v>5.5271334489739186</v>
      </c>
    </row>
    <row r="14" spans="1:11">
      <c r="F14">
        <v>2020</v>
      </c>
      <c r="G14" t="s">
        <v>223</v>
      </c>
      <c r="J14" s="385">
        <f>Conversions!$B$2*'EB2020'!$AO$4</f>
        <v>6.8879157977152801</v>
      </c>
    </row>
    <row r="15" spans="1:11">
      <c r="F15">
        <v>2021</v>
      </c>
      <c r="G15" t="s">
        <v>223</v>
      </c>
      <c r="J15" s="385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  <row r="19" spans="2:11">
      <c r="H19" t="s">
        <v>460</v>
      </c>
    </row>
    <row r="20" spans="2:11">
      <c r="B20" s="380" t="s">
        <v>461</v>
      </c>
      <c r="C20" s="381" t="s">
        <v>474</v>
      </c>
      <c r="D20" s="381" t="s">
        <v>492</v>
      </c>
      <c r="E20" s="381" t="s">
        <v>225</v>
      </c>
      <c r="F20" s="381" t="s">
        <v>226</v>
      </c>
      <c r="G20" s="381" t="s">
        <v>227</v>
      </c>
      <c r="H20" s="381" t="s">
        <v>486</v>
      </c>
      <c r="I20" t="s">
        <v>499</v>
      </c>
      <c r="J20" s="383" t="s">
        <v>462</v>
      </c>
      <c r="K20" s="380" t="s">
        <v>463</v>
      </c>
    </row>
    <row r="21" spans="2:11">
      <c r="B21" t="s">
        <v>503</v>
      </c>
      <c r="C21" t="s">
        <v>500</v>
      </c>
      <c r="F21">
        <v>2018</v>
      </c>
      <c r="G21" t="s">
        <v>501</v>
      </c>
      <c r="I21">
        <v>1</v>
      </c>
      <c r="J21" s="19">
        <f>Conversions!$B$2*'EB2018'!$AH$2</f>
        <v>0.70393223471436184</v>
      </c>
      <c r="K21" t="s">
        <v>502</v>
      </c>
    </row>
    <row r="22" spans="2:11">
      <c r="F22">
        <v>2019</v>
      </c>
      <c r="G22" t="s">
        <v>501</v>
      </c>
      <c r="J22" s="19">
        <f>Conversions!$B$2*'EB2019'!$AH$2</f>
        <v>0.78962633124536741</v>
      </c>
    </row>
    <row r="23" spans="2:11">
      <c r="F23">
        <v>2020</v>
      </c>
      <c r="G23" t="s">
        <v>501</v>
      </c>
      <c r="J23" s="19">
        <f>Conversions!$B$2*'EB2020'!$AH$2</f>
        <v>0.87833840712769273</v>
      </c>
    </row>
    <row r="24" spans="2:11">
      <c r="F24">
        <v>2021</v>
      </c>
      <c r="G24" t="s">
        <v>501</v>
      </c>
      <c r="J24" s="19">
        <f>Conversions!$B$2*'EB2021'!$AH$2</f>
        <v>0.94933194191684911</v>
      </c>
    </row>
    <row r="25" spans="2:11">
      <c r="F25">
        <v>0</v>
      </c>
      <c r="G25" t="s">
        <v>501</v>
      </c>
      <c r="J25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14"/>
  <sheetViews>
    <sheetView workbookViewId="0">
      <selection activeCell="F4" sqref="F4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G11" sqref="G11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E30" sqref="E30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_xlfn.TEXTJOIN(",",TRUE,Regions!C3)</f>
        <v>~UC_Sets: R_E: IE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G29" sqref="G2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480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9" t="s">
        <v>382</v>
      </c>
      <c r="C49" s="389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V2" activePane="bottomRight" state="frozen"/>
      <selection activeCell="C3" sqref="C3"/>
      <selection pane="topRight" activeCell="C3" sqref="C3"/>
      <selection pane="bottomLeft" activeCell="C3" sqref="C3"/>
      <selection pane="bottomRight" activeCell="AH2" sqref="AH2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2" activePane="bottomRight" state="frozen"/>
      <selection activeCell="AJ80" sqref="AJ80"/>
      <selection pane="topRight" activeCell="AJ80" sqref="AJ80"/>
      <selection pane="bottomLeft" activeCell="AJ80" sqref="AJ80"/>
      <selection pane="bottomRight" activeCell="AH2" sqref="AH2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M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N20" sqref="AN20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2" sqref="A2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Cover</vt:lpstr>
      <vt:lpstr>Regions</vt:lpstr>
      <vt:lpstr>SUP</vt:lpstr>
      <vt:lpstr>PWR</vt:lpstr>
      <vt:lpstr>PWR-CAPs</vt:lpstr>
      <vt:lpstr>RSD</vt:lpstr>
      <vt:lpstr>SRV</vt:lpstr>
      <vt:lpstr>TRA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2022-09-29T17:21:06Z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368296205997467</vt:r8>
  </property>
</Properties>
</file>