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0029379-459E-4CE6-84A8-0DE236E2068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  <sheet name="TRA-2021" sheetId="6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1" l="1"/>
  <c r="J17" i="1"/>
  <c r="J18" i="1"/>
  <c r="C12" i="6"/>
  <c r="C11" i="6"/>
  <c r="I20" i="1" l="1"/>
  <c r="J20" i="1"/>
  <c r="H20" i="1"/>
  <c r="K31" i="1" l="1"/>
  <c r="I31" i="1" l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N36" i="1" s="1"/>
  <c r="G37" i="1"/>
  <c r="G38" i="1"/>
  <c r="G39" i="1"/>
  <c r="G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BV39" i="1" l="1"/>
  <c r="AA38" i="1"/>
  <c r="M37" i="1"/>
  <c r="AR35" i="1"/>
  <c r="BS34" i="1"/>
  <c r="P39" i="1"/>
  <c r="CF35" i="1"/>
  <c r="AV39" i="1"/>
  <c r="CD37" i="1"/>
  <c r="AI36" i="1"/>
  <c r="AP39" i="1"/>
  <c r="BX37" i="1"/>
  <c r="AC36" i="1"/>
  <c r="J39" i="1"/>
  <c r="AR37" i="1"/>
  <c r="BZ35" i="1"/>
  <c r="AX37" i="1"/>
  <c r="CI34" i="1"/>
  <c r="BM38" i="1"/>
  <c r="R37" i="1"/>
  <c r="AZ35" i="1"/>
  <c r="BG38" i="1"/>
  <c r="L37" i="1"/>
  <c r="AT35" i="1"/>
  <c r="CB39" i="1"/>
  <c r="AG38" i="1"/>
  <c r="BO36" i="1"/>
  <c r="CA34" i="1"/>
  <c r="BI36" i="1"/>
  <c r="BF39" i="1"/>
  <c r="BH37" i="1"/>
  <c r="K39" i="1"/>
  <c r="CJ39" i="1"/>
  <c r="BD39" i="1"/>
  <c r="X39" i="1"/>
  <c r="BU38" i="1"/>
  <c r="AO38" i="1"/>
  <c r="I38" i="1"/>
  <c r="BF37" i="1"/>
  <c r="Z37" i="1"/>
  <c r="BW36" i="1"/>
  <c r="AQ36" i="1"/>
  <c r="K36" i="1"/>
  <c r="BH35" i="1"/>
  <c r="N35" i="1"/>
  <c r="L38" i="1"/>
  <c r="CD39" i="1"/>
  <c r="AX39" i="1"/>
  <c r="R39" i="1"/>
  <c r="BO38" i="1"/>
  <c r="AI38" i="1"/>
  <c r="CF37" i="1"/>
  <c r="AZ37" i="1"/>
  <c r="T37" i="1"/>
  <c r="BQ36" i="1"/>
  <c r="AK36" i="1"/>
  <c r="CH35" i="1"/>
  <c r="BB35" i="1"/>
  <c r="AC34" i="1"/>
  <c r="BI34" i="1"/>
  <c r="M34" i="1"/>
  <c r="BQ34" i="1"/>
  <c r="AK34" i="1"/>
  <c r="BY34" i="1"/>
  <c r="U34" i="1"/>
  <c r="BA34" i="1"/>
  <c r="CG34" i="1"/>
  <c r="O34" i="1"/>
  <c r="W34" i="1"/>
  <c r="AE34" i="1"/>
  <c r="AM34" i="1"/>
  <c r="AN39" i="1"/>
  <c r="CK38" i="1"/>
  <c r="BE38" i="1"/>
  <c r="Y38" i="1"/>
  <c r="AP37" i="1"/>
  <c r="J37" i="1"/>
  <c r="BG36" i="1"/>
  <c r="AA36" i="1"/>
  <c r="BX35" i="1"/>
  <c r="BK34" i="1"/>
  <c r="O35" i="1"/>
  <c r="W35" i="1"/>
  <c r="AE35" i="1"/>
  <c r="AM35" i="1"/>
  <c r="AU35" i="1"/>
  <c r="BC35" i="1"/>
  <c r="BK35" i="1"/>
  <c r="BS35" i="1"/>
  <c r="CA35" i="1"/>
  <c r="CI35" i="1"/>
  <c r="H35" i="1"/>
  <c r="L35" i="1"/>
  <c r="AJ35" i="1"/>
  <c r="P35" i="1"/>
  <c r="X35" i="1"/>
  <c r="AF35" i="1"/>
  <c r="AN35" i="1"/>
  <c r="AV35" i="1"/>
  <c r="BD35" i="1"/>
  <c r="BL35" i="1"/>
  <c r="BT35" i="1"/>
  <c r="CB35" i="1"/>
  <c r="CJ35" i="1"/>
  <c r="T35" i="1"/>
  <c r="I35" i="1"/>
  <c r="Q35" i="1"/>
  <c r="Y35" i="1"/>
  <c r="AG35" i="1"/>
  <c r="AO35" i="1"/>
  <c r="AW35" i="1"/>
  <c r="BE35" i="1"/>
  <c r="BM35" i="1"/>
  <c r="BU35" i="1"/>
  <c r="CC35" i="1"/>
  <c r="CK35" i="1"/>
  <c r="AB35" i="1"/>
  <c r="J35" i="1"/>
  <c r="R35" i="1"/>
  <c r="Z35" i="1"/>
  <c r="AH35" i="1"/>
  <c r="AP35" i="1"/>
  <c r="AX35" i="1"/>
  <c r="BF35" i="1"/>
  <c r="BN35" i="1"/>
  <c r="BV35" i="1"/>
  <c r="CD35" i="1"/>
  <c r="K35" i="1"/>
  <c r="S35" i="1"/>
  <c r="AA35" i="1"/>
  <c r="AI35" i="1"/>
  <c r="AQ35" i="1"/>
  <c r="AY35" i="1"/>
  <c r="BG35" i="1"/>
  <c r="BO35" i="1"/>
  <c r="BW35" i="1"/>
  <c r="CE35" i="1"/>
  <c r="M35" i="1"/>
  <c r="U35" i="1"/>
  <c r="AC35" i="1"/>
  <c r="AK35" i="1"/>
  <c r="AS35" i="1"/>
  <c r="BA35" i="1"/>
  <c r="BI35" i="1"/>
  <c r="BQ35" i="1"/>
  <c r="BY35" i="1"/>
  <c r="CG35" i="1"/>
  <c r="BT39" i="1"/>
  <c r="BV37" i="1"/>
  <c r="P34" i="1"/>
  <c r="BN39" i="1"/>
  <c r="AH39" i="1"/>
  <c r="CE38" i="1"/>
  <c r="AY38" i="1"/>
  <c r="S38" i="1"/>
  <c r="BP37" i="1"/>
  <c r="AJ37" i="1"/>
  <c r="CG36" i="1"/>
  <c r="BA36" i="1"/>
  <c r="U36" i="1"/>
  <c r="BR35" i="1"/>
  <c r="AL35" i="1"/>
  <c r="BC34" i="1"/>
  <c r="I33" i="1"/>
  <c r="Q33" i="1"/>
  <c r="Y33" i="1"/>
  <c r="AG33" i="1"/>
  <c r="AO33" i="1"/>
  <c r="AW33" i="1"/>
  <c r="BE33" i="1"/>
  <c r="BM33" i="1"/>
  <c r="BU33" i="1"/>
  <c r="CC33" i="1"/>
  <c r="CK33" i="1"/>
  <c r="AD33" i="1"/>
  <c r="J33" i="1"/>
  <c r="R33" i="1"/>
  <c r="Z33" i="1"/>
  <c r="AH33" i="1"/>
  <c r="AP33" i="1"/>
  <c r="AX33" i="1"/>
  <c r="BF33" i="1"/>
  <c r="BN33" i="1"/>
  <c r="BV33" i="1"/>
  <c r="CD33" i="1"/>
  <c r="AL33" i="1"/>
  <c r="AT33" i="1"/>
  <c r="BB33" i="1"/>
  <c r="BJ33" i="1"/>
  <c r="BR33" i="1"/>
  <c r="BZ33" i="1"/>
  <c r="CH33" i="1"/>
  <c r="K33" i="1"/>
  <c r="S33" i="1"/>
  <c r="AA33" i="1"/>
  <c r="AI33" i="1"/>
  <c r="AQ33" i="1"/>
  <c r="AY33" i="1"/>
  <c r="BG33" i="1"/>
  <c r="BO33" i="1"/>
  <c r="BW33" i="1"/>
  <c r="CE33" i="1"/>
  <c r="N33" i="1"/>
  <c r="L33" i="1"/>
  <c r="T33" i="1"/>
  <c r="AB33" i="1"/>
  <c r="AJ33" i="1"/>
  <c r="AR33" i="1"/>
  <c r="AZ33" i="1"/>
  <c r="BH33" i="1"/>
  <c r="BP33" i="1"/>
  <c r="BX33" i="1"/>
  <c r="CF33" i="1"/>
  <c r="V33" i="1"/>
  <c r="M33" i="1"/>
  <c r="U33" i="1"/>
  <c r="AC33" i="1"/>
  <c r="AK33" i="1"/>
  <c r="AS33" i="1"/>
  <c r="BA33" i="1"/>
  <c r="BI33" i="1"/>
  <c r="BQ33" i="1"/>
  <c r="BY33" i="1"/>
  <c r="CG33" i="1"/>
  <c r="O33" i="1"/>
  <c r="W33" i="1"/>
  <c r="AE33" i="1"/>
  <c r="AM33" i="1"/>
  <c r="AU33" i="1"/>
  <c r="BC33" i="1"/>
  <c r="BK33" i="1"/>
  <c r="BS33" i="1"/>
  <c r="CA33" i="1"/>
  <c r="CI33" i="1"/>
  <c r="P33" i="1"/>
  <c r="X33" i="1"/>
  <c r="AF33" i="1"/>
  <c r="AN33" i="1"/>
  <c r="AV33" i="1"/>
  <c r="BD33" i="1"/>
  <c r="BL33" i="1"/>
  <c r="BT33" i="1"/>
  <c r="CB33" i="1"/>
  <c r="CJ33" i="1"/>
  <c r="H33" i="1"/>
  <c r="BL39" i="1"/>
  <c r="AF39" i="1"/>
  <c r="CC38" i="1"/>
  <c r="AW38" i="1"/>
  <c r="Q38" i="1"/>
  <c r="BN37" i="1"/>
  <c r="AH37" i="1"/>
  <c r="CE36" i="1"/>
  <c r="AY36" i="1"/>
  <c r="S36" i="1"/>
  <c r="BP35" i="1"/>
  <c r="AD35" i="1"/>
  <c r="AU34" i="1"/>
  <c r="H34" i="1"/>
  <c r="Z39" i="1"/>
  <c r="BW38" i="1"/>
  <c r="AQ38" i="1"/>
  <c r="K38" i="1"/>
  <c r="AB37" i="1"/>
  <c r="BY36" i="1"/>
  <c r="AS36" i="1"/>
  <c r="M36" i="1"/>
  <c r="BJ35" i="1"/>
  <c r="V35" i="1"/>
  <c r="AS34" i="1"/>
  <c r="CK39" i="1"/>
  <c r="CC39" i="1"/>
  <c r="BU39" i="1"/>
  <c r="BM39" i="1"/>
  <c r="BE39" i="1"/>
  <c r="AW39" i="1"/>
  <c r="AO39" i="1"/>
  <c r="AG39" i="1"/>
  <c r="Y39" i="1"/>
  <c r="Q39" i="1"/>
  <c r="I39" i="1"/>
  <c r="CD38" i="1"/>
  <c r="BV38" i="1"/>
  <c r="BN38" i="1"/>
  <c r="BF38" i="1"/>
  <c r="AX38" i="1"/>
  <c r="AP38" i="1"/>
  <c r="AH38" i="1"/>
  <c r="Z38" i="1"/>
  <c r="R38" i="1"/>
  <c r="J38" i="1"/>
  <c r="CE37" i="1"/>
  <c r="BW37" i="1"/>
  <c r="BO37" i="1"/>
  <c r="BG37" i="1"/>
  <c r="AY37" i="1"/>
  <c r="AQ37" i="1"/>
  <c r="AI37" i="1"/>
  <c r="AA37" i="1"/>
  <c r="S37" i="1"/>
  <c r="K37" i="1"/>
  <c r="CF36" i="1"/>
  <c r="BX36" i="1"/>
  <c r="BP36" i="1"/>
  <c r="BH36" i="1"/>
  <c r="AZ36" i="1"/>
  <c r="AR36" i="1"/>
  <c r="AJ36" i="1"/>
  <c r="AB36" i="1"/>
  <c r="T36" i="1"/>
  <c r="L36" i="1"/>
  <c r="CH34" i="1"/>
  <c r="BZ34" i="1"/>
  <c r="BR34" i="1"/>
  <c r="BJ34" i="1"/>
  <c r="BB34" i="1"/>
  <c r="AT34" i="1"/>
  <c r="AL34" i="1"/>
  <c r="AD34" i="1"/>
  <c r="V34" i="1"/>
  <c r="N34" i="1"/>
  <c r="H39" i="1"/>
  <c r="CI39" i="1"/>
  <c r="CA39" i="1"/>
  <c r="BS39" i="1"/>
  <c r="BK39" i="1"/>
  <c r="BC39" i="1"/>
  <c r="AU39" i="1"/>
  <c r="AM39" i="1"/>
  <c r="AE39" i="1"/>
  <c r="W39" i="1"/>
  <c r="O39" i="1"/>
  <c r="CJ38" i="1"/>
  <c r="CB38" i="1"/>
  <c r="BT38" i="1"/>
  <c r="BL38" i="1"/>
  <c r="BD38" i="1"/>
  <c r="AV38" i="1"/>
  <c r="AN38" i="1"/>
  <c r="AF38" i="1"/>
  <c r="X38" i="1"/>
  <c r="P38" i="1"/>
  <c r="CK37" i="1"/>
  <c r="CC37" i="1"/>
  <c r="BU37" i="1"/>
  <c r="BM37" i="1"/>
  <c r="BE37" i="1"/>
  <c r="AW37" i="1"/>
  <c r="AO37" i="1"/>
  <c r="AG37" i="1"/>
  <c r="Y37" i="1"/>
  <c r="Q37" i="1"/>
  <c r="I37" i="1"/>
  <c r="CD36" i="1"/>
  <c r="BV36" i="1"/>
  <c r="BN36" i="1"/>
  <c r="BF36" i="1"/>
  <c r="AX36" i="1"/>
  <c r="AP36" i="1"/>
  <c r="AH36" i="1"/>
  <c r="Z36" i="1"/>
  <c r="R36" i="1"/>
  <c r="J36" i="1"/>
  <c r="CF34" i="1"/>
  <c r="BX34" i="1"/>
  <c r="BP34" i="1"/>
  <c r="BH34" i="1"/>
  <c r="AZ34" i="1"/>
  <c r="AR34" i="1"/>
  <c r="AJ34" i="1"/>
  <c r="AB34" i="1"/>
  <c r="T34" i="1"/>
  <c r="L34" i="1"/>
  <c r="H38" i="1"/>
  <c r="CH39" i="1"/>
  <c r="BZ39" i="1"/>
  <c r="BR39" i="1"/>
  <c r="BJ39" i="1"/>
  <c r="BB39" i="1"/>
  <c r="AT39" i="1"/>
  <c r="AL39" i="1"/>
  <c r="AD39" i="1"/>
  <c r="V39" i="1"/>
  <c r="N39" i="1"/>
  <c r="CI38" i="1"/>
  <c r="CA38" i="1"/>
  <c r="BS38" i="1"/>
  <c r="BK38" i="1"/>
  <c r="BC38" i="1"/>
  <c r="AU38" i="1"/>
  <c r="AM38" i="1"/>
  <c r="AE38" i="1"/>
  <c r="W38" i="1"/>
  <c r="O38" i="1"/>
  <c r="CJ37" i="1"/>
  <c r="CB37" i="1"/>
  <c r="BT37" i="1"/>
  <c r="BL37" i="1"/>
  <c r="BD37" i="1"/>
  <c r="AV37" i="1"/>
  <c r="AN37" i="1"/>
  <c r="AF37" i="1"/>
  <c r="X37" i="1"/>
  <c r="P37" i="1"/>
  <c r="CK36" i="1"/>
  <c r="CC36" i="1"/>
  <c r="BU36" i="1"/>
  <c r="BM36" i="1"/>
  <c r="BE36" i="1"/>
  <c r="AW36" i="1"/>
  <c r="AO36" i="1"/>
  <c r="AG36" i="1"/>
  <c r="Y36" i="1"/>
  <c r="Q36" i="1"/>
  <c r="I36" i="1"/>
  <c r="CE34" i="1"/>
  <c r="BW34" i="1"/>
  <c r="BO34" i="1"/>
  <c r="BG34" i="1"/>
  <c r="AY34" i="1"/>
  <c r="AQ34" i="1"/>
  <c r="AI34" i="1"/>
  <c r="AA34" i="1"/>
  <c r="S34" i="1"/>
  <c r="K34" i="1"/>
  <c r="H37" i="1"/>
  <c r="CG39" i="1"/>
  <c r="BY39" i="1"/>
  <c r="BQ39" i="1"/>
  <c r="BI39" i="1"/>
  <c r="BA39" i="1"/>
  <c r="AS39" i="1"/>
  <c r="AK39" i="1"/>
  <c r="AC39" i="1"/>
  <c r="U39" i="1"/>
  <c r="M39" i="1"/>
  <c r="CH38" i="1"/>
  <c r="BZ38" i="1"/>
  <c r="BR38" i="1"/>
  <c r="BJ38" i="1"/>
  <c r="BB38" i="1"/>
  <c r="AT38" i="1"/>
  <c r="AL38" i="1"/>
  <c r="AD38" i="1"/>
  <c r="V38" i="1"/>
  <c r="N38" i="1"/>
  <c r="CI37" i="1"/>
  <c r="CA37" i="1"/>
  <c r="BS37" i="1"/>
  <c r="BK37" i="1"/>
  <c r="BC37" i="1"/>
  <c r="AU37" i="1"/>
  <c r="AM37" i="1"/>
  <c r="AE37" i="1"/>
  <c r="W37" i="1"/>
  <c r="O37" i="1"/>
  <c r="CJ36" i="1"/>
  <c r="CB36" i="1"/>
  <c r="BT36" i="1"/>
  <c r="BL36" i="1"/>
  <c r="BD36" i="1"/>
  <c r="AV36" i="1"/>
  <c r="AN36" i="1"/>
  <c r="AF36" i="1"/>
  <c r="X36" i="1"/>
  <c r="P36" i="1"/>
  <c r="CD34" i="1"/>
  <c r="BV34" i="1"/>
  <c r="BN34" i="1"/>
  <c r="BF34" i="1"/>
  <c r="AX34" i="1"/>
  <c r="AP34" i="1"/>
  <c r="AH34" i="1"/>
  <c r="Z34" i="1"/>
  <c r="R34" i="1"/>
  <c r="J34" i="1"/>
  <c r="H36" i="1"/>
  <c r="CF39" i="1"/>
  <c r="BX39" i="1"/>
  <c r="BP39" i="1"/>
  <c r="BH39" i="1"/>
  <c r="AZ39" i="1"/>
  <c r="AR39" i="1"/>
  <c r="AJ39" i="1"/>
  <c r="AB39" i="1"/>
  <c r="T39" i="1"/>
  <c r="L39" i="1"/>
  <c r="CG38" i="1"/>
  <c r="BY38" i="1"/>
  <c r="BQ38" i="1"/>
  <c r="BI38" i="1"/>
  <c r="BA38" i="1"/>
  <c r="AS38" i="1"/>
  <c r="AK38" i="1"/>
  <c r="AC38" i="1"/>
  <c r="U38" i="1"/>
  <c r="M38" i="1"/>
  <c r="CH37" i="1"/>
  <c r="BZ37" i="1"/>
  <c r="BR37" i="1"/>
  <c r="BJ37" i="1"/>
  <c r="BB37" i="1"/>
  <c r="AT37" i="1"/>
  <c r="AL37" i="1"/>
  <c r="AD37" i="1"/>
  <c r="V37" i="1"/>
  <c r="N37" i="1"/>
  <c r="CI36" i="1"/>
  <c r="CA36" i="1"/>
  <c r="BS36" i="1"/>
  <c r="BK36" i="1"/>
  <c r="BC36" i="1"/>
  <c r="AU36" i="1"/>
  <c r="AM36" i="1"/>
  <c r="AE36" i="1"/>
  <c r="W36" i="1"/>
  <c r="O36" i="1"/>
  <c r="CK34" i="1"/>
  <c r="CC34" i="1"/>
  <c r="BU34" i="1"/>
  <c r="BM34" i="1"/>
  <c r="BE34" i="1"/>
  <c r="AW34" i="1"/>
  <c r="AO34" i="1"/>
  <c r="AG34" i="1"/>
  <c r="Y34" i="1"/>
  <c r="Q34" i="1"/>
  <c r="I34" i="1"/>
  <c r="CE39" i="1"/>
  <c r="BW39" i="1"/>
  <c r="BO39" i="1"/>
  <c r="BG39" i="1"/>
  <c r="AY39" i="1"/>
  <c r="AQ39" i="1"/>
  <c r="AI39" i="1"/>
  <c r="AA39" i="1"/>
  <c r="S39" i="1"/>
  <c r="CF38" i="1"/>
  <c r="BX38" i="1"/>
  <c r="BP38" i="1"/>
  <c r="BH38" i="1"/>
  <c r="AZ38" i="1"/>
  <c r="AR38" i="1"/>
  <c r="AJ38" i="1"/>
  <c r="AB38" i="1"/>
  <c r="T38" i="1"/>
  <c r="CG37" i="1"/>
  <c r="BY37" i="1"/>
  <c r="BQ37" i="1"/>
  <c r="BI37" i="1"/>
  <c r="BA37" i="1"/>
  <c r="AS37" i="1"/>
  <c r="AK37" i="1"/>
  <c r="AC37" i="1"/>
  <c r="U37" i="1"/>
  <c r="CH36" i="1"/>
  <c r="BZ36" i="1"/>
  <c r="BR36" i="1"/>
  <c r="BJ36" i="1"/>
  <c r="BB36" i="1"/>
  <c r="AT36" i="1"/>
  <c r="AL36" i="1"/>
  <c r="AD36" i="1"/>
  <c r="V36" i="1"/>
  <c r="CJ34" i="1"/>
  <c r="CB34" i="1"/>
  <c r="BT34" i="1"/>
  <c r="BL34" i="1"/>
  <c r="BD34" i="1"/>
  <c r="AV34" i="1"/>
  <c r="AN34" i="1"/>
  <c r="AF34" i="1"/>
  <c r="X34" i="1"/>
  <c r="D29" i="1"/>
  <c r="D30" i="1"/>
  <c r="D31" i="1"/>
  <c r="D32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s="1"/>
  <c r="G3" i="2" l="1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D3" i="1"/>
  <c r="D26" i="1"/>
  <c r="D9" i="1"/>
  <c r="D24" i="1"/>
  <c r="D16" i="1"/>
  <c r="D8" i="1"/>
  <c r="D23" i="1"/>
  <c r="N3" i="2" a="1"/>
  <c r="N3" i="2" s="1"/>
  <c r="P3" i="3" s="1"/>
  <c r="D15" i="1"/>
  <c r="D7" i="1"/>
  <c r="D22" i="1"/>
  <c r="D14" i="1"/>
  <c r="D6" i="1"/>
  <c r="D21" i="1"/>
  <c r="D13" i="1"/>
  <c r="D5" i="1"/>
  <c r="D20" i="1"/>
  <c r="D12" i="1"/>
  <c r="D4" i="1"/>
  <c r="D19" i="1"/>
  <c r="V3" i="2" a="1"/>
  <c r="V3" i="2" s="1"/>
  <c r="AC5" i="4" s="1"/>
  <c r="D28" i="1"/>
  <c r="D11" i="1"/>
  <c r="D17" i="1"/>
  <c r="D18" i="1"/>
  <c r="D27" i="1"/>
  <c r="D10" i="1"/>
  <c r="D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AE5" i="4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C3" i="3" l="1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B57E161-550D-4A4E-97F2-382B8393D1F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FA644243-5C82-49A2-9E18-155BC945F002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58A128E1-0CEE-4B03-8BAC-A4332CB39BA7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<sst xmlns="http://schemas.openxmlformats.org/spreadsheetml/2006/main" count="625" uniqueCount="180">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</sst>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1" fillId="36" borderId="11" xfId="43" applyFont="1" applyFill="1" applyBorder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166" fontId="1" fillId="0" borderId="0" xfId="44" applyNumberFormat="1" applyFont="1" applyAlignment="1">
      <alignment horizontal="center"/>
    </xf>
    <xf numFmtId="166" fontId="1" fillId="0" borderId="10" xfId="44" applyNumberFormat="1" applyFont="1" applyBorder="1" applyAlignment="1">
      <alignment horizontal="center"/>
    </xf>
    <xf numFmtId="165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9" t="s">
        <v>143</v>
      </c>
      <c r="B16" s="49"/>
      <c r="C16" s="49"/>
      <c r="D16" s="49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144</v>
      </c>
      <c r="B19" s="48" t="s">
        <v>155</v>
      </c>
      <c r="C19" s="48"/>
      <c r="D19" s="48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145</v>
      </c>
      <c r="B20" s="48" t="s">
        <v>156</v>
      </c>
      <c r="C20" s="48"/>
      <c r="D20" s="48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147</v>
      </c>
      <c r="B23" s="48" t="s">
        <v>158</v>
      </c>
      <c r="C23" s="48"/>
      <c r="D23" s="48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8" t="s">
        <v>160</v>
      </c>
      <c r="C24" s="48"/>
      <c r="D24" s="48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148</v>
      </c>
      <c r="B26" s="48" t="s">
        <v>158</v>
      </c>
      <c r="C26" s="48"/>
      <c r="D26" s="48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8" t="s">
        <v>160</v>
      </c>
      <c r="C27" s="48"/>
      <c r="D27" s="48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150</v>
      </c>
      <c r="B30" s="50" t="s">
        <v>151</v>
      </c>
      <c r="C30" s="48"/>
      <c r="D30" s="48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152</v>
      </c>
      <c r="B31" s="48" t="s">
        <v>153</v>
      </c>
      <c r="C31" s="48"/>
      <c r="D31" s="48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12" zoomScaleNormal="100" workbookViewId="0">
      <selection activeCell="J44" sqref="J44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123</v>
      </c>
    </row>
    <row r="5" spans="3:37" ht="15.75" thickBot="1" x14ac:dyDescent="0.3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x14ac:dyDescent="0.25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x14ac:dyDescent="0.25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 x14ac:dyDescent="0.25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x14ac:dyDescent="0.25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x14ac:dyDescent="0.25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x14ac:dyDescent="0.25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E172" sqref="E172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122</v>
      </c>
    </row>
    <row r="3" spans="2:32" ht="15.75" thickBot="1" x14ac:dyDescent="0.3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9.5561633661176384E-2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7.6883209959732524E-2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2:32" x14ac:dyDescent="0.25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0.17791021665128046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3.5568470622668977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0.65597182215127059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0.30432858709155108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0.23993253164866168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0.12055791442215673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0.34570131123035525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0.56903321116577554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0.2355529247476085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0.26699669332289716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0.46469112788778127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0.41104377538121051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0.36176874437029644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1.5298718818259087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0.46841096885952921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0.5585421330615401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0.50920617718944683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0.33812925710793035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0.75574156935227998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9.699373160247457E-2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0.40473635495344346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0.21172164548120723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0.18666410873414702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0.2082050367220207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0.40388185621287809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0.19370744197499956</v>
      </c>
    </row>
    <row r="6" spans="2:32" x14ac:dyDescent="0.25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0.20581574700260574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4.1147447789880296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0.75886215603544716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0.3520630611634093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0.27756637117860672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0.13946763531016038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0.39992516984068205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0.65828707102826567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0.27249981523322875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0.30887559420597338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0.53757874849408638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0.47551671440363152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0.41851280812450969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1.7698349768943153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0.54188205306389559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0.64615044887396766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0.58907606156204939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0.39116542571308227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0.87428096353814211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0.1122073689756809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0.46821996398965782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0.24493055790465146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0.21594270245310049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0.2408623628773443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0.46723143561892932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0.22409079489905456</v>
      </c>
    </row>
    <row r="7" spans="2:32" x14ac:dyDescent="0.25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0.20861147673384403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4.1706380450894258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0.76917027639279301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0.35684536369224762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0.28133673650583374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0.14136211530141771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0.40535761465541215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0.66722901430989512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0.27620135822155423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0.31307125316089579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0.54488103178355562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0.4819759685448714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0.42419774097157165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1.7938758014490381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0.54924279095027306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0.65492753248918323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0.59707786649317995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0.39647888120142599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0.88615689294984201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0.11373155496279763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0.47458010160375708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0.2482576096623294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0.21887599323519225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0.24413415368460439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0.4735781454064581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0.22713476654320758</v>
      </c>
    </row>
    <row r="8" spans="2:32" x14ac:dyDescent="0.25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2:32" x14ac:dyDescent="0.25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2:32" x14ac:dyDescent="0.25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2:32" x14ac:dyDescent="0.25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2:32" x14ac:dyDescent="0.25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2:32" x14ac:dyDescent="0.25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2:32" x14ac:dyDescent="0.25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2:32" x14ac:dyDescent="0.25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2:32" x14ac:dyDescent="0.25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 x14ac:dyDescent="0.25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 x14ac:dyDescent="0.25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 x14ac:dyDescent="0.25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 x14ac:dyDescent="0.25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 x14ac:dyDescent="0.25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 x14ac:dyDescent="0.25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 x14ac:dyDescent="0.25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 x14ac:dyDescent="0.25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 x14ac:dyDescent="0.25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 x14ac:dyDescent="0.25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 x14ac:dyDescent="0.25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x14ac:dyDescent="0.25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x14ac:dyDescent="0.25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x14ac:dyDescent="0.25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x14ac:dyDescent="0.25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x14ac:dyDescent="0.25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0.40588049118145847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7.107853964234006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1.4473852348686691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0.68739136756505304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0.51716931673940703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0.26644296845403537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0.71767804519295675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1.2459711222787131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0.52803099864930969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0.59606641834696639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1.057139386784598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0.89707626372882077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0.81360354343861541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3.2880272390856486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1.0761704312524312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1.2120448257585934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1.1755398730764657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0.74162108700930296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1.6604449812485407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0.21762158373782103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0.9196058643424867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0.49514414952085861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0.40393623031991749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0.4389058181253126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0.80831607265713046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0.44454319184516294</v>
      </c>
    </row>
    <row r="33" spans="4:32" x14ac:dyDescent="0.25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0.46985114031488934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8.2281197614743018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1.6755069973884091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0.79573082449202848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0.59868014966318506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0.30843692977853454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0.83079097231632504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1.4423480933956727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0.61125373657358362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0.69001218942184994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1.2237546695252854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1.0384640666899378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0.94183524696180598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3.8062517939058389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1.2457851887024125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1.4030746879155536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1.3608162053880686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0.85850766662521183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1.9221469984891983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0.25192082767691892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1.0645445479378959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0.57318360534015544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0.46760044533764245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0.50808157479247218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0.93571442019126849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0.5146074525525558</v>
      </c>
    </row>
    <row r="34" spans="4:32" x14ac:dyDescent="0.25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0.47623343526250372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8.3398876868364251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1.6982665033820685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0.80653975605578476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0.60681241319642154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0.31262663006800057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0.84207614876941284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1.461940449696034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0.61955679535094332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0.69938507570959629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1.2403777285630826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1.0525702024368309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0.95462881033198521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3.8579545982819501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1.2627075026726191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1.4221335678957272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1.3793010607966545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0.87016933704175736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1.9482567767240837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0.25534283283498593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1.0790049518974585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0.58096953265740348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0.47395216762521758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0.51498317870387422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0.94842484037327401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0.52159770172430364</v>
      </c>
    </row>
    <row r="35" spans="4:32" x14ac:dyDescent="0.25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 x14ac:dyDescent="0.25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 x14ac:dyDescent="0.25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 x14ac:dyDescent="0.25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 x14ac:dyDescent="0.25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 x14ac:dyDescent="0.25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 x14ac:dyDescent="0.25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 x14ac:dyDescent="0.25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 x14ac:dyDescent="0.25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 x14ac:dyDescent="0.25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 x14ac:dyDescent="0.25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 x14ac:dyDescent="0.25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 x14ac:dyDescent="0.25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 x14ac:dyDescent="0.25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 x14ac:dyDescent="0.25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 x14ac:dyDescent="0.25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 x14ac:dyDescent="0.25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 x14ac:dyDescent="0.25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 x14ac:dyDescent="0.25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 x14ac:dyDescent="0.25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x14ac:dyDescent="0.25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x14ac:dyDescent="0.25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x14ac:dyDescent="0.25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x14ac:dyDescent="0.25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0.27435547637321495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4.8874675973215007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0.98750716185845822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0.47552429060912443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0.35331078909799174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0.18192405921838437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0.49433293928500699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0.84062004677085211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0.36232197941731037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0.40153594290187117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0.71368599033539704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0.61113233633908892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0.54794246709160832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2.2342931214267647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0.74304638421703217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0.82312954869858934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0.79632066689536773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0.5014811864865022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1.1393573908292929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0.14698615350023855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0.63179454507028443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0.33116307912916709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0.27602684102814479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0.2952095661319819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0.54379756531765255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0.31412261464919838</v>
      </c>
    </row>
    <row r="59" spans="4:32" x14ac:dyDescent="0.25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0.34871475560546433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6.2121306680648631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1.2551537995825381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0.6044068774433683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0.44906953235181829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0.23123141075118878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0.62831328315096635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1.0684554871723726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0.46052304905013597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0.51036527517810415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0.90711816286219038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0.77676912495517314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0.69645274088780662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2.8398594046266692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0.94443618075729097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1.0462244938591938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1.0121495310057134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0.63739893840679929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1.4481603915565415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0.18682419346168758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0.80303146592687813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0.42091907087353819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0.35083911457535288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0.37522098361933615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0.69118443559198872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0.39926008492914083</v>
      </c>
    </row>
    <row r="60" spans="4:32" x14ac:dyDescent="0.25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0.40040870015918645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7.133025276490172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1.4412194875955306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0.69400496616260621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0.51564020403404931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0.2655094661942306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0.72145528961748062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1.2268447661580288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0.52879160545800741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0.58602251024805196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1.0415905798187197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0.89191842515257114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0.79969583224834284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3.2608439836940106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1.084440670896599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1.2013182204851272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1.1621919392916482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0.73188781463285035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1.6628376364469701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0.21451926326547013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0.92207393088492728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0.48331668027082725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0.40284797696101737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0.43084424707698105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0.79364654628716347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0.45844693710867024</v>
      </c>
    </row>
    <row r="61" spans="4:32" x14ac:dyDescent="0.25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0.40584771308207696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7.2299178181425168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1.4607965133061045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0.70343208894492326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0.52264448174376976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0.26911605470543448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0.7312552880739509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1.2435097999968572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0.53597452724381955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0.5939828367970923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1.0557391850356965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0.90403393572624358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0.81055862310241589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3.305138157521379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1.0991713368905442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1.2176365105800349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1.1779787515516553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0.74182952489117304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1.6854250462352895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0.21743321854328002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0.93459906339066412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0.48988188644341163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0.40832012417405295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0.43669668591428185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0.80442716573860695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0.46467432131486347</v>
      </c>
    </row>
    <row r="62" spans="4:32" x14ac:dyDescent="0.25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 x14ac:dyDescent="0.25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 x14ac:dyDescent="0.25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 x14ac:dyDescent="0.25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 x14ac:dyDescent="0.25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 x14ac:dyDescent="0.25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 x14ac:dyDescent="0.25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 x14ac:dyDescent="0.25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 x14ac:dyDescent="0.25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 x14ac:dyDescent="0.25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 x14ac:dyDescent="0.25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 x14ac:dyDescent="0.25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 x14ac:dyDescent="0.25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 x14ac:dyDescent="0.25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 x14ac:dyDescent="0.25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 x14ac:dyDescent="0.25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 x14ac:dyDescent="0.25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 x14ac:dyDescent="0.25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 x14ac:dyDescent="0.25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 x14ac:dyDescent="0.25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x14ac:dyDescent="0.25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x14ac:dyDescent="0.25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x14ac:dyDescent="0.25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x14ac:dyDescent="0.25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0.17598869695867239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2.6285316488038659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0.47699261024925638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0.30674682738359726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0.21848100041223001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0.10543435930256223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0.27629487820158383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0.42750879000601366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0.20110508368818067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0.22898754863328891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0.4628219575290925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0.30532337627525935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0.30045423175568414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1.6075941480235647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0.4374045050032716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0.4928438633777254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0.40346393225981741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0.37476345660861177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0.59842247564144924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7.9808132985805066E-2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0.33704485318495958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0.14967402780693329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0.16322013466560803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0.18972239228331952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0.39648034909113317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0.15288671986851338</v>
      </c>
    </row>
    <row r="86" spans="4:32" x14ac:dyDescent="0.25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0.19228961557590898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2.871998878406937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0.52117395743271944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0.33515919224388002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0.23871776032169476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0.11520019620091229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0.30188663722790898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0.46710670802274745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0.21973240271130756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0.25019747551574262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0.50569075077735171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0.33360389425518211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0.32828374617730566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1.7564972414002475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0.47791901168517154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0.53849342978034132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0.44083470003305669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0.40947584844094537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0.65385124034471442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8.7200345686264502E-2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0.36826356675618782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0.1635375553434078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0.17833836769908104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0.2072953917425068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0.43320426383996402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0.16704782237851226</v>
      </c>
    </row>
    <row r="87" spans="4:32" x14ac:dyDescent="0.25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0.20179320852163216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3.0139426240387879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0.54693210942921644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0.35172387529014576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0.25051598674290521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0.12089377340570275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0.3168068798389026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0.4901926765602036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0.23059230955598906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0.26256306767852122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0.53068367115639281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0.35009170929716377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0.34450862179017833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1.8433091825576411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0.50153936026444879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0.56510756775784676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0.46262221847453128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0.42971350804119124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0.68616674535356059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9.1510077065395878E-2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0.38646437819735152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0.17162012575506316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0.1871524435301688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0.21754062010153541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0.45461466072258433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0.17530388187293744</v>
      </c>
    </row>
    <row r="88" spans="4:32" x14ac:dyDescent="0.25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0.20804879798580275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3.1073748453839896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0.5638870048215221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0.36262731542414028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0.25828198233193528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0.12464148038127951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0.3266278931139085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0.50538864953356988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0.23774067115222469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0.27070252277655532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0.54713486496224084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0.36094455228537575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0.35518838906567379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1.9004517672169277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0.51708708043264662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0.58262590235834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0.47696350724724162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0.44303462679046818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0.70743791445952087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9.4346889454423155E-2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0.39844477392146943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0.17694034965347011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0.19295416927960399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0.22428437932468295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0.46870771520498439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0.18073830221099849</v>
      </c>
    </row>
    <row r="89" spans="4:32" x14ac:dyDescent="0.25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0.21449831072336262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3.2037034655908934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0.5813675019709893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0.3738687622022886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0.26628872378422525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0.12850536627309916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0.33675335780043963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0.52105569766911042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0.24511063195794364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0.27909430098262855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0.56409604577607031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0.37213383340622241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0.36619922912670966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1.9593657720006523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0.53311677992605866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0.60068730533144854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0.49174937597190604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0.4567687002209726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0.72936848980776592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9.7271643027510263E-2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0.41079656191303493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0.18242550049272768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0.19893574852727172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0.23123719508374815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0.48323765437633881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0.18634118957953941</v>
      </c>
    </row>
    <row r="90" spans="4:32" x14ac:dyDescent="0.25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0.22114775835578682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3.3030182730242101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0.5993898945320898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0.38545869383055947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0.27454367422153619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0.13248903262756523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0.3471927118922532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0.53720842429685278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0.25270906154863987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0.28774622431308999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0.58158302319512833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0.3836699822418152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0.37755140522963765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2.0201061109326721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0.54964340010376633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0.61930861179672336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0.50699360662703519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0.47092852992782275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0.75197891299180664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0.10028706396136305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0.42353125533233893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0.18808069100800218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0.2051027567316171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0.23840554813134429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0.49821802166200535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0.19211776645650513</v>
      </c>
    </row>
    <row r="91" spans="4:32" x14ac:dyDescent="0.25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0.22557071352290256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3.3690786384846949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0.61137769242273166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0.39316786770717066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0.28003454770596692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0.13513881328011654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0.35413656613009831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0.54795259278278985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0.25776324277961266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0.2935011487993518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0.59321468365903096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0.39134338188665158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0.38510243333423039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2.0605082331513258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0.56063626810584177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0.63169478403265777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0.51713347875957583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0.48034710052637913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0.76701849125164268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0.10229280524059031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0.43200188043898569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0.19184230482816225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0.20920481186624945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0.24317365909397118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0.50818238209524547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0.19596012178563521</v>
      </c>
    </row>
    <row r="92" spans="4:32" x14ac:dyDescent="0.25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0.23008212779336062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3.4364602112543881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0.6236052462711863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0.40103122506131406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0.28563523866008622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0.13784158954571887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0.36121929745270026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0.55891164463844567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0.26291850763520491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0.29937117177533878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0.6050789773322115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0.39917024952438457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0.39280448200091495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2.1017183978143521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0.57184899346795859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0.64432867971331098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0.5274761483347673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0.48995404253690672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0.78235886107667563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0.10433866134540212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0.44064191804776537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0.19567915092472549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0.21338890810357442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0.24803713227585061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0.51834602973715027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0.19987932422134791</v>
      </c>
    </row>
    <row r="93" spans="4:32" x14ac:dyDescent="0.25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0.2346837703492278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3.5051894154794758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0.63607735119660991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0.40905184956254037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0.29134794343328796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0.14059842133663322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0.36844368340175426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0.57008987753121454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0.268176877787909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0.30535859521084557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0.61718055687885576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0.40715365451487223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0.40066057164093327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2.143752765770639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0.58328597333731769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0.65721525330757713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0.53802567130146273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0.49975312338764488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0.79800603829820904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0.10642543457231017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0.44945475640872073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0.19959273394322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0.21765668626564591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0.2529978749213676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0.52871295033189325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0.20387691070577485</v>
      </c>
    </row>
    <row r="94" spans="4:32" x14ac:dyDescent="0.25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0.23937744575621234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3.5752932037890655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0.64879889822054215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0.41723288655379115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0.2971749023019537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0.1434103897633659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0.37581255706978933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0.58149167508183885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0.27354041534366719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0.31146576711506252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0.62952416801643285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0.41529672760516972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0.40867378307375191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2.1866278210860521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0.59495169280406401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0.67035955837372863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0.54878618472749185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0.50974818585539772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0.81396615906417324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0.10855394326375635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0.4584438515368951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0.20358458862208439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0.22200981999095884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0.25805783241979491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0.53928720933853125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0.20795444891989034</v>
      </c>
    </row>
    <row r="95" spans="4:32" x14ac:dyDescent="0.25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0.24416499467133662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3.6467990678648472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0.66177487618495301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0.42557754428486694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0.30311840034799281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0.14627859755863321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0.3833288082111852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0.59312150858347557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0.27901122365054054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0.31769508245736378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0.64211465137676149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0.42360266215727316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0.41684725873522699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2.2303603775077732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0.60685072666014528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0.6837667495412032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0.55976190842204177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0.51994314957250576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0.83024548224545669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0.1107250221290315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0.46761272856763303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0.20765628039452608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0.226450016390778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0.26321898906819086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0.55007295352530183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0.21211353789828816</v>
      </c>
    </row>
    <row r="96" spans="4:32" x14ac:dyDescent="0.25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0.24978078954877739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3.7306754464257383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0.67699569833720696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0.43536582780341898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0.31009012355599663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0.14964300530248181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0.39214537080004241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0.60676330328089556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0.28542848179450298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0.32500206935388315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0.65688328835842713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0.43334552338689047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0.42643474568613721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2.2816586661904519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0.62080829337332877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0.69949338478065093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0.57263643231574879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0.53190184201267343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0.84934112833710229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0.11327169763799923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0.47836782132468864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0.21243237484360022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0.23165836676776594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0.26927302581675927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0.56272463145638374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0.21699214926994884</v>
      </c>
    </row>
    <row r="97" spans="4:32" x14ac:dyDescent="0.25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0.25552574770839925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3.8164809816935308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0.6925665993989627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0.44537924184289757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0.31722219639778454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0.15308479442443887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0.40116471432844342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0.62071885925635617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0.29199333687577655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0.33247711694902249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0.67199160399067093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0.44331247042478888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0.43624274483691838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2.3341368155128324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0.6350868841209153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0.71558173263060598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0.58580707025901102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0.54413558437896492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0.86887597428885577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0.11587694668367321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0.48937028121515647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0.21731831946500302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0.23698650920342454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0.27546630541054473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0.5756672979798807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0.22198296870315765</v>
      </c>
    </row>
    <row r="98" spans="4:32" x14ac:dyDescent="0.25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0.26140283990569241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3.9042600442724815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0.70849563118513881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0.45562296440528421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0.32451830691493361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0.15660574469620095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0.41039150275799752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0.63499539301925234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0.29870918362391941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0.34012409063884996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0.68744741088245631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0.45350865724455902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0.44627632796816746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2.3878219622696273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0.64969388245569626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0.73204011248110989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0.59928063287496813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0.55665070281968099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0.88886012169749939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0.11854211645739769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0.500625797683105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0.22231664081269806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0.24243719891510329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0.28180203043498725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0.58890764583341781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0.22708857698333024</v>
      </c>
    </row>
    <row r="99" spans="4:32" x14ac:dyDescent="0.25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0.2674151052235233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3.9940580252907485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0.72479103070239692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0.46610229258660563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0.33198222797397703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0.16020767682421355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0.41983050732143146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0.64960028705869499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0.30557949484726948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0.34794694472354348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0.7032587013327527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0.46393935636118377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0.45654068351143523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2.4427418674018284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0.66463684175217719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0.74887703506817538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0.61306408743109242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0.56945366898453353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0.90930390449654164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0.12126858513591782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0.51214019102981634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0.22742992355139008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0.24801325449015063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0.28828347713499192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0.60245252168758634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0.23231161425394681</v>
      </c>
    </row>
    <row r="100" spans="4:32" x14ac:dyDescent="0.25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0.27356565264366434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4.0859213598724349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0.741461224408552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0.47682264531609758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0.33961781921737849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0.16389245339117048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0.42948660898982438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0.66454109366104497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0.31260782322875669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0.35594972445218492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0.7194336514634061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0.47460996155749097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0.46704111923219827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2.4989249303520702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0.67992348911247724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0.76610120687474326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0.6271645614420075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0.58255110337117788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0.93021789429996204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0.12405776259404393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0.52391941542350218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0.23266081179307205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0.2537175593434241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0.29491399710909671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0.61630892968640083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0.23765478138178758</v>
      </c>
    </row>
    <row r="101" spans="4:32" x14ac:dyDescent="0.25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0.2798576626544686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4.1798975511495016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0.75851483256994878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0.48778956615836777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0.34742902905937817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0.16766197981916739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0.43936480099659031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0.67982553881524899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0.31979780316301809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0.36413656811458522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0.73598062544706433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0.48552599067331331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0.47778306497453876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2.5564002037501679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0.69556172936206428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0.78372153463286232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0.64158934635517362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0.59594977874871491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0.95161290586886127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0.12691109113370691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0.53596956197824264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0.2380120104643127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0.25955306320832283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0.30169701904260593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0.63048403506918804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0.24312084135356871</v>
      </c>
    </row>
    <row r="102" spans="4:32" x14ac:dyDescent="0.25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0.28629438889552139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4.2760351948259396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0.77596067371905753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0.4990087261800103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0.35541989672774393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0.17151820535500825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0.44947019141951189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0.69546152620799973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0.3271531526357675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0.37251170918122067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0.75290817983234681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0.4966930884587995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0.48877207546895324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2.6151974084364218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0.71155964913739167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0.8017471299294181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0.65634590132134263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0.60965662365993534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0.97350000270384496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0.1298300462297822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0.54829686190374227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0.24348628670499189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0.26552278366211429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0.30863605048058584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0.64498516787577942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0.24871262070470077</v>
      </c>
    </row>
    <row r="103" spans="4:32" x14ac:dyDescent="0.25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0.29287915984011831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4.3743840043069353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0.79380776921459573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0.51048592688215044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0.36359455435248189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0.17546312407817335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0.45980800582216058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0.71145714131078364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0.33467767514639007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0.3810794784923886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0.77022506796849055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0.5081170294933518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0.50001383320473902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2.6753469488304589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0.7279255210675516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0.82018731391779465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0.67144185705173332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0.62367872600411367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0.99589050276603319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0.13281613729306715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0.56090768972752814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0.24908647129920664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0.27162980768634282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0.31573467964163926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0.65981982673692219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0.25443301098090881</v>
      </c>
    </row>
    <row r="104" spans="4:32" x14ac:dyDescent="0.25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0.29961538051644099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4.4749948364059948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0.81206534790653129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0.52222710320043986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0.37195722910258899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0.17949877593197136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0.47038358995607027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0.72782065556093167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0.34237526167475707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0.38984430649771357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0.78794024453176592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0.51980372117169882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0.51151415136844791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2.7368799286535594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0.74466780805210531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0.83905162213790385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0.68688501976392324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0.63802333670220834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1.0187959843296519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0.13587090845080771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0.57380856659126134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0.2548154601390884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0.27787729326312871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0.32299657727339698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0.67499568275187138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0.26028497023346975</v>
      </c>
    </row>
    <row r="105" spans="4:32" x14ac:dyDescent="0.25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0.30650653426831909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4.5779197176433319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0.8307428509083814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0.5342383265740499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0.38051224537194844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0.18362724777840667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0.4812024125250598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0.74456053063883287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0.35024989269327639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0.3988107255471609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0.80606287015599642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0.53175920675864774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0.52327897684992219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2.7998281670125906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0.76179516763730337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0.85834980944707551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0.70268337521849333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0.65269787344635899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1.0422282919692338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0.13899593934517623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0.58700616362286018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0.26067621572228739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0.28426847100818065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0.33042549855068504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0.69052058345516432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0.26627152454883951</v>
      </c>
    </row>
    <row r="106" spans="4:32" x14ac:dyDescent="0.25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0.34341392876373589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5.1291611108839108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0.93077515265331667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0.59856760660231512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0.4263308951563779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0.20573836945495949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0.53914547502323618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0.83421535413420467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0.39242455951552391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0.44683275160904978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0.90312337951176791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0.59578996834505704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0.58628860787087611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3.1369640878698388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0.8535252667812232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0.96170634997875792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0.7872956416305914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0.73129123185259881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1.1677262061256721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0.15573286790338639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0.65768938120511389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0.292065040603954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0.31849811191013738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0.37021304910149688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0.77366829070265475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0.29833409777547443</v>
      </c>
    </row>
    <row r="107" spans="4:32" x14ac:dyDescent="0.25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0.38476545614425417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5.7467791757054068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1.0428526515148426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0.67064297309257692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0.47766670948308404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0.23051195929846593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0.60406563988889672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0.93466579067273592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0.43967760768398712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0.50063725752757948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1.0118712433223831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0.66753087086974339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0.65688542235808922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3.5146955818666847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0.95630086929194758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1.0775083694435095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0.88209633127835518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0.81934825826951618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1.3083357101122606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0.17448514150608002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0.73688378241267294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0.32723349043038968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0.35684944915119748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0.4147915409863675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0.86682806911234156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0.3342574240573043</v>
      </c>
    </row>
    <row r="108" spans="4:32" x14ac:dyDescent="0.25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0.43109624811912789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6.4387665312837132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1.1684257467244739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0.75139715613990832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0.53518402710342183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0.25826861328970618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0.67680304147717429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1.0472117732243871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0.49262054071584355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0.56092052948712212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1.1337137718838606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0.7479103161167131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0.73598301640818908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3.9379108868222898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1.0714519982018804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1.2072544662374902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0.98831226353952639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0.91800850206912565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1.4658764369382775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0.19549543404854197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0.82561422504320858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0.36663668146596473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0.39981878886441208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0.46473786618654794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0.97120550296640484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0.37450638854399676</v>
      </c>
    </row>
    <row r="109" spans="4:32" x14ac:dyDescent="0.25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0.48300587325259547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7.214078212652125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1.3091194845461001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0.84187519873887273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0.59962718184106456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0.28936753135754423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0.75829897730485607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1.1733097636861598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0.55193849514753957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0.62846269563303692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1.2702277340533434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0.83796849758421532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0.82460499503369178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4.412086848306088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1.2004688287074312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1.3526236895988941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1.1073179828863779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1.028548729268171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1.6423871272201882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0.21903564053616617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0.92502897317390509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0.41078453192421677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0.44796219893077255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0.520698382021065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1.0881513446583866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0.4196018546359111</v>
      </c>
    </row>
    <row r="110" spans="4:32" x14ac:dyDescent="0.25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0.54116609600377297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8.0827475581547663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1.466754588062305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0.94324798072518679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0.67183013504469757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0.32421116579904874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0.84960808941781829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1.314591601011627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0.61839910691310895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0.70413782174005979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1.4231797622756399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0.93887086166888545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0.92389821867491262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4.9433597957073419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1.3450209725836528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1.5154972682488375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1.2406535469186939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1.1523994452063457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1.8401520126025199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0.24541039568819745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1.0364145568911278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0.46024836083910092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0.50190270507508572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0.58339727568169197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1.2191789948319656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0.47012740449743262</v>
      </c>
    </row>
    <row r="111" spans="4:32" x14ac:dyDescent="0.25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0.6063295700564052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9.0560160512647307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1.6433710192219373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1.0568273711767922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0.75272726791396793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0.36325042943017744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0.9519120125543824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1.4728856189017134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0.69286244535037567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0.7889252225311757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1.5945492146417641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1.0519231897524732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1.0351476447651162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5.5386049527102204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1.5069790846945601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1.6979829554447323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1.3900444563085146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1.2911634067710185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2.0617303760875956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0.27496101622737212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1.1612124213258475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0.51566828152662336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0.56233835346588634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0.65364593596730469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1.3659840873570028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0.52673689121624989</v>
      </c>
    </row>
    <row r="112" spans="4:32" x14ac:dyDescent="0.25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4.0298189842888223E-2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7.0239407968971462E-2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5.9951095783093877E-2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2.8931144408212772E-2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9.1227989526291062E-2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5.5183151449824552E-2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6.2834088251830053E-2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8.4102262744369605E-2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8.2232883144582727E-2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2.2681711433385598E-2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9.237679796644771E-2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4.5686193445151825E-2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4.6387653188956733E-2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5.3919674514716867E-2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4.3450865623823776E-2</v>
      </c>
    </row>
    <row r="113" spans="4:32" x14ac:dyDescent="0.25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7.3952094537338697E-2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5.7977660493589413E-2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x14ac:dyDescent="0.25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9.1837705905009476E-2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6.5932736483093002E-2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5.1690568538258291E-2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9.9022507810807792E-2</v>
      </c>
    </row>
    <row r="115" spans="4:32" x14ac:dyDescent="0.25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8.0667542404793777E-2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5.7913378428847313E-2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4.540347658292717E-2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9.1453064304345938E-2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9.2857222502251313E-2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8.6978461288215222E-2</v>
      </c>
    </row>
    <row r="116" spans="4:32" x14ac:dyDescent="0.25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6.9497378904578105E-2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4.9894020374601618E-2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9.516765890500628E-2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3.9116384627596049E-2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7.8789412351877683E-2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7.9999134520331888E-2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9.2988694151534365E-2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7.4934414765622653E-2</v>
      </c>
    </row>
    <row r="117" spans="4:32" x14ac:dyDescent="0.25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5.8327215404362399E-2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8.6772643910336511E-2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4.1874662320355922E-2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7.9871566783873763E-2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9.0945459696572264E-2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3.2829292672264934E-2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6.6125760399409414E-2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6.7141046538412449E-2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7.8042822325629202E-2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6.2890368243030098E-2</v>
      </c>
    </row>
    <row r="118" spans="4:32" x14ac:dyDescent="0.25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4.7157051904146714E-2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8.2194347195817585E-2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7.0154936154105091E-2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3.3855304266110241E-2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6.4575474662741258E-2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7.3528621821315004E-2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9.8416697746346538E-2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9.6229144628963523E-2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2.6542200716933816E-2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5.3462108446941145E-2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5.4282958556493031E-2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6.3096950499724039E-2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5.0846321720437522E-2</v>
      </c>
    </row>
    <row r="119" spans="4:32" x14ac:dyDescent="0.25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3.5986888403931029E-2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6.272484560702038E-2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5.3537228397873671E-2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2.5835946211864549E-2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8.1467963975483809E-2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4.9279382541608754E-2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5.6111783946057731E-2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9.4639726438792995E-2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9.002727079550836E-2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7.5104583002351469E-2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9.3366038879355087E-2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7.3435198960428119E-2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2.0255108761602698E-2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8.2493867156112857E-2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4.0798456494472883E-2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4.1424870574573606E-2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4.815107867381889E-2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3.880227519784496E-2</v>
      </c>
    </row>
    <row r="120" spans="4:32" x14ac:dyDescent="0.25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2.4816724903715344E-2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9.6989751949277725E-2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4.325534401822316E-2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3.6919520641642257E-2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1.7816588157618857E-2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5.6180685247144785E-2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8.5019906065486178E-2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3.3983290420476243E-2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3.8694946070800464E-2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6.5263993642135698E-2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6.2083222869592877E-2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5.1792468258356407E-2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6.4385652802520274E-2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8.4956700397126703E-2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6.9549337956904683E-2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5.0641253291892702E-2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1.3968016806271584E-2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5.688815283160914E-2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2.8134804542004625E-2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2.8566782592654192E-2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3.320520684791374E-2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6.9391977637747737E-2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2.6758228675252401E-2</v>
      </c>
    </row>
    <row r="121" spans="4:32" x14ac:dyDescent="0.25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1.3646561403499659E-2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5.3334056392262491E-2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2.3785842429425944E-2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2.0301812885410834E-2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9.7972301033731699E-3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3.089340651880575E-2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4.675191320143661E-2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1.8687198299343739E-2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2.1278108195543193E-2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3.5888260845478394E-2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3.4139174943677388E-2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2.8480353514361328E-2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3.5405266725685468E-2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4.6717156800756693E-2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3.8244744811574909E-2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2.7847307623357288E-2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6.1856325838971347E-2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7.680924850940467E-3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3.128243850710543E-2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1.5471152589536363E-2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1.5708694610734771E-2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1.8259335022008584E-2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3.8158213358847712E-2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1.4714182152659835E-2</v>
      </c>
    </row>
    <row r="122" spans="4:32" x14ac:dyDescent="0.25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x14ac:dyDescent="0.25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x14ac:dyDescent="0.25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x14ac:dyDescent="0.25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x14ac:dyDescent="0.25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x14ac:dyDescent="0.25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x14ac:dyDescent="0.25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x14ac:dyDescent="0.25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x14ac:dyDescent="0.25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x14ac:dyDescent="0.25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x14ac:dyDescent="0.25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x14ac:dyDescent="0.25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x14ac:dyDescent="0.25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x14ac:dyDescent="0.25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x14ac:dyDescent="0.25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x14ac:dyDescent="0.25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x14ac:dyDescent="0.25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x14ac:dyDescent="0.25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5.4709600636236908E-2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9.5358376490112085E-2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8.1390765212663516E-2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3.9277480271286955E-2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7.4917711923025126E-2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8.5304771455047348E-2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3.0793129396254827E-2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6.202445836199811E-2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6.2976773654461277E-2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7.3202391239829717E-2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5.8989734150496013E-2</v>
      </c>
    </row>
    <row r="140" spans="4:32" x14ac:dyDescent="0.25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6.0377905785525848E-2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8.9823429465268834E-2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4.3346907594530242E-2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8.267972164943059E-2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9.4142954692987016E-2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3.3983517406579698E-2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6.8450634985965417E-2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6.9501616940463015E-2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8.0786681499301294E-2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6.5101491683943843E-2</v>
      </c>
    </row>
    <row r="141" spans="4:32" x14ac:dyDescent="0.25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5.5728269531095408E-2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9.7133907856911061E-2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8.2906225751338283E-2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4.0008809817755578E-2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7.6312647033544068E-2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8.6893109082332359E-2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3.1366484031026945E-2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6.317932671634624E-2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6.4149373704074003E-2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7.4565387827596558E-2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6.0088097264031193E-2</v>
      </c>
    </row>
    <row r="142" spans="4:32" x14ac:dyDescent="0.25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5.7438943999848627E-2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8.5451174031391519E-2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4.1236948607212297E-2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7.865519414691563E-2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8.9560441559519588E-2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3.2329331861363629E-2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6.5118724118707089E-2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6.6118548356461804E-2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7.6854299833704634E-2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6.1932604095670425E-2</v>
      </c>
    </row>
    <row r="143" spans="4:32" x14ac:dyDescent="0.25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5.9248137110385589E-2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8.8142687220514493E-2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4.2535816555061966E-2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8.1132649779785918E-2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9.2381387116014471E-2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3.3347630604320951E-2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6.7169812436814608E-2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6.8201128812076212E-2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7.9275031485293607E-2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6.3883337045214122E-2</v>
      </c>
    </row>
    <row r="144" spans="4:32" x14ac:dyDescent="0.25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6.1129511486040324E-2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9.0941583544108057E-2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4.3886505356722477E-2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8.3708948306105369E-2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9.5314879762098764E-2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3.4406556348954558E-2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6.9302732898106317E-2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7.0366797850728177E-2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8.1792342917175062E-2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6.5911898266037938E-2</v>
      </c>
    </row>
    <row r="145" spans="4:32" x14ac:dyDescent="0.25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6.306938746827187E-2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9.3827511951103518E-2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4.5279194020773447E-2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8.63653572053317E-2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9.8339589783575154E-2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3.549840954179212E-2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7.1501976827656535E-2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7.259980867935785E-2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8.4387930509785034E-2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6.8003537889540819E-2</v>
      </c>
    </row>
    <row r="146" spans="4:32" x14ac:dyDescent="0.25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6.5056469926175434E-2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9.6783668821353239E-2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4.6705773471730584E-2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8.9086409258669355E-2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3.6616832753361389E-2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7.3754738897545649E-2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7.4887159358742184E-2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8.7046681182750343E-2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7.0146077125135348E-2</v>
      </c>
    </row>
    <row r="147" spans="4:32" x14ac:dyDescent="0.25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6.7092784811801934E-2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9.9813068137518293E-2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4.8167698194561542E-2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9.1874878745044825E-2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3.7762966284504082E-2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7.6063315936431994E-2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7.7231181982741579E-2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8.9771305694931275E-2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7.234170042256155E-2</v>
      </c>
    </row>
    <row r="148" spans="4:32" x14ac:dyDescent="0.25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6.9179820213826335E-2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4.9666036527782634E-2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9.4732803409156824E-2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3.8937647701325372E-2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7.8429394995454385E-2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7.9633589505253843E-2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9.256379513469469E-2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7.459201228915098E-2</v>
      </c>
    </row>
    <row r="149" spans="4:32" x14ac:dyDescent="0.25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7.1311121771731364E-2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5.1196154713974089E-2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9.7651344840264706E-2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4.0137244186983868E-2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8.0845658744372786E-2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8.2086952246722744E-2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9.5415513456112752E-2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7.6890053415996307E-2</v>
      </c>
    </row>
    <row r="150" spans="4:32" x14ac:dyDescent="0.25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7.3477456164221563E-2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5.2751423905716029E-2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4.135655879516479E-2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8.3301639335760527E-2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8.4580641637783047E-2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9.8314106315705502E-2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7.9225868125077384E-2</v>
      </c>
    </row>
    <row r="151" spans="4:32" x14ac:dyDescent="0.25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7.5679468827348759E-2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5.433230747875048E-2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4.2595954807552329E-2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8.5798068502641739E-2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8.711540064639052E-2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8.1600152347285029E-2</v>
      </c>
    </row>
    <row r="152" spans="4:32" x14ac:dyDescent="0.25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7.7909038024128477E-2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5.5932974621657416E-2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4.3850860929620934E-2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8.8325738604464119E-2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8.968188025910323E-2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8.4004148952243923E-2</v>
      </c>
    </row>
    <row r="153" spans="4:32" x14ac:dyDescent="0.25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8.0159099815550555E-2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5.7548353944372146E-2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4.511730124516105E-2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9.0876641229798674E-2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9.2271949104407197E-2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8.6430241362983704E-2</v>
      </c>
    </row>
    <row r="154" spans="4:32" x14ac:dyDescent="0.25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8.2425010647798155E-2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5.9175111715861928E-2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4.6392662144278278E-2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9.3445511966055772E-2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9.4880261940621394E-2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8.8873422743373481E-2</v>
      </c>
    </row>
    <row r="155" spans="4:32" x14ac:dyDescent="0.25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8.4705569292664151E-2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6.0812385542384925E-2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4.767626751939396E-2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9.6030988976774354E-2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9.7505436021828679E-2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9.1332397888700248E-2</v>
      </c>
    </row>
    <row r="156" spans="4:32" x14ac:dyDescent="0.25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8.6992187864904508E-2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6.245400995226303E-2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4.8963283705877311E-2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9.8623336147551463E-2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9.3797907051834287E-2</v>
      </c>
    </row>
    <row r="157" spans="4:32" x14ac:dyDescent="0.25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8.9289366488102359E-2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6.4103215704141847E-2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5.0256243584359567E-2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9.6274802417597338E-2</v>
      </c>
    </row>
    <row r="158" spans="4:32" x14ac:dyDescent="0.25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9.160334437742404E-2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6.5764482096860283E-2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5.1558658877787253E-2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9.8769811317932873E-2</v>
      </c>
    </row>
    <row r="159" spans="4:32" x14ac:dyDescent="0.25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9.3941042041646661E-2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6.7442777548096342E-2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5.2874424773107102E-2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x14ac:dyDescent="0.25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7.6257175269666425E-2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5.9784819424588347E-2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x14ac:dyDescent="0.25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8.6172309194747512E-2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6.7558179625584094E-2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x14ac:dyDescent="0.25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9.8008096955664536E-2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7.6837312133861607E-2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x14ac:dyDescent="0.25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8.8079558316279061E-2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x14ac:dyDescent="0.25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8.9375201926544134E-2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x14ac:dyDescent="0.25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9.6272107650165306E-2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x14ac:dyDescent="0.25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x14ac:dyDescent="0.25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x14ac:dyDescent="0.25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8.8566788282448461E-2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x14ac:dyDescent="0.25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8.4021775338419175E-2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x14ac:dyDescent="0.25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9.5129518846607586E-2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7.4580537320986892E-2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x14ac:dyDescent="0.25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7.4477305087502652E-2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5.8389420013797308E-2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x14ac:dyDescent="0.25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6.7512263556394739E-2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4.8468853164134948E-2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9.2449300553644559E-2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3.7999068597644958E-2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7.6538880400898457E-2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7.7714048200806893E-2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9.0332575505373575E-2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7.2793996533985397E-2</v>
      </c>
    </row>
    <row r="173" spans="4:32" x14ac:dyDescent="0.25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3.6157878336715514E-2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6.3022879630242432E-2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5.3791607909168759E-2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2.5958704441378801E-2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8.1855055005080696E-2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4.9513531107438336E-2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5.6378396331592737E-2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9.5089402450813765E-2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9.0455030951077001E-2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7.5461438739786682E-2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9.3809663027493301E-2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7.3784122701578456E-2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2.0351349916070346E-2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8.288583271428622E-2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4.0992308356723302E-2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4.1621698812559824E-2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4.8379866159236319E-2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3.898664230270539E-2</v>
      </c>
    </row>
    <row r="174" spans="4:32" x14ac:dyDescent="0.25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1.6682980621878174E-2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6.5201115722096345E-2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2.9078295740009464E-2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2.4819054481332408E-2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1.1977156378803288E-2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3.7767323727783186E-2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5.7154417066212528E-2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2.2845181132969943E-2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2.6012579740815819E-2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4.3873554849098016E-2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4.1735289732856791E-2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3.4817355943049653E-2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4.3283092438624396E-2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5.7111927215334812E-2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4.6754366738609811E-2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3.404345459016582E-2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7.561962715732154E-2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9.3899640105295206E-3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3.824291702415971E-2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1.8913551276233176E-2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1.9203947429473553E-2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2.2322116416992069E-2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4.6648581661596925E-2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1.7988151627461108E-2</v>
      </c>
    </row>
    <row r="175" spans="4:32" x14ac:dyDescent="0.25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6.9594444650572761E-3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2.7199189054540631E-2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1.2130253515712871E-2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1.0353475512136522E-2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4.9963706460389055E-3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1.5754953987817823E-2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2.3842441618819529E-2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9.5300577871905157E-3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1.085136452545378E-2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1.8302219212346434E-2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1.741022409077117E-2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1.4524350330301269E-2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6.63609164943567E-2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1.8055902894685182E-2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2.3824716623255832E-2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1.9503973911566178E-2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1.4201510928344247E-2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3.1545357966762923E-2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3.9171017782318619E-3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1.5953351696782692E-2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7.8899456114778638E-3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8.0110867880546863E-3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9.3118569797337753E-3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1.9459844784679971E-2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7.5039074322350678E-3</v>
      </c>
    </row>
    <row r="176" spans="4:32" x14ac:dyDescent="0.25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x14ac:dyDescent="0.25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x14ac:dyDescent="0.25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x14ac:dyDescent="0.25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x14ac:dyDescent="0.25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x14ac:dyDescent="0.25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x14ac:dyDescent="0.25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x14ac:dyDescent="0.25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x14ac:dyDescent="0.25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x14ac:dyDescent="0.25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x14ac:dyDescent="0.25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x14ac:dyDescent="0.25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x14ac:dyDescent="0.25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x14ac:dyDescent="0.25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x14ac:dyDescent="0.25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x14ac:dyDescent="0.25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x14ac:dyDescent="0.25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x14ac:dyDescent="0.25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6.4093592729048743E-2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2.2382134926061514E-2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2.2177930432032186E-4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2.2262535129606249E-2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x14ac:dyDescent="0.25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6.9928010319333211E-2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2.4419572931335776E-2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2.4196779772804261E-4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2.4289086006752381E-2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x14ac:dyDescent="0.25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4.6779068407982807E-2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4.6352277307537207E-4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4.6529102661710439E-2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x14ac:dyDescent="0.25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4.6779068407982807E-2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4.6352277307537207E-4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4.6529102661710439E-2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x14ac:dyDescent="0.25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4.6779068407982807E-2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4.6352277307537207E-4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4.6529102661710439E-2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x14ac:dyDescent="0.25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4.6779068407982807E-2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4.6352277307537207E-4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4.6529102661710439E-2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x14ac:dyDescent="0.25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4.6779068407982807E-2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4.6352277307537207E-4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4.6529102661710439E-2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x14ac:dyDescent="0.25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4.6779068407982807E-2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4.6352277307537207E-4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4.6529102661710439E-2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x14ac:dyDescent="0.25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4.6779068407982807E-2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4.6352277307537207E-4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4.6529102661710439E-2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x14ac:dyDescent="0.25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4.6779068407982807E-2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4.6352277307537207E-4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4.6529102661710439E-2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x14ac:dyDescent="0.25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4.6779068407982807E-2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4.6352277307537207E-4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4.6529102661710439E-2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x14ac:dyDescent="0.25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4.6779068407982807E-2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4.6352277307537207E-4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4.6529102661710439E-2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x14ac:dyDescent="0.25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4.6779068407982807E-2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4.6352277307537207E-4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4.6529102661710439E-2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x14ac:dyDescent="0.25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4.6779068407982807E-2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4.6352277307537207E-4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4.6529102661710439E-2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x14ac:dyDescent="0.25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4.6779068407982807E-2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4.6352277307537207E-4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4.6529102661710439E-2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x14ac:dyDescent="0.25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4.6779068407982807E-2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4.6352277307537207E-4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4.6529102661710439E-2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x14ac:dyDescent="0.25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4.6779068407982807E-2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4.6352277307537207E-4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4.6529102661710439E-2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x14ac:dyDescent="0.25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4.6779068407982807E-2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4.6352277307537207E-4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4.6529102661710439E-2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x14ac:dyDescent="0.25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4.6779068407982807E-2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4.6352277307537207E-4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4.6529102661710439E-2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x14ac:dyDescent="0.25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4.6779068407982807E-2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4.6352277307537207E-4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4.6529102661710439E-2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x14ac:dyDescent="0.2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4.6779068407982807E-2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4.6352277307537207E-4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4.6529102661710439E-2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x14ac:dyDescent="0.2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4.6779068407982807E-2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4.6352277307537207E-4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4.6529102661710439E-2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x14ac:dyDescent="0.2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4.6779068407982807E-2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4.6352277307537207E-4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4.6529102661710439E-2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x14ac:dyDescent="0.2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4.6779068407982807E-2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4.6352277307537207E-4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4.6529102661710439E-2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x14ac:dyDescent="0.2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4.6779068407982807E-2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4.6352277307537207E-4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4.6529102661710439E-2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x14ac:dyDescent="0.2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4.6779068407982807E-2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4.6352277307537207E-4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4.6529102661710439E-2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x14ac:dyDescent="0.25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4.6779068407982807E-2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4.6352277307537207E-4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4.6529102661710439E-2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x14ac:dyDescent="0.25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8.7025700566917275E-2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x14ac:dyDescent="0.25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9.7498019177564163E-2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x14ac:dyDescent="0.25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x14ac:dyDescent="0.25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x14ac:dyDescent="0.25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x14ac:dyDescent="0.25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x14ac:dyDescent="0.25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x14ac:dyDescent="0.25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x14ac:dyDescent="0.25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x14ac:dyDescent="0.25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x14ac:dyDescent="0.25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x14ac:dyDescent="0.25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x14ac:dyDescent="0.25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x14ac:dyDescent="0.25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x14ac:dyDescent="0.25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x14ac:dyDescent="0.25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x14ac:dyDescent="0.25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x14ac:dyDescent="0.25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x14ac:dyDescent="0.25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x14ac:dyDescent="0.25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x14ac:dyDescent="0.2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x14ac:dyDescent="0.2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x14ac:dyDescent="0.2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x14ac:dyDescent="0.2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x14ac:dyDescent="0.2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x14ac:dyDescent="0.2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x14ac:dyDescent="0.25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65</v>
      </c>
      <c r="B10" s="3" t="s">
        <v>66</v>
      </c>
    </row>
    <row r="11" spans="1:30" x14ac:dyDescent="0.25">
      <c r="A11" s="4" t="s">
        <v>67</v>
      </c>
      <c r="B11" s="4" t="s">
        <v>68</v>
      </c>
    </row>
    <row r="12" spans="1:30" x14ac:dyDescent="0.25">
      <c r="A12" s="5" t="s">
        <v>69</v>
      </c>
      <c r="B12" s="5" t="s">
        <v>70</v>
      </c>
    </row>
    <row r="13" spans="1:30" x14ac:dyDescent="0.25">
      <c r="A13" s="5" t="s">
        <v>71</v>
      </c>
      <c r="B13" s="5" t="s">
        <v>72</v>
      </c>
    </row>
    <row r="14" spans="1:30" x14ac:dyDescent="0.25">
      <c r="A14" s="5" t="s">
        <v>73</v>
      </c>
      <c r="B14" s="5" t="s">
        <v>74</v>
      </c>
    </row>
    <row r="15" spans="1:30" x14ac:dyDescent="0.25">
      <c r="A15" s="5" t="s">
        <v>75</v>
      </c>
      <c r="B15" s="5" t="s">
        <v>76</v>
      </c>
    </row>
    <row r="16" spans="1:30" x14ac:dyDescent="0.25">
      <c r="A16" s="5" t="s">
        <v>77</v>
      </c>
      <c r="B16" s="5" t="s">
        <v>78</v>
      </c>
    </row>
    <row r="17" spans="1:2" x14ac:dyDescent="0.25">
      <c r="A17" s="5" t="s">
        <v>79</v>
      </c>
      <c r="B17" s="5" t="s">
        <v>80</v>
      </c>
    </row>
    <row r="18" spans="1:2" x14ac:dyDescent="0.25">
      <c r="A18" s="5" t="s">
        <v>81</v>
      </c>
      <c r="B18" s="5" t="s">
        <v>82</v>
      </c>
    </row>
    <row r="19" spans="1:2" x14ac:dyDescent="0.25">
      <c r="A19" s="5" t="s">
        <v>83</v>
      </c>
      <c r="B19" s="5" t="s">
        <v>84</v>
      </c>
    </row>
    <row r="20" spans="1:2" x14ac:dyDescent="0.25">
      <c r="A20" s="5" t="s">
        <v>85</v>
      </c>
      <c r="B20" s="5" t="s">
        <v>86</v>
      </c>
    </row>
    <row r="21" spans="1:2" x14ac:dyDescent="0.25">
      <c r="A21" s="5" t="s">
        <v>87</v>
      </c>
      <c r="B21" s="5" t="s">
        <v>88</v>
      </c>
    </row>
    <row r="22" spans="1:2" x14ac:dyDescent="0.25">
      <c r="A22" s="5" t="s">
        <v>89</v>
      </c>
      <c r="B22" s="5" t="s">
        <v>90</v>
      </c>
    </row>
    <row r="23" spans="1:2" x14ac:dyDescent="0.25">
      <c r="A23" s="5" t="s">
        <v>91</v>
      </c>
      <c r="B23" s="5" t="s">
        <v>92</v>
      </c>
    </row>
    <row r="24" spans="1:2" x14ac:dyDescent="0.25">
      <c r="A24" s="5" t="s">
        <v>93</v>
      </c>
      <c r="B24" s="5" t="s">
        <v>94</v>
      </c>
    </row>
    <row r="25" spans="1:2" x14ac:dyDescent="0.25">
      <c r="A25" s="5" t="s">
        <v>95</v>
      </c>
      <c r="B25" s="5" t="s">
        <v>96</v>
      </c>
    </row>
    <row r="26" spans="1:2" x14ac:dyDescent="0.25">
      <c r="A26" s="5" t="s">
        <v>97</v>
      </c>
      <c r="B26" s="5" t="s">
        <v>98</v>
      </c>
    </row>
    <row r="27" spans="1:2" x14ac:dyDescent="0.25">
      <c r="A27" s="5" t="s">
        <v>99</v>
      </c>
      <c r="B27" s="5" t="s">
        <v>100</v>
      </c>
    </row>
    <row r="28" spans="1:2" x14ac:dyDescent="0.25">
      <c r="A28" s="5" t="s">
        <v>101</v>
      </c>
      <c r="B28" s="5" t="s">
        <v>102</v>
      </c>
    </row>
    <row r="29" spans="1:2" x14ac:dyDescent="0.25">
      <c r="A29" s="5" t="s">
        <v>103</v>
      </c>
      <c r="B29" s="5" t="s">
        <v>104</v>
      </c>
    </row>
    <row r="30" spans="1:2" x14ac:dyDescent="0.25">
      <c r="A30" s="5" t="s">
        <v>105</v>
      </c>
      <c r="B30" s="5" t="s">
        <v>106</v>
      </c>
    </row>
    <row r="31" spans="1:2" x14ac:dyDescent="0.25">
      <c r="A31" s="5" t="s">
        <v>107</v>
      </c>
      <c r="B31" s="5" t="s">
        <v>108</v>
      </c>
    </row>
    <row r="32" spans="1:2" x14ac:dyDescent="0.25">
      <c r="A32" s="5" t="s">
        <v>109</v>
      </c>
      <c r="B32" s="5" t="s">
        <v>110</v>
      </c>
    </row>
    <row r="33" spans="1:2" x14ac:dyDescent="0.25">
      <c r="A33" s="5" t="s">
        <v>111</v>
      </c>
      <c r="B33" s="5" t="s">
        <v>112</v>
      </c>
    </row>
    <row r="34" spans="1:2" x14ac:dyDescent="0.25">
      <c r="A34" s="5" t="s">
        <v>113</v>
      </c>
      <c r="B34" s="5" t="s">
        <v>114</v>
      </c>
    </row>
    <row r="35" spans="1:2" x14ac:dyDescent="0.25">
      <c r="A35" s="5" t="s">
        <v>115</v>
      </c>
      <c r="B35" s="5" t="s">
        <v>116</v>
      </c>
    </row>
    <row r="36" spans="1:2" x14ac:dyDescent="0.25">
      <c r="A36" s="5" t="s">
        <v>117</v>
      </c>
      <c r="B36" s="5" t="s">
        <v>118</v>
      </c>
    </row>
    <row r="37" spans="1:2" x14ac:dyDescent="0.25">
      <c r="A37" s="6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39"/>
  <sheetViews>
    <sheetView tabSelected="1" zoomScaleNormal="100" workbookViewId="0">
      <selection activeCell="M16" sqref="M16"/>
    </sheetView>
  </sheetViews>
  <sheetFormatPr defaultRowHeight="15" x14ac:dyDescent="0.25"/>
  <cols>
    <col min="2" max="2" width="9.5703125" customWidth="1"/>
    <col min="3" max="4" width="10.7109375" bestFit="1" customWidth="1"/>
    <col min="5" max="5" width="11.42578125" bestFit="1" customWidth="1"/>
    <col min="6" max="6" width="48.5703125" bestFit="1" customWidth="1"/>
    <col min="7" max="89" width="8.7109375" customWidth="1"/>
  </cols>
  <sheetData>
    <row r="1" spans="2:89" x14ac:dyDescent="0.25">
      <c r="B1" t="s">
        <v>0</v>
      </c>
      <c r="C1" t="s">
        <v>1</v>
      </c>
      <c r="G1" s="24"/>
      <c r="H1" s="24"/>
      <c r="I1" s="24"/>
      <c r="J1" s="24"/>
    </row>
    <row r="2" spans="2:89" ht="15.75" thickBot="1" x14ac:dyDescent="0.3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2:89" x14ac:dyDescent="0.25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7.6601909245921307E-2</v>
      </c>
      <c r="AP3" s="46">
        <v>5.4036707950059E-2</v>
      </c>
      <c r="AQ3" s="46">
        <v>3.3247281140058399E-2</v>
      </c>
      <c r="AR3" s="46">
        <v>4.4351271770203302E-2</v>
      </c>
      <c r="AS3" s="46">
        <v>3.21049576711359E-2</v>
      </c>
      <c r="AT3" s="46">
        <v>2.1294986799296499E-2</v>
      </c>
      <c r="AU3" s="46">
        <v>1.1650272702401701E-2</v>
      </c>
      <c r="AV3" s="46">
        <v>2.9094437811055399E-3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2:89" x14ac:dyDescent="0.25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6">
        <v>23.738094411807602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2:89" x14ac:dyDescent="0.25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2:89" x14ac:dyDescent="0.25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2:89" x14ac:dyDescent="0.25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2:89" x14ac:dyDescent="0.25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2:89" x14ac:dyDescent="0.25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2:89" x14ac:dyDescent="0.25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6">
        <v>18.752348682008719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2:89" x14ac:dyDescent="0.25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6">
        <v>18.095637208589601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2:89" x14ac:dyDescent="0.25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8.1298917987554495E-2</v>
      </c>
      <c r="CH12" s="46">
        <v>3.8859572203120099E-2</v>
      </c>
      <c r="CI12" s="46">
        <v>0</v>
      </c>
      <c r="CJ12" s="46">
        <v>0</v>
      </c>
      <c r="CK12" s="46">
        <v>0</v>
      </c>
    </row>
    <row r="13" spans="2:89" x14ac:dyDescent="0.25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2:89" x14ac:dyDescent="0.25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9.4263835909375995E-2</v>
      </c>
      <c r="AF14" s="46">
        <v>8.8292756993632301E-2</v>
      </c>
      <c r="AG14" s="46">
        <v>8.2172675242513593E-2</v>
      </c>
      <c r="AH14" s="46">
        <v>7.5899726894954E-2</v>
      </c>
      <c r="AI14" s="46">
        <v>6.9470043902089093E-2</v>
      </c>
      <c r="AJ14" s="46">
        <v>6.2879562802237499E-2</v>
      </c>
      <c r="AK14" s="46">
        <v>5.6124190249462698E-2</v>
      </c>
      <c r="AL14" s="46">
        <v>4.9199654456357898E-2</v>
      </c>
      <c r="AM14" s="46">
        <v>4.2101591794206403E-2</v>
      </c>
      <c r="AN14" s="46">
        <v>3.4825478693541002E-2</v>
      </c>
      <c r="AO14" s="46">
        <v>2.73667165275009E-2</v>
      </c>
      <c r="AP14" s="46">
        <v>1.9720490041187401E-2</v>
      </c>
      <c r="AQ14" s="46">
        <v>1.18819271187025E-2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2:89" x14ac:dyDescent="0.25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2:89" x14ac:dyDescent="0.25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 x14ac:dyDescent="0.25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24">
        <f>G17*'TRA-2021'!$C$11</f>
        <v>13.576148085415543</v>
      </c>
      <c r="K17" s="46">
        <v>15.7055907873725</v>
      </c>
      <c r="L17" s="46">
        <v>15.918930085994599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 x14ac:dyDescent="0.25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v>31.984256429999999</v>
      </c>
      <c r="I18" s="46">
        <v>23.13677727</v>
      </c>
      <c r="J18" s="24">
        <f>G18*'TRA-2021'!$C$11</f>
        <v>29.169610469442279</v>
      </c>
      <c r="K18" s="46">
        <v>33.767020192851</v>
      </c>
      <c r="L18" s="46">
        <v>34.225699684888397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 x14ac:dyDescent="0.25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6">
        <v>27.52133693</v>
      </c>
      <c r="I19" s="46">
        <v>19.908389740000001</v>
      </c>
      <c r="J19" s="24">
        <f>G19*'TRA-2021'!$C$11</f>
        <v>25.304212456246088</v>
      </c>
      <c r="K19" s="46">
        <v>29.055342956639201</v>
      </c>
      <c r="L19" s="46">
        <v>29.4500206590901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 x14ac:dyDescent="0.25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11.625551</v>
      </c>
      <c r="H20" s="46">
        <f>(12444+72)/1000</f>
        <v>12.516</v>
      </c>
      <c r="I20" s="46">
        <f>(11424+74)/1000</f>
        <v>11.497999999999999</v>
      </c>
      <c r="J20" s="46">
        <f>(12493+70)/1000</f>
        <v>12.563000000000001</v>
      </c>
      <c r="K20" s="46">
        <v>13.183905282999998</v>
      </c>
      <c r="L20" s="46">
        <v>13.592606346772996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 x14ac:dyDescent="0.2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f t="shared" ref="K21:R21" si="0">J21-($H$21/11)</f>
        <v>7.6814227047944605</v>
      </c>
      <c r="L21" s="46">
        <f t="shared" si="0"/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 x14ac:dyDescent="0.2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 x14ac:dyDescent="0.2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 x14ac:dyDescent="0.2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 x14ac:dyDescent="0.2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 x14ac:dyDescent="0.25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 x14ac:dyDescent="0.25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 x14ac:dyDescent="0.25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 x14ac:dyDescent="0.25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31.598021694557708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 x14ac:dyDescent="0.25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63.576742445676345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 x14ac:dyDescent="0.25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(N31-J31)/(N2-J2)+J31</f>
        <v>17.1311</v>
      </c>
      <c r="L31" s="46"/>
      <c r="M31" s="46"/>
      <c r="N31" s="46">
        <v>25.4</v>
      </c>
      <c r="O31" s="46"/>
      <c r="P31" s="46"/>
      <c r="Q31" s="46"/>
      <c r="R31" s="46"/>
      <c r="S31" s="46">
        <v>40.299999999999997</v>
      </c>
      <c r="T31" s="46"/>
      <c r="U31" s="46"/>
      <c r="V31" s="46"/>
      <c r="W31" s="46"/>
      <c r="X31" s="46"/>
      <c r="Y31" s="46"/>
      <c r="Z31" s="46"/>
      <c r="AA31" s="46"/>
      <c r="AB31" s="46"/>
      <c r="AC31" s="46">
        <v>40.299999999999997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v>40.299999999999997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v>40.299999999999997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v>40.299999999999997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v>40.299999999999997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v>40.299999999999997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v>40.299999999999997</v>
      </c>
    </row>
    <row r="32" spans="3:89" x14ac:dyDescent="0.25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 x14ac:dyDescent="0.25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ref="H33:H39" si="1">$G33*SUM(H$26:H$28)/SUM($G$26:$G$28)</f>
        <v>1.1908349006400001</v>
      </c>
      <c r="I33" s="46">
        <f t="shared" ref="I33:BT34" si="2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1.4381444961138059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ref="BU33:CK37" si="3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 x14ac:dyDescent="0.25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ref="I34:W34" si="4">$G34*SUM(I$26:I$28)/SUM($G$26:$G$28)</f>
        <v>2.099623871644904</v>
      </c>
      <c r="J34" s="46">
        <f t="shared" si="4"/>
        <v>2.1348076172401118</v>
      </c>
      <c r="K34" s="46">
        <f t="shared" si="4"/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 x14ac:dyDescent="0.25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ref="I35:BT38" si="5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 x14ac:dyDescent="0.25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 x14ac:dyDescent="0.25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 x14ac:dyDescent="0.25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ref="BT38:CK39" si="6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 x14ac:dyDescent="0.25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ref="I39:BT39" si="7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D19"/>
  <sheetViews>
    <sheetView workbookViewId="0">
      <selection activeCell="E24" sqref="E24"/>
    </sheetView>
  </sheetViews>
  <sheetFormatPr defaultRowHeight="15" x14ac:dyDescent="0.25"/>
  <cols>
    <col min="2" max="2" width="10.42578125" customWidth="1"/>
    <col min="3" max="3" width="13.28515625" customWidth="1"/>
    <col min="4" max="4" width="10.5703125" bestFit="1" customWidth="1"/>
  </cols>
  <sheetData>
    <row r="2" spans="2:4" x14ac:dyDescent="0.25">
      <c r="B2" s="51" t="s">
        <v>169</v>
      </c>
      <c r="C2" s="7"/>
      <c r="D2" s="7"/>
    </row>
    <row r="3" spans="2:4" x14ac:dyDescent="0.25">
      <c r="B3" s="52">
        <v>2018</v>
      </c>
      <c r="C3" t="s">
        <v>170</v>
      </c>
    </row>
    <row r="4" spans="2:4" x14ac:dyDescent="0.25">
      <c r="B4" s="52">
        <v>2019</v>
      </c>
      <c r="C4" t="s">
        <v>171</v>
      </c>
    </row>
    <row r="5" spans="2:4" x14ac:dyDescent="0.25">
      <c r="B5" s="52">
        <v>2020</v>
      </c>
      <c r="C5" t="s">
        <v>172</v>
      </c>
    </row>
    <row r="6" spans="2:4" x14ac:dyDescent="0.25">
      <c r="B6" s="53">
        <v>2021</v>
      </c>
      <c r="C6" s="7" t="s">
        <v>173</v>
      </c>
      <c r="D6" s="7"/>
    </row>
    <row r="7" spans="2:4" x14ac:dyDescent="0.25">
      <c r="B7" s="52" t="s">
        <v>174</v>
      </c>
    </row>
    <row r="9" spans="2:4" x14ac:dyDescent="0.25">
      <c r="B9" s="51" t="s">
        <v>175</v>
      </c>
      <c r="C9" s="7"/>
      <c r="D9" s="7"/>
    </row>
    <row r="10" spans="2:4" x14ac:dyDescent="0.25">
      <c r="C10" s="54" t="s">
        <v>176</v>
      </c>
    </row>
    <row r="11" spans="2:4" x14ac:dyDescent="0.25">
      <c r="B11" t="s">
        <v>177</v>
      </c>
      <c r="C11" s="55">
        <f>C6/C3</f>
        <v>0.93264803405429875</v>
      </c>
    </row>
    <row r="12" spans="2:4" x14ac:dyDescent="0.25">
      <c r="B12" s="7" t="s">
        <v>178</v>
      </c>
      <c r="C12" s="56">
        <f>C6/C5</f>
        <v>1.0160656843925007</v>
      </c>
      <c r="D12" s="7"/>
    </row>
    <row r="15" spans="2:4" x14ac:dyDescent="0.25">
      <c r="B15" t="s">
        <v>179</v>
      </c>
    </row>
    <row r="16" spans="2:4" x14ac:dyDescent="0.25">
      <c r="C16">
        <v>2018</v>
      </c>
      <c r="D16">
        <v>2021</v>
      </c>
    </row>
    <row r="17" spans="2:4" x14ac:dyDescent="0.25">
      <c r="B17" t="s">
        <v>35</v>
      </c>
      <c r="C17" s="57">
        <v>14.5565610923972</v>
      </c>
      <c r="D17" s="57">
        <v>15.490769824884</v>
      </c>
    </row>
    <row r="18" spans="2:4" x14ac:dyDescent="0.25">
      <c r="B18" t="s">
        <v>37</v>
      </c>
      <c r="C18" s="57">
        <v>31.276118540281001</v>
      </c>
      <c r="D18" s="57">
        <v>33.305155123500498</v>
      </c>
    </row>
    <row r="19" spans="2:4" x14ac:dyDescent="0.25">
      <c r="B19" t="s">
        <v>39</v>
      </c>
      <c r="C19" s="57">
        <v>27.131577542973599</v>
      </c>
      <c r="D19" s="57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TRA-2021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2022-10-13T02:00:35Z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896262764930725</vt:r8>
  </property>
</Properties>
</file>