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04BEDB8-0A2E-4E5D-B1A5-F66876C17973}" xr6:coauthVersionLast="47" xr6:coauthVersionMax="47" xr10:uidLastSave="{00000000-0000-0000-0000-000000000000}"/>
  <bookViews>
    <workbookView xWindow="-120" yWindow="-120" windowWidth="29040" windowHeight="15720" firstSheet="5" activeTab="9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30" l="1"/>
  <c r="I34" i="30"/>
  <c r="I33" i="30"/>
  <c r="I32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F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8" i="14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<sst xmlns="http://schemas.openxmlformats.org/spreadsheetml/2006/main" count="1186" uniqueCount="526">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</sst>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2" fontId="26" fillId="0" borderId="0" xfId="0" applyNumberFormat="1" applyFont="1"/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7" t="s">
        <v>404</v>
      </c>
      <c r="B16" s="387"/>
      <c r="C16" s="387"/>
      <c r="D16" s="387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6" t="s">
        <v>416</v>
      </c>
      <c r="C19" s="386"/>
      <c r="D19" s="386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6" t="s">
        <v>419</v>
      </c>
      <c r="C20" s="386"/>
      <c r="D20" s="386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6" t="s">
        <v>418</v>
      </c>
      <c r="C23" s="386"/>
      <c r="D23" s="386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6" t="s">
        <v>417</v>
      </c>
      <c r="C24" s="386"/>
      <c r="D24" s="386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6" t="s">
        <v>418</v>
      </c>
      <c r="C26" s="386"/>
      <c r="D26" s="38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8" t="s">
        <v>412</v>
      </c>
      <c r="C30" s="386"/>
      <c r="D30" s="386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6" t="s">
        <v>414</v>
      </c>
      <c r="C31" s="386"/>
      <c r="D31" s="386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_xlfn.TEXTJOIN(",",TRUE,Regions!C3,Regions!D3)</f>
        <v>~UC_Sets: R_E: IE,National</v>
      </c>
    </row>
    <row r="3" spans="1:11">
      <c r="B3" s="379" t="s">
        <v>459</v>
      </c>
    </row>
    <row r="4" spans="1:11">
      <c r="H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492</v>
      </c>
      <c r="E5" s="381" t="s">
        <v>225</v>
      </c>
      <c r="F5" s="381" t="s">
        <v>226</v>
      </c>
      <c r="G5" s="381" t="s">
        <v>227</v>
      </c>
      <c r="H5" s="381" t="s">
        <v>486</v>
      </c>
      <c r="I5" s="382" t="s">
        <v>488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4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5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5">
        <f>Conversions!$B$2*'EB2019'!$AO$3</f>
        <v>7.8478965511531191</v>
      </c>
    </row>
    <row r="9" spans="1:11">
      <c r="F9">
        <v>2020</v>
      </c>
      <c r="G9" t="s">
        <v>223</v>
      </c>
      <c r="J9" s="385">
        <f>Conversions!$B$2*'EB2020'!$AO$3</f>
        <v>6.3411436804464003</v>
      </c>
    </row>
    <row r="10" spans="1:11">
      <c r="F10">
        <v>2021</v>
      </c>
      <c r="G10" t="s">
        <v>223</v>
      </c>
      <c r="J10" s="385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5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5">
        <f>Conversions!$B$2*'EB2019'!$AO$4</f>
        <v>5.5271334489739186</v>
      </c>
    </row>
    <row r="14" spans="1:11">
      <c r="F14">
        <v>2020</v>
      </c>
      <c r="G14" t="s">
        <v>223</v>
      </c>
      <c r="J14" s="385">
        <f>Conversions!$B$2*'EB2020'!$AO$4</f>
        <v>6.8879157977152801</v>
      </c>
    </row>
    <row r="15" spans="1:11">
      <c r="F15">
        <v>2021</v>
      </c>
      <c r="G15" t="s">
        <v>223</v>
      </c>
      <c r="J15" s="385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80" t="s">
        <v>461</v>
      </c>
      <c r="C20" s="381" t="s">
        <v>474</v>
      </c>
      <c r="D20" s="381" t="s">
        <v>492</v>
      </c>
      <c r="E20" s="381" t="s">
        <v>225</v>
      </c>
      <c r="F20" s="381" t="s">
        <v>226</v>
      </c>
      <c r="G20" s="381" t="s">
        <v>227</v>
      </c>
      <c r="H20" s="381" t="s">
        <v>486</v>
      </c>
      <c r="I20" t="s">
        <v>499</v>
      </c>
      <c r="J20" s="383" t="s">
        <v>462</v>
      </c>
      <c r="K20" s="380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8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F18" sqref="F18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I8" sqref="I8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J22" sqref="J22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tabSelected="1" topLeftCell="A2" workbookViewId="0">
      <selection activeCell="T9" sqref="T9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9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9" t="s">
        <v>459</v>
      </c>
    </row>
    <row r="4" spans="2:10">
      <c r="G4" t="str">
        <f>IF(RIGHT(B2,1)&lt;&gt;" ","~UC_T","")</f>
        <v>~UC_T</v>
      </c>
    </row>
    <row r="5" spans="2:10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499</v>
      </c>
      <c r="I5" s="383" t="s">
        <v>480</v>
      </c>
      <c r="J5" s="380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90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90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8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90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90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90">
        <f>ROUNDUP(Conversions!$B$2*SUM('EB2018'!$R$45),1)</f>
        <v>46.2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_xlfn.TEXTJOIN(",",TRUE,Regions!C3)</f>
        <v>~UC_Sets: R_E: IE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480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9" t="s">
        <v>382</v>
      </c>
      <c r="C49" s="389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R45" sqref="R4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12" activePane="bottomRight" state="frozen"/>
      <selection activeCell="AJ80" sqref="AJ80"/>
      <selection pane="topRight" activeCell="AJ80" sqref="AJ80"/>
      <selection pane="bottomLeft" activeCell="AJ80" sqref="AJ80"/>
      <selection pane="bottomRight" activeCell="Q29" sqref="Q29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P45" sqref="AP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2022-10-03T01:38:57Z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789516627788543</vt:r8>
  </property>
</Properties>
</file>