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51BFB7D-B57D-4BE8-8B61-0CB83C802CF8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over" sheetId="20" r:id="rId1"/>
    <sheet name="Regions" sheetId="2" r:id="rId2"/>
    <sheet name="PWR" sheetId="8" r:id="rId3"/>
    <sheet name="PWR-CAPs" sheetId="24" r:id="rId4"/>
    <sheet name="RSD" sheetId="23" r:id="rId5"/>
    <sheet name="SRV" sheetId="14" r:id="rId6"/>
    <sheet name="TRA" sheetId="15" r:id="rId7"/>
    <sheet name="CO2-config" sheetId="27" r:id="rId8"/>
    <sheet name="CO2-NET-single" sheetId="25" r:id="rId9"/>
    <sheet name="CO2-NET-multi" sheetId="26" r:id="rId10"/>
    <sheet name="New vehicle sales" sheetId="16" r:id="rId11"/>
    <sheet name="EB2018" sheetId="3" r:id="rId12"/>
    <sheet name="EB2019" sheetId="11" r:id="rId13"/>
    <sheet name="EB2020" sheetId="12" r:id="rId14"/>
    <sheet name="EB2021" sheetId="22" r:id="rId15"/>
    <sheet name="Conversions" sheetId="9" r:id="rId16"/>
  </sheets>
  <externalReferences>
    <externalReference r:id="rId17"/>
  </externalReference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5" l="1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B2" i="26"/>
  <c r="G4" i="26" s="1"/>
  <c r="J9" i="25"/>
  <c r="F8" i="25"/>
  <c r="I8" i="25" s="1"/>
  <c r="K7" i="25"/>
  <c r="J7" i="25"/>
  <c r="H7" i="25"/>
  <c r="D7" i="25"/>
  <c r="B7" i="25"/>
  <c r="B2" i="25"/>
  <c r="G4" i="25" s="1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<sst xmlns="http://schemas.openxmlformats.org/spreadsheetml/2006/main" count="1052" uniqueCount="488">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</sst>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AppData/Local/Temp/TortoiseGit/Scen_B_SYS_Historic_Bounds-4b83ad4b.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PWR"/>
      <sheetName val="SRV"/>
      <sheetName val="TRA"/>
      <sheetName val="SYS-emi_single"/>
      <sheetName val="SYS-emi_multi"/>
      <sheetName val="emi_config"/>
      <sheetName val="New vehicle sales"/>
      <sheetName val="EB2018"/>
      <sheetName val="EB2019"/>
      <sheetName val="EB2020"/>
      <sheetName val="Conversions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0" t="s">
        <v>404</v>
      </c>
      <c r="B16" s="380"/>
      <c r="C16" s="380"/>
      <c r="D16" s="380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79" t="s">
        <v>416</v>
      </c>
      <c r="C19" s="379"/>
      <c r="D19" s="379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79" t="s">
        <v>419</v>
      </c>
      <c r="C20" s="379"/>
      <c r="D20" s="379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79" t="s">
        <v>418</v>
      </c>
      <c r="C23" s="379"/>
      <c r="D23" s="379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9" t="s">
        <v>417</v>
      </c>
      <c r="C24" s="379"/>
      <c r="D24" s="379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79" t="s">
        <v>418</v>
      </c>
      <c r="C26" s="379"/>
      <c r="D26" s="37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1" t="s">
        <v>412</v>
      </c>
      <c r="C30" s="379"/>
      <c r="D30" s="379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79" t="s">
        <v>414</v>
      </c>
      <c r="C31" s="379"/>
      <c r="D31" s="379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tabSelected="1" zoomScaleNormal="100" workbookViewId="0">
      <selection activeCell="J22" sqref="J22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14"/>
  <sheetViews>
    <sheetView workbookViewId="0">
      <selection activeCell="J6" sqref="J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F22" sqref="F22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G11" sqref="G11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83" t="str">
        <f>"~UC_Sets: R_E: "  &amp; _xlfn.TEXTJOIN(",",TRUE,[1]Regions!C3)</f>
        <v>~UC_Sets: R_E: IE</v>
      </c>
    </row>
    <row r="3" spans="1:11">
      <c r="B3" s="383" t="s">
        <v>459</v>
      </c>
    </row>
    <row r="4" spans="1:11">
      <c r="G4" t="str">
        <f>IF(RIGHT(B2,1)&lt;&gt;" ","~UC_T","")</f>
        <v>~UC_T</v>
      </c>
    </row>
    <row r="5" spans="1:11">
      <c r="B5" s="384" t="s">
        <v>461</v>
      </c>
      <c r="C5" s="385" t="s">
        <v>474</v>
      </c>
      <c r="D5" s="385" t="s">
        <v>475</v>
      </c>
      <c r="E5" s="385" t="s">
        <v>225</v>
      </c>
      <c r="F5" s="385" t="s">
        <v>226</v>
      </c>
      <c r="G5" s="385" t="s">
        <v>227</v>
      </c>
      <c r="H5" s="386" t="s">
        <v>476</v>
      </c>
      <c r="I5" s="386" t="s">
        <v>477</v>
      </c>
      <c r="J5" s="387" t="s">
        <v>462</v>
      </c>
      <c r="K5" s="384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8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G29" sqref="G2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83" t="str">
        <f>"~UC_Sets: R_S: " &amp; _xlfn.TEXTJOIN(",",TRUE,[1]Regions!D3:AD3)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83" t="s">
        <v>459</v>
      </c>
    </row>
    <row r="4" spans="1:11">
      <c r="G4" t="str">
        <f>IF(RIGHT(B2,1)&lt;&gt;" ","~UC_T","")</f>
        <v>~UC_T</v>
      </c>
    </row>
    <row r="5" spans="1:11">
      <c r="B5" s="384" t="s">
        <v>461</v>
      </c>
      <c r="C5" s="385" t="s">
        <v>474</v>
      </c>
      <c r="D5" s="385" t="s">
        <v>475</v>
      </c>
      <c r="E5" s="385" t="s">
        <v>225</v>
      </c>
      <c r="F5" s="385" t="s">
        <v>226</v>
      </c>
      <c r="G5" s="385" t="s">
        <v>227</v>
      </c>
      <c r="H5" s="386" t="s">
        <v>476</v>
      </c>
      <c r="I5" s="386" t="s">
        <v>477</v>
      </c>
      <c r="J5" s="387" t="s">
        <v>480</v>
      </c>
      <c r="K5" s="384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2" t="s">
        <v>382</v>
      </c>
      <c r="C49" s="382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Cover</vt:lpstr>
      <vt:lpstr>Regions</vt:lpstr>
      <vt:lpstr>PWR</vt:lpstr>
      <vt:lpstr>PWR-CAPs</vt:lpstr>
      <vt:lpstr>RSD</vt:lpstr>
      <vt:lpstr>SRV</vt:lpstr>
      <vt:lpstr>TRA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2022-09-28T01:37:53Z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850078821182250</vt:r8>
  </property>
</Properties>
</file>