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defaultThemeVersion="124226"/>
  <mc:AlternateContent xmlns:mc="http://schemas.openxmlformats.org/markup-compatibility/2006">
    <mc:Choice Requires="x15">
      <x15ac:absPath xmlns:x15ac="http://schemas.microsoft.com/office/spreadsheetml/2010/11/ac" url="C:\Users\135bb\Desktop\방송자료\그래픽 비교(가성비,맞는CPU)\CPU 가성비 비교표\"/>
    </mc:Choice>
  </mc:AlternateContent>
  <xr:revisionPtr revIDLastSave="0" documentId="13_ncr:1_{BD370B27-F403-40AA-9DBC-B41BEE6F7095}" xr6:coauthVersionLast="47" xr6:coauthVersionMax="47" xr10:uidLastSave="{00000000-0000-0000-0000-000000000000}"/>
  <bookViews>
    <workbookView xWindow="-90" yWindow="0" windowWidth="31290" windowHeight="16005" xr2:uid="{00000000-000D-0000-FFFF-FFFF00000000}"/>
  </bookViews>
  <sheets>
    <sheet name="CPU+쿨러+보드+DRAM 가성비 비교표" sheetId="3" r:id="rId1"/>
  </sheets>
  <calcPr calcId="181029"/>
</workbook>
</file>

<file path=xl/calcChain.xml><?xml version="1.0" encoding="utf-8"?>
<calcChain xmlns="http://schemas.openxmlformats.org/spreadsheetml/2006/main">
  <c r="L61" i="3" l="1"/>
  <c r="L68" i="3"/>
  <c r="L69" i="3"/>
  <c r="K58" i="3"/>
  <c r="K57" i="3"/>
  <c r="K56" i="3"/>
  <c r="K55" i="3"/>
  <c r="K54" i="3"/>
  <c r="M69" i="3" l="1"/>
  <c r="M68" i="3"/>
  <c r="M61" i="3"/>
  <c r="M60" i="3"/>
  <c r="M59" i="3"/>
  <c r="M33" i="3"/>
  <c r="M30" i="3"/>
  <c r="M41" i="3"/>
  <c r="M40" i="3"/>
  <c r="M39" i="3"/>
  <c r="M38" i="3"/>
  <c r="L34" i="3"/>
  <c r="K6" i="3" l="1"/>
  <c r="L76" i="3" l="1"/>
  <c r="L75" i="3"/>
  <c r="L74" i="3"/>
  <c r="M37" i="3"/>
  <c r="L37" i="3"/>
  <c r="K37" i="3"/>
  <c r="M105" i="3" l="1"/>
  <c r="M103" i="3"/>
  <c r="M101" i="3"/>
  <c r="M104" i="3"/>
  <c r="M102" i="3"/>
  <c r="M100" i="3"/>
  <c r="L8" i="3"/>
  <c r="N116" i="3" l="1"/>
  <c r="P116" i="3"/>
  <c r="R116" i="3"/>
  <c r="N68" i="3"/>
  <c r="P68" i="3"/>
  <c r="R68" i="3"/>
  <c r="N69" i="3"/>
  <c r="P69" i="3"/>
  <c r="R69" i="3"/>
  <c r="K68" i="3"/>
  <c r="M7" i="3"/>
  <c r="M6" i="3"/>
  <c r="L7" i="3"/>
  <c r="L6" i="3"/>
  <c r="K7" i="3"/>
  <c r="M23" i="3"/>
  <c r="L23" i="3"/>
  <c r="K23" i="3"/>
  <c r="N6" i="3"/>
  <c r="P6" i="3"/>
  <c r="R6" i="3"/>
  <c r="N7" i="3"/>
  <c r="P7" i="3"/>
  <c r="R7" i="3"/>
  <c r="N33" i="3"/>
  <c r="P33" i="3"/>
  <c r="R33" i="3"/>
  <c r="N23" i="3"/>
  <c r="P23" i="3"/>
  <c r="R23" i="3"/>
  <c r="N39" i="3"/>
  <c r="P39" i="3"/>
  <c r="R39" i="3"/>
  <c r="N40" i="3"/>
  <c r="P40" i="3"/>
  <c r="R40" i="3"/>
  <c r="N41" i="3"/>
  <c r="P41" i="3"/>
  <c r="R41" i="3"/>
  <c r="L40" i="3"/>
  <c r="K40" i="3"/>
  <c r="M88" i="3"/>
  <c r="L88" i="3"/>
  <c r="K88" i="3"/>
  <c r="N88" i="3"/>
  <c r="P88" i="3"/>
  <c r="R88" i="3"/>
  <c r="T68" i="3" l="1"/>
  <c r="T6" i="3"/>
  <c r="T23" i="3"/>
  <c r="T40" i="3"/>
  <c r="T7" i="3"/>
  <c r="T88" i="3"/>
  <c r="K76" i="3"/>
  <c r="K72" i="3"/>
  <c r="K71" i="3"/>
  <c r="K70" i="3"/>
  <c r="K69" i="3"/>
  <c r="K61" i="3"/>
  <c r="L60" i="3"/>
  <c r="L59" i="3"/>
  <c r="L53" i="3"/>
  <c r="K41" i="3"/>
  <c r="K39" i="3"/>
  <c r="K38" i="3"/>
  <c r="L41" i="3"/>
  <c r="L39" i="3"/>
  <c r="L38" i="3"/>
  <c r="L5" i="3"/>
  <c r="K8" i="3"/>
  <c r="T61" i="3" l="1"/>
  <c r="T69" i="3"/>
  <c r="N61" i="3"/>
  <c r="P61" i="3"/>
  <c r="R61" i="3"/>
  <c r="T39" i="3"/>
  <c r="K33" i="3"/>
  <c r="L33" i="3"/>
  <c r="T33" i="3" l="1"/>
  <c r="R126" i="3"/>
  <c r="L127" i="3"/>
  <c r="L126" i="3"/>
  <c r="M127" i="3"/>
  <c r="M126" i="3"/>
  <c r="P126" i="3"/>
  <c r="N126" i="3"/>
  <c r="L123" i="3"/>
  <c r="M123" i="3"/>
  <c r="N123" i="3"/>
  <c r="P123" i="3"/>
  <c r="R123" i="3"/>
  <c r="T126" i="3" l="1"/>
  <c r="T123" i="3"/>
  <c r="N58" i="3"/>
  <c r="P58" i="3"/>
  <c r="R58" i="3"/>
  <c r="N59" i="3"/>
  <c r="P59" i="3"/>
  <c r="R59" i="3"/>
  <c r="N60" i="3"/>
  <c r="P60" i="3"/>
  <c r="R60" i="3"/>
  <c r="K60" i="3"/>
  <c r="K59" i="3"/>
  <c r="T59" i="3" l="1"/>
  <c r="T60" i="3"/>
  <c r="N90" i="3"/>
  <c r="P90" i="3"/>
  <c r="R90" i="3"/>
  <c r="L90" i="3"/>
  <c r="M90" i="3"/>
  <c r="L95" i="3"/>
  <c r="M95" i="3"/>
  <c r="K95" i="3"/>
  <c r="N95" i="3"/>
  <c r="P95" i="3"/>
  <c r="R95" i="3"/>
  <c r="T90" i="3" l="1"/>
  <c r="T95" i="3"/>
  <c r="N54" i="3"/>
  <c r="P54" i="3"/>
  <c r="R54" i="3"/>
  <c r="N55" i="3"/>
  <c r="P55" i="3"/>
  <c r="R55" i="3"/>
  <c r="L55" i="3"/>
  <c r="L54" i="3"/>
  <c r="M55" i="3"/>
  <c r="M54" i="3"/>
  <c r="N56" i="3"/>
  <c r="P56" i="3"/>
  <c r="R56" i="3"/>
  <c r="N25" i="3"/>
  <c r="P25" i="3"/>
  <c r="R25" i="3"/>
  <c r="N26" i="3"/>
  <c r="P26" i="3"/>
  <c r="R26" i="3"/>
  <c r="N27" i="3"/>
  <c r="P27" i="3"/>
  <c r="R27" i="3"/>
  <c r="L27" i="3"/>
  <c r="L26" i="3"/>
  <c r="M27" i="3"/>
  <c r="M26" i="3"/>
  <c r="K27" i="3"/>
  <c r="K26" i="3"/>
  <c r="N30" i="3"/>
  <c r="P30" i="3"/>
  <c r="R30" i="3"/>
  <c r="N31" i="3"/>
  <c r="P31" i="3"/>
  <c r="R31" i="3"/>
  <c r="N32" i="3"/>
  <c r="P32" i="3"/>
  <c r="R32" i="3"/>
  <c r="L32" i="3"/>
  <c r="L31" i="3"/>
  <c r="M32" i="3"/>
  <c r="M31" i="3"/>
  <c r="K32" i="3"/>
  <c r="K31" i="3"/>
  <c r="M34" i="3"/>
  <c r="K34" i="3"/>
  <c r="N11" i="3"/>
  <c r="P11" i="3"/>
  <c r="R11" i="3"/>
  <c r="N12" i="3"/>
  <c r="P12" i="3"/>
  <c r="R12" i="3"/>
  <c r="N13" i="3"/>
  <c r="P13" i="3"/>
  <c r="R13" i="3"/>
  <c r="N14" i="3"/>
  <c r="P14" i="3"/>
  <c r="R14" i="3"/>
  <c r="L14" i="3"/>
  <c r="M14" i="3"/>
  <c r="K14" i="3"/>
  <c r="L13" i="3"/>
  <c r="M13" i="3"/>
  <c r="K13" i="3"/>
  <c r="L12" i="3"/>
  <c r="M12" i="3"/>
  <c r="K12" i="3"/>
  <c r="T55" i="3" l="1"/>
  <c r="T54" i="3"/>
  <c r="T14" i="3"/>
  <c r="T31" i="3"/>
  <c r="T26" i="3"/>
  <c r="T27" i="3"/>
  <c r="T32" i="3"/>
  <c r="T13" i="3"/>
  <c r="T12" i="3"/>
  <c r="N8" i="3"/>
  <c r="P8" i="3"/>
  <c r="R8" i="3"/>
  <c r="M5" i="3"/>
  <c r="M8" i="3"/>
  <c r="L116" i="3"/>
  <c r="M116" i="3"/>
  <c r="T116" i="3" l="1"/>
  <c r="T8" i="3"/>
  <c r="N52" i="3" l="1"/>
  <c r="P52" i="3"/>
  <c r="R52" i="3"/>
  <c r="N38" i="3" l="1"/>
  <c r="P38" i="3"/>
  <c r="R38" i="3"/>
  <c r="T41" i="3"/>
  <c r="L30" i="3"/>
  <c r="K30" i="3"/>
  <c r="T30" i="3" l="1"/>
  <c r="T38" i="3"/>
  <c r="R128" i="3"/>
  <c r="P128" i="3"/>
  <c r="N128" i="3"/>
  <c r="L128" i="3"/>
  <c r="M128" i="3"/>
  <c r="L125" i="3"/>
  <c r="M125" i="3"/>
  <c r="R124" i="3"/>
  <c r="P124" i="3"/>
  <c r="N124" i="3"/>
  <c r="L124" i="3"/>
  <c r="M124" i="3"/>
  <c r="R122" i="3"/>
  <c r="P122" i="3"/>
  <c r="N122" i="3"/>
  <c r="L122" i="3"/>
  <c r="M122" i="3"/>
  <c r="L121" i="3"/>
  <c r="M121" i="3"/>
  <c r="L120" i="3"/>
  <c r="M120" i="3"/>
  <c r="L119" i="3"/>
  <c r="M119" i="3"/>
  <c r="L118" i="3"/>
  <c r="M118" i="3"/>
  <c r="L117" i="3"/>
  <c r="M117" i="3"/>
  <c r="R115" i="3"/>
  <c r="P115" i="3"/>
  <c r="N115" i="3"/>
  <c r="L115" i="3"/>
  <c r="M115" i="3"/>
  <c r="L114" i="3"/>
  <c r="M114" i="3"/>
  <c r="R113" i="3"/>
  <c r="P113" i="3"/>
  <c r="N113" i="3"/>
  <c r="L113" i="3"/>
  <c r="M113" i="3"/>
  <c r="R112" i="3"/>
  <c r="P112" i="3"/>
  <c r="N112" i="3"/>
  <c r="L112" i="3"/>
  <c r="M112" i="3"/>
  <c r="R111" i="3"/>
  <c r="P111" i="3"/>
  <c r="N111" i="3"/>
  <c r="L111" i="3"/>
  <c r="M111" i="3"/>
  <c r="R110" i="3"/>
  <c r="P110" i="3"/>
  <c r="N110" i="3"/>
  <c r="L110" i="3"/>
  <c r="M110" i="3"/>
  <c r="R109" i="3"/>
  <c r="P109" i="3"/>
  <c r="N109" i="3"/>
  <c r="L109" i="3"/>
  <c r="M109" i="3"/>
  <c r="R108" i="3"/>
  <c r="P108" i="3"/>
  <c r="N108" i="3"/>
  <c r="L108" i="3"/>
  <c r="M108" i="3"/>
  <c r="L107" i="3"/>
  <c r="M107" i="3"/>
  <c r="K107" i="3"/>
  <c r="R106" i="3"/>
  <c r="P106" i="3"/>
  <c r="N106" i="3"/>
  <c r="L106" i="3"/>
  <c r="M106" i="3"/>
  <c r="K106" i="3"/>
  <c r="R105" i="3"/>
  <c r="P105" i="3"/>
  <c r="N105" i="3"/>
  <c r="L105" i="3"/>
  <c r="R104" i="3"/>
  <c r="P104" i="3"/>
  <c r="N104" i="3"/>
  <c r="L104" i="3"/>
  <c r="R103" i="3"/>
  <c r="P103" i="3"/>
  <c r="N103" i="3"/>
  <c r="L103" i="3"/>
  <c r="R102" i="3"/>
  <c r="P102" i="3"/>
  <c r="N102" i="3"/>
  <c r="L102" i="3"/>
  <c r="R101" i="3"/>
  <c r="P101" i="3"/>
  <c r="N101" i="3"/>
  <c r="L101" i="3"/>
  <c r="R100" i="3"/>
  <c r="P100" i="3"/>
  <c r="N100" i="3"/>
  <c r="L100" i="3"/>
  <c r="R98" i="3"/>
  <c r="P98" i="3"/>
  <c r="N98" i="3"/>
  <c r="L98" i="3"/>
  <c r="M98" i="3"/>
  <c r="R97" i="3"/>
  <c r="P97" i="3"/>
  <c r="N97" i="3"/>
  <c r="L97" i="3"/>
  <c r="M97" i="3"/>
  <c r="R96" i="3"/>
  <c r="P96" i="3"/>
  <c r="N96" i="3"/>
  <c r="L96" i="3"/>
  <c r="M96" i="3"/>
  <c r="K96" i="3"/>
  <c r="R94" i="3"/>
  <c r="P94" i="3"/>
  <c r="N94" i="3"/>
  <c r="L94" i="3"/>
  <c r="M94" i="3"/>
  <c r="K94" i="3"/>
  <c r="R93" i="3"/>
  <c r="P93" i="3"/>
  <c r="N93" i="3"/>
  <c r="L93" i="3"/>
  <c r="M93" i="3"/>
  <c r="K93" i="3"/>
  <c r="R92" i="3"/>
  <c r="P92" i="3"/>
  <c r="N92" i="3"/>
  <c r="L92" i="3"/>
  <c r="M92" i="3"/>
  <c r="K92" i="3"/>
  <c r="R91" i="3"/>
  <c r="P91" i="3"/>
  <c r="N91" i="3"/>
  <c r="L91" i="3"/>
  <c r="M91" i="3"/>
  <c r="K91" i="3"/>
  <c r="L89" i="3"/>
  <c r="M89" i="3"/>
  <c r="K89" i="3"/>
  <c r="R87" i="3"/>
  <c r="P87" i="3"/>
  <c r="N87" i="3"/>
  <c r="L87" i="3"/>
  <c r="M87" i="3"/>
  <c r="K87" i="3"/>
  <c r="R86" i="3"/>
  <c r="P86" i="3"/>
  <c r="N86" i="3"/>
  <c r="L86" i="3"/>
  <c r="M86" i="3"/>
  <c r="K86" i="3"/>
  <c r="R85" i="3"/>
  <c r="P85" i="3"/>
  <c r="N85" i="3"/>
  <c r="L85" i="3"/>
  <c r="M85" i="3"/>
  <c r="K85" i="3"/>
  <c r="L84" i="3"/>
  <c r="M84" i="3"/>
  <c r="K84" i="3"/>
  <c r="R83" i="3"/>
  <c r="P83" i="3"/>
  <c r="N83" i="3"/>
  <c r="L83" i="3"/>
  <c r="M83" i="3"/>
  <c r="K83" i="3"/>
  <c r="R82" i="3"/>
  <c r="P82" i="3"/>
  <c r="N82" i="3"/>
  <c r="L82" i="3"/>
  <c r="M82" i="3"/>
  <c r="K82" i="3"/>
  <c r="R81" i="3"/>
  <c r="P81" i="3"/>
  <c r="N81" i="3"/>
  <c r="L81" i="3"/>
  <c r="M81" i="3"/>
  <c r="K81" i="3"/>
  <c r="R80" i="3"/>
  <c r="P80" i="3"/>
  <c r="N80" i="3"/>
  <c r="L80" i="3"/>
  <c r="M80" i="3"/>
  <c r="K80" i="3"/>
  <c r="R79" i="3"/>
  <c r="P79" i="3"/>
  <c r="N79" i="3"/>
  <c r="L79" i="3"/>
  <c r="M79" i="3"/>
  <c r="K79" i="3"/>
  <c r="R78" i="3"/>
  <c r="P78" i="3"/>
  <c r="N78" i="3"/>
  <c r="L78" i="3"/>
  <c r="M78" i="3"/>
  <c r="K78" i="3"/>
  <c r="R77" i="3"/>
  <c r="P77" i="3"/>
  <c r="N77" i="3"/>
  <c r="L77" i="3"/>
  <c r="M77" i="3"/>
  <c r="K77" i="3"/>
  <c r="M76" i="3"/>
  <c r="M75" i="3"/>
  <c r="K75" i="3"/>
  <c r="M74" i="3"/>
  <c r="K74" i="3"/>
  <c r="R72" i="3"/>
  <c r="P72" i="3"/>
  <c r="N72" i="3"/>
  <c r="L72" i="3"/>
  <c r="M72" i="3"/>
  <c r="R71" i="3"/>
  <c r="P71" i="3"/>
  <c r="N71" i="3"/>
  <c r="L71" i="3"/>
  <c r="M71" i="3"/>
  <c r="R70" i="3"/>
  <c r="P70" i="3"/>
  <c r="N70" i="3"/>
  <c r="L70" i="3"/>
  <c r="M70" i="3"/>
  <c r="R67" i="3"/>
  <c r="P67" i="3"/>
  <c r="N67" i="3"/>
  <c r="L67" i="3"/>
  <c r="M67" i="3"/>
  <c r="K67" i="3"/>
  <c r="R66" i="3"/>
  <c r="P66" i="3"/>
  <c r="N66" i="3"/>
  <c r="L66" i="3"/>
  <c r="M66" i="3"/>
  <c r="K66" i="3"/>
  <c r="R65" i="3"/>
  <c r="P65" i="3"/>
  <c r="N65" i="3"/>
  <c r="L65" i="3"/>
  <c r="M65" i="3"/>
  <c r="K65" i="3"/>
  <c r="R64" i="3"/>
  <c r="P64" i="3"/>
  <c r="N64" i="3"/>
  <c r="L64" i="3"/>
  <c r="M64" i="3"/>
  <c r="K64" i="3"/>
  <c r="R63" i="3"/>
  <c r="P63" i="3"/>
  <c r="N63" i="3"/>
  <c r="L63" i="3"/>
  <c r="M63" i="3"/>
  <c r="K63" i="3"/>
  <c r="R62" i="3"/>
  <c r="P62" i="3"/>
  <c r="N62" i="3"/>
  <c r="L62" i="3"/>
  <c r="M62" i="3"/>
  <c r="K62" i="3"/>
  <c r="L58" i="3"/>
  <c r="M58" i="3"/>
  <c r="R57" i="3"/>
  <c r="P57" i="3"/>
  <c r="N57" i="3"/>
  <c r="L57" i="3"/>
  <c r="M57" i="3"/>
  <c r="L56" i="3"/>
  <c r="M56" i="3"/>
  <c r="M53" i="3"/>
  <c r="K53" i="3"/>
  <c r="L52" i="3"/>
  <c r="M52" i="3"/>
  <c r="K52" i="3"/>
  <c r="R51" i="3"/>
  <c r="P51" i="3"/>
  <c r="N51" i="3"/>
  <c r="L51" i="3"/>
  <c r="M51" i="3"/>
  <c r="K51" i="3"/>
  <c r="R50" i="3"/>
  <c r="P50" i="3"/>
  <c r="N50" i="3"/>
  <c r="L50" i="3"/>
  <c r="M50" i="3"/>
  <c r="K50" i="3"/>
  <c r="R49" i="3"/>
  <c r="P49" i="3"/>
  <c r="N49" i="3"/>
  <c r="L49" i="3"/>
  <c r="M49" i="3"/>
  <c r="K49" i="3"/>
  <c r="R48" i="3"/>
  <c r="P48" i="3"/>
  <c r="N48" i="3"/>
  <c r="L48" i="3"/>
  <c r="M48" i="3"/>
  <c r="K48" i="3"/>
  <c r="R47" i="3"/>
  <c r="P47" i="3"/>
  <c r="N47" i="3"/>
  <c r="L47" i="3"/>
  <c r="M47" i="3"/>
  <c r="K47" i="3"/>
  <c r="R46" i="3"/>
  <c r="P46" i="3"/>
  <c r="N46" i="3"/>
  <c r="L46" i="3"/>
  <c r="M46" i="3"/>
  <c r="K46" i="3"/>
  <c r="R45" i="3"/>
  <c r="P45" i="3"/>
  <c r="N45" i="3"/>
  <c r="L45" i="3"/>
  <c r="M45" i="3"/>
  <c r="K45" i="3"/>
  <c r="R44" i="3"/>
  <c r="P44" i="3"/>
  <c r="N44" i="3"/>
  <c r="L44" i="3"/>
  <c r="M44" i="3"/>
  <c r="K44" i="3"/>
  <c r="L43" i="3"/>
  <c r="M43" i="3"/>
  <c r="K43" i="3"/>
  <c r="R36" i="3"/>
  <c r="P36" i="3"/>
  <c r="N36" i="3"/>
  <c r="L36" i="3"/>
  <c r="M36" i="3"/>
  <c r="K36" i="3"/>
  <c r="R35" i="3"/>
  <c r="P35" i="3"/>
  <c r="N35" i="3"/>
  <c r="L35" i="3"/>
  <c r="M35" i="3"/>
  <c r="K35" i="3"/>
  <c r="R29" i="3"/>
  <c r="P29" i="3"/>
  <c r="N29" i="3"/>
  <c r="L29" i="3"/>
  <c r="M29" i="3"/>
  <c r="K29" i="3"/>
  <c r="R28" i="3"/>
  <c r="P28" i="3"/>
  <c r="N28" i="3"/>
  <c r="L28" i="3"/>
  <c r="M28" i="3"/>
  <c r="K28" i="3"/>
  <c r="L25" i="3"/>
  <c r="M25" i="3"/>
  <c r="K25" i="3"/>
  <c r="R24" i="3"/>
  <c r="P24" i="3"/>
  <c r="N24" i="3"/>
  <c r="L24" i="3"/>
  <c r="M24" i="3"/>
  <c r="K24" i="3"/>
  <c r="R21" i="3"/>
  <c r="P21" i="3"/>
  <c r="N21" i="3"/>
  <c r="L21" i="3"/>
  <c r="M21" i="3"/>
  <c r="K21" i="3"/>
  <c r="R20" i="3"/>
  <c r="P20" i="3"/>
  <c r="N20" i="3"/>
  <c r="L20" i="3"/>
  <c r="M20" i="3"/>
  <c r="K20" i="3"/>
  <c r="R19" i="3"/>
  <c r="P19" i="3"/>
  <c r="N19" i="3"/>
  <c r="L19" i="3"/>
  <c r="M19" i="3"/>
  <c r="K19" i="3"/>
  <c r="L18" i="3"/>
  <c r="M18" i="3"/>
  <c r="K18" i="3"/>
  <c r="R17" i="3"/>
  <c r="P17" i="3"/>
  <c r="N17" i="3"/>
  <c r="L17" i="3"/>
  <c r="M17" i="3"/>
  <c r="K17" i="3"/>
  <c r="R16" i="3"/>
  <c r="P16" i="3"/>
  <c r="N16" i="3"/>
  <c r="L16" i="3"/>
  <c r="M16" i="3"/>
  <c r="K16" i="3"/>
  <c r="R15" i="3"/>
  <c r="P15" i="3"/>
  <c r="N15" i="3"/>
  <c r="L15" i="3"/>
  <c r="M15" i="3"/>
  <c r="K15" i="3"/>
  <c r="L11" i="3"/>
  <c r="M11" i="3"/>
  <c r="K11" i="3"/>
  <c r="L10" i="3"/>
  <c r="M10" i="3"/>
  <c r="K10" i="3"/>
  <c r="L9" i="3"/>
  <c r="M9" i="3"/>
  <c r="K9" i="3"/>
  <c r="R5" i="3"/>
  <c r="P5" i="3"/>
  <c r="N5" i="3"/>
  <c r="K5" i="3"/>
  <c r="S68" i="3" l="1"/>
  <c r="Q68" i="3"/>
  <c r="O116" i="3"/>
  <c r="O68" i="3"/>
  <c r="O69" i="3"/>
  <c r="S116" i="3"/>
  <c r="S69" i="3"/>
  <c r="Q116" i="3"/>
  <c r="Q69" i="3"/>
  <c r="O7" i="3"/>
  <c r="O6" i="3"/>
  <c r="Q7" i="3"/>
  <c r="Q6" i="3"/>
  <c r="S7" i="3"/>
  <c r="S6" i="3"/>
  <c r="O88" i="3"/>
  <c r="O33" i="3"/>
  <c r="O39" i="3"/>
  <c r="O40" i="3"/>
  <c r="O23" i="3"/>
  <c r="O41" i="3"/>
  <c r="Q33" i="3"/>
  <c r="Q23" i="3"/>
  <c r="Q88" i="3"/>
  <c r="Q40" i="3"/>
  <c r="Q41" i="3"/>
  <c r="Q39" i="3"/>
  <c r="S40" i="3"/>
  <c r="S39" i="3"/>
  <c r="S33" i="3"/>
  <c r="S88" i="3"/>
  <c r="S41" i="3"/>
  <c r="S23" i="3"/>
  <c r="Q61" i="3"/>
  <c r="S61" i="3"/>
  <c r="O61" i="3"/>
  <c r="O126" i="3"/>
  <c r="O123" i="3"/>
  <c r="S123" i="3"/>
  <c r="S126" i="3"/>
  <c r="Q123" i="3"/>
  <c r="Q126" i="3"/>
  <c r="T58" i="3"/>
  <c r="O90" i="3"/>
  <c r="S60" i="3"/>
  <c r="S58" i="3"/>
  <c r="S59" i="3"/>
  <c r="Q58" i="3"/>
  <c r="Q59" i="3"/>
  <c r="Q60" i="3"/>
  <c r="T56" i="3"/>
  <c r="O59" i="3"/>
  <c r="O60" i="3"/>
  <c r="O58" i="3"/>
  <c r="Q90" i="3"/>
  <c r="S90" i="3"/>
  <c r="S95" i="3"/>
  <c r="Q95" i="3"/>
  <c r="O95" i="3"/>
  <c r="Q55" i="3"/>
  <c r="Q54" i="3"/>
  <c r="S55" i="3"/>
  <c r="S54" i="3"/>
  <c r="O54" i="3"/>
  <c r="O55" i="3"/>
  <c r="Q56" i="3"/>
  <c r="O56" i="3"/>
  <c r="S56" i="3"/>
  <c r="T25" i="3"/>
  <c r="O26" i="3"/>
  <c r="O27" i="3"/>
  <c r="O25" i="3"/>
  <c r="Q26" i="3"/>
  <c r="Q25" i="3"/>
  <c r="Q27" i="3"/>
  <c r="S27" i="3"/>
  <c r="S26" i="3"/>
  <c r="S25" i="3"/>
  <c r="O30" i="3"/>
  <c r="O31" i="3"/>
  <c r="O32" i="3"/>
  <c r="Q31" i="3"/>
  <c r="Q30" i="3"/>
  <c r="Q32" i="3"/>
  <c r="S31" i="3"/>
  <c r="S30" i="3"/>
  <c r="S32" i="3"/>
  <c r="O14" i="3"/>
  <c r="O11" i="3"/>
  <c r="O12" i="3"/>
  <c r="O13" i="3"/>
  <c r="T11" i="3"/>
  <c r="S13" i="3"/>
  <c r="S12" i="3"/>
  <c r="S8" i="3"/>
  <c r="S11" i="3"/>
  <c r="S14" i="3"/>
  <c r="Q11" i="3"/>
  <c r="Q14" i="3"/>
  <c r="Q13" i="3"/>
  <c r="Q12" i="3"/>
  <c r="Q8" i="3"/>
  <c r="O8" i="3"/>
  <c r="O52" i="3"/>
  <c r="Q52" i="3"/>
  <c r="T52" i="3"/>
  <c r="S52" i="3"/>
  <c r="O38" i="3"/>
  <c r="Q38" i="3"/>
  <c r="S38" i="3"/>
  <c r="T105" i="3"/>
  <c r="T103" i="3"/>
  <c r="T102" i="3"/>
  <c r="T110" i="3"/>
  <c r="T78" i="3"/>
  <c r="T82" i="3"/>
  <c r="T93" i="3"/>
  <c r="T111" i="3"/>
  <c r="T104" i="3"/>
  <c r="T122" i="3"/>
  <c r="T92" i="3"/>
  <c r="T71" i="3"/>
  <c r="T48" i="3"/>
  <c r="T106" i="3"/>
  <c r="T108" i="3"/>
  <c r="T128" i="3"/>
  <c r="T5" i="3"/>
  <c r="T15" i="3"/>
  <c r="T16" i="3"/>
  <c r="T66" i="3"/>
  <c r="O36" i="3"/>
  <c r="T113" i="3"/>
  <c r="T28" i="3"/>
  <c r="T83" i="3"/>
  <c r="T85" i="3"/>
  <c r="T86" i="3"/>
  <c r="T91" i="3"/>
  <c r="T112" i="3"/>
  <c r="T45" i="3"/>
  <c r="T47" i="3"/>
  <c r="T49" i="3"/>
  <c r="T62" i="3"/>
  <c r="T100" i="3"/>
  <c r="T79" i="3"/>
  <c r="T81" i="3"/>
  <c r="T19" i="3"/>
  <c r="T97" i="3"/>
  <c r="S17" i="3"/>
  <c r="T101" i="3"/>
  <c r="O66" i="3"/>
  <c r="O112" i="3"/>
  <c r="O47" i="3"/>
  <c r="T51" i="3"/>
  <c r="T72" i="3"/>
  <c r="T96" i="3"/>
  <c r="O98" i="3"/>
  <c r="S112" i="3"/>
  <c r="Q17" i="3"/>
  <c r="T70" i="3"/>
  <c r="Q77" i="3"/>
  <c r="T87" i="3"/>
  <c r="Q98" i="3"/>
  <c r="S104" i="3"/>
  <c r="Q106" i="3"/>
  <c r="O24" i="3"/>
  <c r="S20" i="3"/>
  <c r="O28" i="3"/>
  <c r="S79" i="3"/>
  <c r="O102" i="3"/>
  <c r="O115" i="3"/>
  <c r="T124" i="3"/>
  <c r="S103" i="3"/>
  <c r="S86" i="3"/>
  <c r="Q112" i="3"/>
  <c r="Q15" i="3"/>
  <c r="O16" i="3"/>
  <c r="T44" i="3"/>
  <c r="T46" i="3"/>
  <c r="O62" i="3"/>
  <c r="T63" i="3"/>
  <c r="T67" i="3"/>
  <c r="O72" i="3"/>
  <c r="O91" i="3"/>
  <c r="S93" i="3"/>
  <c r="O79" i="3"/>
  <c r="S85" i="3"/>
  <c r="S102" i="3"/>
  <c r="O122" i="3"/>
  <c r="Q124" i="3"/>
  <c r="S50" i="3"/>
  <c r="S29" i="3"/>
  <c r="T21" i="3"/>
  <c r="O67" i="3"/>
  <c r="T50" i="3"/>
  <c r="T80" i="3"/>
  <c r="O100" i="3"/>
  <c r="Q111" i="3"/>
  <c r="S113" i="3"/>
  <c r="S124" i="3"/>
  <c r="T20" i="3"/>
  <c r="S94" i="3"/>
  <c r="Q57" i="3"/>
  <c r="T29" i="3"/>
  <c r="T36" i="3"/>
  <c r="O78" i="3"/>
  <c r="O109" i="3"/>
  <c r="S111" i="3"/>
  <c r="O97" i="3"/>
  <c r="T17" i="3"/>
  <c r="Q48" i="3"/>
  <c r="Q67" i="3"/>
  <c r="O82" i="3"/>
  <c r="Q92" i="3"/>
  <c r="T94" i="3"/>
  <c r="S105" i="3"/>
  <c r="O29" i="3"/>
  <c r="S44" i="3"/>
  <c r="Q50" i="3"/>
  <c r="T64" i="3"/>
  <c r="Q82" i="3"/>
  <c r="O65" i="3"/>
  <c r="Q91" i="3"/>
  <c r="S92" i="3"/>
  <c r="S101" i="3"/>
  <c r="Q115" i="3"/>
  <c r="S128" i="3"/>
  <c r="O21" i="3"/>
  <c r="S35" i="3"/>
  <c r="S63" i="3"/>
  <c r="O70" i="3"/>
  <c r="Q71" i="3"/>
  <c r="S77" i="3"/>
  <c r="Q97" i="3"/>
  <c r="Q100" i="3"/>
  <c r="O105" i="3"/>
  <c r="O110" i="3"/>
  <c r="Q66" i="3"/>
  <c r="O81" i="3"/>
  <c r="Q83" i="3"/>
  <c r="Q102" i="3"/>
  <c r="S5" i="3"/>
  <c r="S16" i="3"/>
  <c r="Q21" i="3"/>
  <c r="S28" i="3"/>
  <c r="S48" i="3"/>
  <c r="O51" i="3"/>
  <c r="S62" i="3"/>
  <c r="Q65" i="3"/>
  <c r="S66" i="3"/>
  <c r="Q70" i="3"/>
  <c r="O80" i="3"/>
  <c r="Q81" i="3"/>
  <c r="S83" i="3"/>
  <c r="S91" i="3"/>
  <c r="O96" i="3"/>
  <c r="T109" i="3"/>
  <c r="S115" i="3"/>
  <c r="S67" i="3"/>
  <c r="S72" i="3"/>
  <c r="O15" i="3"/>
  <c r="O20" i="3"/>
  <c r="T24" i="3"/>
  <c r="Q47" i="3"/>
  <c r="O50" i="3"/>
  <c r="O57" i="3"/>
  <c r="S71" i="3"/>
  <c r="S82" i="3"/>
  <c r="O87" i="3"/>
  <c r="S97" i="3"/>
  <c r="S100" i="3"/>
  <c r="Q105" i="3"/>
  <c r="S106" i="3"/>
  <c r="Q110" i="3"/>
  <c r="Q122" i="3"/>
  <c r="S65" i="3"/>
  <c r="Q80" i="3"/>
  <c r="S81" i="3"/>
  <c r="Q96" i="3"/>
  <c r="O104" i="3"/>
  <c r="S110" i="3"/>
  <c r="O113" i="3"/>
  <c r="S122" i="3"/>
  <c r="O19" i="3"/>
  <c r="O46" i="3"/>
  <c r="O49" i="3"/>
  <c r="Q51" i="3"/>
  <c r="S70" i="3"/>
  <c r="Q20" i="3"/>
  <c r="T35" i="3"/>
  <c r="O45" i="3"/>
  <c r="Q46" i="3"/>
  <c r="S47" i="3"/>
  <c r="T77" i="3"/>
  <c r="O86" i="3"/>
  <c r="Q87" i="3"/>
  <c r="O94" i="3"/>
  <c r="T98" i="3"/>
  <c r="Q62" i="3"/>
  <c r="Q86" i="3"/>
  <c r="Q94" i="3"/>
  <c r="Q104" i="3"/>
  <c r="Q109" i="3"/>
  <c r="Q113" i="3"/>
  <c r="O124" i="3"/>
  <c r="Q28" i="3"/>
  <c r="Q79" i="3"/>
  <c r="S96" i="3"/>
  <c r="O44" i="3"/>
  <c r="Q45" i="3"/>
  <c r="S57" i="3"/>
  <c r="O85" i="3"/>
  <c r="S87" i="3"/>
  <c r="O93" i="3"/>
  <c r="O103" i="3"/>
  <c r="O108" i="3"/>
  <c r="Q19" i="3"/>
  <c r="Q49" i="3"/>
  <c r="S80" i="3"/>
  <c r="O17" i="3"/>
  <c r="S19" i="3"/>
  <c r="Q44" i="3"/>
  <c r="S49" i="3"/>
  <c r="O64" i="3"/>
  <c r="T65" i="3"/>
  <c r="O92" i="3"/>
  <c r="O101" i="3"/>
  <c r="S109" i="3"/>
  <c r="T115" i="3"/>
  <c r="Q5" i="3"/>
  <c r="S21" i="3"/>
  <c r="Q24" i="3"/>
  <c r="Q36" i="3"/>
  <c r="O63" i="3"/>
  <c r="Q64" i="3"/>
  <c r="O77" i="3"/>
  <c r="Q78" i="3"/>
  <c r="Q85" i="3"/>
  <c r="Q93" i="3"/>
  <c r="Q103" i="3"/>
  <c r="Q108" i="3"/>
  <c r="O111" i="3"/>
  <c r="O128" i="3"/>
  <c r="S46" i="3"/>
  <c r="O35" i="3"/>
  <c r="S45" i="3"/>
  <c r="S36" i="3"/>
  <c r="S64" i="3"/>
  <c r="S78" i="3"/>
  <c r="O83" i="3"/>
  <c r="Q101" i="3"/>
  <c r="Q128" i="3"/>
  <c r="Q16" i="3"/>
  <c r="S15" i="3"/>
  <c r="S51" i="3"/>
  <c r="O5" i="3"/>
  <c r="S24" i="3"/>
  <c r="Q29" i="3"/>
  <c r="Q35" i="3"/>
  <c r="O48" i="3"/>
  <c r="T57" i="3"/>
  <c r="Q63" i="3"/>
  <c r="O71" i="3"/>
  <c r="Q72" i="3"/>
  <c r="S98" i="3"/>
  <c r="O106" i="3"/>
  <c r="S108" i="3"/>
  <c r="U116" i="3" l="1"/>
  <c r="U61" i="3"/>
  <c r="U68" i="3"/>
  <c r="U69" i="3"/>
  <c r="U6" i="3"/>
  <c r="U88" i="3"/>
  <c r="U7" i="3"/>
  <c r="U39" i="3"/>
  <c r="U41" i="3"/>
  <c r="U40" i="3"/>
  <c r="U33" i="3"/>
  <c r="U23" i="3"/>
  <c r="U126" i="3"/>
  <c r="U123" i="3"/>
  <c r="U59" i="3"/>
  <c r="U58" i="3"/>
  <c r="U60" i="3"/>
  <c r="U90" i="3"/>
  <c r="U95" i="3"/>
  <c r="U54" i="3"/>
  <c r="U55" i="3"/>
  <c r="U56" i="3"/>
  <c r="U26" i="3"/>
  <c r="U27" i="3"/>
  <c r="U25" i="3"/>
  <c r="U31" i="3"/>
  <c r="U32" i="3"/>
  <c r="U30" i="3"/>
  <c r="U11" i="3"/>
  <c r="U14" i="3"/>
  <c r="U13" i="3"/>
  <c r="U12" i="3"/>
  <c r="U8" i="3"/>
  <c r="U52" i="3"/>
  <c r="U38" i="3"/>
  <c r="U110" i="3"/>
  <c r="U96" i="3"/>
  <c r="U109" i="3"/>
  <c r="U128" i="3"/>
  <c r="U108" i="3"/>
  <c r="U87" i="3"/>
  <c r="U101" i="3"/>
  <c r="U71" i="3"/>
  <c r="U104" i="3"/>
  <c r="U48" i="3"/>
  <c r="U16" i="3"/>
  <c r="U105" i="3"/>
  <c r="U20" i="3"/>
  <c r="U124" i="3"/>
  <c r="U91" i="3"/>
  <c r="U72" i="3"/>
  <c r="U100" i="3"/>
  <c r="U17" i="3"/>
  <c r="U97" i="3"/>
  <c r="U102" i="3"/>
  <c r="U122" i="3"/>
  <c r="U50" i="3"/>
  <c r="U29" i="3"/>
  <c r="U81" i="3"/>
  <c r="U82" i="3"/>
  <c r="U57" i="3"/>
  <c r="U65" i="3"/>
  <c r="U98" i="3"/>
  <c r="U113" i="3"/>
  <c r="U85" i="3"/>
  <c r="U106" i="3"/>
  <c r="U62" i="3"/>
  <c r="U49" i="3"/>
  <c r="U35" i="3"/>
  <c r="U94" i="3"/>
  <c r="U80" i="3"/>
  <c r="U78" i="3"/>
  <c r="U70" i="3"/>
  <c r="U51" i="3"/>
  <c r="U66" i="3"/>
  <c r="U64" i="3"/>
  <c r="U5" i="3"/>
  <c r="U19" i="3"/>
  <c r="U115" i="3"/>
  <c r="U86" i="3"/>
  <c r="U67" i="3"/>
  <c r="U77" i="3"/>
  <c r="U63" i="3"/>
  <c r="U45" i="3"/>
  <c r="U79" i="3"/>
  <c r="U47" i="3"/>
  <c r="U93" i="3"/>
  <c r="U46" i="3"/>
  <c r="U24" i="3"/>
  <c r="U28" i="3"/>
  <c r="U36" i="3"/>
  <c r="U44" i="3"/>
  <c r="U21" i="3"/>
  <c r="U103" i="3"/>
  <c r="U111" i="3"/>
  <c r="U15" i="3"/>
  <c r="U92" i="3"/>
  <c r="U83" i="3"/>
  <c r="U112" i="3"/>
</calcChain>
</file>

<file path=xl/sharedStrings.xml><?xml version="1.0" encoding="utf-8"?>
<sst xmlns="http://schemas.openxmlformats.org/spreadsheetml/2006/main" count="385" uniqueCount="348">
  <si>
    <t>순위</t>
  </si>
  <si>
    <t>멀티스레드</t>
    <phoneticPr fontId="1" type="noConversion"/>
  </si>
  <si>
    <t>싱글스레드</t>
    <phoneticPr fontId="1" type="noConversion"/>
  </si>
  <si>
    <t>1%성능비용</t>
  </si>
  <si>
    <t>순위</t>
    <phoneticPr fontId="1" type="noConversion"/>
  </si>
  <si>
    <t>1%성능비용</t>
    <phoneticPr fontId="1" type="noConversion"/>
  </si>
  <si>
    <t>1%성능비용</t>
    <phoneticPr fontId="1" type="noConversion"/>
  </si>
  <si>
    <t>보드</t>
    <phoneticPr fontId="1" type="noConversion"/>
  </si>
  <si>
    <t>전월</t>
    <phoneticPr fontId="1" type="noConversion"/>
  </si>
  <si>
    <t>CPU별 올코어 부스트 클럭</t>
    <phoneticPr fontId="1" type="noConversion"/>
  </si>
  <si>
    <t>PB2 4.2~4.6GHz</t>
    <phoneticPr fontId="1" type="noConversion"/>
  </si>
  <si>
    <t>PB2 3.9GHz</t>
    <phoneticPr fontId="1" type="noConversion"/>
  </si>
  <si>
    <t>TB2 4.0GHz</t>
    <phoneticPr fontId="1" type="noConversion"/>
  </si>
  <si>
    <t>TB2 4.3GHz</t>
    <phoneticPr fontId="1" type="noConversion"/>
  </si>
  <si>
    <t>인텔 10세대 코어 i 시리즈</t>
    <phoneticPr fontId="1" type="noConversion"/>
  </si>
  <si>
    <t>AMD 라이젠 5000 시리즈</t>
    <phoneticPr fontId="1" type="noConversion"/>
  </si>
  <si>
    <t>코어i3-10105F</t>
    <phoneticPr fontId="1" type="noConversion"/>
  </si>
  <si>
    <t>코어i3-10100F</t>
    <phoneticPr fontId="1" type="noConversion"/>
  </si>
  <si>
    <t>RTX 4090</t>
    <phoneticPr fontId="1" type="noConversion"/>
  </si>
  <si>
    <t>RTX 4060 Ti</t>
    <phoneticPr fontId="1" type="noConversion"/>
  </si>
  <si>
    <t>RTX 3050</t>
    <phoneticPr fontId="1" type="noConversion"/>
  </si>
  <si>
    <t>특이 사항</t>
    <phoneticPr fontId="1" type="noConversion"/>
  </si>
  <si>
    <t>CPU 쿨러</t>
    <phoneticPr fontId="1" type="noConversion"/>
  </si>
  <si>
    <t>DRAM</t>
    <phoneticPr fontId="1" type="noConversion"/>
  </si>
  <si>
    <t>조합될 상품별
다나와 최저가</t>
    <phoneticPr fontId="1" type="noConversion"/>
  </si>
  <si>
    <t>CPU 단독
게이밍 가성비</t>
    <phoneticPr fontId="1" type="noConversion"/>
  </si>
  <si>
    <t>CPU 단독
단순, 단일
작업 가성비</t>
    <phoneticPr fontId="1" type="noConversion"/>
  </si>
  <si>
    <t>CPU 단독
내보내기, 다중
작업 가성비</t>
    <phoneticPr fontId="1" type="noConversion"/>
  </si>
  <si>
    <t>메인스트림 게이밍 라인↑</t>
    <phoneticPr fontId="1" type="noConversion"/>
  </si>
  <si>
    <t>퍼포먼스 게이밍 라인↑</t>
    <phoneticPr fontId="1" type="noConversion"/>
  </si>
  <si>
    <t>하이엔드 게이밍 라인↑</t>
    <phoneticPr fontId="1" type="noConversion"/>
  </si>
  <si>
    <t>엔트리 게이밍 &amp; 로우엔드 라인↑</t>
    <phoneticPr fontId="1" type="noConversion"/>
  </si>
  <si>
    <t>차상위D5</t>
  </si>
  <si>
    <t>중상위D5</t>
  </si>
  <si>
    <t>중상위D4</t>
  </si>
  <si>
    <t>중위D5</t>
  </si>
  <si>
    <t>중위D4</t>
  </si>
  <si>
    <t>중하위D5</t>
  </si>
  <si>
    <t>중하위D4</t>
  </si>
  <si>
    <t>하위D5</t>
  </si>
  <si>
    <t>하위D4</t>
  </si>
  <si>
    <t>↑RTX 4060 Ti, RTX 4060에 FHD급일 때 권장 ㅡㅡㅡㅡㅡㅡㅡㅡㅡㅡㅡㅡㅡㅡㅡㅡㅡㅡㅡㅡㅡㅡㅡㅡㅡㅡㅡㅡㅡㅡㅡㅡㅡㅡㅡㅡㅡㅡㅡ</t>
    <phoneticPr fontId="1" type="noConversion"/>
  </si>
  <si>
    <r>
      <t>코어i9-13900KS</t>
    </r>
    <r>
      <rPr>
        <b/>
        <sz val="11"/>
        <rFont val="맑은 고딕"/>
        <family val="3"/>
        <charset val="129"/>
        <scheme val="minor"/>
      </rPr>
      <t xml:space="preserve"> </t>
    </r>
    <r>
      <rPr>
        <b/>
        <sz val="8"/>
        <rFont val="맑은 고딕"/>
        <family val="3"/>
        <charset val="129"/>
        <scheme val="minor"/>
      </rPr>
      <t>DDR5</t>
    </r>
    <phoneticPr fontId="1" type="noConversion"/>
  </si>
  <si>
    <r>
      <t>코어i9-12900F</t>
    </r>
    <r>
      <rPr>
        <b/>
        <sz val="11"/>
        <rFont val="맑은 고딕"/>
        <family val="3"/>
        <charset val="129"/>
        <scheme val="minor"/>
      </rPr>
      <t xml:space="preserve"> </t>
    </r>
    <r>
      <rPr>
        <b/>
        <sz val="8"/>
        <rFont val="맑은 고딕"/>
        <family val="3"/>
        <charset val="129"/>
        <scheme val="minor"/>
      </rPr>
      <t>DDR5</t>
    </r>
    <phoneticPr fontId="1" type="noConversion"/>
  </si>
  <si>
    <r>
      <t>코어i5-13600KF</t>
    </r>
    <r>
      <rPr>
        <b/>
        <sz val="11"/>
        <rFont val="맑은 고딕"/>
        <family val="3"/>
        <charset val="129"/>
        <scheme val="minor"/>
      </rPr>
      <t xml:space="preserve"> </t>
    </r>
    <r>
      <rPr>
        <b/>
        <sz val="8"/>
        <rFont val="맑은 고딕"/>
        <family val="3"/>
        <charset val="129"/>
        <scheme val="minor"/>
      </rPr>
      <t>DDR5</t>
    </r>
    <phoneticPr fontId="1" type="noConversion"/>
  </si>
  <si>
    <r>
      <t>코어i7-12700F</t>
    </r>
    <r>
      <rPr>
        <b/>
        <sz val="11"/>
        <rFont val="맑은 고딕"/>
        <family val="3"/>
        <charset val="129"/>
        <scheme val="minor"/>
      </rPr>
      <t xml:space="preserve"> </t>
    </r>
    <r>
      <rPr>
        <b/>
        <sz val="8"/>
        <rFont val="맑은 고딕"/>
        <family val="3"/>
        <charset val="129"/>
        <scheme val="minor"/>
      </rPr>
      <t>DDR5</t>
    </r>
    <phoneticPr fontId="1" type="noConversion"/>
  </si>
  <si>
    <r>
      <t>코어i5-13600</t>
    </r>
    <r>
      <rPr>
        <b/>
        <sz val="11"/>
        <rFont val="맑은 고딕"/>
        <family val="3"/>
        <charset val="129"/>
        <scheme val="minor"/>
      </rPr>
      <t xml:space="preserve"> </t>
    </r>
    <r>
      <rPr>
        <b/>
        <sz val="8"/>
        <rFont val="맑은 고딕"/>
        <family val="3"/>
        <charset val="129"/>
        <scheme val="minor"/>
      </rPr>
      <t>DDR5</t>
    </r>
    <phoneticPr fontId="1" type="noConversion"/>
  </si>
  <si>
    <r>
      <t>코어i5-12600KF</t>
    </r>
    <r>
      <rPr>
        <b/>
        <sz val="11"/>
        <rFont val="맑은 고딕"/>
        <family val="3"/>
        <charset val="129"/>
        <scheme val="minor"/>
      </rPr>
      <t xml:space="preserve"> </t>
    </r>
    <r>
      <rPr>
        <b/>
        <sz val="8"/>
        <rFont val="맑은 고딕"/>
        <family val="3"/>
        <charset val="129"/>
        <scheme val="minor"/>
      </rPr>
      <t>DDR4</t>
    </r>
    <phoneticPr fontId="1" type="noConversion"/>
  </si>
  <si>
    <r>
      <t>코어i5-13400F</t>
    </r>
    <r>
      <rPr>
        <b/>
        <sz val="11"/>
        <rFont val="맑은 고딕"/>
        <family val="3"/>
        <charset val="129"/>
        <scheme val="minor"/>
      </rPr>
      <t xml:space="preserve"> </t>
    </r>
    <r>
      <rPr>
        <b/>
        <sz val="8"/>
        <rFont val="맑은 고딕"/>
        <family val="3"/>
        <charset val="129"/>
        <scheme val="minor"/>
      </rPr>
      <t>DDR4</t>
    </r>
    <phoneticPr fontId="1" type="noConversion"/>
  </si>
  <si>
    <r>
      <t>코어i3-13100F</t>
    </r>
    <r>
      <rPr>
        <b/>
        <sz val="11"/>
        <rFont val="맑은 고딕"/>
        <family val="3"/>
        <charset val="129"/>
        <scheme val="minor"/>
      </rPr>
      <t xml:space="preserve"> </t>
    </r>
    <r>
      <rPr>
        <b/>
        <sz val="8"/>
        <rFont val="맑은 고딕"/>
        <family val="3"/>
        <charset val="129"/>
        <scheme val="minor"/>
      </rPr>
      <t>DDR4</t>
    </r>
    <phoneticPr fontId="1" type="noConversion"/>
  </si>
  <si>
    <r>
      <t>코어i3-12100F</t>
    </r>
    <r>
      <rPr>
        <b/>
        <sz val="11"/>
        <rFont val="맑은 고딕"/>
        <family val="3"/>
        <charset val="129"/>
        <scheme val="minor"/>
      </rPr>
      <t xml:space="preserve"> </t>
    </r>
    <r>
      <rPr>
        <b/>
        <sz val="8"/>
        <rFont val="맑은 고딕"/>
        <family val="3"/>
        <charset val="129"/>
        <scheme val="minor"/>
      </rPr>
      <t>DDR4</t>
    </r>
    <phoneticPr fontId="1" type="noConversion"/>
  </si>
  <si>
    <t>인텔 14세대 코어 i 시리즈</t>
    <phoneticPr fontId="1" type="noConversion"/>
  </si>
  <si>
    <t>코어i9-14900K</t>
    <phoneticPr fontId="1" type="noConversion"/>
  </si>
  <si>
    <t>TB2 P 5.6GHz, E 4.4GHz</t>
    <phoneticPr fontId="1" type="noConversion"/>
  </si>
  <si>
    <t>코어i7-14700K</t>
    <phoneticPr fontId="1" type="noConversion"/>
  </si>
  <si>
    <t>TB2 P 5.5GHz, E 4.3GHz</t>
    <phoneticPr fontId="1" type="noConversion"/>
  </si>
  <si>
    <t>코어i5-14600K</t>
    <phoneticPr fontId="1" type="noConversion"/>
  </si>
  <si>
    <t>TB2 P 5.3GHz, E 4.0GHz</t>
    <phoneticPr fontId="1" type="noConversion"/>
  </si>
  <si>
    <t>인텔 13세대 코어 i 시리즈</t>
    <phoneticPr fontId="1" type="noConversion"/>
  </si>
  <si>
    <t>코어i9-13900K</t>
    <phoneticPr fontId="1" type="noConversion"/>
  </si>
  <si>
    <t>TB2 P 5.4GHz, E 4.3GHz</t>
    <phoneticPr fontId="1" type="noConversion"/>
  </si>
  <si>
    <t>코어i7-13700K</t>
    <phoneticPr fontId="1" type="noConversion"/>
  </si>
  <si>
    <t>TB2 P 5.3GHz, E 4.2GHz</t>
    <phoneticPr fontId="1" type="noConversion"/>
  </si>
  <si>
    <t>코어i5-13600K</t>
    <phoneticPr fontId="1" type="noConversion"/>
  </si>
  <si>
    <t>TB2 P 5.1GHz, E 3.9GHz</t>
    <phoneticPr fontId="1" type="noConversion"/>
  </si>
  <si>
    <t>인텔 12세대 코어 i 시리즈</t>
    <phoneticPr fontId="1" type="noConversion"/>
  </si>
  <si>
    <t>코어i9-12900K</t>
    <phoneticPr fontId="1" type="noConversion"/>
  </si>
  <si>
    <t>코어i7-12700K</t>
    <phoneticPr fontId="1" type="noConversion"/>
  </si>
  <si>
    <t>TB2 P 4.9GHz, E 3.8GHz</t>
    <phoneticPr fontId="1" type="noConversion"/>
  </si>
  <si>
    <t>코어i5-12600K</t>
    <phoneticPr fontId="1" type="noConversion"/>
  </si>
  <si>
    <t>TB2 P 4.9GHz, E 3.6GHz</t>
    <phoneticPr fontId="1" type="noConversion"/>
  </si>
  <si>
    <t>코어i9-10900K</t>
    <phoneticPr fontId="1" type="noConversion"/>
  </si>
  <si>
    <t>TB2 4.8GHz</t>
    <phoneticPr fontId="1" type="noConversion"/>
  </si>
  <si>
    <t>코어i9-10900</t>
    <phoneticPr fontId="1" type="noConversion"/>
  </si>
  <si>
    <t>TB2 4.5GHz</t>
    <phoneticPr fontId="1" type="noConversion"/>
  </si>
  <si>
    <t>코어i7-10700K</t>
    <phoneticPr fontId="1" type="noConversion"/>
  </si>
  <si>
    <t>TB2 4.7GHz</t>
    <phoneticPr fontId="1" type="noConversion"/>
  </si>
  <si>
    <t>코어i5-10600K</t>
    <phoneticPr fontId="1" type="noConversion"/>
  </si>
  <si>
    <t>코어i5-10500</t>
    <phoneticPr fontId="1" type="noConversion"/>
  </si>
  <si>
    <t>TB2 4.2GHz</t>
    <phoneticPr fontId="1" type="noConversion"/>
  </si>
  <si>
    <t>코어i5-10400</t>
    <phoneticPr fontId="1" type="noConversion"/>
  </si>
  <si>
    <t>코어i3-10300</t>
    <phoneticPr fontId="1" type="noConversion"/>
  </si>
  <si>
    <t>코어i3-10100</t>
    <phoneticPr fontId="1" type="noConversion"/>
  </si>
  <si>
    <t>TB2 4.1GHz</t>
    <phoneticPr fontId="1" type="noConversion"/>
  </si>
  <si>
    <t>인텔 9세대 코어 i 시리즈</t>
    <phoneticPr fontId="1" type="noConversion"/>
  </si>
  <si>
    <t>코어i9-9900K</t>
    <phoneticPr fontId="1" type="noConversion"/>
  </si>
  <si>
    <t>코어i5-9600K</t>
    <phoneticPr fontId="1" type="noConversion"/>
  </si>
  <si>
    <t>라이젠9 5950X</t>
    <phoneticPr fontId="1" type="noConversion"/>
  </si>
  <si>
    <t>라이젠9 5900X</t>
    <phoneticPr fontId="1" type="noConversion"/>
  </si>
  <si>
    <t>PB2 4.2~4.6GHz</t>
    <phoneticPr fontId="1" type="noConversion"/>
  </si>
  <si>
    <t>라이젠5 5600X</t>
    <phoneticPr fontId="1" type="noConversion"/>
  </si>
  <si>
    <t>AMD 라이젠 4000 시리즈</t>
    <phoneticPr fontId="1" type="noConversion"/>
  </si>
  <si>
    <t>라이젠5 PRO 4650G</t>
    <phoneticPr fontId="1" type="noConversion"/>
  </si>
  <si>
    <t>PB2 3.9~4.1GHz</t>
    <phoneticPr fontId="1" type="noConversion"/>
  </si>
  <si>
    <t>라이젠3 PRO 4350G</t>
    <phoneticPr fontId="1" type="noConversion"/>
  </si>
  <si>
    <r>
      <t xml:space="preserve">코어i3-14100F </t>
    </r>
    <r>
      <rPr>
        <b/>
        <sz val="8"/>
        <rFont val="맑은 고딕"/>
        <family val="3"/>
        <charset val="129"/>
        <scheme val="minor"/>
      </rPr>
      <t>DDR4</t>
    </r>
    <phoneticPr fontId="1" type="noConversion"/>
  </si>
  <si>
    <r>
      <t>코어i5-14400F</t>
    </r>
    <r>
      <rPr>
        <b/>
        <sz val="11"/>
        <rFont val="맑은 고딕"/>
        <family val="3"/>
        <charset val="129"/>
        <scheme val="minor"/>
      </rPr>
      <t xml:space="preserve"> </t>
    </r>
    <r>
      <rPr>
        <b/>
        <sz val="8"/>
        <rFont val="맑은 고딕"/>
        <family val="3"/>
        <charset val="129"/>
        <scheme val="minor"/>
      </rPr>
      <t>DDR4</t>
    </r>
    <phoneticPr fontId="1" type="noConversion"/>
  </si>
  <si>
    <r>
      <t>코어i5-14600</t>
    </r>
    <r>
      <rPr>
        <b/>
        <sz val="11"/>
        <rFont val="맑은 고딕"/>
        <family val="3"/>
        <charset val="129"/>
        <scheme val="minor"/>
      </rPr>
      <t xml:space="preserve"> </t>
    </r>
    <r>
      <rPr>
        <b/>
        <sz val="8"/>
        <rFont val="맑은 고딕"/>
        <family val="3"/>
        <charset val="129"/>
        <scheme val="minor"/>
      </rPr>
      <t>DDR5</t>
    </r>
    <phoneticPr fontId="1" type="noConversion"/>
  </si>
  <si>
    <r>
      <t>코어i7-14700</t>
    </r>
    <r>
      <rPr>
        <b/>
        <sz val="11"/>
        <rFont val="맑은 고딕"/>
        <family val="3"/>
        <charset val="129"/>
        <scheme val="minor"/>
      </rPr>
      <t xml:space="preserve"> </t>
    </r>
    <r>
      <rPr>
        <b/>
        <sz val="8"/>
        <rFont val="맑은 고딕"/>
        <family val="3"/>
        <charset val="129"/>
        <scheme val="minor"/>
      </rPr>
      <t>DDR5</t>
    </r>
    <phoneticPr fontId="1" type="noConversion"/>
  </si>
  <si>
    <r>
      <t>코어i9-14900F</t>
    </r>
    <r>
      <rPr>
        <b/>
        <sz val="11"/>
        <rFont val="맑은 고딕"/>
        <family val="3"/>
        <charset val="129"/>
        <scheme val="minor"/>
      </rPr>
      <t xml:space="preserve"> </t>
    </r>
    <r>
      <rPr>
        <b/>
        <sz val="8"/>
        <rFont val="맑은 고딕"/>
        <family val="3"/>
        <charset val="129"/>
        <scheme val="minor"/>
      </rPr>
      <t>DDR5</t>
    </r>
    <phoneticPr fontId="1" type="noConversion"/>
  </si>
  <si>
    <t>코어 울트라9 285K</t>
    <phoneticPr fontId="1" type="noConversion"/>
  </si>
  <si>
    <t>코어 울트라7 265K</t>
    <phoneticPr fontId="1" type="noConversion"/>
  </si>
  <si>
    <t>코어 울트라5 245K</t>
    <phoneticPr fontId="1" type="noConversion"/>
  </si>
  <si>
    <t>품목</t>
    <phoneticPr fontId="1" type="noConversion"/>
  </si>
  <si>
    <t>전월</t>
    <phoneticPr fontId="1" type="noConversion"/>
  </si>
  <si>
    <t>당월</t>
    <phoneticPr fontId="1" type="noConversion"/>
  </si>
  <si>
    <t>CPU 쿨러</t>
    <phoneticPr fontId="1" type="noConversion"/>
  </si>
  <si>
    <t>특이 사항</t>
    <phoneticPr fontId="1" type="noConversion"/>
  </si>
  <si>
    <t>ASUS TUF Gaming B760M-PLUS II 코잇</t>
    <phoneticPr fontId="1" type="noConversion"/>
  </si>
  <si>
    <t>상위D5</t>
    <phoneticPr fontId="1" type="noConversion"/>
  </si>
  <si>
    <t>사무용</t>
    <phoneticPr fontId="1" type="noConversion"/>
  </si>
  <si>
    <t>상위D4</t>
    <phoneticPr fontId="1" type="noConversion"/>
  </si>
  <si>
    <t>차상위D4</t>
    <phoneticPr fontId="1" type="noConversion"/>
  </si>
  <si>
    <t>APU용</t>
    <phoneticPr fontId="1" type="noConversion"/>
  </si>
  <si>
    <t>가이드</t>
    <phoneticPr fontId="1" type="noConversion"/>
  </si>
  <si>
    <r>
      <t xml:space="preserve">CPU 상품명
</t>
    </r>
    <r>
      <rPr>
        <b/>
        <sz val="8"/>
        <rFont val="맑은 고딕"/>
        <family val="3"/>
        <charset val="129"/>
        <scheme val="minor"/>
      </rPr>
      <t>(인텔, AMD 통합)</t>
    </r>
    <phoneticPr fontId="1" type="noConversion"/>
  </si>
  <si>
    <t>↑RTX 4090에 4K UHD급일 때, RTX 4080 SUPER에 QHD급일 때 권장 ㅡㅡㅡㅡㅡㅡㅡㅡㅡㅡㅡㅡㅡㅡㅡㅡㅡㅡㅡㅡㅡㅡㅡㅡㅡㅡㅡㅡ</t>
    <phoneticPr fontId="1" type="noConversion"/>
  </si>
  <si>
    <t>↑RTX 4070 SUPER에 QHD급일 때, RTX 4070에 FHD급일 때 권장 ㅡㅡㅡㅡㅡㅡㅡㅡㅡㅡㅡㅡㅡㅡㅡㅡㅡㅡㅡㅡㅡㅡㅡㅡㅡㅡㅡㅡㅡ</t>
    <phoneticPr fontId="1" type="noConversion"/>
  </si>
  <si>
    <t>인텔 코어 울트라 200 시리즈</t>
    <phoneticPr fontId="1" type="noConversion"/>
  </si>
  <si>
    <t>TB2 P 5.4GHz, E 4.6GHz</t>
    <phoneticPr fontId="1" type="noConversion"/>
  </si>
  <si>
    <t>TB2 P 5.2GHz, E 4.6GHz</t>
    <phoneticPr fontId="1" type="noConversion"/>
  </si>
  <si>
    <t>TB2 P 5.0GHz, E 4.6GHz</t>
    <phoneticPr fontId="1" type="noConversion"/>
  </si>
  <si>
    <t>AMD AM5 (LGA 1718) 보드</t>
    <phoneticPr fontId="1" type="noConversion"/>
  </si>
  <si>
    <t>인텔 LGA 1851 (V1) 보드</t>
    <phoneticPr fontId="1" type="noConversion"/>
  </si>
  <si>
    <t>인텔 LGA 1700 (V0) 보드</t>
    <phoneticPr fontId="1" type="noConversion"/>
  </si>
  <si>
    <t>인텔 LGA 1200 (H5) 보드</t>
    <phoneticPr fontId="1" type="noConversion"/>
  </si>
  <si>
    <t>AMD AM4 (PGA 1331) 보드</t>
    <phoneticPr fontId="1" type="noConversion"/>
  </si>
  <si>
    <t>단종</t>
    <phoneticPr fontId="1" type="noConversion"/>
  </si>
  <si>
    <t>라이젠7 9800X3D</t>
    <phoneticPr fontId="1" type="noConversion"/>
  </si>
  <si>
    <t>라이젠7 7800X3D</t>
    <phoneticPr fontId="1" type="noConversion"/>
  </si>
  <si>
    <t>라이젠9 7950X3D</t>
    <phoneticPr fontId="1" type="noConversion"/>
  </si>
  <si>
    <t>라이젠9 9950X</t>
    <phoneticPr fontId="1" type="noConversion"/>
  </si>
  <si>
    <t>라이젠9 9900X</t>
    <phoneticPr fontId="1" type="noConversion"/>
  </si>
  <si>
    <t>라이젠7 5800X3D</t>
    <phoneticPr fontId="1" type="noConversion"/>
  </si>
  <si>
    <t>코어 울트라9 285</t>
    <phoneticPr fontId="1" type="noConversion"/>
  </si>
  <si>
    <t>코어 울트라7 265KF</t>
    <phoneticPr fontId="1" type="noConversion"/>
  </si>
  <si>
    <t>코어 울트라5 245KF</t>
    <phoneticPr fontId="1" type="noConversion"/>
  </si>
  <si>
    <t>라이젠9 5900XT</t>
    <phoneticPr fontId="1" type="noConversion"/>
  </si>
  <si>
    <t>라이젠9 5900X</t>
    <phoneticPr fontId="1" type="noConversion"/>
  </si>
  <si>
    <t>라이젠7 5800X</t>
    <phoneticPr fontId="1" type="noConversion"/>
  </si>
  <si>
    <r>
      <t>코어i5-12400F</t>
    </r>
    <r>
      <rPr>
        <b/>
        <sz val="11"/>
        <rFont val="맑은 고딕"/>
        <family val="3"/>
        <charset val="129"/>
        <scheme val="minor"/>
      </rPr>
      <t xml:space="preserve"> </t>
    </r>
    <r>
      <rPr>
        <b/>
        <sz val="8"/>
        <rFont val="맑은 고딕"/>
        <family val="3"/>
        <charset val="129"/>
        <scheme val="minor"/>
      </rPr>
      <t>DDR4</t>
    </r>
    <phoneticPr fontId="1" type="noConversion"/>
  </si>
  <si>
    <r>
      <t>코어i3-14100</t>
    </r>
    <r>
      <rPr>
        <b/>
        <sz val="11"/>
        <rFont val="맑은 고딕"/>
        <family val="3"/>
        <charset val="129"/>
        <scheme val="minor"/>
      </rPr>
      <t xml:space="preserve"> </t>
    </r>
    <r>
      <rPr>
        <b/>
        <sz val="8"/>
        <rFont val="맑은 고딕"/>
        <family val="3"/>
        <charset val="129"/>
        <scheme val="minor"/>
      </rPr>
      <t>DDR4</t>
    </r>
    <phoneticPr fontId="1" type="noConversion"/>
  </si>
  <si>
    <r>
      <t>코어i3-13100</t>
    </r>
    <r>
      <rPr>
        <b/>
        <sz val="11"/>
        <rFont val="맑은 고딕"/>
        <family val="3"/>
        <charset val="129"/>
        <scheme val="minor"/>
      </rPr>
      <t xml:space="preserve"> </t>
    </r>
    <r>
      <rPr>
        <b/>
        <sz val="8"/>
        <rFont val="맑은 고딕"/>
        <family val="3"/>
        <charset val="129"/>
        <scheme val="minor"/>
      </rPr>
      <t>DDR4</t>
    </r>
    <phoneticPr fontId="1" type="noConversion"/>
  </si>
  <si>
    <r>
      <t>코어i3-12100</t>
    </r>
    <r>
      <rPr>
        <b/>
        <sz val="11"/>
        <rFont val="맑은 고딕"/>
        <family val="3"/>
        <charset val="129"/>
        <scheme val="minor"/>
      </rPr>
      <t xml:space="preserve"> </t>
    </r>
    <r>
      <rPr>
        <b/>
        <sz val="8"/>
        <rFont val="맑은 고딕"/>
        <family val="3"/>
        <charset val="129"/>
        <scheme val="minor"/>
      </rPr>
      <t>DDR4</t>
    </r>
    <phoneticPr fontId="1" type="noConversion"/>
  </si>
  <si>
    <t>라이젠7 5700G</t>
    <phoneticPr fontId="1" type="noConversion"/>
  </si>
  <si>
    <r>
      <t>라이젠7 5700</t>
    </r>
    <r>
      <rPr>
        <b/>
        <sz val="12"/>
        <rFont val="맑은 고딕"/>
        <family val="3"/>
        <charset val="129"/>
        <scheme val="minor"/>
      </rPr>
      <t xml:space="preserve"> (세잔)</t>
    </r>
    <phoneticPr fontId="1" type="noConversion"/>
  </si>
  <si>
    <t>라이젠5 5600GT</t>
    <phoneticPr fontId="1" type="noConversion"/>
  </si>
  <si>
    <t>라이젠5 5600G</t>
    <phoneticPr fontId="1" type="noConversion"/>
  </si>
  <si>
    <t>라이젠5 5500GT</t>
    <phoneticPr fontId="1" type="noConversion"/>
  </si>
  <si>
    <r>
      <t xml:space="preserve">라이젠5 5500 </t>
    </r>
    <r>
      <rPr>
        <b/>
        <sz val="12"/>
        <rFont val="맑은 고딕"/>
        <family val="3"/>
        <charset val="129"/>
        <scheme val="minor"/>
      </rPr>
      <t>(세잔)</t>
    </r>
    <phoneticPr fontId="1" type="noConversion"/>
  </si>
  <si>
    <t>코어i3-10105</t>
    <phoneticPr fontId="1" type="noConversion"/>
  </si>
  <si>
    <t>라이젠3 5300G</t>
    <phoneticPr fontId="1" type="noConversion"/>
  </si>
  <si>
    <t>라이젠5 PRO 4650G</t>
    <phoneticPr fontId="1" type="noConversion"/>
  </si>
  <si>
    <t>라이젠5 4600G</t>
    <phoneticPr fontId="1" type="noConversion"/>
  </si>
  <si>
    <t>단종</t>
    <phoneticPr fontId="1" type="noConversion"/>
  </si>
  <si>
    <t>라이젠5 4500</t>
    <phoneticPr fontId="1" type="noConversion"/>
  </si>
  <si>
    <t>라이젠3 PRO 4350G</t>
    <phoneticPr fontId="1" type="noConversion"/>
  </si>
  <si>
    <t>펜티엄 골드 G6405</t>
    <phoneticPr fontId="1" type="noConversion"/>
  </si>
  <si>
    <r>
      <t xml:space="preserve">300 </t>
    </r>
    <r>
      <rPr>
        <b/>
        <sz val="8"/>
        <rFont val="맑은 고딕"/>
        <family val="3"/>
        <charset val="129"/>
        <scheme val="minor"/>
      </rPr>
      <t>DDR4</t>
    </r>
    <phoneticPr fontId="1" type="noConversion"/>
  </si>
  <si>
    <t>펜티엄 골드 G6400</t>
    <phoneticPr fontId="1" type="noConversion"/>
  </si>
  <si>
    <r>
      <t>펜티엄 골드 G7400</t>
    </r>
    <r>
      <rPr>
        <b/>
        <sz val="11"/>
        <rFont val="맑은 고딕"/>
        <family val="3"/>
        <charset val="129"/>
        <scheme val="minor"/>
      </rPr>
      <t xml:space="preserve"> </t>
    </r>
    <r>
      <rPr>
        <b/>
        <sz val="8"/>
        <rFont val="맑은 고딕"/>
        <family val="3"/>
        <charset val="129"/>
        <scheme val="minor"/>
      </rPr>
      <t>DDR4</t>
    </r>
    <phoneticPr fontId="1" type="noConversion"/>
  </si>
  <si>
    <t>애슬론 3000G</t>
    <phoneticPr fontId="1" type="noConversion"/>
  </si>
  <si>
    <t>셀러론 G5905</t>
    <phoneticPr fontId="1" type="noConversion"/>
  </si>
  <si>
    <t>셀러론 G5900</t>
    <phoneticPr fontId="1" type="noConversion"/>
  </si>
  <si>
    <r>
      <t>셀러론 G6900</t>
    </r>
    <r>
      <rPr>
        <b/>
        <sz val="11"/>
        <rFont val="맑은 고딕"/>
        <family val="3"/>
        <charset val="129"/>
        <scheme val="minor"/>
      </rPr>
      <t xml:space="preserve"> </t>
    </r>
    <r>
      <rPr>
        <b/>
        <sz val="8"/>
        <rFont val="맑은 고딕"/>
        <family val="3"/>
        <charset val="129"/>
        <scheme val="minor"/>
      </rPr>
      <t>DDR4</t>
    </r>
    <phoneticPr fontId="1" type="noConversion"/>
  </si>
  <si>
    <t xml:space="preserve">ASUS ROG STRIX B760-G GAMING WIFI 코잇 </t>
    <phoneticPr fontId="1" type="noConversion"/>
  </si>
  <si>
    <t>TeamGroup DDR5-4800 CL40 Elite 16GB 서린</t>
    <phoneticPr fontId="1" type="noConversion"/>
  </si>
  <si>
    <r>
      <t>코어i7-14700F</t>
    </r>
    <r>
      <rPr>
        <b/>
        <sz val="11"/>
        <rFont val="맑은 고딕"/>
        <family val="3"/>
        <charset val="129"/>
        <scheme val="minor"/>
      </rPr>
      <t xml:space="preserve"> </t>
    </r>
    <r>
      <rPr>
        <b/>
        <sz val="8"/>
        <rFont val="맑은 고딕"/>
        <family val="3"/>
        <charset val="129"/>
        <scheme val="minor"/>
      </rPr>
      <t>DDR5</t>
    </r>
    <phoneticPr fontId="1" type="noConversion"/>
  </si>
  <si>
    <r>
      <t xml:space="preserve">코어i9-13900 </t>
    </r>
    <r>
      <rPr>
        <b/>
        <sz val="8"/>
        <rFont val="맑은 고딕"/>
        <family val="3"/>
        <charset val="129"/>
        <scheme val="minor"/>
      </rPr>
      <t>DDR5</t>
    </r>
    <phoneticPr fontId="1" type="noConversion"/>
  </si>
  <si>
    <r>
      <t xml:space="preserve">코어i9-13900F </t>
    </r>
    <r>
      <rPr>
        <b/>
        <sz val="8"/>
        <rFont val="맑은 고딕"/>
        <family val="3"/>
        <charset val="129"/>
        <scheme val="minor"/>
      </rPr>
      <t>DDR5</t>
    </r>
    <phoneticPr fontId="1" type="noConversion"/>
  </si>
  <si>
    <r>
      <t>코어i7-13700F</t>
    </r>
    <r>
      <rPr>
        <b/>
        <sz val="11"/>
        <rFont val="맑은 고딕"/>
        <family val="3"/>
        <charset val="129"/>
        <scheme val="minor"/>
      </rPr>
      <t xml:space="preserve"> </t>
    </r>
    <r>
      <rPr>
        <b/>
        <sz val="8"/>
        <rFont val="맑은 고딕"/>
        <family val="3"/>
        <charset val="129"/>
        <scheme val="minor"/>
      </rPr>
      <t>DDR5</t>
    </r>
    <phoneticPr fontId="1" type="noConversion"/>
  </si>
  <si>
    <r>
      <t xml:space="preserve">코어i5-14600KF </t>
    </r>
    <r>
      <rPr>
        <b/>
        <sz val="8"/>
        <rFont val="맑은 고딕"/>
        <family val="3"/>
        <charset val="129"/>
        <scheme val="minor"/>
      </rPr>
      <t>DDR5</t>
    </r>
    <phoneticPr fontId="1" type="noConversion"/>
  </si>
  <si>
    <t>라이젠5 9600</t>
    <phoneticPr fontId="1" type="noConversion"/>
  </si>
  <si>
    <t>코어 울트라7 265</t>
    <phoneticPr fontId="1" type="noConversion"/>
  </si>
  <si>
    <t>코어 울트라7 265F</t>
    <phoneticPr fontId="1" type="noConversion"/>
  </si>
  <si>
    <t>코어 울트라5 225F</t>
    <phoneticPr fontId="1" type="noConversion"/>
  </si>
  <si>
    <t>라이젠9 9950X3D</t>
    <phoneticPr fontId="1" type="noConversion"/>
  </si>
  <si>
    <t>ESSENCORE KLEVV DDR5-6400 CL52 CUDIMM 파인인포</t>
    <phoneticPr fontId="1" type="noConversion"/>
  </si>
  <si>
    <t>1851 보드</t>
    <phoneticPr fontId="1" type="noConversion"/>
  </si>
  <si>
    <t>3RSYS Socoool RC1900N 솔더링</t>
    <phoneticPr fontId="1" type="noConversion"/>
  </si>
  <si>
    <t>ASUS ROG STRIX B860-G GAMING WIFI 코잇</t>
    <phoneticPr fontId="1" type="noConversion"/>
  </si>
  <si>
    <t>ASUS ROG STRIX B760-A GAMING WIFI D4 STCOM
(Z790 DDR4 단종)</t>
    <phoneticPr fontId="1" type="noConversion"/>
  </si>
  <si>
    <t xml:space="preserve">ASRock B760M Pro-A 인텍앤컴퍼니 </t>
    <phoneticPr fontId="1" type="noConversion"/>
  </si>
  <si>
    <t>ASRock B760M PG LIGHTNING/D4 에즈윈</t>
    <phoneticPr fontId="1" type="noConversion"/>
  </si>
  <si>
    <t>MSI MAG B650 토마호크 WIFI (두꺼운 그래픽 카드 호환성)</t>
    <phoneticPr fontId="1" type="noConversion"/>
  </si>
  <si>
    <t>ASRock B550M Phantom Gaming 4 에즈윈</t>
    <phoneticPr fontId="1" type="noConversion"/>
  </si>
  <si>
    <t>ASUS PRIME A520M-A II 대원씨티에스</t>
    <phoneticPr fontId="1" type="noConversion"/>
  </si>
  <si>
    <t>품절</t>
    <phoneticPr fontId="1" type="noConversion"/>
  </si>
  <si>
    <t>품절!!</t>
    <phoneticPr fontId="1" type="noConversion"/>
  </si>
  <si>
    <t>벌크(쿨러X)</t>
    <phoneticPr fontId="1" type="noConversion"/>
  </si>
  <si>
    <t>벌크+쿨러 8.3</t>
    <phoneticPr fontId="1" type="noConversion"/>
  </si>
  <si>
    <t>벌크(쿨러X)</t>
    <phoneticPr fontId="1" type="noConversion"/>
  </si>
  <si>
    <t>정품 품절
벌+쿨 9.5</t>
    <phoneticPr fontId="1" type="noConversion"/>
  </si>
  <si>
    <t>정품 품절
벌+쿨 4.8</t>
    <phoneticPr fontId="1" type="noConversion"/>
  </si>
  <si>
    <t>사면호구1</t>
    <phoneticPr fontId="1" type="noConversion"/>
  </si>
  <si>
    <t>사면호구2</t>
    <phoneticPr fontId="1" type="noConversion"/>
  </si>
  <si>
    <t>사면호구4</t>
    <phoneticPr fontId="1" type="noConversion"/>
  </si>
  <si>
    <t>품절(임박)</t>
    <phoneticPr fontId="1" type="noConversion"/>
  </si>
  <si>
    <t>품절</t>
    <phoneticPr fontId="1" type="noConversion"/>
  </si>
  <si>
    <t>품절</t>
    <phoneticPr fontId="1" type="noConversion"/>
  </si>
  <si>
    <t>정품 품절
벌+쿨 6.6</t>
    <phoneticPr fontId="1" type="noConversion"/>
  </si>
  <si>
    <t>RTX 5070</t>
    <phoneticPr fontId="1" type="noConversion"/>
  </si>
  <si>
    <t>4품목
게이밍, 작업
종합 가성비</t>
    <phoneticPr fontId="1" type="noConversion"/>
  </si>
  <si>
    <r>
      <t xml:space="preserve">CPU 다나와 최저가
</t>
    </r>
    <r>
      <rPr>
        <b/>
        <sz val="8"/>
        <rFont val="맑은 고딕"/>
        <family val="3"/>
        <charset val="129"/>
        <scheme val="minor"/>
      </rPr>
      <t>(인텔 정품·밸류팩, AMD 정품·멀티팩 기준)
(특정 쇼핑몰의 특가, 현영 미발행 가격은 제외)</t>
    </r>
    <phoneticPr fontId="1" type="noConversion"/>
  </si>
  <si>
    <t>단종</t>
    <phoneticPr fontId="1" type="noConversion"/>
  </si>
  <si>
    <r>
      <t xml:space="preserve">코어i9-12900KS </t>
    </r>
    <r>
      <rPr>
        <b/>
        <sz val="8"/>
        <rFont val="맑은 고딕"/>
        <family val="3"/>
        <charset val="129"/>
        <scheme val="minor"/>
      </rPr>
      <t>DDR5</t>
    </r>
    <phoneticPr fontId="1" type="noConversion"/>
  </si>
  <si>
    <t xml:space="preserve">발키리 A360 ARGB </t>
    <phoneticPr fontId="1" type="noConversion"/>
  </si>
  <si>
    <t>Thermalright Peerless Assassin 120 SE 서린</t>
    <phoneticPr fontId="1" type="noConversion"/>
  </si>
  <si>
    <t>DEEPCOOL AG400</t>
    <phoneticPr fontId="1" type="noConversion"/>
  </si>
  <si>
    <t>Thermalright LGA17XX-BCF V2 서린</t>
    <phoneticPr fontId="1" type="noConversion"/>
  </si>
  <si>
    <t xml:space="preserve">GIGABYTE B860M AORUS ELITE 피씨디렉트 </t>
    <phoneticPr fontId="1" type="noConversion"/>
  </si>
  <si>
    <t>ASUS ROG STRIX B760-G GAMING WIFI D4 STCOM</t>
    <phoneticPr fontId="1" type="noConversion"/>
  </si>
  <si>
    <t>MSI PRO B760M-A DDR4 II</t>
    <phoneticPr fontId="1" type="noConversion"/>
  </si>
  <si>
    <t>ASUS PRIME H610M-A D4 STCOM</t>
    <phoneticPr fontId="1" type="noConversion"/>
  </si>
  <si>
    <t>ASUS PRIME H610M-E 코잇</t>
    <phoneticPr fontId="1" type="noConversion"/>
  </si>
  <si>
    <t>GIGABYTE B650M K 피씨디렉트</t>
    <phoneticPr fontId="1" type="noConversion"/>
  </si>
  <si>
    <t>ASUS PRIME A620M-A 대원씨티에스</t>
    <phoneticPr fontId="1" type="noConversion"/>
  </si>
  <si>
    <t>ASUS TUF Gaming B550M-PLUS STCOM</t>
    <phoneticPr fontId="1" type="noConversion"/>
  </si>
  <si>
    <t>TeamGroup DDR5-6000 CL48 Elite 16GB 서린</t>
    <phoneticPr fontId="1" type="noConversion"/>
  </si>
  <si>
    <t>TeamGroup DDR5-5600 CL46 Elite 16GB 서린</t>
    <phoneticPr fontId="1" type="noConversion"/>
  </si>
  <si>
    <t>마이크론 Crucial DDR4-3200 CL22 16GB 대원씨티에스</t>
    <phoneticPr fontId="1" type="noConversion"/>
  </si>
  <si>
    <t>TeamGroup DDR5-5600 CL46 Elite 8GB 서린</t>
    <phoneticPr fontId="1" type="noConversion"/>
  </si>
  <si>
    <t>마이크론 Crucial DDR4-3200 CL22 8GB 대원씨티에스</t>
    <phoneticPr fontId="1" type="noConversion"/>
  </si>
  <si>
    <t>품절!!</t>
    <phoneticPr fontId="1" type="noConversion"/>
  </si>
  <si>
    <t>벌크 46</t>
    <phoneticPr fontId="1" type="noConversion"/>
  </si>
  <si>
    <t>정품 품절
벌크가격</t>
    <phoneticPr fontId="1" type="noConversion"/>
  </si>
  <si>
    <t>벌크+쿨러 7</t>
    <phoneticPr fontId="1" type="noConversion"/>
  </si>
  <si>
    <t>벌크+쿨러 10.2</t>
    <phoneticPr fontId="1" type="noConversion"/>
  </si>
  <si>
    <t>정품 품절
벌+쿨 4.6</t>
    <phoneticPr fontId="1" type="noConversion"/>
  </si>
  <si>
    <t>▷▶ 엔트리 게이밍, 로우엔드 라인 ◀◁
음.. 저라면 이쪽은
아예 안볼듯 싶은데
예산이 정말 부족하다면
14100F + RX6600 본체
사무용 PC가 필요하다면
5600G or 5500GT 정도</t>
    <phoneticPr fontId="1" type="noConversion"/>
  </si>
  <si>
    <t>라이젠9 9900X3D</t>
    <phoneticPr fontId="1" type="noConversion"/>
  </si>
  <si>
    <t>라이젠9 7900X3D</t>
    <phoneticPr fontId="1" type="noConversion"/>
  </si>
  <si>
    <t>라이젠7 9700X</t>
    <phoneticPr fontId="1" type="noConversion"/>
  </si>
  <si>
    <t>라이젠5 9600X</t>
    <phoneticPr fontId="1" type="noConversion"/>
  </si>
  <si>
    <r>
      <t>코어i9-14900KS</t>
    </r>
    <r>
      <rPr>
        <b/>
        <sz val="11"/>
        <rFont val="맑은 고딕"/>
        <family val="3"/>
        <charset val="129"/>
        <scheme val="minor"/>
      </rPr>
      <t xml:space="preserve"> </t>
    </r>
    <r>
      <rPr>
        <b/>
        <sz val="8"/>
        <rFont val="맑은 고딕"/>
        <family val="3"/>
        <charset val="129"/>
        <scheme val="minor"/>
      </rPr>
      <t>DDR5</t>
    </r>
    <phoneticPr fontId="1" type="noConversion"/>
  </si>
  <si>
    <r>
      <t>코어i9-14900K</t>
    </r>
    <r>
      <rPr>
        <b/>
        <sz val="11"/>
        <rFont val="맑은 고딕"/>
        <family val="3"/>
        <charset val="129"/>
        <scheme val="minor"/>
      </rPr>
      <t xml:space="preserve"> </t>
    </r>
    <r>
      <rPr>
        <b/>
        <sz val="8"/>
        <rFont val="맑은 고딕"/>
        <family val="3"/>
        <charset val="129"/>
        <scheme val="minor"/>
      </rPr>
      <t>DDR5</t>
    </r>
    <phoneticPr fontId="1" type="noConversion"/>
  </si>
  <si>
    <r>
      <t>코어i9-14900KF</t>
    </r>
    <r>
      <rPr>
        <b/>
        <sz val="11"/>
        <rFont val="맑은 고딕"/>
        <family val="3"/>
        <charset val="129"/>
        <scheme val="minor"/>
      </rPr>
      <t xml:space="preserve"> </t>
    </r>
    <r>
      <rPr>
        <b/>
        <sz val="8"/>
        <rFont val="맑은 고딕"/>
        <family val="3"/>
        <charset val="129"/>
        <scheme val="minor"/>
      </rPr>
      <t>DDR5</t>
    </r>
    <phoneticPr fontId="1" type="noConversion"/>
  </si>
  <si>
    <r>
      <t>코어i9-14900</t>
    </r>
    <r>
      <rPr>
        <b/>
        <sz val="11"/>
        <rFont val="맑은 고딕"/>
        <family val="3"/>
        <charset val="129"/>
        <scheme val="minor"/>
      </rPr>
      <t xml:space="preserve"> </t>
    </r>
    <r>
      <rPr>
        <b/>
        <sz val="8"/>
        <rFont val="맑은 고딕"/>
        <family val="3"/>
        <charset val="129"/>
        <scheme val="minor"/>
      </rPr>
      <t>DDR5</t>
    </r>
    <phoneticPr fontId="1" type="noConversion"/>
  </si>
  <si>
    <t>벌크 74</t>
    <phoneticPr fontId="1" type="noConversion"/>
  </si>
  <si>
    <r>
      <t>코어i9-13900K</t>
    </r>
    <r>
      <rPr>
        <b/>
        <sz val="11"/>
        <rFont val="맑은 고딕"/>
        <family val="3"/>
        <charset val="129"/>
        <scheme val="minor"/>
      </rPr>
      <t xml:space="preserve"> </t>
    </r>
    <r>
      <rPr>
        <b/>
        <sz val="8"/>
        <rFont val="맑은 고딕"/>
        <family val="3"/>
        <charset val="129"/>
        <scheme val="minor"/>
      </rPr>
      <t>DDR5</t>
    </r>
    <phoneticPr fontId="1" type="noConversion"/>
  </si>
  <si>
    <r>
      <t>코어i9-13900KF</t>
    </r>
    <r>
      <rPr>
        <b/>
        <sz val="11"/>
        <rFont val="맑은 고딕"/>
        <family val="3"/>
        <charset val="129"/>
        <scheme val="minor"/>
      </rPr>
      <t xml:space="preserve"> </t>
    </r>
    <r>
      <rPr>
        <b/>
        <sz val="8"/>
        <rFont val="맑은 고딕"/>
        <family val="3"/>
        <charset val="129"/>
        <scheme val="minor"/>
      </rPr>
      <t>DDR5</t>
    </r>
    <phoneticPr fontId="1" type="noConversion"/>
  </si>
  <si>
    <t>품절!!</t>
    <phoneticPr fontId="1" type="noConversion"/>
  </si>
  <si>
    <r>
      <t>코어i7-14700K</t>
    </r>
    <r>
      <rPr>
        <b/>
        <sz val="11"/>
        <rFont val="맑은 고딕"/>
        <family val="3"/>
        <charset val="129"/>
        <scheme val="minor"/>
      </rPr>
      <t xml:space="preserve"> </t>
    </r>
    <r>
      <rPr>
        <b/>
        <sz val="8"/>
        <rFont val="맑은 고딕"/>
        <family val="3"/>
        <charset val="129"/>
        <scheme val="minor"/>
      </rPr>
      <t>DDR5</t>
    </r>
    <phoneticPr fontId="1" type="noConversion"/>
  </si>
  <si>
    <r>
      <t>코어i7-14700KF</t>
    </r>
    <r>
      <rPr>
        <b/>
        <sz val="11"/>
        <rFont val="맑은 고딕"/>
        <family val="3"/>
        <charset val="129"/>
        <scheme val="minor"/>
      </rPr>
      <t xml:space="preserve"> </t>
    </r>
    <r>
      <rPr>
        <b/>
        <sz val="8"/>
        <rFont val="맑은 고딕"/>
        <family val="3"/>
        <charset val="129"/>
        <scheme val="minor"/>
      </rPr>
      <t>DDR5</t>
    </r>
    <phoneticPr fontId="1" type="noConversion"/>
  </si>
  <si>
    <r>
      <t xml:space="preserve">코어i7-13700K </t>
    </r>
    <r>
      <rPr>
        <b/>
        <sz val="8"/>
        <rFont val="맑은 고딕"/>
        <family val="3"/>
        <charset val="129"/>
        <scheme val="minor"/>
      </rPr>
      <t>DDR5</t>
    </r>
    <phoneticPr fontId="1" type="noConversion"/>
  </si>
  <si>
    <r>
      <t xml:space="preserve">코어i7-13700KF </t>
    </r>
    <r>
      <rPr>
        <b/>
        <sz val="9"/>
        <rFont val="맑은 고딕"/>
        <family val="3"/>
        <charset val="129"/>
        <scheme val="minor"/>
      </rPr>
      <t>DDR5</t>
    </r>
    <phoneticPr fontId="1" type="noConversion"/>
  </si>
  <si>
    <t>벌크 43</t>
    <phoneticPr fontId="1" type="noConversion"/>
  </si>
  <si>
    <r>
      <t>코어i7-13700</t>
    </r>
    <r>
      <rPr>
        <b/>
        <sz val="11"/>
        <rFont val="맑은 고딕"/>
        <family val="3"/>
        <charset val="129"/>
        <scheme val="minor"/>
      </rPr>
      <t xml:space="preserve"> </t>
    </r>
    <r>
      <rPr>
        <b/>
        <sz val="8"/>
        <rFont val="맑은 고딕"/>
        <family val="3"/>
        <charset val="129"/>
        <scheme val="minor"/>
      </rPr>
      <t>DDR5</t>
    </r>
    <phoneticPr fontId="1" type="noConversion"/>
  </si>
  <si>
    <t>벌크 37</t>
    <phoneticPr fontId="1" type="noConversion"/>
  </si>
  <si>
    <t>라이젠9 7950X</t>
    <phoneticPr fontId="1" type="noConversion"/>
  </si>
  <si>
    <t>라이젠9 7900X</t>
    <phoneticPr fontId="1" type="noConversion"/>
  </si>
  <si>
    <t>라이젠7 7700X</t>
    <phoneticPr fontId="1" type="noConversion"/>
  </si>
  <si>
    <r>
      <t>코어i9-12900K</t>
    </r>
    <r>
      <rPr>
        <b/>
        <sz val="11"/>
        <rFont val="맑은 고딕"/>
        <family val="3"/>
        <charset val="129"/>
        <scheme val="minor"/>
      </rPr>
      <t xml:space="preserve"> </t>
    </r>
    <r>
      <rPr>
        <b/>
        <sz val="8"/>
        <rFont val="맑은 고딕"/>
        <family val="3"/>
        <charset val="129"/>
        <scheme val="minor"/>
      </rPr>
      <t>DDR5</t>
    </r>
    <phoneticPr fontId="1" type="noConversion"/>
  </si>
  <si>
    <r>
      <t>코어i9-12900KF</t>
    </r>
    <r>
      <rPr>
        <b/>
        <sz val="11"/>
        <rFont val="맑은 고딕"/>
        <family val="3"/>
        <charset val="129"/>
        <scheme val="minor"/>
      </rPr>
      <t xml:space="preserve"> </t>
    </r>
    <r>
      <rPr>
        <b/>
        <sz val="8"/>
        <rFont val="맑은 고딕"/>
        <family val="3"/>
        <charset val="129"/>
        <scheme val="minor"/>
      </rPr>
      <t>DDR5</t>
    </r>
    <phoneticPr fontId="1" type="noConversion"/>
  </si>
  <si>
    <t>라이젠9 7900</t>
    <phoneticPr fontId="1" type="noConversion"/>
  </si>
  <si>
    <r>
      <t>코어i9-12900</t>
    </r>
    <r>
      <rPr>
        <b/>
        <sz val="11"/>
        <rFont val="맑은 고딕"/>
        <family val="3"/>
        <charset val="129"/>
        <scheme val="minor"/>
      </rPr>
      <t xml:space="preserve"> </t>
    </r>
    <r>
      <rPr>
        <b/>
        <sz val="8"/>
        <rFont val="맑은 고딕"/>
        <family val="3"/>
        <charset val="129"/>
        <scheme val="minor"/>
      </rPr>
      <t>DDR5</t>
    </r>
    <phoneticPr fontId="1" type="noConversion"/>
  </si>
  <si>
    <t>라이젠7 7700</t>
    <phoneticPr fontId="1" type="noConversion"/>
  </si>
  <si>
    <t>라이젠5 7600X</t>
    <phoneticPr fontId="1" type="noConversion"/>
  </si>
  <si>
    <t>라이젠7 5700X3D</t>
    <phoneticPr fontId="1" type="noConversion"/>
  </si>
  <si>
    <r>
      <t xml:space="preserve">코어i5-14600K </t>
    </r>
    <r>
      <rPr>
        <b/>
        <sz val="8"/>
        <rFont val="맑은 고딕"/>
        <family val="3"/>
        <charset val="129"/>
        <scheme val="minor"/>
      </rPr>
      <t>DDR5</t>
    </r>
    <phoneticPr fontId="1" type="noConversion"/>
  </si>
  <si>
    <t>벌크 30</t>
    <phoneticPr fontId="1" type="noConversion"/>
  </si>
  <si>
    <r>
      <t>코어i5-13600K</t>
    </r>
    <r>
      <rPr>
        <b/>
        <sz val="11"/>
        <rFont val="맑은 고딕"/>
        <family val="3"/>
        <charset val="129"/>
        <scheme val="minor"/>
      </rPr>
      <t xml:space="preserve"> </t>
    </r>
    <r>
      <rPr>
        <b/>
        <sz val="8"/>
        <rFont val="맑은 고딕"/>
        <family val="3"/>
        <charset val="129"/>
        <scheme val="minor"/>
      </rPr>
      <t>DDR5</t>
    </r>
    <phoneticPr fontId="1" type="noConversion"/>
  </si>
  <si>
    <t>벌크 39</t>
    <phoneticPr fontId="1" type="noConversion"/>
  </si>
  <si>
    <t>코어 울트라5 235</t>
    <phoneticPr fontId="1" type="noConversion"/>
  </si>
  <si>
    <t>벌크 40</t>
    <phoneticPr fontId="1" type="noConversion"/>
  </si>
  <si>
    <t>라이젠5 7600</t>
    <phoneticPr fontId="1" type="noConversion"/>
  </si>
  <si>
    <r>
      <t>코어i7-12700K</t>
    </r>
    <r>
      <rPr>
        <b/>
        <sz val="11"/>
        <rFont val="맑은 고딕"/>
        <family val="3"/>
        <charset val="129"/>
        <scheme val="minor"/>
      </rPr>
      <t xml:space="preserve"> </t>
    </r>
    <r>
      <rPr>
        <b/>
        <sz val="8"/>
        <rFont val="맑은 고딕"/>
        <family val="3"/>
        <charset val="129"/>
        <scheme val="minor"/>
      </rPr>
      <t>DDR5</t>
    </r>
    <phoneticPr fontId="1" type="noConversion"/>
  </si>
  <si>
    <r>
      <t>코어i7-12700KF</t>
    </r>
    <r>
      <rPr>
        <b/>
        <sz val="11"/>
        <rFont val="맑은 고딕"/>
        <family val="3"/>
        <charset val="129"/>
        <scheme val="minor"/>
      </rPr>
      <t xml:space="preserve"> </t>
    </r>
    <r>
      <rPr>
        <b/>
        <sz val="8"/>
        <rFont val="맑은 고딕"/>
        <family val="3"/>
        <charset val="129"/>
        <scheme val="minor"/>
      </rPr>
      <t>DDR5</t>
    </r>
    <phoneticPr fontId="1" type="noConversion"/>
  </si>
  <si>
    <t>벌크 29</t>
    <phoneticPr fontId="1" type="noConversion"/>
  </si>
  <si>
    <r>
      <t>코어i7-12700</t>
    </r>
    <r>
      <rPr>
        <b/>
        <sz val="11"/>
        <rFont val="맑은 고딕"/>
        <family val="3"/>
        <charset val="129"/>
        <scheme val="minor"/>
      </rPr>
      <t xml:space="preserve"> </t>
    </r>
    <r>
      <rPr>
        <b/>
        <sz val="8"/>
        <rFont val="맑은 고딕"/>
        <family val="3"/>
        <charset val="129"/>
        <scheme val="minor"/>
      </rPr>
      <t>DDR5</t>
    </r>
    <phoneticPr fontId="1" type="noConversion"/>
  </si>
  <si>
    <t>라이젠5 7500F</t>
    <phoneticPr fontId="1" type="noConversion"/>
  </si>
  <si>
    <t>코어 울트라5 225</t>
    <phoneticPr fontId="1" type="noConversion"/>
  </si>
  <si>
    <t>벌크 34</t>
    <phoneticPr fontId="1" type="noConversion"/>
  </si>
  <si>
    <r>
      <t>코어i5-14500</t>
    </r>
    <r>
      <rPr>
        <b/>
        <sz val="11"/>
        <rFont val="맑은 고딕"/>
        <family val="3"/>
        <charset val="129"/>
        <scheme val="minor"/>
      </rPr>
      <t xml:space="preserve"> </t>
    </r>
    <r>
      <rPr>
        <b/>
        <sz val="8"/>
        <rFont val="맑은 고딕"/>
        <family val="3"/>
        <charset val="129"/>
        <scheme val="minor"/>
      </rPr>
      <t>DDR5</t>
    </r>
    <phoneticPr fontId="1" type="noConversion"/>
  </si>
  <si>
    <r>
      <t>코어i5-13500</t>
    </r>
    <r>
      <rPr>
        <b/>
        <sz val="11"/>
        <rFont val="맑은 고딕"/>
        <family val="3"/>
        <charset val="129"/>
        <scheme val="minor"/>
      </rPr>
      <t xml:space="preserve"> </t>
    </r>
    <r>
      <rPr>
        <b/>
        <sz val="8"/>
        <rFont val="맑은 고딕"/>
        <family val="3"/>
        <charset val="129"/>
        <scheme val="minor"/>
      </rPr>
      <t>DDR5</t>
    </r>
    <phoneticPr fontId="1" type="noConversion"/>
  </si>
  <si>
    <r>
      <t>코어i5-12600K</t>
    </r>
    <r>
      <rPr>
        <b/>
        <sz val="11"/>
        <rFont val="맑은 고딕"/>
        <family val="3"/>
        <charset val="129"/>
        <scheme val="minor"/>
      </rPr>
      <t xml:space="preserve"> </t>
    </r>
    <r>
      <rPr>
        <b/>
        <sz val="8"/>
        <rFont val="맑은 고딕"/>
        <family val="3"/>
        <charset val="129"/>
        <scheme val="minor"/>
      </rPr>
      <t>DDR4</t>
    </r>
    <phoneticPr fontId="1" type="noConversion"/>
  </si>
  <si>
    <r>
      <t>코어i5-14400</t>
    </r>
    <r>
      <rPr>
        <b/>
        <sz val="11"/>
        <rFont val="맑은 고딕"/>
        <family val="3"/>
        <charset val="129"/>
        <scheme val="minor"/>
      </rPr>
      <t xml:space="preserve"> </t>
    </r>
    <r>
      <rPr>
        <b/>
        <sz val="8"/>
        <rFont val="맑은 고딕"/>
        <family val="3"/>
        <charset val="129"/>
        <scheme val="minor"/>
      </rPr>
      <t>DDR4</t>
    </r>
    <phoneticPr fontId="1" type="noConversion"/>
  </si>
  <si>
    <r>
      <t>코어i5-13400</t>
    </r>
    <r>
      <rPr>
        <b/>
        <sz val="11"/>
        <rFont val="맑은 고딕"/>
        <family val="3"/>
        <charset val="129"/>
        <scheme val="minor"/>
      </rPr>
      <t xml:space="preserve"> </t>
    </r>
    <r>
      <rPr>
        <b/>
        <sz val="8"/>
        <rFont val="맑은 고딕"/>
        <family val="3"/>
        <charset val="129"/>
        <scheme val="minor"/>
      </rPr>
      <t>DDR4</t>
    </r>
    <phoneticPr fontId="1" type="noConversion"/>
  </si>
  <si>
    <t>벌크 15</t>
    <phoneticPr fontId="1" type="noConversion"/>
  </si>
  <si>
    <t>라이젠7 5800XT</t>
    <phoneticPr fontId="1" type="noConversion"/>
  </si>
  <si>
    <t>라이젠7 5700X</t>
    <phoneticPr fontId="1" type="noConversion"/>
  </si>
  <si>
    <t xml:space="preserve">라이젠7 8700G </t>
    <phoneticPr fontId="1" type="noConversion"/>
  </si>
  <si>
    <r>
      <t xml:space="preserve">라이젠7 8700F </t>
    </r>
    <r>
      <rPr>
        <b/>
        <sz val="12"/>
        <rFont val="맑은 고딕"/>
        <family val="3"/>
        <charset val="129"/>
        <scheme val="minor"/>
      </rPr>
      <t>(피닉스)</t>
    </r>
    <phoneticPr fontId="1" type="noConversion"/>
  </si>
  <si>
    <t>라이젠5 5600XT</t>
    <phoneticPr fontId="1" type="noConversion"/>
  </si>
  <si>
    <t>라이젠5 5600X</t>
    <phoneticPr fontId="1" type="noConversion"/>
  </si>
  <si>
    <t>품절</t>
    <phoneticPr fontId="1" type="noConversion"/>
  </si>
  <si>
    <t>라이젠5 8600G</t>
    <phoneticPr fontId="1" type="noConversion"/>
  </si>
  <si>
    <r>
      <t>코어i5-12600</t>
    </r>
    <r>
      <rPr>
        <b/>
        <sz val="11"/>
        <rFont val="맑은 고딕"/>
        <family val="3"/>
        <charset val="129"/>
        <scheme val="minor"/>
      </rPr>
      <t xml:space="preserve"> </t>
    </r>
    <r>
      <rPr>
        <b/>
        <sz val="8"/>
        <rFont val="맑은 고딕"/>
        <family val="3"/>
        <charset val="129"/>
        <scheme val="minor"/>
      </rPr>
      <t>DDR4</t>
    </r>
    <phoneticPr fontId="1" type="noConversion"/>
  </si>
  <si>
    <r>
      <t>코어i5-12500</t>
    </r>
    <r>
      <rPr>
        <b/>
        <sz val="11"/>
        <rFont val="맑은 고딕"/>
        <family val="3"/>
        <charset val="129"/>
        <scheme val="minor"/>
      </rPr>
      <t xml:space="preserve"> </t>
    </r>
    <r>
      <rPr>
        <b/>
        <sz val="8"/>
        <rFont val="맑은 고딕"/>
        <family val="3"/>
        <charset val="129"/>
        <scheme val="minor"/>
      </rPr>
      <t>DDR4</t>
    </r>
    <phoneticPr fontId="1" type="noConversion"/>
  </si>
  <si>
    <r>
      <t>코어i5-12400</t>
    </r>
    <r>
      <rPr>
        <b/>
        <sz val="11"/>
        <rFont val="맑은 고딕"/>
        <family val="3"/>
        <charset val="129"/>
        <scheme val="minor"/>
      </rPr>
      <t xml:space="preserve"> </t>
    </r>
    <r>
      <rPr>
        <b/>
        <sz val="8"/>
        <rFont val="맑은 고딕"/>
        <family val="3"/>
        <charset val="129"/>
        <scheme val="minor"/>
      </rPr>
      <t>DDR4</t>
    </r>
    <phoneticPr fontId="1" type="noConversion"/>
  </si>
  <si>
    <t>벌크 18</t>
    <phoneticPr fontId="1" type="noConversion"/>
  </si>
  <si>
    <r>
      <t xml:space="preserve">라이젠5 5600T </t>
    </r>
    <r>
      <rPr>
        <b/>
        <sz val="12"/>
        <rFont val="맑은 고딕"/>
        <family val="3"/>
        <charset val="129"/>
        <scheme val="minor"/>
      </rPr>
      <t>(버미어)</t>
    </r>
    <phoneticPr fontId="1" type="noConversion"/>
  </si>
  <si>
    <t>라이젠5 5600</t>
    <phoneticPr fontId="1" type="noConversion"/>
  </si>
  <si>
    <t>라이젠5 8500G</t>
    <phoneticPr fontId="1" type="noConversion"/>
  </si>
  <si>
    <t>라이젠5 8400F</t>
    <phoneticPr fontId="1" type="noConversion"/>
  </si>
  <si>
    <t>벌크+쿨러 15</t>
    <phoneticPr fontId="1" type="noConversion"/>
  </si>
  <si>
    <t>벌크+쿨러 11</t>
    <phoneticPr fontId="1" type="noConversion"/>
  </si>
  <si>
    <t>벌크+쿨러 12.4</t>
    <phoneticPr fontId="1" type="noConversion"/>
  </si>
  <si>
    <t>벌크+쿨러 7.6</t>
    <phoneticPr fontId="1" type="noConversion"/>
  </si>
  <si>
    <t>단종</t>
    <phoneticPr fontId="1" type="noConversion"/>
  </si>
  <si>
    <t>MSI PRO Z790-A 맥스 WIFI</t>
    <phoneticPr fontId="1" type="noConversion"/>
  </si>
  <si>
    <t>GIGABYTE B760M AORUS ELITE D4 제이씨현</t>
    <phoneticPr fontId="1" type="noConversion"/>
  </si>
  <si>
    <t>ASUS PRIME H410M-A STCOM</t>
    <phoneticPr fontId="1" type="noConversion"/>
  </si>
  <si>
    <t>GIGABYTE B550 AORUS ELITE 제이씨현 (ATX 보드 품절)</t>
    <phoneticPr fontId="1" type="noConversion"/>
  </si>
  <si>
    <t>발키리 B360 LCD ARGB (블랙)</t>
    <phoneticPr fontId="1" type="noConversion"/>
  </si>
  <si>
    <t>2025년 6월 19일 기준
CPU+쿨러+보드+DRAM
가성비 비교표</t>
    <phoneticPr fontId="1" type="noConversion"/>
  </si>
  <si>
    <t>벌크 62</t>
    <phoneticPr fontId="1" type="noConversion"/>
  </si>
  <si>
    <t>벌크 57</t>
    <phoneticPr fontId="1" type="noConversion"/>
  </si>
  <si>
    <t>벌크 81</t>
    <phoneticPr fontId="1" type="noConversion"/>
  </si>
  <si>
    <t>정품 품절
벌크</t>
    <phoneticPr fontId="1" type="noConversion"/>
  </si>
  <si>
    <t>벌크 42</t>
    <phoneticPr fontId="1" type="noConversion"/>
  </si>
  <si>
    <t>정품 품절
벌크 74</t>
    <phoneticPr fontId="1" type="noConversion"/>
  </si>
  <si>
    <t>벌크+쿨러 65</t>
    <phoneticPr fontId="1" type="noConversion"/>
  </si>
  <si>
    <t>벌크 81</t>
    <phoneticPr fontId="1" type="noConversion"/>
  </si>
  <si>
    <t>벌크 33</t>
    <phoneticPr fontId="1" type="noConversion"/>
  </si>
  <si>
    <t>정품 품절
벌크 47</t>
    <phoneticPr fontId="1" type="noConversion"/>
  </si>
  <si>
    <t>정품 품절
벌크 42</t>
    <phoneticPr fontId="1" type="noConversion"/>
  </si>
  <si>
    <r>
      <t xml:space="preserve">▷▶ 하이엔드 게이밍 라인 ◀◁
저번달에 하락한 3D 제품군의 가격은
여전히 유지되고 있다 일반 유저도
어느정도 사정권에 들어갈만한
가격대로 가는중 (특히 7800X3D)
최저가 기준으로는 소폭 더 내렸지만
실구매가는 큰 차이는 없는편
</t>
    </r>
    <r>
      <rPr>
        <b/>
        <sz val="11"/>
        <color theme="9"/>
        <rFont val="맑은 고딕"/>
        <family val="3"/>
        <charset val="129"/>
        <scheme val="minor"/>
      </rPr>
      <t>7800X3D의 가격이 정상화</t>
    </r>
    <r>
      <rPr>
        <b/>
        <sz val="11"/>
        <color theme="1"/>
        <rFont val="맑은 고딕"/>
        <family val="3"/>
        <charset val="129"/>
        <scheme val="minor"/>
      </rPr>
      <t xml:space="preserve">되어
게이밍 고성능 가성비 CPU로 쓸만하고
(게이밍 가성비3위, 3D제품중 가성비1위)
가성비만 보자면 </t>
    </r>
    <r>
      <rPr>
        <b/>
        <sz val="11"/>
        <color rgb="FFC00000"/>
        <rFont val="맑은 고딕"/>
        <family val="3"/>
        <charset val="129"/>
        <scheme val="minor"/>
      </rPr>
      <t>9600X가 1위!!
(게이밍 가성비가 높고 빠릿함)</t>
    </r>
    <r>
      <rPr>
        <b/>
        <sz val="11"/>
        <color theme="1"/>
        <rFont val="맑은 고딕"/>
        <family val="3"/>
        <charset val="129"/>
        <scheme val="minor"/>
      </rPr>
      <t xml:space="preserve">
게임과 작업을 함께한다면 
14700KF나 265KF를 선택하는게 
더 나은 선택이다
(14700F는 전력 제한 해제 안하면
성능이 확연히 덜나와 우선추천 X)
(</t>
    </r>
    <r>
      <rPr>
        <b/>
        <sz val="11"/>
        <color rgb="FF0070C0"/>
        <rFont val="맑은 고딕"/>
        <family val="3"/>
        <charset val="129"/>
        <scheme val="minor"/>
      </rPr>
      <t>작업우선 = 265KF</t>
    </r>
    <r>
      <rPr>
        <b/>
        <sz val="11"/>
        <color theme="1"/>
        <rFont val="맑은 고딕"/>
        <family val="3"/>
        <charset val="129"/>
        <scheme val="minor"/>
      </rPr>
      <t xml:space="preserve">,
</t>
    </r>
    <r>
      <rPr>
        <b/>
        <sz val="11"/>
        <color rgb="FF00B050"/>
        <rFont val="맑은 고딕"/>
        <family val="3"/>
        <charset val="129"/>
        <scheme val="minor"/>
      </rPr>
      <t>게이밍 우선= 14700KF</t>
    </r>
    <r>
      <rPr>
        <b/>
        <sz val="11"/>
        <color theme="1"/>
        <rFont val="맑은 고딕"/>
        <family val="3"/>
        <charset val="129"/>
        <scheme val="minor"/>
      </rPr>
      <t xml:space="preserve">)
쉽게 정리하면 
</t>
    </r>
    <r>
      <rPr>
        <b/>
        <sz val="11"/>
        <color rgb="FFC00000"/>
        <rFont val="맑은 고딕"/>
        <family val="3"/>
        <charset val="129"/>
        <scheme val="minor"/>
      </rPr>
      <t xml:space="preserve">게이밍 가성비 1위 : 9600X
</t>
    </r>
    <r>
      <rPr>
        <b/>
        <sz val="11"/>
        <color theme="1"/>
        <rFont val="맑은 고딕"/>
        <family val="3"/>
        <charset val="129"/>
        <scheme val="minor"/>
      </rPr>
      <t xml:space="preserve">(다만 9070XT나 5070Ti 이상 장착시
9600X말고 7800X3D 권장)
</t>
    </r>
    <r>
      <rPr>
        <b/>
        <sz val="11"/>
        <color theme="9" tint="-0.249977111117893"/>
        <rFont val="맑은 고딕"/>
        <family val="3"/>
        <charset val="129"/>
        <scheme val="minor"/>
      </rPr>
      <t>고성능 게이밍 가성비 1위: 7800X3D</t>
    </r>
    <r>
      <rPr>
        <b/>
        <sz val="11"/>
        <color theme="1"/>
        <rFont val="맑은 고딕"/>
        <family val="3"/>
        <charset val="129"/>
        <scheme val="minor"/>
      </rPr>
      <t xml:space="preserve">
</t>
    </r>
    <r>
      <rPr>
        <b/>
        <sz val="11"/>
        <color rgb="FF0070C0"/>
        <rFont val="맑은 고딕"/>
        <family val="3"/>
        <charset val="129"/>
        <scheme val="minor"/>
      </rPr>
      <t>작업 가성비 1위: 265K</t>
    </r>
    <r>
      <rPr>
        <b/>
        <sz val="11"/>
        <color theme="1"/>
        <rFont val="맑은 고딕"/>
        <family val="3"/>
        <charset val="129"/>
        <scheme val="minor"/>
      </rPr>
      <t xml:space="preserve">
</t>
    </r>
    <r>
      <rPr>
        <b/>
        <sz val="11"/>
        <color rgb="FF00B050"/>
        <rFont val="맑은 고딕"/>
        <family val="3"/>
        <charset val="129"/>
        <scheme val="minor"/>
      </rPr>
      <t>작업 및 게이밍 함께할때 가성비1위
14700KF</t>
    </r>
    <r>
      <rPr>
        <b/>
        <sz val="11"/>
        <color theme="1"/>
        <rFont val="맑은 고딕"/>
        <family val="3"/>
        <charset val="129"/>
        <scheme val="minor"/>
      </rPr>
      <t xml:space="preserve">
정도로 정리되며 가성비랑 상관없이
예산의 여유가 있다면
게이밍 1위 : 9800X3D
작업+게이밍1위: 9950X3D</t>
    </r>
    <phoneticPr fontId="1" type="noConversion"/>
  </si>
  <si>
    <r>
      <rPr>
        <b/>
        <sz val="11"/>
        <rFont val="맑은 고딕"/>
        <family val="3"/>
        <charset val="129"/>
        <scheme val="minor"/>
      </rPr>
      <t xml:space="preserve">시네벤치 R23
상대 성능
</t>
    </r>
    <r>
      <rPr>
        <b/>
        <sz val="8"/>
        <rFont val="맑은 고딕"/>
        <family val="3"/>
        <charset val="129"/>
        <scheme val="minor"/>
      </rPr>
      <t>(인텔 패치 적용)</t>
    </r>
    <phoneticPr fontId="1" type="noConversion"/>
  </si>
  <si>
    <r>
      <t xml:space="preserve">게임 평균 상대 성능
</t>
    </r>
    <r>
      <rPr>
        <b/>
        <sz val="8"/>
        <rFont val="맑은 고딕"/>
        <family val="3"/>
        <charset val="129"/>
        <scheme val="minor"/>
      </rPr>
      <t>(1920×1080 FHD 해상도 기준)
(인텔 14900KS~13600K 패치 적용)</t>
    </r>
    <phoneticPr fontId="1" type="noConversion"/>
  </si>
  <si>
    <t>정품 품절
벌크 46</t>
    <phoneticPr fontId="1" type="noConversion"/>
  </si>
  <si>
    <t>벌크 55</t>
    <phoneticPr fontId="1" type="noConversion"/>
  </si>
  <si>
    <t>벌크 51</t>
    <phoneticPr fontId="1" type="noConversion"/>
  </si>
  <si>
    <t>벌크 28</t>
    <phoneticPr fontId="1" type="noConversion"/>
  </si>
  <si>
    <t>밸류팩
벌크 25</t>
    <phoneticPr fontId="1" type="noConversion"/>
  </si>
  <si>
    <t>벌크 36</t>
    <phoneticPr fontId="1" type="noConversion"/>
  </si>
  <si>
    <t>정품 품절
벌크 32</t>
    <phoneticPr fontId="1" type="noConversion"/>
  </si>
  <si>
    <t>벌크 32</t>
    <phoneticPr fontId="1" type="noConversion"/>
  </si>
  <si>
    <t>벌크 26</t>
    <phoneticPr fontId="1" type="noConversion"/>
  </si>
  <si>
    <t>벌크 31</t>
  </si>
  <si>
    <t>벌크 31</t>
    <phoneticPr fontId="1" type="noConversion"/>
  </si>
  <si>
    <t>정품 품절
벌크 29</t>
    <phoneticPr fontId="1" type="noConversion"/>
  </si>
  <si>
    <r>
      <t xml:space="preserve">▷▶ 퍼포먼스 게이밍 라인 ◀◁
265KF와 7950X의 멀티성능이
별 차이가 없는걸 아는가?
그래서! 작업 용도로 굳이 구형을
(12세대 및 AMD 7천 시리즈)
볼 필요는 없고 (게이밍 성능도 비슷)
</t>
    </r>
    <r>
      <rPr>
        <b/>
        <sz val="11"/>
        <color rgb="FF7030A0"/>
        <rFont val="맑은 고딕"/>
        <family val="3"/>
        <charset val="129"/>
        <scheme val="minor"/>
      </rPr>
      <t>순수 작업용도면 265K(KF)</t>
    </r>
    <r>
      <rPr>
        <b/>
        <sz val="11"/>
        <color theme="1"/>
        <rFont val="맑은 고딕"/>
        <family val="3"/>
        <charset val="129"/>
        <scheme val="minor"/>
      </rPr>
      <t xml:space="preserve">를 사시고
(얘 가격 많이 내렸음)
</t>
    </r>
    <r>
      <rPr>
        <b/>
        <sz val="11"/>
        <color rgb="FFC00000"/>
        <rFont val="맑은 고딕"/>
        <family val="3"/>
        <charset val="129"/>
        <scheme val="minor"/>
      </rPr>
      <t>작업+ 게이밍</t>
    </r>
    <r>
      <rPr>
        <b/>
        <sz val="11"/>
        <color theme="1"/>
        <rFont val="맑은 고딕"/>
        <family val="3"/>
        <charset val="129"/>
        <scheme val="minor"/>
      </rPr>
      <t xml:space="preserve">이면 </t>
    </r>
    <r>
      <rPr>
        <b/>
        <sz val="11"/>
        <color rgb="FFC00000"/>
        <rFont val="맑은 고딕"/>
        <family val="3"/>
        <charset val="129"/>
        <scheme val="minor"/>
      </rPr>
      <t>벌크 및 벨류팩</t>
    </r>
    <r>
      <rPr>
        <b/>
        <sz val="11"/>
        <color theme="1"/>
        <rFont val="맑은 고딕"/>
        <family val="3"/>
        <charset val="129"/>
        <scheme val="minor"/>
      </rPr>
      <t xml:space="preserve">이
압도적 가성비인 </t>
    </r>
    <r>
      <rPr>
        <b/>
        <sz val="11"/>
        <color rgb="FFC00000"/>
        <rFont val="맑은 고딕"/>
        <family val="3"/>
        <charset val="129"/>
        <scheme val="minor"/>
      </rPr>
      <t>14600KF 사고</t>
    </r>
    <r>
      <rPr>
        <b/>
        <sz val="11"/>
        <color theme="1"/>
        <rFont val="맑은 고딕"/>
        <family val="3"/>
        <charset val="129"/>
        <scheme val="minor"/>
      </rPr>
      <t xml:space="preserve">
(이거보다 좋은거 쓰고싶으면 14700KF)
</t>
    </r>
    <r>
      <rPr>
        <b/>
        <sz val="11"/>
        <color rgb="FF00B050"/>
        <rFont val="맑은 고딕"/>
        <family val="3"/>
        <charset val="129"/>
        <scheme val="minor"/>
      </rPr>
      <t>게임 밖에 안한다? 9600X</t>
    </r>
    <r>
      <rPr>
        <b/>
        <sz val="11"/>
        <color theme="1"/>
        <rFont val="맑은 고딕"/>
        <family val="3"/>
        <charset val="129"/>
        <scheme val="minor"/>
      </rPr>
      <t xml:space="preserve"> 가시면 됨
예산이 위에 </t>
    </r>
    <r>
      <rPr>
        <b/>
        <sz val="11"/>
        <color rgb="FF0070C0"/>
        <rFont val="맑은 고딕"/>
        <family val="3"/>
        <charset val="129"/>
        <scheme val="minor"/>
      </rPr>
      <t>언급할 제품살 정도가
되지 않는다면 7500F</t>
    </r>
    <r>
      <rPr>
        <b/>
        <sz val="11"/>
        <color theme="1"/>
        <rFont val="맑은 고딕"/>
        <family val="3"/>
        <charset val="129"/>
        <scheme val="minor"/>
      </rPr>
      <t xml:space="preserve"> 라는
선택지도 하위에 있음
가성비 </t>
    </r>
    <r>
      <rPr>
        <b/>
        <sz val="11"/>
        <color rgb="FF0070C0"/>
        <rFont val="맑은 고딕"/>
        <family val="3"/>
        <charset val="129"/>
        <scheme val="minor"/>
      </rPr>
      <t>1위는 다시 7500F라고
할 정도로 금액적으로 7500F의
가격이 내려왔</t>
    </r>
    <r>
      <rPr>
        <b/>
        <sz val="11"/>
        <color theme="1"/>
        <rFont val="맑은 고딕"/>
        <family val="3"/>
        <charset val="129"/>
        <scheme val="minor"/>
      </rPr>
      <t>으니..
5060, 9060XT를 구매할 생각이라면
7500F가 시작점
권장은 9600X 또는 14600KF라고
생각하시면 된다!
(그 이하의 CPU는 게이밍 용도로는
성능 격차가 꽤 큰편)</t>
    </r>
  </si>
  <si>
    <t>정품품절
벌크</t>
    <phoneticPr fontId="1" type="noConversion"/>
  </si>
  <si>
    <t>벌크 21</t>
    <phoneticPr fontId="1" type="noConversion"/>
  </si>
  <si>
    <t>밸류팩
벌크 15</t>
    <phoneticPr fontId="1" type="noConversion"/>
  </si>
  <si>
    <t>벌크 14</t>
  </si>
  <si>
    <t>벌크 13</t>
    <phoneticPr fontId="1" type="noConversion"/>
  </si>
  <si>
    <t>벌크 16</t>
    <phoneticPr fontId="1" type="noConversion"/>
  </si>
  <si>
    <r>
      <t>▷▶ 메인스트림 게이밍 라인 ◀◁
그냥</t>
    </r>
    <r>
      <rPr>
        <b/>
        <sz val="11"/>
        <color rgb="FF0070C0"/>
        <rFont val="맑은 고딕"/>
        <family val="3"/>
        <charset val="129"/>
        <scheme val="minor"/>
      </rPr>
      <t xml:space="preserve"> </t>
    </r>
    <r>
      <rPr>
        <b/>
        <sz val="11"/>
        <color rgb="FFC00000"/>
        <rFont val="맑은 고딕"/>
        <family val="3"/>
        <charset val="129"/>
        <scheme val="minor"/>
      </rPr>
      <t>싼거 쓰고싶다 5600 (가성비 1등)</t>
    </r>
    <r>
      <rPr>
        <b/>
        <sz val="11"/>
        <color theme="1"/>
        <rFont val="맑은 고딕"/>
        <family val="3"/>
        <charset val="129"/>
        <scheme val="minor"/>
      </rPr>
      <t xml:space="preserve">
적당히 </t>
    </r>
    <r>
      <rPr>
        <b/>
        <sz val="11"/>
        <color rgb="FF0070C0"/>
        <rFont val="맑은 고딕"/>
        <family val="3"/>
        <charset val="129"/>
        <scheme val="minor"/>
      </rPr>
      <t>가정용 PC 짠다 14400F (2위)</t>
    </r>
    <r>
      <rPr>
        <b/>
        <sz val="11"/>
        <color theme="1"/>
        <rFont val="맑은 고딕"/>
        <family val="3"/>
        <charset val="129"/>
        <scheme val="minor"/>
      </rPr>
      <t xml:space="preserve">
양자 택일로 가시면 됩니다
</t>
    </r>
    <r>
      <rPr>
        <b/>
        <sz val="11"/>
        <color rgb="FF00B050"/>
        <rFont val="맑은 고딕"/>
        <family val="3"/>
        <charset val="129"/>
        <scheme val="minor"/>
      </rPr>
      <t>게이밍만 본다면 12400F의 선택지</t>
    </r>
    <r>
      <rPr>
        <b/>
        <sz val="11"/>
        <color theme="1"/>
        <rFont val="맑은 고딕"/>
        <family val="3"/>
        <charset val="129"/>
        <scheme val="minor"/>
      </rPr>
      <t xml:space="preserve">도
좋습니다 (5600과 구매 가격이 큰
차이가 없고 약간 더 빠른 편 다만
</t>
    </r>
    <r>
      <rPr>
        <b/>
        <sz val="11"/>
        <color rgb="FF7030A0"/>
        <rFont val="맑은 고딕"/>
        <family val="3"/>
        <charset val="129"/>
        <scheme val="minor"/>
      </rPr>
      <t>벌크로 구매하</t>
    </r>
    <r>
      <rPr>
        <b/>
        <sz val="11"/>
        <color theme="1"/>
        <rFont val="맑은 고딕"/>
        <family val="3"/>
        <charset val="129"/>
        <scheme val="minor"/>
      </rPr>
      <t xml:space="preserve">세요!!)
나머지는 단 1도 고려할 필요없음
</t>
    </r>
    <r>
      <rPr>
        <b/>
        <sz val="11"/>
        <color rgb="FF7030A0"/>
        <rFont val="맑은 고딕"/>
        <family val="3"/>
        <charset val="129"/>
        <scheme val="minor"/>
      </rPr>
      <t xml:space="preserve">
예산이 조금이라도 여유있다?
고민말고 14600KF로 가세요</t>
    </r>
    <r>
      <rPr>
        <b/>
        <sz val="11"/>
        <color theme="1"/>
        <rFont val="맑은 고딕"/>
        <family val="3"/>
        <charset val="129"/>
        <scheme val="minor"/>
      </rPr>
      <t xml:space="preserve">
(CPU 보드 쿨러 가격이 14400F = 33만
14600KF = 51만
18만원 차이지만 게이밍 성능 20%
멀티성능이 무려 60% 가량 상승함)
(20만원 대 제품은 14600KF가
최고 존엄이라 여기 애들이 못비빔)</t>
    </r>
    <phoneticPr fontId="1" type="noConversion"/>
  </si>
  <si>
    <t>벌크+쿨러 7.1</t>
    <phoneticPr fontId="1" type="noConversion"/>
  </si>
  <si>
    <t>벌크+쿨러 13.4</t>
    <phoneticPr fontId="1" type="noConversion"/>
  </si>
  <si>
    <t>벌크+쿨러 6.9</t>
    <phoneticPr fontId="1" type="noConversion"/>
  </si>
  <si>
    <t>CPU와 조합될 상품별 샵 다나와 최저가</t>
    <phoneticPr fontId="1" type="noConversion"/>
  </si>
  <si>
    <t>NZXT Kraken Plus 360</t>
    <phoneticPr fontId="1" type="noConversion"/>
  </si>
  <si>
    <t>3RSYS Socoool RC1800 LITE (블랙)</t>
    <phoneticPr fontId="1" type="noConversion"/>
  </si>
  <si>
    <t>ASUS H810M AYW GAMING WIFI 코잇</t>
    <phoneticPr fontId="1" type="noConversion"/>
  </si>
  <si>
    <t xml:space="preserve">MSI PRO B760M-A WIFI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</si>
</sst>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quot;만원&quot;\_x000a_0,"/>
    <numFmt numFmtId="177" formatCode="#,##0&quot;원&quot;"/>
    <numFmt numFmtId="178" formatCode="0.0%"/>
  </numFmts>
  <fonts count="25" x14ac:knownFonts="1">
    <font>
      <sz val="11"/>
      <color theme="1"/>
      <name val="맑은 고딕"/>
      <family val="2"/>
      <charset val="129"/>
      <scheme val="minor"/>
    </font>
    <font>
      <sz val="8"/>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theme="1"/>
      <name val="맑은 고딕"/>
      <family val="2"/>
      <charset val="129"/>
      <scheme val="minor"/>
    </font>
    <font>
      <b/>
      <sz val="14"/>
      <color theme="1"/>
      <name val="맑은 고딕"/>
      <family val="3"/>
      <charset val="129"/>
      <scheme val="minor"/>
    </font>
    <font>
      <b/>
      <sz val="14"/>
      <name val="맑은 고딕"/>
      <family val="3"/>
      <charset val="129"/>
      <scheme val="minor"/>
    </font>
    <font>
      <sz val="14"/>
      <name val="맑은 고딕"/>
      <family val="3"/>
      <charset val="129"/>
      <scheme val="minor"/>
    </font>
    <font>
      <b/>
      <sz val="11"/>
      <color theme="1"/>
      <name val="맑은 고딕"/>
      <family val="3"/>
      <charset val="129"/>
      <scheme val="minor"/>
    </font>
    <font>
      <sz val="14"/>
      <color theme="1"/>
      <name val="맑은 고딕"/>
      <family val="3"/>
      <charset val="129"/>
      <scheme val="minor"/>
    </font>
    <font>
      <b/>
      <sz val="8"/>
      <name val="맑은 고딕"/>
      <family val="3"/>
      <charset val="129"/>
      <scheme val="minor"/>
    </font>
    <font>
      <sz val="11"/>
      <color rgb="FFC00000"/>
      <name val="맑은 고딕"/>
      <family val="2"/>
      <charset val="129"/>
      <scheme val="minor"/>
    </font>
    <font>
      <sz val="8"/>
      <name val="맑은 고딕"/>
      <family val="3"/>
      <charset val="129"/>
      <scheme val="minor"/>
    </font>
    <font>
      <b/>
      <sz val="11"/>
      <name val="맑은 고딕"/>
      <family val="3"/>
      <charset val="129"/>
      <scheme val="minor"/>
    </font>
    <font>
      <b/>
      <sz val="8"/>
      <color theme="1"/>
      <name val="맑은 고딕"/>
      <family val="3"/>
      <charset val="129"/>
      <scheme val="minor"/>
    </font>
    <font>
      <sz val="8"/>
      <color theme="1"/>
      <name val="맑은 고딕"/>
      <family val="2"/>
      <charset val="129"/>
      <scheme val="minor"/>
    </font>
    <font>
      <b/>
      <sz val="9"/>
      <name val="맑은 고딕"/>
      <family val="3"/>
      <charset val="129"/>
      <scheme val="minor"/>
    </font>
    <font>
      <b/>
      <sz val="12"/>
      <name val="맑은 고딕"/>
      <family val="3"/>
      <charset val="129"/>
      <scheme val="minor"/>
    </font>
    <font>
      <b/>
      <sz val="11"/>
      <color rgb="FF0070C0"/>
      <name val="맑은 고딕"/>
      <family val="3"/>
      <charset val="129"/>
      <scheme val="minor"/>
    </font>
    <font>
      <b/>
      <sz val="11"/>
      <color rgb="FFC00000"/>
      <name val="맑은 고딕"/>
      <family val="3"/>
      <charset val="129"/>
      <scheme val="minor"/>
    </font>
    <font>
      <b/>
      <sz val="11"/>
      <color rgb="FF00B050"/>
      <name val="맑은 고딕"/>
      <family val="3"/>
      <charset val="129"/>
      <scheme val="minor"/>
    </font>
    <font>
      <b/>
      <sz val="11"/>
      <color theme="9" tint="-0.249977111117893"/>
      <name val="맑은 고딕"/>
      <family val="3"/>
      <charset val="129"/>
      <scheme val="minor"/>
    </font>
    <font>
      <b/>
      <sz val="11"/>
      <color rgb="FF7030A0"/>
      <name val="맑은 고딕"/>
      <family val="3"/>
      <charset val="129"/>
      <scheme val="minor"/>
    </font>
    <font>
      <b/>
      <sz val="11"/>
      <color theme="9"/>
      <name val="맑은 고딕"/>
      <family val="3"/>
      <charset val="129"/>
      <scheme val="minor"/>
    </font>
    <font>
      <sz val="8"/>
      <color rgb="FF0070C0"/>
      <name val="맑은 고딕"/>
      <family val="3"/>
      <charset val="129"/>
      <scheme val="minor"/>
    </font>
  </fonts>
  <fills count="12">
    <fill>
      <patternFill patternType="none"/>
    </fill>
    <fill>
      <patternFill patternType="gray125"/>
    </fill>
    <fill>
      <patternFill patternType="solid">
        <fgColor rgb="FFC6EFCE"/>
      </patternFill>
    </fill>
    <fill>
      <patternFill patternType="solid">
        <fgColor rgb="FFFFC7CE"/>
      </patternFill>
    </fill>
    <fill>
      <patternFill patternType="solid">
        <fgColor rgb="FFFFFFCC"/>
      </patternFill>
    </fill>
    <fill>
      <patternFill patternType="solid">
        <fgColor rgb="FFFFFFCC"/>
        <bgColor indexed="64"/>
      </patternFill>
    </fill>
    <fill>
      <patternFill patternType="solid">
        <fgColor rgb="FFFFCC99"/>
        <bgColor indexed="64"/>
      </patternFill>
    </fill>
    <fill>
      <patternFill patternType="solid">
        <fgColor rgb="FFCCECFF"/>
        <bgColor indexed="64"/>
      </patternFill>
    </fill>
    <fill>
      <patternFill patternType="solid">
        <fgColor rgb="FFCCFFCC"/>
        <bgColor indexed="64"/>
      </patternFill>
    </fill>
    <fill>
      <patternFill patternType="solid">
        <fgColor theme="0"/>
        <bgColor indexed="64"/>
      </patternFill>
    </fill>
    <fill>
      <patternFill patternType="solid">
        <fgColor rgb="FFCCFFFF"/>
        <bgColor indexed="64"/>
      </patternFill>
    </fill>
    <fill>
      <patternFill patternType="solid">
        <fgColor rgb="FF99FF99"/>
        <bgColor indexed="64"/>
      </patternFill>
    </fill>
  </fills>
  <borders count="72">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style="medium">
        <color indexed="64"/>
      </left>
      <right style="thin">
        <color indexed="64"/>
      </right>
      <top/>
      <bottom/>
      <diagonal/>
    </border>
    <border>
      <left style="medium">
        <color indexed="64"/>
      </left>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alignment vertical="center"/>
    </xf>
    <xf numFmtId="0" fontId="2" fillId="2" borderId="0" applyNumberFormat="0" applyBorder="0" applyAlignment="0" applyProtection="0">
      <alignment vertical="center"/>
    </xf>
    <xf numFmtId="0" fontId="3" fillId="3" borderId="0" applyNumberFormat="0" applyBorder="0" applyAlignment="0" applyProtection="0">
      <alignment vertical="center"/>
    </xf>
    <xf numFmtId="0" fontId="4" fillId="4" borderId="1" applyNumberFormat="0" applyFont="0" applyAlignment="0" applyProtection="0">
      <alignment vertical="center"/>
    </xf>
  </cellStyleXfs>
  <cellXfs count="246">
    <xf numFmtId="0" fontId="0" fillId="0" borderId="0" xfId="0">
      <alignment vertical="center"/>
    </xf>
    <xf numFmtId="0" fontId="0" fillId="0" borderId="0" xfId="0" applyAlignment="1">
      <alignment horizontal="center" vertical="center"/>
    </xf>
    <xf numFmtId="0" fontId="6" fillId="0" borderId="8" xfId="1" applyFont="1" applyFill="1" applyBorder="1">
      <alignment vertical="center"/>
    </xf>
    <xf numFmtId="0" fontId="6" fillId="0" borderId="8" xfId="0" applyFont="1" applyBorder="1">
      <alignment vertical="center"/>
    </xf>
    <xf numFmtId="0" fontId="8" fillId="0" borderId="0" xfId="0" applyFont="1" applyAlignment="1">
      <alignment vertical="center" wrapText="1"/>
    </xf>
    <xf numFmtId="176" fontId="7" fillId="0" borderId="10" xfId="1" applyNumberFormat="1" applyFont="1" applyFill="1" applyBorder="1" applyAlignment="1">
      <alignment horizontal="right" vertical="top" wrapText="1"/>
    </xf>
    <xf numFmtId="176" fontId="7" fillId="0" borderId="13" xfId="1" applyNumberFormat="1" applyFont="1" applyFill="1" applyBorder="1" applyAlignment="1">
      <alignment horizontal="right" vertical="top" wrapText="1"/>
    </xf>
    <xf numFmtId="0" fontId="11" fillId="0" borderId="0" xfId="0" applyFont="1">
      <alignment vertical="center"/>
    </xf>
    <xf numFmtId="0" fontId="10" fillId="4" borderId="4" xfId="3" applyFont="1" applyBorder="1" applyAlignment="1">
      <alignment horizontal="center" vertical="center" wrapText="1"/>
    </xf>
    <xf numFmtId="0" fontId="10" fillId="4" borderId="13" xfId="3" applyFont="1" applyBorder="1" applyAlignment="1">
      <alignment horizontal="center" vertical="center" wrapText="1"/>
    </xf>
    <xf numFmtId="0" fontId="10" fillId="4" borderId="14" xfId="3" applyFont="1" applyBorder="1" applyAlignment="1">
      <alignment horizontal="center" vertical="center" wrapText="1"/>
    </xf>
    <xf numFmtId="0" fontId="10" fillId="4" borderId="33" xfId="3" applyFont="1" applyBorder="1" applyAlignment="1">
      <alignment horizontal="center" vertical="center" wrapText="1"/>
    </xf>
    <xf numFmtId="178" fontId="7" fillId="0" borderId="12" xfId="1" applyNumberFormat="1" applyFont="1" applyFill="1" applyBorder="1" applyAlignment="1">
      <alignment horizontal="right" vertical="center"/>
    </xf>
    <xf numFmtId="178" fontId="7" fillId="0" borderId="4" xfId="1" applyNumberFormat="1" applyFont="1" applyFill="1" applyBorder="1" applyAlignment="1">
      <alignment horizontal="right" vertical="center"/>
    </xf>
    <xf numFmtId="178" fontId="7" fillId="0" borderId="13" xfId="1" applyNumberFormat="1" applyFont="1" applyFill="1" applyBorder="1" applyAlignment="1">
      <alignment horizontal="right" vertical="center"/>
    </xf>
    <xf numFmtId="178" fontId="7" fillId="0" borderId="14" xfId="1" applyNumberFormat="1" applyFont="1" applyFill="1" applyBorder="1" applyAlignment="1">
      <alignment horizontal="right" vertical="center"/>
    </xf>
    <xf numFmtId="178" fontId="7" fillId="0" borderId="11" xfId="1" applyNumberFormat="1" applyFont="1" applyFill="1" applyBorder="1" applyAlignment="1">
      <alignment horizontal="right" vertical="center"/>
    </xf>
    <xf numFmtId="178" fontId="7" fillId="0" borderId="11" xfId="2" applyNumberFormat="1" applyFont="1" applyFill="1" applyBorder="1" applyAlignment="1">
      <alignment horizontal="right" vertical="center"/>
    </xf>
    <xf numFmtId="0" fontId="10" fillId="4" borderId="40" xfId="3" applyFont="1" applyBorder="1" applyAlignment="1">
      <alignment horizontal="center" vertical="center" wrapText="1"/>
    </xf>
    <xf numFmtId="177" fontId="7" fillId="0" borderId="42" xfId="1" applyNumberFormat="1" applyFont="1" applyFill="1" applyBorder="1" applyAlignment="1">
      <alignment horizontal="right" vertical="center"/>
    </xf>
    <xf numFmtId="176" fontId="9" fillId="0" borderId="33" xfId="1" applyNumberFormat="1" applyFont="1" applyFill="1" applyBorder="1" applyAlignment="1">
      <alignment horizontal="right" vertical="top" wrapText="1"/>
    </xf>
    <xf numFmtId="177" fontId="7" fillId="0" borderId="25" xfId="0" applyNumberFormat="1" applyFont="1" applyBorder="1" applyAlignment="1">
      <alignment horizontal="right" vertical="center"/>
    </xf>
    <xf numFmtId="0" fontId="12" fillId="0" borderId="12" xfId="1" applyNumberFormat="1" applyFont="1" applyFill="1" applyBorder="1" applyAlignment="1">
      <alignment horizontal="right" vertical="center"/>
    </xf>
    <xf numFmtId="0" fontId="10" fillId="4" borderId="6" xfId="3" applyNumberFormat="1" applyFont="1" applyBorder="1" applyAlignment="1">
      <alignment horizontal="right" vertical="center"/>
    </xf>
    <xf numFmtId="0" fontId="12" fillId="0" borderId="12" xfId="0" applyFont="1" applyBorder="1" applyAlignment="1">
      <alignment horizontal="right" vertical="center"/>
    </xf>
    <xf numFmtId="0" fontId="12" fillId="0" borderId="14" xfId="0" applyFont="1" applyBorder="1" applyAlignment="1">
      <alignment horizontal="right" vertical="center"/>
    </xf>
    <xf numFmtId="0" fontId="10" fillId="4" borderId="32" xfId="3" applyFont="1" applyBorder="1" applyAlignment="1">
      <alignment horizontal="center" vertical="center" wrapText="1"/>
    </xf>
    <xf numFmtId="178" fontId="7" fillId="5" borderId="6" xfId="1" applyNumberFormat="1" applyFont="1" applyFill="1" applyBorder="1" applyAlignment="1">
      <alignment horizontal="right" vertical="center"/>
    </xf>
    <xf numFmtId="178" fontId="7" fillId="5" borderId="6" xfId="2" applyNumberFormat="1" applyFont="1" applyFill="1" applyBorder="1" applyAlignment="1">
      <alignment horizontal="right" vertical="center"/>
    </xf>
    <xf numFmtId="177" fontId="7" fillId="5" borderId="6" xfId="1" applyNumberFormat="1" applyFont="1" applyFill="1" applyBorder="1" applyAlignment="1">
      <alignment horizontal="right" vertical="center"/>
    </xf>
    <xf numFmtId="0" fontId="10" fillId="5" borderId="6" xfId="1" applyNumberFormat="1" applyFont="1" applyFill="1" applyBorder="1" applyAlignment="1">
      <alignment horizontal="right" vertical="center"/>
    </xf>
    <xf numFmtId="176" fontId="7" fillId="5" borderId="6" xfId="1" applyNumberFormat="1" applyFont="1" applyFill="1" applyBorder="1" applyAlignment="1">
      <alignment horizontal="right" vertical="top" wrapText="1"/>
    </xf>
    <xf numFmtId="0" fontId="6" fillId="5" borderId="6" xfId="1" applyNumberFormat="1" applyFont="1" applyFill="1" applyBorder="1" applyAlignment="1">
      <alignment horizontal="right" vertical="center"/>
    </xf>
    <xf numFmtId="0" fontId="6" fillId="5" borderId="7" xfId="1" applyNumberFormat="1" applyFont="1" applyFill="1" applyBorder="1" applyAlignment="1">
      <alignment horizontal="right" vertical="center"/>
    </xf>
    <xf numFmtId="176" fontId="9" fillId="5" borderId="6" xfId="1" applyNumberFormat="1" applyFont="1" applyFill="1" applyBorder="1" applyAlignment="1">
      <alignment horizontal="right" vertical="top" wrapText="1"/>
    </xf>
    <xf numFmtId="0" fontId="7" fillId="4" borderId="6" xfId="3" applyFont="1" applyBorder="1" applyAlignment="1">
      <alignment horizontal="right" vertical="center"/>
    </xf>
    <xf numFmtId="176" fontId="7" fillId="4" borderId="6" xfId="3" applyNumberFormat="1" applyFont="1" applyBorder="1" applyAlignment="1">
      <alignment horizontal="right" vertical="center"/>
    </xf>
    <xf numFmtId="0" fontId="6" fillId="4" borderId="6" xfId="3" applyFont="1" applyBorder="1" applyAlignment="1">
      <alignment horizontal="right" vertical="center"/>
    </xf>
    <xf numFmtId="0" fontId="6" fillId="4" borderId="7" xfId="3" applyFont="1" applyBorder="1" applyAlignment="1">
      <alignment horizontal="right" vertical="center"/>
    </xf>
    <xf numFmtId="0" fontId="10" fillId="4" borderId="5" xfId="3" applyFont="1" applyBorder="1" applyAlignment="1">
      <alignment horizontal="right" vertical="center"/>
    </xf>
    <xf numFmtId="0" fontId="10" fillId="5" borderId="5" xfId="1" applyFont="1" applyFill="1" applyBorder="1" applyAlignment="1">
      <alignment horizontal="right" vertical="center"/>
    </xf>
    <xf numFmtId="0" fontId="14" fillId="5" borderId="14" xfId="0" applyFont="1" applyFill="1" applyBorder="1" applyAlignment="1">
      <alignment horizontal="center" vertical="center"/>
    </xf>
    <xf numFmtId="0" fontId="14" fillId="5" borderId="54" xfId="0" applyFont="1" applyFill="1" applyBorder="1" applyAlignment="1">
      <alignment horizontal="center" vertical="center"/>
    </xf>
    <xf numFmtId="177" fontId="8" fillId="0" borderId="10" xfId="0" applyNumberFormat="1" applyFont="1" applyBorder="1" applyAlignment="1">
      <alignment horizontal="right" vertical="center"/>
    </xf>
    <xf numFmtId="177" fontId="8" fillId="0" borderId="42" xfId="0" applyNumberFormat="1" applyFont="1" applyBorder="1" applyAlignment="1">
      <alignment horizontal="right" vertical="center"/>
    </xf>
    <xf numFmtId="177" fontId="8" fillId="0" borderId="2" xfId="0" applyNumberFormat="1" applyFont="1" applyBorder="1" applyAlignment="1">
      <alignment horizontal="right" vertical="center"/>
    </xf>
    <xf numFmtId="177" fontId="8" fillId="0" borderId="25" xfId="0" applyNumberFormat="1" applyFont="1" applyBorder="1" applyAlignment="1">
      <alignment horizontal="right" vertical="center"/>
    </xf>
    <xf numFmtId="177" fontId="8" fillId="0" borderId="13" xfId="0" applyNumberFormat="1" applyFont="1" applyBorder="1" applyAlignment="1">
      <alignment horizontal="right" vertical="center"/>
    </xf>
    <xf numFmtId="177" fontId="8" fillId="0" borderId="40" xfId="0" applyNumberFormat="1" applyFont="1" applyBorder="1" applyAlignment="1">
      <alignment horizontal="right" vertical="center"/>
    </xf>
    <xf numFmtId="177" fontId="8" fillId="0" borderId="28" xfId="0" applyNumberFormat="1" applyFont="1" applyBorder="1" applyAlignment="1">
      <alignment horizontal="right" vertical="center"/>
    </xf>
    <xf numFmtId="177" fontId="8" fillId="0" borderId="44" xfId="0" applyNumberFormat="1" applyFont="1" applyBorder="1" applyAlignment="1">
      <alignment horizontal="right" vertical="center"/>
    </xf>
    <xf numFmtId="177" fontId="8" fillId="0" borderId="43" xfId="0" applyNumberFormat="1" applyFont="1" applyBorder="1" applyAlignment="1">
      <alignment horizontal="right" vertical="center"/>
    </xf>
    <xf numFmtId="177" fontId="8" fillId="0" borderId="55" xfId="0" applyNumberFormat="1" applyFont="1" applyBorder="1" applyAlignment="1">
      <alignment horizontal="right" vertical="center"/>
    </xf>
    <xf numFmtId="0" fontId="15" fillId="0" borderId="11" xfId="0" applyFont="1" applyBorder="1" applyAlignment="1">
      <alignment horizontal="right" vertical="center"/>
    </xf>
    <xf numFmtId="0" fontId="15" fillId="0" borderId="12" xfId="0" applyFont="1" applyBorder="1" applyAlignment="1">
      <alignment horizontal="right" vertical="center"/>
    </xf>
    <xf numFmtId="0" fontId="15" fillId="0" borderId="14" xfId="0" applyFont="1" applyBorder="1" applyAlignment="1">
      <alignment horizontal="right" vertical="center"/>
    </xf>
    <xf numFmtId="177" fontId="15" fillId="0" borderId="11" xfId="0" applyNumberFormat="1" applyFont="1" applyBorder="1" applyAlignment="1">
      <alignment horizontal="right" vertical="center"/>
    </xf>
    <xf numFmtId="177" fontId="15" fillId="0" borderId="12" xfId="0" applyNumberFormat="1" applyFont="1" applyBorder="1" applyAlignment="1">
      <alignment horizontal="right" vertical="center"/>
    </xf>
    <xf numFmtId="177" fontId="15" fillId="0" borderId="14" xfId="0" applyNumberFormat="1" applyFont="1" applyBorder="1" applyAlignment="1">
      <alignment horizontal="right" vertical="center"/>
    </xf>
    <xf numFmtId="0" fontId="6" fillId="0" borderId="12" xfId="1" applyNumberFormat="1" applyFont="1" applyFill="1" applyBorder="1" applyAlignment="1">
      <alignment horizontal="right" vertical="center"/>
    </xf>
    <xf numFmtId="0" fontId="6" fillId="0" borderId="11" xfId="1" applyNumberFormat="1" applyFont="1" applyFill="1" applyBorder="1" applyAlignment="1">
      <alignment horizontal="right" vertical="center"/>
    </xf>
    <xf numFmtId="176" fontId="9" fillId="0" borderId="3" xfId="1" applyNumberFormat="1" applyFont="1" applyFill="1" applyBorder="1" applyAlignment="1">
      <alignment horizontal="right" vertical="top" wrapText="1"/>
    </xf>
    <xf numFmtId="176" fontId="7" fillId="0" borderId="2" xfId="1" applyNumberFormat="1" applyFont="1" applyFill="1" applyBorder="1" applyAlignment="1">
      <alignment horizontal="right" vertical="top" wrapText="1"/>
    </xf>
    <xf numFmtId="177" fontId="7" fillId="0" borderId="9" xfId="1" applyNumberFormat="1" applyFont="1" applyFill="1" applyBorder="1" applyAlignment="1">
      <alignment horizontal="right" vertical="center"/>
    </xf>
    <xf numFmtId="177" fontId="7" fillId="0" borderId="3" xfId="1" applyNumberFormat="1" applyFont="1" applyFill="1" applyBorder="1" applyAlignment="1">
      <alignment horizontal="right" vertical="center"/>
    </xf>
    <xf numFmtId="0" fontId="6" fillId="9" borderId="8" xfId="1" applyFont="1" applyFill="1" applyBorder="1">
      <alignment vertical="center"/>
    </xf>
    <xf numFmtId="178" fontId="7" fillId="0" borderId="9" xfId="1" applyNumberFormat="1" applyFont="1" applyFill="1" applyBorder="1" applyAlignment="1">
      <alignment horizontal="right" vertical="center"/>
    </xf>
    <xf numFmtId="178" fontId="7" fillId="0" borderId="10" xfId="1" applyNumberFormat="1" applyFont="1" applyFill="1" applyBorder="1" applyAlignment="1">
      <alignment horizontal="right" vertical="center"/>
    </xf>
    <xf numFmtId="178" fontId="7" fillId="0" borderId="3" xfId="1" applyNumberFormat="1" applyFont="1" applyFill="1" applyBorder="1" applyAlignment="1">
      <alignment horizontal="right" vertical="center"/>
    </xf>
    <xf numFmtId="178" fontId="7" fillId="0" borderId="2" xfId="1" applyNumberFormat="1" applyFont="1" applyFill="1" applyBorder="1" applyAlignment="1">
      <alignment horizontal="right" vertical="center"/>
    </xf>
    <xf numFmtId="178" fontId="7" fillId="0" borderId="12" xfId="2" applyNumberFormat="1" applyFont="1" applyFill="1" applyBorder="1" applyAlignment="1">
      <alignment horizontal="right" vertical="center"/>
    </xf>
    <xf numFmtId="177" fontId="7" fillId="0" borderId="25" xfId="1" applyNumberFormat="1" applyFont="1" applyFill="1" applyBorder="1" applyAlignment="1">
      <alignment horizontal="right" vertical="center"/>
    </xf>
    <xf numFmtId="176" fontId="9" fillId="0" borderId="24" xfId="1" applyNumberFormat="1" applyFont="1" applyFill="1" applyBorder="1" applyAlignment="1">
      <alignment horizontal="right" vertical="top" wrapText="1"/>
    </xf>
    <xf numFmtId="178" fontId="7" fillId="0" borderId="25" xfId="1" applyNumberFormat="1" applyFont="1" applyFill="1" applyBorder="1" applyAlignment="1">
      <alignment horizontal="right" vertical="center"/>
    </xf>
    <xf numFmtId="176" fontId="7" fillId="0" borderId="24" xfId="1" applyNumberFormat="1" applyFont="1" applyFill="1" applyBorder="1" applyAlignment="1">
      <alignment horizontal="right" vertical="top" wrapText="1"/>
    </xf>
    <xf numFmtId="176" fontId="9" fillId="0" borderId="4" xfId="1" applyNumberFormat="1" applyFont="1" applyFill="1" applyBorder="1" applyAlignment="1">
      <alignment horizontal="right" vertical="top" wrapText="1"/>
    </xf>
    <xf numFmtId="0" fontId="15" fillId="0" borderId="29" xfId="0" applyFont="1" applyBorder="1" applyAlignment="1">
      <alignment horizontal="right" vertical="center"/>
    </xf>
    <xf numFmtId="0" fontId="6" fillId="0" borderId="15" xfId="1" applyFont="1" applyFill="1" applyBorder="1">
      <alignment vertical="center"/>
    </xf>
    <xf numFmtId="177" fontId="7" fillId="0" borderId="13" xfId="1" applyNumberFormat="1" applyFont="1" applyFill="1" applyBorder="1" applyAlignment="1">
      <alignment horizontal="right" vertical="center"/>
    </xf>
    <xf numFmtId="0" fontId="6" fillId="0" borderId="14" xfId="1" applyNumberFormat="1" applyFont="1" applyFill="1" applyBorder="1" applyAlignment="1">
      <alignment horizontal="right" vertical="center"/>
    </xf>
    <xf numFmtId="177" fontId="7" fillId="0" borderId="4" xfId="1" applyNumberFormat="1" applyFont="1" applyFill="1" applyBorder="1" applyAlignment="1">
      <alignment horizontal="right" vertical="center"/>
    </xf>
    <xf numFmtId="0" fontId="12" fillId="0" borderId="14" xfId="1" applyNumberFormat="1" applyFont="1" applyFill="1" applyBorder="1" applyAlignment="1">
      <alignment horizontal="right" vertical="center"/>
    </xf>
    <xf numFmtId="177" fontId="7" fillId="0" borderId="2" xfId="1" applyNumberFormat="1" applyFont="1" applyFill="1" applyBorder="1" applyAlignment="1">
      <alignment horizontal="right" vertical="center"/>
    </xf>
    <xf numFmtId="177" fontId="8" fillId="0" borderId="62" xfId="0" applyNumberFormat="1" applyFont="1" applyBorder="1" applyAlignment="1">
      <alignment horizontal="right" vertical="center"/>
    </xf>
    <xf numFmtId="177" fontId="8" fillId="0" borderId="63" xfId="0" applyNumberFormat="1" applyFont="1" applyBorder="1" applyAlignment="1">
      <alignment horizontal="right" vertical="center"/>
    </xf>
    <xf numFmtId="0" fontId="15" fillId="0" borderId="64" xfId="0" applyFont="1" applyBorder="1" applyAlignment="1">
      <alignment horizontal="right" vertical="center"/>
    </xf>
    <xf numFmtId="0" fontId="15" fillId="0" borderId="30" xfId="0" applyFont="1" applyBorder="1" applyAlignment="1">
      <alignment horizontal="right" vertical="center"/>
    </xf>
    <xf numFmtId="177" fontId="8" fillId="0" borderId="59" xfId="0" applyNumberFormat="1" applyFont="1" applyBorder="1" applyAlignment="1">
      <alignment horizontal="right" vertical="center"/>
    </xf>
    <xf numFmtId="0" fontId="15" fillId="0" borderId="58" xfId="0" applyFont="1" applyBorder="1" applyAlignment="1">
      <alignment horizontal="right" vertical="center"/>
    </xf>
    <xf numFmtId="177" fontId="15" fillId="0" borderId="29" xfId="0" applyNumberFormat="1" applyFont="1" applyBorder="1" applyAlignment="1">
      <alignment horizontal="right" vertical="center"/>
    </xf>
    <xf numFmtId="178" fontId="7" fillId="0" borderId="14" xfId="2" applyNumberFormat="1" applyFont="1" applyFill="1" applyBorder="1" applyAlignment="1">
      <alignment horizontal="right" vertical="center"/>
    </xf>
    <xf numFmtId="0" fontId="12" fillId="0" borderId="11" xfId="1" applyNumberFormat="1" applyFont="1" applyFill="1" applyBorder="1" applyAlignment="1">
      <alignment horizontal="right" vertical="center"/>
    </xf>
    <xf numFmtId="176" fontId="7" fillId="0" borderId="9" xfId="1" applyNumberFormat="1" applyFont="1" applyFill="1" applyBorder="1" applyAlignment="1">
      <alignment horizontal="right" vertical="top" wrapText="1"/>
    </xf>
    <xf numFmtId="176" fontId="7" fillId="0" borderId="3" xfId="1" applyNumberFormat="1" applyFont="1" applyFill="1" applyBorder="1" applyAlignment="1">
      <alignment horizontal="right" vertical="top" wrapText="1"/>
    </xf>
    <xf numFmtId="0" fontId="6" fillId="0" borderId="60" xfId="1" applyFont="1" applyFill="1" applyBorder="1">
      <alignment vertical="center"/>
    </xf>
    <xf numFmtId="0" fontId="6" fillId="9" borderId="15" xfId="1" applyFont="1" applyFill="1" applyBorder="1">
      <alignment vertical="center"/>
    </xf>
    <xf numFmtId="176" fontId="9" fillId="0" borderId="9" xfId="1" applyNumberFormat="1" applyFont="1" applyFill="1" applyBorder="1" applyAlignment="1">
      <alignment horizontal="right" vertical="top" wrapText="1"/>
    </xf>
    <xf numFmtId="176" fontId="9" fillId="0" borderId="36" xfId="1" applyNumberFormat="1" applyFont="1" applyFill="1" applyBorder="1" applyAlignment="1">
      <alignment horizontal="right" vertical="top" wrapText="1"/>
    </xf>
    <xf numFmtId="0" fontId="6" fillId="0" borderId="60" xfId="0" applyFont="1" applyBorder="1">
      <alignment vertical="center"/>
    </xf>
    <xf numFmtId="177" fontId="7" fillId="0" borderId="40" xfId="0" applyNumberFormat="1" applyFont="1" applyBorder="1" applyAlignment="1">
      <alignment horizontal="right" vertical="center"/>
    </xf>
    <xf numFmtId="178" fontId="7" fillId="0" borderId="67" xfId="1" applyNumberFormat="1" applyFont="1" applyFill="1" applyBorder="1" applyAlignment="1">
      <alignment horizontal="right" vertical="center"/>
    </xf>
    <xf numFmtId="178" fontId="7" fillId="0" borderId="43" xfId="1" applyNumberFormat="1" applyFont="1" applyFill="1" applyBorder="1" applyAlignment="1">
      <alignment horizontal="right" vertical="center"/>
    </xf>
    <xf numFmtId="178" fontId="7" fillId="0" borderId="30" xfId="1" applyNumberFormat="1" applyFont="1" applyFill="1" applyBorder="1" applyAlignment="1">
      <alignment horizontal="right" vertical="center"/>
    </xf>
    <xf numFmtId="178" fontId="7" fillId="0" borderId="30" xfId="2" applyNumberFormat="1" applyFont="1" applyFill="1" applyBorder="1" applyAlignment="1">
      <alignment horizontal="right" vertical="center"/>
    </xf>
    <xf numFmtId="177" fontId="7" fillId="0" borderId="67" xfId="1" applyNumberFormat="1" applyFont="1" applyFill="1" applyBorder="1" applyAlignment="1">
      <alignment horizontal="right" vertical="center"/>
    </xf>
    <xf numFmtId="176" fontId="9" fillId="0" borderId="67" xfId="1" applyNumberFormat="1" applyFont="1" applyFill="1" applyBorder="1" applyAlignment="1">
      <alignment horizontal="right" vertical="top" wrapText="1"/>
    </xf>
    <xf numFmtId="0" fontId="6" fillId="0" borderId="30" xfId="1" applyNumberFormat="1" applyFont="1" applyFill="1" applyBorder="1" applyAlignment="1">
      <alignment horizontal="right" vertical="center"/>
    </xf>
    <xf numFmtId="0" fontId="6" fillId="0" borderId="68" xfId="1" applyFont="1" applyFill="1" applyBorder="1">
      <alignment vertical="center"/>
    </xf>
    <xf numFmtId="178" fontId="7" fillId="0" borderId="27" xfId="1" applyNumberFormat="1" applyFont="1" applyFill="1" applyBorder="1" applyAlignment="1">
      <alignment horizontal="right" vertical="center"/>
    </xf>
    <xf numFmtId="178" fontId="7" fillId="0" borderId="28" xfId="1" applyNumberFormat="1" applyFont="1" applyFill="1" applyBorder="1" applyAlignment="1">
      <alignment horizontal="right" vertical="center"/>
    </xf>
    <xf numFmtId="178" fontId="7" fillId="0" borderId="29" xfId="1" applyNumberFormat="1" applyFont="1" applyFill="1" applyBorder="1" applyAlignment="1">
      <alignment horizontal="right" vertical="center"/>
    </xf>
    <xf numFmtId="178" fontId="7" fillId="0" borderId="29" xfId="2" applyNumberFormat="1" applyFont="1" applyFill="1" applyBorder="1" applyAlignment="1">
      <alignment horizontal="right" vertical="center"/>
    </xf>
    <xf numFmtId="177" fontId="7" fillId="0" borderId="27" xfId="1" applyNumberFormat="1" applyFont="1" applyFill="1" applyBorder="1" applyAlignment="1">
      <alignment horizontal="right" vertical="center"/>
    </xf>
    <xf numFmtId="177" fontId="7" fillId="0" borderId="44" xfId="1" applyNumberFormat="1" applyFont="1" applyFill="1" applyBorder="1" applyAlignment="1">
      <alignment horizontal="right" vertical="center"/>
    </xf>
    <xf numFmtId="0" fontId="12" fillId="0" borderId="29" xfId="1" applyNumberFormat="1" applyFont="1" applyFill="1" applyBorder="1" applyAlignment="1">
      <alignment horizontal="right" vertical="center"/>
    </xf>
    <xf numFmtId="176" fontId="7" fillId="0" borderId="27" xfId="1" applyNumberFormat="1" applyFont="1" applyFill="1" applyBorder="1" applyAlignment="1">
      <alignment horizontal="right" vertical="top" wrapText="1"/>
    </xf>
    <xf numFmtId="176" fontId="7" fillId="0" borderId="28" xfId="1" applyNumberFormat="1" applyFont="1" applyFill="1" applyBorder="1" applyAlignment="1">
      <alignment horizontal="right" vertical="top" wrapText="1"/>
    </xf>
    <xf numFmtId="0" fontId="6" fillId="11" borderId="8" xfId="1" applyFont="1" applyFill="1" applyBorder="1">
      <alignment vertical="center"/>
    </xf>
    <xf numFmtId="0" fontId="6" fillId="0" borderId="66" xfId="0" applyFont="1" applyBorder="1">
      <alignment vertical="center"/>
    </xf>
    <xf numFmtId="177" fontId="7" fillId="0" borderId="55" xfId="0" applyNumberFormat="1" applyFont="1" applyBorder="1" applyAlignment="1">
      <alignment horizontal="right" vertical="center"/>
    </xf>
    <xf numFmtId="176" fontId="9" fillId="0" borderId="18" xfId="1" applyNumberFormat="1" applyFont="1" applyFill="1" applyBorder="1" applyAlignment="1">
      <alignment horizontal="right" vertical="top" wrapText="1"/>
    </xf>
    <xf numFmtId="176" fontId="7" fillId="0" borderId="36" xfId="1" applyNumberFormat="1" applyFont="1" applyFill="1" applyBorder="1" applyAlignment="1">
      <alignment horizontal="right" vertical="top" wrapText="1"/>
    </xf>
    <xf numFmtId="176" fontId="7" fillId="0" borderId="17" xfId="1" applyNumberFormat="1" applyFont="1" applyFill="1" applyBorder="1" applyAlignment="1">
      <alignment horizontal="right" vertical="top" wrapText="1"/>
    </xf>
    <xf numFmtId="176" fontId="7" fillId="0" borderId="43" xfId="1" applyNumberFormat="1" applyFont="1" applyFill="1" applyBorder="1" applyAlignment="1">
      <alignment horizontal="right" vertical="top" wrapText="1"/>
    </xf>
    <xf numFmtId="0" fontId="14" fillId="0" borderId="0" xfId="0" applyFont="1" applyAlignment="1">
      <alignment horizontal="left" vertical="center"/>
    </xf>
    <xf numFmtId="177" fontId="8" fillId="0" borderId="0" xfId="0" applyNumberFormat="1" applyFont="1" applyAlignment="1">
      <alignment horizontal="right" vertical="center"/>
    </xf>
    <xf numFmtId="0" fontId="15" fillId="0" borderId="0" xfId="0" applyFont="1" applyAlignment="1">
      <alignment horizontal="right" vertical="center"/>
    </xf>
    <xf numFmtId="177" fontId="15" fillId="0" borderId="64" xfId="0" applyNumberFormat="1" applyFont="1" applyBorder="1" applyAlignment="1">
      <alignment horizontal="right" vertical="center"/>
    </xf>
    <xf numFmtId="0" fontId="6" fillId="8" borderId="8" xfId="1" applyFont="1" applyFill="1" applyBorder="1">
      <alignment vertical="center"/>
    </xf>
    <xf numFmtId="0" fontId="14" fillId="5" borderId="56" xfId="0" applyFont="1" applyFill="1" applyBorder="1" applyAlignment="1">
      <alignment horizontal="center" vertical="center"/>
    </xf>
    <xf numFmtId="0" fontId="12" fillId="0" borderId="12" xfId="1" applyNumberFormat="1" applyFont="1" applyFill="1" applyBorder="1" applyAlignment="1">
      <alignment horizontal="right" vertical="center" wrapText="1"/>
    </xf>
    <xf numFmtId="0" fontId="12" fillId="0" borderId="12" xfId="0" applyFont="1" applyBorder="1" applyAlignment="1">
      <alignment horizontal="right" vertical="center" wrapText="1"/>
    </xf>
    <xf numFmtId="0" fontId="12" fillId="0" borderId="30" xfId="0" applyFont="1" applyBorder="1" applyAlignment="1">
      <alignment horizontal="right" vertical="center" wrapText="1"/>
    </xf>
    <xf numFmtId="0" fontId="6" fillId="8" borderId="68" xfId="1" applyFont="1" applyFill="1" applyBorder="1">
      <alignment vertical="center"/>
    </xf>
    <xf numFmtId="0" fontId="6" fillId="4" borderId="22" xfId="3" applyFont="1" applyBorder="1" applyAlignment="1">
      <alignment horizontal="center" vertical="center" wrapText="1"/>
    </xf>
    <xf numFmtId="0" fontId="6" fillId="4" borderId="21" xfId="3" applyFont="1" applyBorder="1" applyAlignment="1">
      <alignment horizontal="center" vertical="center" wrapText="1"/>
    </xf>
    <xf numFmtId="0" fontId="6" fillId="4" borderId="23" xfId="3" applyFont="1" applyBorder="1" applyAlignment="1">
      <alignment horizontal="center" vertical="center" wrapText="1"/>
    </xf>
    <xf numFmtId="0" fontId="6" fillId="4" borderId="9" xfId="3" applyFont="1" applyBorder="1" applyAlignment="1">
      <alignment horizontal="center" vertical="center" wrapText="1"/>
    </xf>
    <xf numFmtId="0" fontId="6" fillId="4" borderId="10" xfId="3" applyFont="1" applyBorder="1" applyAlignment="1">
      <alignment horizontal="center" vertical="center" wrapText="1"/>
    </xf>
    <xf numFmtId="0" fontId="6" fillId="4" borderId="11" xfId="3" applyFont="1" applyBorder="1" applyAlignment="1">
      <alignment horizontal="center" vertical="center" wrapText="1"/>
    </xf>
    <xf numFmtId="0" fontId="6" fillId="4" borderId="3" xfId="3" applyFont="1" applyBorder="1" applyAlignment="1">
      <alignment horizontal="center" vertical="center" wrapText="1"/>
    </xf>
    <xf numFmtId="0" fontId="6" fillId="4" borderId="2" xfId="3" applyFont="1" applyBorder="1" applyAlignment="1">
      <alignment horizontal="center" vertical="center" wrapText="1"/>
    </xf>
    <xf numFmtId="0" fontId="6" fillId="4" borderId="12" xfId="3" applyFont="1" applyBorder="1" applyAlignment="1">
      <alignment horizontal="center" vertical="center" wrapText="1"/>
    </xf>
    <xf numFmtId="0" fontId="10" fillId="4" borderId="9" xfId="3" applyFont="1" applyBorder="1" applyAlignment="1">
      <alignment horizontal="center" vertical="center" wrapText="1"/>
    </xf>
    <xf numFmtId="0" fontId="6" fillId="4" borderId="46" xfId="3" applyFont="1" applyBorder="1" applyAlignment="1">
      <alignment horizontal="center" vertical="center" wrapText="1"/>
    </xf>
    <xf numFmtId="0" fontId="6" fillId="4" borderId="47" xfId="3" applyFont="1" applyBorder="1" applyAlignment="1">
      <alignment horizontal="center" vertical="center" wrapText="1"/>
    </xf>
    <xf numFmtId="0" fontId="6" fillId="4" borderId="48" xfId="3" applyFont="1" applyBorder="1" applyAlignment="1">
      <alignment horizontal="center" vertical="center" wrapText="1"/>
    </xf>
    <xf numFmtId="0" fontId="6" fillId="4" borderId="49" xfId="3" applyFont="1" applyBorder="1" applyAlignment="1">
      <alignment horizontal="center" vertical="center" wrapText="1"/>
    </xf>
    <xf numFmtId="0" fontId="6" fillId="4" borderId="0" xfId="3" applyFont="1" applyBorder="1" applyAlignment="1">
      <alignment horizontal="center" vertical="center" wrapText="1"/>
    </xf>
    <xf numFmtId="0" fontId="6" fillId="4" borderId="50" xfId="3" applyFont="1" applyBorder="1" applyAlignment="1">
      <alignment horizontal="center" vertical="center" wrapText="1"/>
    </xf>
    <xf numFmtId="0" fontId="6" fillId="4" borderId="51" xfId="3" applyFont="1" applyBorder="1" applyAlignment="1">
      <alignment horizontal="center" vertical="center" wrapText="1"/>
    </xf>
    <xf numFmtId="0" fontId="6" fillId="4" borderId="16" xfId="3" applyFont="1" applyBorder="1" applyAlignment="1">
      <alignment horizontal="center" vertical="center" wrapText="1"/>
    </xf>
    <xf numFmtId="0" fontId="6" fillId="4" borderId="45" xfId="3" applyFont="1" applyBorder="1" applyAlignment="1">
      <alignment horizontal="center" vertical="center" wrapText="1"/>
    </xf>
    <xf numFmtId="0" fontId="6" fillId="4" borderId="35" xfId="3" applyFont="1" applyBorder="1" applyAlignment="1">
      <alignment horizontal="center" vertical="center" wrapText="1"/>
    </xf>
    <xf numFmtId="0" fontId="6" fillId="4" borderId="38" xfId="3" applyFont="1" applyBorder="1" applyAlignment="1">
      <alignment horizontal="center" vertical="center" wrapText="1"/>
    </xf>
    <xf numFmtId="0" fontId="13" fillId="4" borderId="9" xfId="3" applyFont="1" applyBorder="1" applyAlignment="1">
      <alignment horizontal="center" vertical="center" wrapText="1"/>
    </xf>
    <xf numFmtId="0" fontId="13" fillId="4" borderId="10" xfId="3" applyFont="1" applyBorder="1" applyAlignment="1">
      <alignment horizontal="center" vertical="center" wrapText="1"/>
    </xf>
    <xf numFmtId="0" fontId="13" fillId="4" borderId="3" xfId="3" applyFont="1" applyBorder="1" applyAlignment="1">
      <alignment horizontal="center" vertical="center" wrapText="1"/>
    </xf>
    <xf numFmtId="0" fontId="13" fillId="4" borderId="2" xfId="3" applyFont="1" applyBorder="1" applyAlignment="1">
      <alignment horizontal="center" vertical="center" wrapText="1"/>
    </xf>
    <xf numFmtId="0" fontId="8" fillId="0" borderId="53" xfId="0" applyFont="1" applyBorder="1" applyAlignment="1">
      <alignment horizontal="center" vertical="center" wrapText="1"/>
    </xf>
    <xf numFmtId="0" fontId="8" fillId="0" borderId="19" xfId="0" applyFont="1" applyBorder="1" applyAlignment="1">
      <alignment horizontal="center" vertical="center" wrapText="1"/>
    </xf>
    <xf numFmtId="0" fontId="8" fillId="0" borderId="18" xfId="0" applyFont="1" applyBorder="1" applyAlignment="1">
      <alignment horizontal="center" vertical="center" wrapText="1"/>
    </xf>
    <xf numFmtId="0" fontId="8" fillId="0" borderId="49" xfId="0" applyFont="1" applyBorder="1" applyAlignment="1">
      <alignment horizontal="center" vertical="center" wrapText="1"/>
    </xf>
    <xf numFmtId="0" fontId="8" fillId="0" borderId="0" xfId="0" applyFont="1" applyAlignment="1">
      <alignment horizontal="center" vertical="center" wrapText="1"/>
    </xf>
    <xf numFmtId="0" fontId="8" fillId="0" borderId="20" xfId="0" applyFont="1" applyBorder="1" applyAlignment="1">
      <alignment horizontal="center" vertical="center" wrapText="1"/>
    </xf>
    <xf numFmtId="0" fontId="8" fillId="0" borderId="51" xfId="0" applyFont="1" applyBorder="1" applyAlignment="1">
      <alignment horizontal="center" vertical="center" wrapText="1"/>
    </xf>
    <xf numFmtId="0" fontId="8" fillId="0" borderId="16" xfId="0" applyFont="1" applyBorder="1" applyAlignment="1">
      <alignment horizontal="center" vertical="center" wrapText="1"/>
    </xf>
    <xf numFmtId="0" fontId="8" fillId="0" borderId="17" xfId="0" applyFont="1" applyBorder="1" applyAlignment="1">
      <alignment horizontal="center" vertical="center" wrapText="1"/>
    </xf>
    <xf numFmtId="0" fontId="8" fillId="5" borderId="34" xfId="0" applyFont="1" applyFill="1" applyBorder="1" applyAlignment="1">
      <alignment horizontal="center" vertical="center"/>
    </xf>
    <xf numFmtId="0" fontId="8" fillId="5" borderId="35" xfId="0" applyFont="1" applyFill="1" applyBorder="1" applyAlignment="1">
      <alignment horizontal="center" vertical="center"/>
    </xf>
    <xf numFmtId="0" fontId="8" fillId="5" borderId="39" xfId="0" applyFont="1" applyFill="1" applyBorder="1" applyAlignment="1">
      <alignment horizontal="center" vertical="center"/>
    </xf>
    <xf numFmtId="0" fontId="14" fillId="5" borderId="52" xfId="0" applyFont="1" applyFill="1" applyBorder="1" applyAlignment="1">
      <alignment horizontal="center" vertical="center"/>
    </xf>
    <xf numFmtId="0" fontId="14" fillId="5" borderId="56" xfId="0" applyFont="1" applyFill="1" applyBorder="1" applyAlignment="1">
      <alignment horizontal="center" vertical="center"/>
    </xf>
    <xf numFmtId="0" fontId="8" fillId="10" borderId="46" xfId="0" applyFont="1" applyFill="1" applyBorder="1" applyAlignment="1">
      <alignment horizontal="center" vertical="center"/>
    </xf>
    <xf numFmtId="0" fontId="8" fillId="10" borderId="47" xfId="0" applyFont="1" applyFill="1" applyBorder="1" applyAlignment="1">
      <alignment horizontal="center" vertical="center"/>
    </xf>
    <xf numFmtId="0" fontId="8" fillId="10" borderId="48" xfId="0" applyFont="1" applyFill="1" applyBorder="1" applyAlignment="1">
      <alignment horizontal="center" vertical="center"/>
    </xf>
    <xf numFmtId="0" fontId="14" fillId="0" borderId="61" xfId="0" applyFont="1" applyBorder="1" applyAlignment="1">
      <alignment horizontal="left" vertical="center" wrapText="1"/>
    </xf>
    <xf numFmtId="0" fontId="14" fillId="0" borderId="62" xfId="0" applyFont="1" applyBorder="1" applyAlignment="1">
      <alignment horizontal="left" vertical="center"/>
    </xf>
    <xf numFmtId="0" fontId="13" fillId="4" borderId="11" xfId="3" applyFont="1" applyBorder="1" applyAlignment="1">
      <alignment horizontal="center" vertical="center" wrapText="1"/>
    </xf>
    <xf numFmtId="0" fontId="13" fillId="4" borderId="12" xfId="3" applyFont="1" applyBorder="1" applyAlignment="1">
      <alignment horizontal="center" vertical="center" wrapText="1"/>
    </xf>
    <xf numFmtId="0" fontId="13" fillId="4" borderId="36" xfId="3" applyFont="1" applyBorder="1" applyAlignment="1">
      <alignment horizontal="center" vertical="center" wrapText="1"/>
    </xf>
    <xf numFmtId="0" fontId="13" fillId="4" borderId="24" xfId="3" applyFont="1" applyBorder="1" applyAlignment="1">
      <alignment horizontal="center" vertical="center" wrapText="1"/>
    </xf>
    <xf numFmtId="0" fontId="5" fillId="0" borderId="0" xfId="0" applyFont="1" applyAlignment="1">
      <alignment horizontal="center" vertical="center" wrapText="1"/>
    </xf>
    <xf numFmtId="0" fontId="14" fillId="0" borderId="3" xfId="0" applyFont="1" applyBorder="1" applyAlignment="1">
      <alignment horizontal="left" vertical="center"/>
    </xf>
    <xf numFmtId="0" fontId="14" fillId="0" borderId="2" xfId="0" applyFont="1" applyBorder="1" applyAlignment="1">
      <alignment horizontal="left" vertical="center"/>
    </xf>
    <xf numFmtId="0" fontId="14" fillId="0" borderId="3" xfId="0" applyFont="1" applyBorder="1" applyAlignment="1">
      <alignment horizontal="left" vertical="center" wrapText="1"/>
    </xf>
    <xf numFmtId="0" fontId="14" fillId="0" borderId="37" xfId="0" applyFont="1" applyBorder="1" applyAlignment="1">
      <alignment horizontal="left" vertical="center" wrapText="1"/>
    </xf>
    <xf numFmtId="0" fontId="14" fillId="0" borderId="38" xfId="0" applyFont="1" applyBorder="1" applyAlignment="1">
      <alignment horizontal="left" vertical="center" wrapText="1"/>
    </xf>
    <xf numFmtId="0" fontId="14" fillId="0" borderId="24" xfId="0" applyFont="1" applyBorder="1" applyAlignment="1">
      <alignment horizontal="left" vertical="center" wrapText="1"/>
    </xf>
    <xf numFmtId="0" fontId="14" fillId="0" borderId="4" xfId="0" applyFont="1" applyBorder="1" applyAlignment="1">
      <alignment horizontal="left" vertical="center"/>
    </xf>
    <xf numFmtId="0" fontId="14" fillId="0" borderId="13" xfId="0" applyFont="1" applyBorder="1" applyAlignment="1">
      <alignment horizontal="left" vertical="center"/>
    </xf>
    <xf numFmtId="0" fontId="8" fillId="7" borderId="69" xfId="0" applyFont="1" applyFill="1" applyBorder="1" applyAlignment="1">
      <alignment horizontal="center" vertical="center"/>
    </xf>
    <xf numFmtId="0" fontId="8" fillId="7" borderId="70" xfId="0" applyFont="1" applyFill="1" applyBorder="1" applyAlignment="1">
      <alignment horizontal="center" vertical="center"/>
    </xf>
    <xf numFmtId="0" fontId="8" fillId="7" borderId="71" xfId="0" applyFont="1" applyFill="1" applyBorder="1" applyAlignment="1">
      <alignment horizontal="center" vertical="center"/>
    </xf>
    <xf numFmtId="0" fontId="8" fillId="7" borderId="49" xfId="0" applyFont="1" applyFill="1" applyBorder="1" applyAlignment="1">
      <alignment horizontal="center" vertical="center"/>
    </xf>
    <xf numFmtId="0" fontId="8" fillId="7" borderId="0" xfId="0" applyFont="1" applyFill="1" applyAlignment="1">
      <alignment horizontal="center" vertical="center"/>
    </xf>
    <xf numFmtId="0" fontId="8" fillId="7" borderId="50" xfId="0" applyFont="1" applyFill="1" applyBorder="1" applyAlignment="1">
      <alignment horizontal="center" vertical="center"/>
    </xf>
    <xf numFmtId="0" fontId="14" fillId="0" borderId="51" xfId="0" applyFont="1" applyBorder="1" applyAlignment="1">
      <alignment horizontal="left" vertical="center" wrapText="1"/>
    </xf>
    <xf numFmtId="0" fontId="14" fillId="0" borderId="16" xfId="0" applyFont="1" applyBorder="1" applyAlignment="1">
      <alignment horizontal="left" vertical="center" wrapText="1"/>
    </xf>
    <xf numFmtId="0" fontId="14" fillId="0" borderId="17" xfId="0" applyFont="1" applyBorder="1" applyAlignment="1">
      <alignment horizontal="left" vertical="center" wrapText="1"/>
    </xf>
    <xf numFmtId="0" fontId="14" fillId="0" borderId="57" xfId="0" applyFont="1" applyBorder="1" applyAlignment="1">
      <alignment horizontal="left" vertical="center" wrapText="1"/>
    </xf>
    <xf numFmtId="0" fontId="14" fillId="0" borderId="65" xfId="0" applyFont="1" applyBorder="1" applyAlignment="1">
      <alignment horizontal="left" vertical="center"/>
    </xf>
    <xf numFmtId="0" fontId="8" fillId="6" borderId="5" xfId="0" applyFont="1" applyFill="1" applyBorder="1" applyAlignment="1">
      <alignment horizontal="center" vertical="center"/>
    </xf>
    <xf numFmtId="0" fontId="8" fillId="6" borderId="6" xfId="0" applyFont="1" applyFill="1" applyBorder="1" applyAlignment="1">
      <alignment horizontal="center" vertical="center"/>
    </xf>
    <xf numFmtId="0" fontId="8" fillId="6" borderId="7" xfId="0" applyFont="1" applyFill="1" applyBorder="1" applyAlignment="1">
      <alignment horizontal="center" vertical="center"/>
    </xf>
    <xf numFmtId="0" fontId="14" fillId="0" borderId="27" xfId="0" applyFont="1" applyBorder="1" applyAlignment="1">
      <alignment horizontal="left" vertical="center" wrapText="1"/>
    </xf>
    <xf numFmtId="0" fontId="14" fillId="0" borderId="28" xfId="0" applyFont="1" applyBorder="1" applyAlignment="1">
      <alignment horizontal="left" vertical="center"/>
    </xf>
    <xf numFmtId="0" fontId="14" fillId="0" borderId="4" xfId="0" applyFont="1" applyBorder="1" applyAlignment="1">
      <alignment horizontal="left" vertical="center" wrapText="1"/>
    </xf>
    <xf numFmtId="0" fontId="14" fillId="0" borderId="13" xfId="0" applyFont="1" applyBorder="1" applyAlignment="1">
      <alignment horizontal="left" vertical="center" wrapText="1"/>
    </xf>
    <xf numFmtId="0" fontId="8" fillId="6" borderId="49" xfId="0" applyFont="1" applyFill="1" applyBorder="1" applyAlignment="1">
      <alignment horizontal="center" vertical="center"/>
    </xf>
    <xf numFmtId="0" fontId="8" fillId="6" borderId="0" xfId="0" applyFont="1" applyFill="1" applyAlignment="1">
      <alignment horizontal="center" vertical="center"/>
    </xf>
    <xf numFmtId="0" fontId="8" fillId="6" borderId="50" xfId="0" applyFont="1" applyFill="1" applyBorder="1" applyAlignment="1">
      <alignment horizontal="center" vertical="center"/>
    </xf>
    <xf numFmtId="0" fontId="8" fillId="7" borderId="5" xfId="0" applyFont="1" applyFill="1" applyBorder="1" applyAlignment="1">
      <alignment horizontal="center" vertical="center"/>
    </xf>
    <xf numFmtId="0" fontId="8" fillId="7" borderId="6" xfId="0" applyFont="1" applyFill="1" applyBorder="1" applyAlignment="1">
      <alignment horizontal="center" vertical="center"/>
    </xf>
    <xf numFmtId="0" fontId="8" fillId="7" borderId="7" xfId="0" applyFont="1" applyFill="1" applyBorder="1" applyAlignment="1">
      <alignment horizontal="center" vertical="center"/>
    </xf>
    <xf numFmtId="0" fontId="8" fillId="0" borderId="34" xfId="0" applyFont="1" applyBorder="1" applyAlignment="1">
      <alignment horizontal="left" vertical="center"/>
    </xf>
    <xf numFmtId="0" fontId="8" fillId="0" borderId="35" xfId="0" applyFont="1" applyBorder="1" applyAlignment="1">
      <alignment horizontal="left" vertical="center"/>
    </xf>
    <xf numFmtId="0" fontId="8" fillId="0" borderId="36" xfId="0" applyFont="1" applyBorder="1" applyAlignment="1">
      <alignment horizontal="left" vertical="center"/>
    </xf>
    <xf numFmtId="0" fontId="14" fillId="0" borderId="42" xfId="0" applyFont="1" applyBorder="1" applyAlignment="1">
      <alignment horizontal="left" vertical="center"/>
    </xf>
    <xf numFmtId="0" fontId="14" fillId="0" borderId="39" xfId="0" applyFont="1" applyBorder="1" applyAlignment="1">
      <alignment horizontal="left" vertical="center"/>
    </xf>
    <xf numFmtId="0" fontId="8" fillId="0" borderId="37" xfId="0" applyFont="1" applyBorder="1" applyAlignment="1">
      <alignment horizontal="left" vertical="center"/>
    </xf>
    <xf numFmtId="0" fontId="8" fillId="0" borderId="38" xfId="0" applyFont="1" applyBorder="1" applyAlignment="1">
      <alignment horizontal="left" vertical="center"/>
    </xf>
    <xf numFmtId="0" fontId="8" fillId="0" borderId="24" xfId="0" applyFont="1" applyBorder="1" applyAlignment="1">
      <alignment horizontal="left" vertical="center"/>
    </xf>
    <xf numFmtId="0" fontId="14" fillId="0" borderId="25" xfId="0" applyFont="1" applyBorder="1" applyAlignment="1">
      <alignment horizontal="left" vertical="center"/>
    </xf>
    <xf numFmtId="0" fontId="14" fillId="0" borderId="26" xfId="0" applyFont="1" applyBorder="1" applyAlignment="1">
      <alignment horizontal="left" vertical="center"/>
    </xf>
    <xf numFmtId="0" fontId="8" fillId="0" borderId="31" xfId="0" applyFont="1" applyBorder="1" applyAlignment="1">
      <alignment horizontal="left" vertical="center"/>
    </xf>
    <xf numFmtId="0" fontId="8" fillId="0" borderId="32" xfId="0" applyFont="1" applyBorder="1" applyAlignment="1">
      <alignment horizontal="left" vertical="center"/>
    </xf>
    <xf numFmtId="0" fontId="8" fillId="0" borderId="33" xfId="0" applyFont="1" applyBorder="1" applyAlignment="1">
      <alignment horizontal="left" vertical="center"/>
    </xf>
    <xf numFmtId="0" fontId="14" fillId="0" borderId="40" xfId="0" applyFont="1" applyBorder="1" applyAlignment="1">
      <alignment horizontal="left" vertical="center"/>
    </xf>
    <xf numFmtId="0" fontId="14" fillId="0" borderId="41" xfId="0" applyFont="1" applyBorder="1" applyAlignment="1">
      <alignment horizontal="left" vertical="center"/>
    </xf>
    <xf numFmtId="0" fontId="14" fillId="0" borderId="9" xfId="0" applyFont="1" applyBorder="1" applyAlignment="1">
      <alignment horizontal="left" vertical="center" wrapText="1"/>
    </xf>
    <xf numFmtId="0" fontId="14" fillId="0" borderId="10" xfId="0" applyFont="1" applyBorder="1" applyAlignment="1">
      <alignment horizontal="left" vertical="center"/>
    </xf>
    <xf numFmtId="0" fontId="8" fillId="5" borderId="5" xfId="0" applyFont="1" applyFill="1" applyBorder="1" applyAlignment="1">
      <alignment horizontal="center" vertical="center"/>
    </xf>
    <xf numFmtId="0" fontId="8" fillId="5" borderId="6" xfId="0" applyFont="1" applyFill="1" applyBorder="1" applyAlignment="1">
      <alignment horizontal="center" vertical="center"/>
    </xf>
    <xf numFmtId="0" fontId="8" fillId="5" borderId="7" xfId="0" applyFont="1" applyFill="1" applyBorder="1" applyAlignment="1">
      <alignment horizontal="center" vertical="center"/>
    </xf>
    <xf numFmtId="0" fontId="14" fillId="0" borderId="37" xfId="0" applyFont="1" applyBorder="1" applyAlignment="1">
      <alignment horizontal="left" vertical="center"/>
    </xf>
    <xf numFmtId="0" fontId="14" fillId="0" borderId="38" xfId="0" applyFont="1" applyBorder="1" applyAlignment="1">
      <alignment horizontal="left" vertical="center"/>
    </xf>
    <xf numFmtId="0" fontId="14" fillId="0" borderId="24" xfId="0" applyFont="1" applyBorder="1" applyAlignment="1">
      <alignment horizontal="left" vertical="center"/>
    </xf>
    <xf numFmtId="0" fontId="8" fillId="8" borderId="49" xfId="0" applyFont="1" applyFill="1" applyBorder="1" applyAlignment="1">
      <alignment horizontal="center" vertical="center"/>
    </xf>
    <xf numFmtId="0" fontId="8" fillId="8" borderId="0" xfId="0" applyFont="1" applyFill="1" applyAlignment="1">
      <alignment horizontal="center" vertical="center"/>
    </xf>
    <xf numFmtId="0" fontId="8" fillId="8" borderId="50" xfId="0" applyFont="1" applyFill="1" applyBorder="1" applyAlignment="1">
      <alignment horizontal="center" vertical="center"/>
    </xf>
    <xf numFmtId="0" fontId="14" fillId="0" borderId="9" xfId="0" applyFont="1" applyBorder="1" applyAlignment="1">
      <alignment horizontal="left" vertical="center"/>
    </xf>
    <xf numFmtId="0" fontId="24" fillId="0" borderId="12" xfId="1" applyNumberFormat="1" applyFont="1" applyFill="1" applyBorder="1" applyAlignment="1">
      <alignment horizontal="right" vertical="center"/>
    </xf>
    <xf numFmtId="0" fontId="14" fillId="0" borderId="37" xfId="0" applyFont="1" applyBorder="1" applyAlignment="1">
      <alignment vertical="center" wrapText="1"/>
    </xf>
    <xf numFmtId="0" fontId="14" fillId="0" borderId="38" xfId="0" applyFont="1" applyBorder="1" applyAlignment="1">
      <alignment vertical="center" wrapText="1"/>
    </xf>
    <xf numFmtId="0" fontId="14" fillId="0" borderId="24" xfId="0" applyFont="1" applyBorder="1" applyAlignment="1">
      <alignment vertical="center" wrapText="1"/>
    </xf>
  </cellXfs>
  <cellStyles count="4">
    <cellStyle name="나쁨" xfId="2" builtinId="27"/>
    <cellStyle name="메모" xfId="3" builtinId="10"/>
    <cellStyle name="좋음" xfId="1" builtinId="26"/>
    <cellStyle name="표준" xfId="0" builtinId="0"/>
  </cellStyles>
  <dxfs count="152">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DDDDDD"/>
        </patternFill>
      </fill>
    </dxf>
    <dxf>
      <fill>
        <patternFill>
          <bgColor rgb="FFCCFFCC"/>
        </patternFill>
      </fill>
    </dxf>
    <dxf>
      <fill>
        <patternFill>
          <bgColor rgb="FFCCECFF"/>
        </patternFill>
      </fill>
    </dxf>
    <dxf>
      <fill>
        <patternFill>
          <bgColor rgb="FFFFCCCC"/>
        </patternFill>
      </fill>
    </dxf>
    <dxf>
      <font>
        <color rgb="FF0070C0"/>
      </font>
    </dxf>
    <dxf>
      <font>
        <color rgb="FFC00000"/>
      </font>
    </dxf>
    <dxf>
      <font>
        <color auto="1"/>
      </font>
    </dxf>
    <dxf>
      <font>
        <color auto="1"/>
      </font>
    </dxf>
    <dxf>
      <font>
        <color rgb="FF0070C0"/>
      </font>
    </dxf>
    <dxf>
      <font>
        <color rgb="FFC00000"/>
      </font>
    </dxf>
    <dxf>
      <font>
        <color auto="1"/>
      </font>
    </dxf>
    <dxf>
      <font>
        <color auto="1"/>
      </font>
    </dxf>
    <dxf>
      <font>
        <color rgb="FFC00000"/>
      </font>
    </dxf>
    <dxf>
      <font>
        <color rgb="FF0070C0"/>
      </font>
    </dxf>
    <dxf>
      <font>
        <color auto="1"/>
      </font>
    </dxf>
    <dxf>
      <font>
        <color auto="1"/>
      </font>
    </dxf>
    <dxf>
      <font>
        <color rgb="FF0070C0"/>
      </font>
    </dxf>
    <dxf>
      <font>
        <color rgb="FFC00000"/>
      </font>
    </dxf>
    <dxf>
      <font>
        <color auto="1"/>
      </font>
    </dxf>
    <dxf>
      <font>
        <color auto="1"/>
      </font>
    </dxf>
    <dxf>
      <font>
        <color rgb="FF0070C0"/>
      </font>
    </dxf>
    <dxf>
      <font>
        <color rgb="FFC00000"/>
      </font>
    </dxf>
    <dxf>
      <font>
        <color auto="1"/>
      </font>
    </dxf>
    <dxf>
      <font>
        <color auto="1"/>
      </font>
    </dxf>
    <dxf>
      <font>
        <color rgb="FF0070C0"/>
      </font>
    </dxf>
    <dxf>
      <font>
        <color rgb="FFC00000"/>
      </font>
    </dxf>
    <dxf>
      <font>
        <color auto="1"/>
      </font>
    </dxf>
    <dxf>
      <font>
        <color auto="1"/>
      </font>
    </dxf>
  </dxfs>
  <tableStyles count="0" defaultTableStyle="TableStyleMedium2" defaultPivotStyle="PivotStyleLight16"/>
  <colors>
    <mruColors>
      <color rgb="FFCCFFCC"/>
      <color rgb="FF99FF99"/>
      <color rgb="FFCCFF99"/>
      <color rgb="FF99FF33"/>
      <color rgb="FFC0C0C0"/>
      <color rgb="FFDDDDDD"/>
      <color rgb="FFEAEAEA"/>
      <color rgb="FFFFCCFF"/>
      <color rgb="FFFF99FF"/>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19"/>
  <sheetViews>
    <sheetView tabSelected="1" zoomScaleNormal="100" workbookViewId="0">
      <pane xSplit="1" ySplit="4" topLeftCell="B89" activePane="bottomRight" state="frozen"/>
      <selection pane="topRight" activeCell="B1" sqref="B1"/>
      <selection pane="bottomLeft" activeCell="A4" sqref="A4"/>
      <selection pane="bottomRight" activeCell="A111" sqref="A110:XFD128"/>
    </sheetView>
  </sheetViews>
  <sheetFormatPr defaultColWidth="9" defaultRowHeight="16.5" x14ac:dyDescent="0.3"/>
  <cols>
    <col min="1" max="1" width="25.875" customWidth="1"/>
    <col min="2" max="5" width="8.75" customWidth="1"/>
    <col min="6" max="7" width="9" customWidth="1"/>
    <col min="8" max="9" width="13.625" customWidth="1"/>
    <col min="10" max="10" width="6.625" customWidth="1"/>
    <col min="11" max="13" width="9.375" customWidth="1"/>
    <col min="14" max="14" width="10.5" customWidth="1"/>
    <col min="15" max="15" width="5" customWidth="1"/>
    <col min="16" max="16" width="10.5" customWidth="1"/>
    <col min="17" max="17" width="5" customWidth="1"/>
    <col min="18" max="18" width="10.5" customWidth="1"/>
    <col min="19" max="19" width="5" customWidth="1"/>
    <col min="20" max="20" width="10.75" customWidth="1"/>
    <col min="21" max="21" width="5" customWidth="1"/>
    <col min="22" max="25" width="9" customWidth="1"/>
  </cols>
  <sheetData>
    <row r="1" spans="1:25" x14ac:dyDescent="0.3">
      <c r="A1" s="134" t="s">
        <v>115</v>
      </c>
      <c r="B1" s="137" t="s">
        <v>319</v>
      </c>
      <c r="C1" s="138"/>
      <c r="D1" s="138"/>
      <c r="E1" s="139"/>
      <c r="F1" s="143" t="s">
        <v>318</v>
      </c>
      <c r="G1" s="139"/>
      <c r="H1" s="144" t="s">
        <v>203</v>
      </c>
      <c r="I1" s="145"/>
      <c r="J1" s="146"/>
      <c r="K1" s="137" t="s">
        <v>24</v>
      </c>
      <c r="L1" s="153"/>
      <c r="M1" s="153"/>
      <c r="N1" s="155" t="s">
        <v>25</v>
      </c>
      <c r="O1" s="156"/>
      <c r="P1" s="155" t="s">
        <v>26</v>
      </c>
      <c r="Q1" s="156"/>
      <c r="R1" s="155" t="s">
        <v>27</v>
      </c>
      <c r="S1" s="178"/>
      <c r="T1" s="180" t="s">
        <v>202</v>
      </c>
      <c r="U1" s="178"/>
      <c r="V1" s="182" t="s">
        <v>305</v>
      </c>
      <c r="W1" s="182"/>
      <c r="X1" s="182"/>
      <c r="Y1" s="182"/>
    </row>
    <row r="2" spans="1:25" x14ac:dyDescent="0.3">
      <c r="A2" s="135"/>
      <c r="B2" s="140"/>
      <c r="C2" s="141"/>
      <c r="D2" s="141"/>
      <c r="E2" s="142"/>
      <c r="F2" s="140"/>
      <c r="G2" s="142"/>
      <c r="H2" s="147"/>
      <c r="I2" s="148"/>
      <c r="J2" s="149"/>
      <c r="K2" s="140"/>
      <c r="L2" s="154"/>
      <c r="M2" s="154"/>
      <c r="N2" s="157"/>
      <c r="O2" s="158"/>
      <c r="P2" s="157"/>
      <c r="Q2" s="158"/>
      <c r="R2" s="157"/>
      <c r="S2" s="179"/>
      <c r="T2" s="181"/>
      <c r="U2" s="179"/>
      <c r="V2" s="182"/>
      <c r="W2" s="182"/>
      <c r="X2" s="182"/>
      <c r="Y2" s="182"/>
    </row>
    <row r="3" spans="1:25" x14ac:dyDescent="0.3">
      <c r="A3" s="135"/>
      <c r="B3" s="140"/>
      <c r="C3" s="141"/>
      <c r="D3" s="141"/>
      <c r="E3" s="142"/>
      <c r="F3" s="140"/>
      <c r="G3" s="142"/>
      <c r="H3" s="150"/>
      <c r="I3" s="151"/>
      <c r="J3" s="152"/>
      <c r="K3" s="140"/>
      <c r="L3" s="154"/>
      <c r="M3" s="154"/>
      <c r="N3" s="157"/>
      <c r="O3" s="158"/>
      <c r="P3" s="157"/>
      <c r="Q3" s="158"/>
      <c r="R3" s="157"/>
      <c r="S3" s="179"/>
      <c r="T3" s="181"/>
      <c r="U3" s="179"/>
      <c r="V3" s="182"/>
      <c r="W3" s="182"/>
      <c r="X3" s="182"/>
      <c r="Y3" s="182"/>
    </row>
    <row r="4" spans="1:25" ht="17.25" thickBot="1" x14ac:dyDescent="0.35">
      <c r="A4" s="136"/>
      <c r="B4" s="8" t="s">
        <v>18</v>
      </c>
      <c r="C4" s="9" t="s">
        <v>201</v>
      </c>
      <c r="D4" s="9" t="s">
        <v>19</v>
      </c>
      <c r="E4" s="10" t="s">
        <v>20</v>
      </c>
      <c r="F4" s="8" t="s">
        <v>2</v>
      </c>
      <c r="G4" s="10" t="s">
        <v>1</v>
      </c>
      <c r="H4" s="8" t="s">
        <v>8</v>
      </c>
      <c r="I4" s="18"/>
      <c r="J4" s="10" t="s">
        <v>21</v>
      </c>
      <c r="K4" s="11" t="s">
        <v>22</v>
      </c>
      <c r="L4" s="9" t="s">
        <v>7</v>
      </c>
      <c r="M4" s="26" t="s">
        <v>23</v>
      </c>
      <c r="N4" s="8" t="s">
        <v>3</v>
      </c>
      <c r="O4" s="9" t="s">
        <v>0</v>
      </c>
      <c r="P4" s="8" t="s">
        <v>6</v>
      </c>
      <c r="Q4" s="9" t="s">
        <v>0</v>
      </c>
      <c r="R4" s="8" t="s">
        <v>3</v>
      </c>
      <c r="S4" s="10" t="s">
        <v>0</v>
      </c>
      <c r="T4" s="11" t="s">
        <v>5</v>
      </c>
      <c r="U4" s="10" t="s">
        <v>4</v>
      </c>
      <c r="V4" s="182"/>
      <c r="W4" s="182"/>
      <c r="X4" s="182"/>
      <c r="Y4" s="182"/>
    </row>
    <row r="5" spans="1:25" ht="20.25" x14ac:dyDescent="0.3">
      <c r="A5" s="77" t="s">
        <v>128</v>
      </c>
      <c r="B5" s="66">
        <v>1.2838005040801701</v>
      </c>
      <c r="C5" s="67"/>
      <c r="D5" s="67"/>
      <c r="E5" s="16"/>
      <c r="F5" s="66">
        <v>1.07068689793602</v>
      </c>
      <c r="G5" s="17">
        <v>0.94425825295807797</v>
      </c>
      <c r="H5" s="63">
        <v>735750</v>
      </c>
      <c r="I5" s="19">
        <v>673730</v>
      </c>
      <c r="J5" s="91"/>
      <c r="K5" s="92">
        <f>VALUE(I139)</f>
        <v>73980</v>
      </c>
      <c r="L5" s="5">
        <f>VALUE(I164)</f>
        <v>271080</v>
      </c>
      <c r="M5" s="121">
        <f>VALUE(I175*2)</f>
        <v>135520</v>
      </c>
      <c r="N5" s="63">
        <f t="shared" ref="N5:N38" si="0">(I5/B5)/100</f>
        <v>5247.933754962346</v>
      </c>
      <c r="O5" s="60">
        <f>RANK(N5,$N$5:$N$41,1)</f>
        <v>17</v>
      </c>
      <c r="P5" s="63">
        <f t="shared" ref="P5:P38" si="1">(I5/F5)/100</f>
        <v>6292.5025168306429</v>
      </c>
      <c r="Q5" s="60">
        <f t="shared" ref="Q5:Q32" si="2">RANK(P5,$P$5:$P$128,1)</f>
        <v>89</v>
      </c>
      <c r="R5" s="63">
        <f t="shared" ref="R5:R38" si="3">(I5/G5)/100</f>
        <v>7135.0183902487051</v>
      </c>
      <c r="S5" s="60">
        <f t="shared" ref="S5:S32" si="4">RANK(R5,$R$5:$R$128,1)</f>
        <v>98</v>
      </c>
      <c r="T5" s="63">
        <f t="shared" ref="T5:T38" si="5">((I5+K5+M5+L5)/((B5+F5+G5)/3))/100</f>
        <v>10497.717502948897</v>
      </c>
      <c r="U5" s="60">
        <f>RANK(T5,$T$5:$T$41,1)</f>
        <v>21</v>
      </c>
      <c r="V5" s="159" t="s">
        <v>317</v>
      </c>
      <c r="W5" s="160"/>
      <c r="X5" s="160"/>
      <c r="Y5" s="161"/>
    </row>
    <row r="6" spans="1:25" ht="22.5" customHeight="1" x14ac:dyDescent="0.3">
      <c r="A6" s="107" t="s">
        <v>176</v>
      </c>
      <c r="B6" s="108">
        <v>1.2564004648309099</v>
      </c>
      <c r="C6" s="109"/>
      <c r="D6" s="109"/>
      <c r="E6" s="110"/>
      <c r="F6" s="108">
        <v>1.16183410892413</v>
      </c>
      <c r="G6" s="111">
        <v>1.7299740746791701</v>
      </c>
      <c r="H6" s="112">
        <v>1219320</v>
      </c>
      <c r="I6" s="113">
        <v>1127780</v>
      </c>
      <c r="J6" s="114"/>
      <c r="K6" s="115">
        <f>VALUE(I138)</f>
        <v>104220</v>
      </c>
      <c r="L6" s="116">
        <f>VALUE(I164)</f>
        <v>271080</v>
      </c>
      <c r="M6" s="122">
        <f>VALUE(I175*2)</f>
        <v>135520</v>
      </c>
      <c r="N6" s="64">
        <f t="shared" ref="N6:N7" si="6">(I6/B6)/100</f>
        <v>8976.2781180742386</v>
      </c>
      <c r="O6" s="59">
        <f t="shared" ref="O6:O7" si="7">RANK(N6,$N$5:$N$41,1)</f>
        <v>30</v>
      </c>
      <c r="P6" s="64">
        <f t="shared" ref="P6:P7" si="8">(I6/F6)/100</f>
        <v>9706.8935344335478</v>
      </c>
      <c r="Q6" s="59">
        <f t="shared" ref="Q6:Q7" si="9">RANK(P6,$P$5:$P$128,1)</f>
        <v>99</v>
      </c>
      <c r="R6" s="64">
        <f t="shared" ref="R6:R7" si="10">(I6/G6)/100</f>
        <v>6519.0572304336456</v>
      </c>
      <c r="S6" s="59">
        <f t="shared" ref="S6:S7" si="11">RANK(R6,$R$5:$R$128,1)</f>
        <v>95</v>
      </c>
      <c r="T6" s="64">
        <f t="shared" ref="T6:T7" si="12">((I6+K6+M6+L6)/((B6+F6+G6)/3))/100</f>
        <v>11850.416448689308</v>
      </c>
      <c r="U6" s="59">
        <f t="shared" ref="U6:U7" si="13">RANK(T6,$T$5:$T$41,1)</f>
        <v>28</v>
      </c>
      <c r="V6" s="162"/>
      <c r="W6" s="163"/>
      <c r="X6" s="163"/>
      <c r="Y6" s="164"/>
    </row>
    <row r="7" spans="1:25" ht="20.25" x14ac:dyDescent="0.3">
      <c r="A7" s="107" t="s">
        <v>230</v>
      </c>
      <c r="B7" s="108">
        <v>1.22528370069766</v>
      </c>
      <c r="C7" s="109"/>
      <c r="D7" s="109"/>
      <c r="E7" s="110"/>
      <c r="F7" s="108">
        <v>1.1194824711120299</v>
      </c>
      <c r="G7" s="111">
        <v>1.3264531680009599</v>
      </c>
      <c r="H7" s="112">
        <v>909230</v>
      </c>
      <c r="I7" s="113">
        <v>871730</v>
      </c>
      <c r="J7" s="114"/>
      <c r="K7" s="115">
        <f>VALUE(I139)</f>
        <v>73980</v>
      </c>
      <c r="L7" s="116">
        <f>VALUE(I164)</f>
        <v>271080</v>
      </c>
      <c r="M7" s="122">
        <f>VALUE(I175*2)</f>
        <v>135520</v>
      </c>
      <c r="N7" s="64">
        <f t="shared" si="6"/>
        <v>7114.5155975195685</v>
      </c>
      <c r="O7" s="59">
        <f t="shared" si="7"/>
        <v>24</v>
      </c>
      <c r="P7" s="64">
        <f t="shared" si="8"/>
        <v>7786.9017380332298</v>
      </c>
      <c r="Q7" s="59">
        <f t="shared" si="9"/>
        <v>95</v>
      </c>
      <c r="R7" s="64">
        <f t="shared" si="10"/>
        <v>6571.8867505420221</v>
      </c>
      <c r="S7" s="59">
        <f t="shared" si="11"/>
        <v>96</v>
      </c>
      <c r="T7" s="64">
        <f t="shared" si="12"/>
        <v>11050.633657342969</v>
      </c>
      <c r="U7" s="59">
        <f t="shared" si="13"/>
        <v>26</v>
      </c>
      <c r="V7" s="162"/>
      <c r="W7" s="163"/>
      <c r="X7" s="163"/>
      <c r="Y7" s="164"/>
    </row>
    <row r="8" spans="1:25" ht="21" customHeight="1" x14ac:dyDescent="0.3">
      <c r="A8" s="133" t="s">
        <v>129</v>
      </c>
      <c r="B8" s="108">
        <v>1.21429630526669</v>
      </c>
      <c r="C8" s="109">
        <v>1.1550062695355301</v>
      </c>
      <c r="D8" s="109"/>
      <c r="E8" s="110"/>
      <c r="F8" s="108">
        <v>0.91761021035575197</v>
      </c>
      <c r="G8" s="111">
        <v>0.74917092916671302</v>
      </c>
      <c r="H8" s="112">
        <v>517750</v>
      </c>
      <c r="I8" s="113">
        <v>455870</v>
      </c>
      <c r="J8" s="114"/>
      <c r="K8" s="115">
        <f>VALUE(I141)</f>
        <v>38720</v>
      </c>
      <c r="L8" s="116">
        <f>VALUE(I164)</f>
        <v>271080</v>
      </c>
      <c r="M8" s="122">
        <f>VALUE(I176*2)</f>
        <v>135520</v>
      </c>
      <c r="N8" s="64">
        <f t="shared" si="0"/>
        <v>3754.1907854185515</v>
      </c>
      <c r="O8" s="59">
        <f>RANK(N8,$N$5:$N$41,1)</f>
        <v>3</v>
      </c>
      <c r="P8" s="64">
        <f t="shared" si="1"/>
        <v>4968.0135950455688</v>
      </c>
      <c r="Q8" s="59">
        <f t="shared" si="2"/>
        <v>80</v>
      </c>
      <c r="R8" s="64">
        <f t="shared" si="3"/>
        <v>6084.9931871629697</v>
      </c>
      <c r="S8" s="59">
        <f t="shared" si="4"/>
        <v>93</v>
      </c>
      <c r="T8" s="64">
        <f t="shared" si="5"/>
        <v>9383.8852020093982</v>
      </c>
      <c r="U8" s="59">
        <f>RANK(T8,$T$5:$T$41,1)</f>
        <v>16</v>
      </c>
      <c r="V8" s="162"/>
      <c r="W8" s="163"/>
      <c r="X8" s="163"/>
      <c r="Y8" s="164"/>
    </row>
    <row r="9" spans="1:25" ht="20.25" x14ac:dyDescent="0.3">
      <c r="A9" s="2" t="s">
        <v>130</v>
      </c>
      <c r="B9" s="68">
        <v>1.2003086028542858</v>
      </c>
      <c r="C9" s="69">
        <v>1.1411532645245801</v>
      </c>
      <c r="D9" s="69"/>
      <c r="E9" s="12"/>
      <c r="F9" s="68">
        <v>0.99104576493132801</v>
      </c>
      <c r="G9" s="70">
        <v>1.4876685612023299</v>
      </c>
      <c r="H9" s="64"/>
      <c r="I9" s="71"/>
      <c r="J9" s="22" t="s">
        <v>188</v>
      </c>
      <c r="K9" s="93">
        <f>VALUE(I138)</f>
        <v>104220</v>
      </c>
      <c r="L9" s="62">
        <f>VALUE(I164)</f>
        <v>271080</v>
      </c>
      <c r="M9" s="74">
        <f>VALUE(I176*2)</f>
        <v>135520</v>
      </c>
      <c r="N9" s="64"/>
      <c r="O9" s="59"/>
      <c r="P9" s="64"/>
      <c r="Q9" s="59"/>
      <c r="R9" s="64"/>
      <c r="S9" s="59"/>
      <c r="T9" s="64"/>
      <c r="U9" s="59"/>
      <c r="V9" s="162"/>
      <c r="W9" s="163"/>
      <c r="X9" s="163"/>
      <c r="Y9" s="164"/>
    </row>
    <row r="10" spans="1:25" ht="20.25" x14ac:dyDescent="0.3">
      <c r="A10" s="2" t="s">
        <v>231</v>
      </c>
      <c r="B10" s="68">
        <v>1.15101238190726</v>
      </c>
      <c r="C10" s="69">
        <v>1.09233175147936</v>
      </c>
      <c r="D10" s="69"/>
      <c r="E10" s="12"/>
      <c r="F10" s="68">
        <v>0.97513892701582505</v>
      </c>
      <c r="G10" s="70">
        <v>1.14056967530096</v>
      </c>
      <c r="H10" s="64"/>
      <c r="I10" s="71"/>
      <c r="J10" s="22" t="s">
        <v>188</v>
      </c>
      <c r="K10" s="93">
        <f>VALUE(I138)</f>
        <v>104220</v>
      </c>
      <c r="L10" s="62">
        <f>VALUE(I164)</f>
        <v>271080</v>
      </c>
      <c r="M10" s="74">
        <f>VALUE(I176*2)</f>
        <v>135520</v>
      </c>
      <c r="N10" s="64"/>
      <c r="O10" s="59"/>
      <c r="P10" s="64"/>
      <c r="Q10" s="59"/>
      <c r="R10" s="64"/>
      <c r="S10" s="59"/>
      <c r="T10" s="64"/>
      <c r="U10" s="59"/>
      <c r="V10" s="162"/>
      <c r="W10" s="163"/>
      <c r="X10" s="163"/>
      <c r="Y10" s="164"/>
    </row>
    <row r="11" spans="1:25" ht="20.25" x14ac:dyDescent="0.3">
      <c r="A11" s="2" t="s">
        <v>232</v>
      </c>
      <c r="B11" s="68">
        <v>1.1370571218827401</v>
      </c>
      <c r="C11" s="69"/>
      <c r="D11" s="69"/>
      <c r="E11" s="12"/>
      <c r="F11" s="68">
        <v>1.0970293983067301</v>
      </c>
      <c r="G11" s="70">
        <v>0.84677516287485899</v>
      </c>
      <c r="H11" s="64">
        <v>483960</v>
      </c>
      <c r="I11" s="71">
        <v>448950</v>
      </c>
      <c r="J11" s="22"/>
      <c r="K11" s="93">
        <f>VALUE(I142)</f>
        <v>22680</v>
      </c>
      <c r="L11" s="62">
        <f>VALUE(I165)</f>
        <v>150660</v>
      </c>
      <c r="M11" s="74">
        <f>VALUE(I175*2)</f>
        <v>135520</v>
      </c>
      <c r="N11" s="64">
        <f t="shared" si="0"/>
        <v>3948.3504510013377</v>
      </c>
      <c r="O11" s="59">
        <f t="shared" ref="O11:O17" si="14">RANK(N11,$N$5:$N$41,1)</f>
        <v>6</v>
      </c>
      <c r="P11" s="64">
        <f t="shared" si="1"/>
        <v>4092.4153964602629</v>
      </c>
      <c r="Q11" s="59">
        <f t="shared" si="2"/>
        <v>65</v>
      </c>
      <c r="R11" s="64">
        <f t="shared" si="3"/>
        <v>5301.8796450734844</v>
      </c>
      <c r="S11" s="59">
        <f t="shared" si="4"/>
        <v>84</v>
      </c>
      <c r="T11" s="64">
        <f t="shared" si="5"/>
        <v>7379.201774935802</v>
      </c>
      <c r="U11" s="59">
        <f t="shared" ref="U11:U17" si="15">RANK(T11,$T$5:$T$41,1)</f>
        <v>5</v>
      </c>
      <c r="V11" s="162"/>
      <c r="W11" s="163"/>
      <c r="X11" s="163"/>
      <c r="Y11" s="164"/>
    </row>
    <row r="12" spans="1:25" ht="20.25" x14ac:dyDescent="0.3">
      <c r="A12" s="2" t="s">
        <v>131</v>
      </c>
      <c r="B12" s="68">
        <v>1.13203125716798</v>
      </c>
      <c r="C12" s="69"/>
      <c r="D12" s="69"/>
      <c r="E12" s="12"/>
      <c r="F12" s="68">
        <v>1.1258599341778699</v>
      </c>
      <c r="G12" s="70">
        <v>1.75178149950004</v>
      </c>
      <c r="H12" s="64">
        <v>951550</v>
      </c>
      <c r="I12" s="71">
        <v>907610</v>
      </c>
      <c r="J12" s="22"/>
      <c r="K12" s="93">
        <f>VALUE(I138)</f>
        <v>104220</v>
      </c>
      <c r="L12" s="62">
        <f>VALUE(I164)</f>
        <v>271080</v>
      </c>
      <c r="M12" s="74">
        <f>VALUE(I175*2)</f>
        <v>135520</v>
      </c>
      <c r="N12" s="64">
        <f t="shared" si="0"/>
        <v>8017.5348008550736</v>
      </c>
      <c r="O12" s="59">
        <f t="shared" si="14"/>
        <v>26</v>
      </c>
      <c r="P12" s="64">
        <f t="shared" si="1"/>
        <v>8061.4823607055414</v>
      </c>
      <c r="Q12" s="59">
        <f t="shared" si="2"/>
        <v>97</v>
      </c>
      <c r="R12" s="64">
        <f t="shared" si="3"/>
        <v>5181.0685308586299</v>
      </c>
      <c r="S12" s="59">
        <f t="shared" si="4"/>
        <v>83</v>
      </c>
      <c r="T12" s="64">
        <f t="shared" si="5"/>
        <v>10612.561992191673</v>
      </c>
      <c r="U12" s="59">
        <f t="shared" si="15"/>
        <v>22</v>
      </c>
      <c r="V12" s="162"/>
      <c r="W12" s="163"/>
      <c r="X12" s="163"/>
      <c r="Y12" s="164"/>
    </row>
    <row r="13" spans="1:25" ht="20.25" x14ac:dyDescent="0.3">
      <c r="A13" s="2" t="s">
        <v>132</v>
      </c>
      <c r="B13" s="68">
        <v>1.1180152716907099</v>
      </c>
      <c r="C13" s="69"/>
      <c r="D13" s="69"/>
      <c r="E13" s="12"/>
      <c r="F13" s="68">
        <v>1.1083427765346701</v>
      </c>
      <c r="G13" s="70">
        <v>1.3835539769096299</v>
      </c>
      <c r="H13" s="64">
        <v>724850</v>
      </c>
      <c r="I13" s="71">
        <v>678030</v>
      </c>
      <c r="J13" s="22" t="s">
        <v>223</v>
      </c>
      <c r="K13" s="93">
        <f>VALUE(I139)</f>
        <v>73980</v>
      </c>
      <c r="L13" s="62">
        <f>VALUE(I164)</f>
        <v>271080</v>
      </c>
      <c r="M13" s="74">
        <f>VALUE(I175*2)</f>
        <v>135520</v>
      </c>
      <c r="N13" s="64">
        <f t="shared" si="0"/>
        <v>6064.5862106575196</v>
      </c>
      <c r="O13" s="59">
        <f t="shared" si="14"/>
        <v>20</v>
      </c>
      <c r="P13" s="64">
        <f t="shared" si="1"/>
        <v>6117.5117874627167</v>
      </c>
      <c r="Q13" s="59">
        <f t="shared" si="2"/>
        <v>88</v>
      </c>
      <c r="R13" s="64">
        <f t="shared" si="3"/>
        <v>4900.6400278974234</v>
      </c>
      <c r="S13" s="59">
        <f t="shared" si="4"/>
        <v>76</v>
      </c>
      <c r="T13" s="64">
        <f t="shared" si="5"/>
        <v>9628.5725962255401</v>
      </c>
      <c r="U13" s="59">
        <f t="shared" si="15"/>
        <v>17</v>
      </c>
      <c r="V13" s="162"/>
      <c r="W13" s="163"/>
      <c r="X13" s="163"/>
      <c r="Y13" s="164"/>
    </row>
    <row r="14" spans="1:25" ht="20.25" x14ac:dyDescent="0.3">
      <c r="A14" s="117" t="s">
        <v>233</v>
      </c>
      <c r="B14" s="68">
        <v>1.11062532630174</v>
      </c>
      <c r="C14" s="69"/>
      <c r="D14" s="69"/>
      <c r="E14" s="12"/>
      <c r="F14" s="68">
        <v>1.07860224672897</v>
      </c>
      <c r="G14" s="70">
        <v>0.70092963376676598</v>
      </c>
      <c r="H14" s="64">
        <v>344990</v>
      </c>
      <c r="I14" s="71">
        <v>319030</v>
      </c>
      <c r="J14" s="22"/>
      <c r="K14" s="93">
        <f>VALUE(I142)</f>
        <v>22680</v>
      </c>
      <c r="L14" s="62">
        <f>VALUE(I165)</f>
        <v>150660</v>
      </c>
      <c r="M14" s="74">
        <f>VALUE(I175*2)</f>
        <v>135520</v>
      </c>
      <c r="N14" s="64">
        <f t="shared" si="0"/>
        <v>2872.5258864961665</v>
      </c>
      <c r="O14" s="59">
        <f t="shared" si="14"/>
        <v>1</v>
      </c>
      <c r="P14" s="64">
        <f t="shared" si="1"/>
        <v>2957.8095258702488</v>
      </c>
      <c r="Q14" s="59">
        <f t="shared" si="2"/>
        <v>41</v>
      </c>
      <c r="R14" s="64">
        <f t="shared" si="3"/>
        <v>4551.5267814480376</v>
      </c>
      <c r="S14" s="59">
        <f t="shared" si="4"/>
        <v>69</v>
      </c>
      <c r="T14" s="64">
        <f t="shared" si="5"/>
        <v>6517.5347402200869</v>
      </c>
      <c r="U14" s="59">
        <f t="shared" si="15"/>
        <v>1</v>
      </c>
      <c r="V14" s="162"/>
      <c r="W14" s="163"/>
      <c r="X14" s="163"/>
      <c r="Y14" s="164"/>
    </row>
    <row r="15" spans="1:25" ht="20.25" x14ac:dyDescent="0.3">
      <c r="A15" s="2" t="s">
        <v>234</v>
      </c>
      <c r="B15" s="68">
        <v>1.1064761109635568</v>
      </c>
      <c r="C15" s="69">
        <v>1.0457167670480936</v>
      </c>
      <c r="D15" s="69"/>
      <c r="E15" s="12"/>
      <c r="F15" s="68">
        <v>1.2053278869572399</v>
      </c>
      <c r="G15" s="70">
        <v>1.5657916059833701</v>
      </c>
      <c r="H15" s="64">
        <v>1089900</v>
      </c>
      <c r="I15" s="71">
        <v>1048970</v>
      </c>
      <c r="J15" s="22"/>
      <c r="K15" s="93">
        <f>VALUE(I137+I143)</f>
        <v>126820</v>
      </c>
      <c r="L15" s="62">
        <f>VALUE(I149)</f>
        <v>334630</v>
      </c>
      <c r="M15" s="74">
        <f>VALUE(I175*2)</f>
        <v>135520</v>
      </c>
      <c r="N15" s="64">
        <f t="shared" si="0"/>
        <v>9480.2769766671372</v>
      </c>
      <c r="O15" s="59">
        <f t="shared" si="14"/>
        <v>31</v>
      </c>
      <c r="P15" s="64">
        <f t="shared" si="1"/>
        <v>8702.7771559160246</v>
      </c>
      <c r="Q15" s="59">
        <f t="shared" si="2"/>
        <v>98</v>
      </c>
      <c r="R15" s="64">
        <f t="shared" si="3"/>
        <v>6699.2950785504527</v>
      </c>
      <c r="S15" s="59">
        <f t="shared" si="4"/>
        <v>97</v>
      </c>
      <c r="T15" s="64">
        <f t="shared" si="5"/>
        <v>12734.231478466561</v>
      </c>
      <c r="U15" s="59">
        <f t="shared" si="15"/>
        <v>31</v>
      </c>
      <c r="V15" s="162"/>
      <c r="W15" s="163"/>
      <c r="X15" s="163"/>
      <c r="Y15" s="164"/>
    </row>
    <row r="16" spans="1:25" ht="20.25" x14ac:dyDescent="0.3">
      <c r="A16" s="2" t="s">
        <v>235</v>
      </c>
      <c r="B16" s="68">
        <v>1.098784618633134</v>
      </c>
      <c r="C16" s="69">
        <v>1.0409276083858903</v>
      </c>
      <c r="D16" s="69"/>
      <c r="E16" s="12"/>
      <c r="F16" s="68">
        <v>1.17583209876543</v>
      </c>
      <c r="G16" s="70">
        <v>1.5584060079530699</v>
      </c>
      <c r="H16" s="64">
        <v>731290</v>
      </c>
      <c r="I16" s="71">
        <v>694970</v>
      </c>
      <c r="J16" s="22" t="s">
        <v>306</v>
      </c>
      <c r="K16" s="93">
        <f>VALUE(I137+I143)</f>
        <v>126820</v>
      </c>
      <c r="L16" s="62">
        <f>VALUE(I149)</f>
        <v>334630</v>
      </c>
      <c r="M16" s="74">
        <f>VALUE(I175*2)</f>
        <v>135520</v>
      </c>
      <c r="N16" s="64">
        <f t="shared" si="0"/>
        <v>6324.8974204292081</v>
      </c>
      <c r="O16" s="59">
        <f t="shared" si="14"/>
        <v>21</v>
      </c>
      <c r="P16" s="64">
        <f t="shared" si="1"/>
        <v>5910.4526975380813</v>
      </c>
      <c r="Q16" s="59">
        <f t="shared" si="2"/>
        <v>87</v>
      </c>
      <c r="R16" s="64">
        <f t="shared" si="3"/>
        <v>4459.4925613308369</v>
      </c>
      <c r="S16" s="59">
        <f t="shared" si="4"/>
        <v>65</v>
      </c>
      <c r="T16" s="64">
        <f t="shared" si="5"/>
        <v>10111.65411142831</v>
      </c>
      <c r="U16" s="59">
        <f t="shared" si="15"/>
        <v>20</v>
      </c>
      <c r="V16" s="162"/>
      <c r="W16" s="163"/>
      <c r="X16" s="163"/>
      <c r="Y16" s="164"/>
    </row>
    <row r="17" spans="1:25" ht="20.25" x14ac:dyDescent="0.3">
      <c r="A17" s="2" t="s">
        <v>236</v>
      </c>
      <c r="B17" s="68">
        <v>1.098784618633134</v>
      </c>
      <c r="C17" s="69">
        <v>1.0409276083858909</v>
      </c>
      <c r="D17" s="69"/>
      <c r="E17" s="12"/>
      <c r="F17" s="68">
        <v>1.17583209876543</v>
      </c>
      <c r="G17" s="70">
        <v>1.5584060079530699</v>
      </c>
      <c r="H17" s="64">
        <v>688880</v>
      </c>
      <c r="I17" s="71">
        <v>660940</v>
      </c>
      <c r="J17" s="22" t="s">
        <v>307</v>
      </c>
      <c r="K17" s="93">
        <f>VALUE(I137+I143)</f>
        <v>126820</v>
      </c>
      <c r="L17" s="62">
        <f>VALUE(I149)</f>
        <v>334630</v>
      </c>
      <c r="M17" s="74">
        <f>VALUE(I175*2)</f>
        <v>135520</v>
      </c>
      <c r="N17" s="64">
        <f t="shared" si="0"/>
        <v>6015.1915925269877</v>
      </c>
      <c r="O17" s="59">
        <f t="shared" si="14"/>
        <v>19</v>
      </c>
      <c r="P17" s="64">
        <f t="shared" si="1"/>
        <v>5621.0406289635812</v>
      </c>
      <c r="Q17" s="59">
        <f t="shared" si="2"/>
        <v>86</v>
      </c>
      <c r="R17" s="64">
        <f t="shared" si="3"/>
        <v>4241.128413436556</v>
      </c>
      <c r="S17" s="59">
        <f t="shared" si="4"/>
        <v>57</v>
      </c>
      <c r="T17" s="64">
        <f t="shared" si="5"/>
        <v>9845.3107909862574</v>
      </c>
      <c r="U17" s="59">
        <f t="shared" si="15"/>
        <v>18</v>
      </c>
      <c r="V17" s="162"/>
      <c r="W17" s="163"/>
      <c r="X17" s="163"/>
      <c r="Y17" s="164"/>
    </row>
    <row r="18" spans="1:25" ht="20.25" x14ac:dyDescent="0.3">
      <c r="A18" s="2" t="s">
        <v>42</v>
      </c>
      <c r="B18" s="68">
        <v>1.0938301951090807</v>
      </c>
      <c r="C18" s="69">
        <v>1.0371285963253152</v>
      </c>
      <c r="D18" s="69"/>
      <c r="E18" s="12"/>
      <c r="F18" s="68">
        <v>1.1660529957325201</v>
      </c>
      <c r="G18" s="70">
        <v>1.55953650271151</v>
      </c>
      <c r="H18" s="64"/>
      <c r="I18" s="71"/>
      <c r="J18" s="22" t="s">
        <v>188</v>
      </c>
      <c r="K18" s="93">
        <f>VALUE(I137+I143)</f>
        <v>126820</v>
      </c>
      <c r="L18" s="62">
        <f>VALUE(I149)</f>
        <v>334630</v>
      </c>
      <c r="M18" s="74">
        <f>VALUE(I175*2)</f>
        <v>135520</v>
      </c>
      <c r="N18" s="64"/>
      <c r="O18" s="59"/>
      <c r="P18" s="64"/>
      <c r="Q18" s="59"/>
      <c r="R18" s="64"/>
      <c r="S18" s="59"/>
      <c r="T18" s="64"/>
      <c r="U18" s="59"/>
      <c r="V18" s="162"/>
      <c r="W18" s="163"/>
      <c r="X18" s="163"/>
      <c r="Y18" s="164"/>
    </row>
    <row r="19" spans="1:25" ht="20.25" x14ac:dyDescent="0.3">
      <c r="A19" s="2" t="s">
        <v>237</v>
      </c>
      <c r="B19" s="68">
        <v>1.0865638831806934</v>
      </c>
      <c r="C19" s="69">
        <v>1.0250080317838786</v>
      </c>
      <c r="D19" s="69"/>
      <c r="E19" s="12"/>
      <c r="F19" s="68">
        <v>1.1421689099235499</v>
      </c>
      <c r="G19" s="70">
        <v>1.5149598987334001</v>
      </c>
      <c r="H19" s="64">
        <v>889050</v>
      </c>
      <c r="I19" s="71">
        <v>886710</v>
      </c>
      <c r="J19" s="22" t="s">
        <v>238</v>
      </c>
      <c r="K19" s="93">
        <f>VALUE(I137+I143)</f>
        <v>126820</v>
      </c>
      <c r="L19" s="62">
        <f>VALUE(I149)</f>
        <v>334630</v>
      </c>
      <c r="M19" s="74">
        <f>VALUE(I175*2)</f>
        <v>135520</v>
      </c>
      <c r="N19" s="64">
        <f t="shared" si="0"/>
        <v>8160.6798617706481</v>
      </c>
      <c r="O19" s="59">
        <f>RANK(N19,$N$5:$N$41,1)</f>
        <v>27</v>
      </c>
      <c r="P19" s="64">
        <f t="shared" si="1"/>
        <v>7763.3876416698404</v>
      </c>
      <c r="Q19" s="59">
        <f t="shared" si="2"/>
        <v>94</v>
      </c>
      <c r="R19" s="64">
        <f t="shared" si="3"/>
        <v>5853.0262137060145</v>
      </c>
      <c r="S19" s="59">
        <f t="shared" si="4"/>
        <v>90</v>
      </c>
      <c r="T19" s="64">
        <f t="shared" si="5"/>
        <v>11889.437425525291</v>
      </c>
      <c r="U19" s="59">
        <f>RANK(T19,$T$5:$T$41,1)</f>
        <v>29</v>
      </c>
      <c r="V19" s="162"/>
      <c r="W19" s="163"/>
      <c r="X19" s="163"/>
      <c r="Y19" s="164"/>
    </row>
    <row r="20" spans="1:25" ht="20.25" x14ac:dyDescent="0.3">
      <c r="A20" s="2" t="s">
        <v>99</v>
      </c>
      <c r="B20" s="68">
        <v>1.0865638831806934</v>
      </c>
      <c r="C20" s="69">
        <v>1.0250080317838786</v>
      </c>
      <c r="D20" s="69"/>
      <c r="E20" s="12"/>
      <c r="F20" s="68">
        <v>1.1421689099235499</v>
      </c>
      <c r="G20" s="70">
        <v>1.5149598987334001</v>
      </c>
      <c r="H20" s="64">
        <v>862190</v>
      </c>
      <c r="I20" s="71">
        <v>842220</v>
      </c>
      <c r="J20" s="22" t="s">
        <v>308</v>
      </c>
      <c r="K20" s="93">
        <f>VALUE(I137+I143)</f>
        <v>126820</v>
      </c>
      <c r="L20" s="62">
        <f>VALUE(I149)</f>
        <v>334630</v>
      </c>
      <c r="M20" s="74">
        <f>VALUE(I175*2)</f>
        <v>135520</v>
      </c>
      <c r="N20" s="64">
        <f t="shared" si="0"/>
        <v>7751.2239550478453</v>
      </c>
      <c r="O20" s="59">
        <f>RANK(N20,$N$5:$N$41,1)</f>
        <v>25</v>
      </c>
      <c r="P20" s="64">
        <f t="shared" si="1"/>
        <v>7373.8655699915116</v>
      </c>
      <c r="Q20" s="59">
        <f t="shared" si="2"/>
        <v>92</v>
      </c>
      <c r="R20" s="64">
        <f t="shared" si="3"/>
        <v>5559.3550740461706</v>
      </c>
      <c r="S20" s="59">
        <f t="shared" si="4"/>
        <v>86</v>
      </c>
      <c r="T20" s="64">
        <f t="shared" si="5"/>
        <v>11532.917777716048</v>
      </c>
      <c r="U20" s="59">
        <f>RANK(T20,$T$5:$T$41,1)</f>
        <v>27</v>
      </c>
      <c r="V20" s="162"/>
      <c r="W20" s="163"/>
      <c r="X20" s="163"/>
      <c r="Y20" s="164"/>
    </row>
    <row r="21" spans="1:25" ht="22.5" x14ac:dyDescent="0.3">
      <c r="A21" s="2" t="s">
        <v>239</v>
      </c>
      <c r="B21" s="68">
        <v>1.0856983682659986</v>
      </c>
      <c r="C21" s="69">
        <v>1.0238805520967251</v>
      </c>
      <c r="D21" s="69"/>
      <c r="E21" s="12"/>
      <c r="F21" s="68">
        <v>1.1359477124182999</v>
      </c>
      <c r="G21" s="70">
        <v>1.5225551621492199</v>
      </c>
      <c r="H21" s="64">
        <v>687390</v>
      </c>
      <c r="I21" s="71">
        <v>636030</v>
      </c>
      <c r="J21" s="130" t="s">
        <v>309</v>
      </c>
      <c r="K21" s="93">
        <f>VALUE(I137+I143)</f>
        <v>126820</v>
      </c>
      <c r="L21" s="62">
        <f>VALUE(I149)</f>
        <v>334630</v>
      </c>
      <c r="M21" s="74">
        <f>VALUE(I175*2)</f>
        <v>135520</v>
      </c>
      <c r="N21" s="64">
        <f t="shared" si="0"/>
        <v>5858.2569394096317</v>
      </c>
      <c r="O21" s="59">
        <f>RANK(N21,$N$5:$N$41,1)</f>
        <v>18</v>
      </c>
      <c r="P21" s="64">
        <f t="shared" si="1"/>
        <v>5599.1133486766439</v>
      </c>
      <c r="Q21" s="59">
        <f t="shared" si="2"/>
        <v>85</v>
      </c>
      <c r="R21" s="64">
        <f t="shared" si="3"/>
        <v>4177.3855937159478</v>
      </c>
      <c r="S21" s="59">
        <f t="shared" si="4"/>
        <v>55</v>
      </c>
      <c r="T21" s="64">
        <f t="shared" si="5"/>
        <v>9879.2766737096863</v>
      </c>
      <c r="U21" s="59">
        <f>RANK(T21,$T$5:$T$41,1)</f>
        <v>19</v>
      </c>
      <c r="V21" s="162"/>
      <c r="W21" s="163"/>
      <c r="X21" s="163"/>
      <c r="Y21" s="164"/>
    </row>
    <row r="22" spans="1:25" ht="20.25" x14ac:dyDescent="0.3">
      <c r="A22" s="2" t="s">
        <v>240</v>
      </c>
      <c r="B22" s="68">
        <v>1.0856983682659986</v>
      </c>
      <c r="C22" s="69">
        <v>1.0238805520967251</v>
      </c>
      <c r="D22" s="69"/>
      <c r="E22" s="12"/>
      <c r="F22" s="68">
        <v>1.1359477124182999</v>
      </c>
      <c r="G22" s="70">
        <v>1.5225551621492199</v>
      </c>
      <c r="H22" s="64"/>
      <c r="I22" s="71"/>
      <c r="J22" s="130" t="s">
        <v>241</v>
      </c>
      <c r="K22" s="93"/>
      <c r="L22" s="62"/>
      <c r="M22" s="74"/>
      <c r="N22" s="64"/>
      <c r="O22" s="59"/>
      <c r="P22" s="64"/>
      <c r="Q22" s="59"/>
      <c r="R22" s="64"/>
      <c r="S22" s="59"/>
      <c r="T22" s="64"/>
      <c r="U22" s="59"/>
      <c r="V22" s="162"/>
      <c r="W22" s="163"/>
      <c r="X22" s="163"/>
      <c r="Y22" s="164"/>
    </row>
    <row r="23" spans="1:25" ht="20.25" x14ac:dyDescent="0.3">
      <c r="A23" s="65" t="s">
        <v>172</v>
      </c>
      <c r="B23" s="68">
        <v>1.08422471903085</v>
      </c>
      <c r="C23" s="69"/>
      <c r="D23" s="69"/>
      <c r="E23" s="12"/>
      <c r="F23" s="68">
        <v>1.0386540153686299</v>
      </c>
      <c r="G23" s="70">
        <v>0.67447945890764205</v>
      </c>
      <c r="H23" s="64">
        <v>335110</v>
      </c>
      <c r="I23" s="71">
        <v>314460</v>
      </c>
      <c r="J23" s="22"/>
      <c r="K23" s="93">
        <f>VALUE(I142)</f>
        <v>22680</v>
      </c>
      <c r="L23" s="62">
        <f>VALUE(I165)</f>
        <v>150660</v>
      </c>
      <c r="M23" s="74">
        <f>VALUE(I175*2)</f>
        <v>135520</v>
      </c>
      <c r="N23" s="64">
        <f t="shared" ref="N23" si="16">(I23/B23)/100</f>
        <v>2900.3212570276451</v>
      </c>
      <c r="O23" s="59">
        <f t="shared" ref="O23" si="17">RANK(N23,$N$5:$N$41,1)</f>
        <v>2</v>
      </c>
      <c r="P23" s="64">
        <f t="shared" ref="P23" si="18">(I23/F23)/100</f>
        <v>3027.5721784832713</v>
      </c>
      <c r="Q23" s="59">
        <f t="shared" ref="Q23" si="19">RANK(P23,$P$5:$P$128,1)</f>
        <v>44</v>
      </c>
      <c r="R23" s="64">
        <f t="shared" ref="R23" si="20">(I23/G23)/100</f>
        <v>4662.2620725809193</v>
      </c>
      <c r="S23" s="59">
        <f t="shared" ref="S23" si="21">RANK(R23,$R$5:$R$128,1)</f>
        <v>72</v>
      </c>
      <c r="T23" s="64">
        <f t="shared" ref="T23" si="22">((I23+K23+M23+L23)/((B23+F23+G23)/3))/100</f>
        <v>6684.735635479261</v>
      </c>
      <c r="U23" s="59">
        <f t="shared" ref="U23" si="23">RANK(T23,$T$5:$T$41,1)</f>
        <v>2</v>
      </c>
      <c r="V23" s="162"/>
      <c r="W23" s="163"/>
      <c r="X23" s="163"/>
      <c r="Y23" s="164"/>
    </row>
    <row r="24" spans="1:25" ht="20.25" x14ac:dyDescent="0.3">
      <c r="A24" s="2" t="s">
        <v>242</v>
      </c>
      <c r="B24" s="68">
        <v>1.0805945129852044</v>
      </c>
      <c r="C24" s="69">
        <v>1.0188858216601719</v>
      </c>
      <c r="D24" s="69"/>
      <c r="E24" s="12"/>
      <c r="F24" s="68">
        <v>1.0937386042611299</v>
      </c>
      <c r="G24" s="70">
        <v>1.4001229029022</v>
      </c>
      <c r="H24" s="64">
        <v>518490</v>
      </c>
      <c r="I24" s="71">
        <v>500400</v>
      </c>
      <c r="J24" s="22" t="s">
        <v>224</v>
      </c>
      <c r="K24" s="93">
        <f>VALUE(I138+I143)</f>
        <v>111140</v>
      </c>
      <c r="L24" s="62">
        <f>VALUE(I151)</f>
        <v>228860</v>
      </c>
      <c r="M24" s="74">
        <f>VALUE(I175*2)</f>
        <v>135520</v>
      </c>
      <c r="N24" s="64">
        <f t="shared" si="0"/>
        <v>4630.7842024629226</v>
      </c>
      <c r="O24" s="59">
        <f t="shared" ref="O24:O32" si="24">RANK(N24,$N$5:$N$41,1)</f>
        <v>14</v>
      </c>
      <c r="P24" s="64">
        <f t="shared" si="1"/>
        <v>4575.1333824231515</v>
      </c>
      <c r="Q24" s="59">
        <f t="shared" si="2"/>
        <v>72</v>
      </c>
      <c r="R24" s="64">
        <f t="shared" si="3"/>
        <v>3573.9719631952444</v>
      </c>
      <c r="S24" s="59">
        <f t="shared" si="4"/>
        <v>35</v>
      </c>
      <c r="T24" s="64">
        <f t="shared" si="5"/>
        <v>8190.7847893407252</v>
      </c>
      <c r="U24" s="59">
        <f t="shared" ref="U24:U32" si="25">RANK(T24,$T$5:$T$41,1)</f>
        <v>10</v>
      </c>
      <c r="V24" s="162"/>
      <c r="W24" s="163"/>
      <c r="X24" s="163"/>
      <c r="Y24" s="164"/>
    </row>
    <row r="25" spans="1:25" ht="20.25" x14ac:dyDescent="0.3">
      <c r="A25" s="117" t="s">
        <v>243</v>
      </c>
      <c r="B25" s="68">
        <v>1.0805945129852044</v>
      </c>
      <c r="C25" s="69">
        <v>1.0188858216601715</v>
      </c>
      <c r="D25" s="69"/>
      <c r="E25" s="12"/>
      <c r="F25" s="68">
        <v>1.0937386042611299</v>
      </c>
      <c r="G25" s="70">
        <v>1.4001229029022</v>
      </c>
      <c r="H25" s="64">
        <v>486140</v>
      </c>
      <c r="I25" s="71">
        <v>460770</v>
      </c>
      <c r="J25" s="22" t="s">
        <v>310</v>
      </c>
      <c r="K25" s="93">
        <f>VALUE(I138+I143)</f>
        <v>111140</v>
      </c>
      <c r="L25" s="62">
        <f>VALUE(I151)</f>
        <v>228860</v>
      </c>
      <c r="M25" s="74">
        <f>VALUE(I175*2)</f>
        <v>135520</v>
      </c>
      <c r="N25" s="64">
        <f t="shared" si="0"/>
        <v>4264.0416406251816</v>
      </c>
      <c r="O25" s="59">
        <f t="shared" si="24"/>
        <v>10</v>
      </c>
      <c r="P25" s="64">
        <f t="shared" si="1"/>
        <v>4212.7981786952751</v>
      </c>
      <c r="Q25" s="59">
        <f t="shared" si="2"/>
        <v>66</v>
      </c>
      <c r="R25" s="64">
        <f t="shared" si="3"/>
        <v>3290.9253826568201</v>
      </c>
      <c r="S25" s="59">
        <f t="shared" si="4"/>
        <v>23</v>
      </c>
      <c r="T25" s="64">
        <f t="shared" si="5"/>
        <v>7858.1747381054065</v>
      </c>
      <c r="U25" s="59">
        <f t="shared" si="25"/>
        <v>7</v>
      </c>
      <c r="V25" s="162"/>
      <c r="W25" s="163"/>
      <c r="X25" s="163"/>
      <c r="Y25" s="164"/>
    </row>
    <row r="26" spans="1:25" ht="22.5" x14ac:dyDescent="0.3">
      <c r="A26" s="2" t="s">
        <v>244</v>
      </c>
      <c r="B26" s="68">
        <v>1.0759098970194994</v>
      </c>
      <c r="C26" s="69">
        <v>1.0168748132718672</v>
      </c>
      <c r="D26" s="69"/>
      <c r="E26" s="12"/>
      <c r="F26" s="68">
        <v>1.0541031227305699</v>
      </c>
      <c r="G26" s="70">
        <v>1.17683117807724</v>
      </c>
      <c r="H26" s="64">
        <v>501060</v>
      </c>
      <c r="I26" s="71">
        <v>465960</v>
      </c>
      <c r="J26" s="130" t="s">
        <v>315</v>
      </c>
      <c r="K26" s="93">
        <f>VALUE(I138+I143)</f>
        <v>111140</v>
      </c>
      <c r="L26" s="62">
        <f>VALUE(I151)</f>
        <v>228860</v>
      </c>
      <c r="M26" s="74">
        <f>VALUE(I175*2)</f>
        <v>135520</v>
      </c>
      <c r="N26" s="64">
        <f t="shared" si="0"/>
        <v>4330.8459313443336</v>
      </c>
      <c r="O26" s="59">
        <f t="shared" si="24"/>
        <v>11</v>
      </c>
      <c r="P26" s="64">
        <f t="shared" si="1"/>
        <v>4420.440372028952</v>
      </c>
      <c r="Q26" s="59">
        <f t="shared" si="2"/>
        <v>70</v>
      </c>
      <c r="R26" s="64">
        <f t="shared" si="3"/>
        <v>3959.4464242637291</v>
      </c>
      <c r="S26" s="59">
        <f t="shared" si="4"/>
        <v>45</v>
      </c>
      <c r="T26" s="64">
        <f t="shared" si="5"/>
        <v>8541.1946588101673</v>
      </c>
      <c r="U26" s="59">
        <f t="shared" si="25"/>
        <v>12</v>
      </c>
      <c r="V26" s="162"/>
      <c r="W26" s="163"/>
      <c r="X26" s="163"/>
      <c r="Y26" s="164"/>
    </row>
    <row r="27" spans="1:25" ht="22.5" x14ac:dyDescent="0.3">
      <c r="A27" s="2" t="s">
        <v>245</v>
      </c>
      <c r="B27" s="68">
        <v>1.0759098970194994</v>
      </c>
      <c r="C27" s="69">
        <v>1.0168748132718672</v>
      </c>
      <c r="D27" s="69"/>
      <c r="E27" s="12"/>
      <c r="F27" s="68">
        <v>1.0541031227305737</v>
      </c>
      <c r="G27" s="70">
        <v>1.17683117807724</v>
      </c>
      <c r="H27" s="64">
        <v>457280</v>
      </c>
      <c r="I27" s="71">
        <v>419060</v>
      </c>
      <c r="J27" s="130" t="s">
        <v>316</v>
      </c>
      <c r="K27" s="93">
        <f>VALUE(I138+I143)</f>
        <v>111140</v>
      </c>
      <c r="L27" s="62">
        <f>VALUE(I151)</f>
        <v>228860</v>
      </c>
      <c r="M27" s="74">
        <f>VALUE(I175*2)</f>
        <v>135520</v>
      </c>
      <c r="N27" s="64">
        <f t="shared" si="0"/>
        <v>3894.9358227941384</v>
      </c>
      <c r="O27" s="59">
        <f t="shared" si="24"/>
        <v>4</v>
      </c>
      <c r="P27" s="64">
        <f t="shared" si="1"/>
        <v>3975.5123665173955</v>
      </c>
      <c r="Q27" s="59">
        <f t="shared" si="2"/>
        <v>61</v>
      </c>
      <c r="R27" s="64">
        <f t="shared" si="3"/>
        <v>3560.9185735942101</v>
      </c>
      <c r="S27" s="59">
        <f t="shared" si="4"/>
        <v>34</v>
      </c>
      <c r="T27" s="64">
        <f t="shared" si="5"/>
        <v>8115.7134701516652</v>
      </c>
      <c r="U27" s="59">
        <f t="shared" si="25"/>
        <v>9</v>
      </c>
      <c r="V27" s="162"/>
      <c r="W27" s="163"/>
      <c r="X27" s="163"/>
      <c r="Y27" s="164"/>
    </row>
    <row r="28" spans="1:25" ht="20.25" x14ac:dyDescent="0.3">
      <c r="A28" s="2" t="s">
        <v>98</v>
      </c>
      <c r="B28" s="68">
        <v>1.0718805448171269</v>
      </c>
      <c r="C28" s="69">
        <v>1.0123863986985071</v>
      </c>
      <c r="D28" s="69"/>
      <c r="E28" s="12"/>
      <c r="F28" s="68">
        <v>1.04736916051884</v>
      </c>
      <c r="G28" s="70">
        <v>1.3324780135796701</v>
      </c>
      <c r="H28" s="64">
        <v>483260</v>
      </c>
      <c r="I28" s="71">
        <v>447750</v>
      </c>
      <c r="J28" s="22" t="s">
        <v>246</v>
      </c>
      <c r="K28" s="93">
        <f>VALUE(I138+I143)</f>
        <v>111140</v>
      </c>
      <c r="L28" s="62">
        <f>VALUE(I151)</f>
        <v>228860</v>
      </c>
      <c r="M28" s="74">
        <f>VALUE(I175*2)</f>
        <v>135520</v>
      </c>
      <c r="N28" s="64">
        <f t="shared" si="0"/>
        <v>4177.2378663369664</v>
      </c>
      <c r="O28" s="59">
        <f t="shared" si="24"/>
        <v>8</v>
      </c>
      <c r="P28" s="64">
        <f t="shared" si="1"/>
        <v>4274.9969817537503</v>
      </c>
      <c r="Q28" s="59">
        <f t="shared" si="2"/>
        <v>67</v>
      </c>
      <c r="R28" s="64">
        <f t="shared" si="3"/>
        <v>3360.2805857721464</v>
      </c>
      <c r="S28" s="59">
        <f t="shared" si="4"/>
        <v>27</v>
      </c>
      <c r="T28" s="64">
        <f t="shared" si="5"/>
        <v>8024.41625050929</v>
      </c>
      <c r="U28" s="59">
        <f t="shared" si="25"/>
        <v>8</v>
      </c>
      <c r="V28" s="162"/>
      <c r="W28" s="163"/>
      <c r="X28" s="163"/>
      <c r="Y28" s="164"/>
    </row>
    <row r="29" spans="1:25" ht="20.25" x14ac:dyDescent="0.3">
      <c r="A29" s="65" t="s">
        <v>167</v>
      </c>
      <c r="B29" s="68">
        <v>1.0718805448171269</v>
      </c>
      <c r="C29" s="69">
        <v>1.0123863986985071</v>
      </c>
      <c r="D29" s="69"/>
      <c r="E29" s="12"/>
      <c r="F29" s="68">
        <v>1.04736916051884</v>
      </c>
      <c r="G29" s="70">
        <v>1.3324780135796701</v>
      </c>
      <c r="H29" s="64">
        <v>455520</v>
      </c>
      <c r="I29" s="71">
        <v>419560</v>
      </c>
      <c r="J29" s="22" t="s">
        <v>262</v>
      </c>
      <c r="K29" s="93">
        <f>VALUE(I138+I143)</f>
        <v>111140</v>
      </c>
      <c r="L29" s="62">
        <f>VALUE(I151)</f>
        <v>228860</v>
      </c>
      <c r="M29" s="74">
        <f>VALUE(I175*2)</f>
        <v>135520</v>
      </c>
      <c r="N29" s="64">
        <f t="shared" si="0"/>
        <v>3914.2421422676439</v>
      </c>
      <c r="O29" s="59">
        <f t="shared" si="24"/>
        <v>5</v>
      </c>
      <c r="P29" s="64">
        <f t="shared" si="1"/>
        <v>4005.8464180113979</v>
      </c>
      <c r="Q29" s="59">
        <f t="shared" si="2"/>
        <v>63</v>
      </c>
      <c r="R29" s="64">
        <f t="shared" si="3"/>
        <v>3148.7198717287811</v>
      </c>
      <c r="S29" s="59">
        <f t="shared" si="4"/>
        <v>19</v>
      </c>
      <c r="T29" s="64">
        <f t="shared" si="5"/>
        <v>7779.4085126841064</v>
      </c>
      <c r="U29" s="59">
        <f t="shared" si="25"/>
        <v>6</v>
      </c>
      <c r="V29" s="162"/>
      <c r="W29" s="163"/>
      <c r="X29" s="163"/>
      <c r="Y29" s="164"/>
    </row>
    <row r="30" spans="1:25" ht="20.25" x14ac:dyDescent="0.3">
      <c r="A30" s="2" t="s">
        <v>100</v>
      </c>
      <c r="B30" s="68">
        <v>1.07067454020991</v>
      </c>
      <c r="C30" s="69"/>
      <c r="D30" s="69"/>
      <c r="E30" s="12"/>
      <c r="F30" s="68">
        <v>1.13086808785874</v>
      </c>
      <c r="G30" s="70">
        <v>1.7907727849402699</v>
      </c>
      <c r="H30" s="64">
        <v>949390</v>
      </c>
      <c r="I30" s="71">
        <v>891290</v>
      </c>
      <c r="J30" s="130" t="s">
        <v>308</v>
      </c>
      <c r="K30" s="93">
        <f>VALUE(I137)</f>
        <v>119900</v>
      </c>
      <c r="L30" s="62">
        <f>VALUE(I145)</f>
        <v>310650</v>
      </c>
      <c r="M30" s="74">
        <f>VALUE(I175*2)</f>
        <v>135520</v>
      </c>
      <c r="N30" s="64">
        <f t="shared" si="0"/>
        <v>8324.56518322794</v>
      </c>
      <c r="O30" s="59">
        <f t="shared" si="24"/>
        <v>29</v>
      </c>
      <c r="P30" s="64">
        <f t="shared" si="1"/>
        <v>7881.4674281562502</v>
      </c>
      <c r="Q30" s="59">
        <f t="shared" si="2"/>
        <v>96</v>
      </c>
      <c r="R30" s="64">
        <f t="shared" si="3"/>
        <v>4977.1250015379719</v>
      </c>
      <c r="S30" s="59">
        <f t="shared" si="4"/>
        <v>80</v>
      </c>
      <c r="T30" s="64">
        <f t="shared" si="5"/>
        <v>10951.238937068001</v>
      </c>
      <c r="U30" s="59">
        <f t="shared" si="25"/>
        <v>25</v>
      </c>
      <c r="V30" s="162"/>
      <c r="W30" s="163"/>
      <c r="X30" s="163"/>
      <c r="Y30" s="164"/>
    </row>
    <row r="31" spans="1:25" ht="22.5" x14ac:dyDescent="0.3">
      <c r="A31" s="2" t="s">
        <v>168</v>
      </c>
      <c r="B31" s="68">
        <v>1.0686642898208616</v>
      </c>
      <c r="C31" s="69">
        <v>1.0116841933982554</v>
      </c>
      <c r="D31" s="69"/>
      <c r="E31" s="12"/>
      <c r="F31" s="68">
        <v>1.1000441850723299</v>
      </c>
      <c r="G31" s="70">
        <v>1.5028969282864599</v>
      </c>
      <c r="H31" s="64">
        <v>816000</v>
      </c>
      <c r="I31" s="71">
        <v>742440</v>
      </c>
      <c r="J31" s="130" t="s">
        <v>311</v>
      </c>
      <c r="K31" s="93">
        <f>VALUE(I137+I143)</f>
        <v>126820</v>
      </c>
      <c r="L31" s="62">
        <f>VALUE(I149)</f>
        <v>334630</v>
      </c>
      <c r="M31" s="74">
        <f>VALUE(I175*2)</f>
        <v>135520</v>
      </c>
      <c r="N31" s="64">
        <f t="shared" si="0"/>
        <v>6947.3641729382953</v>
      </c>
      <c r="O31" s="59">
        <f t="shared" si="24"/>
        <v>23</v>
      </c>
      <c r="P31" s="64">
        <f t="shared" si="1"/>
        <v>6749.1834425831112</v>
      </c>
      <c r="Q31" s="59">
        <f t="shared" si="2"/>
        <v>91</v>
      </c>
      <c r="R31" s="64">
        <f t="shared" si="3"/>
        <v>4940.0593349172586</v>
      </c>
      <c r="S31" s="59">
        <f t="shared" si="4"/>
        <v>78</v>
      </c>
      <c r="T31" s="64">
        <f t="shared" si="5"/>
        <v>10944.068217461952</v>
      </c>
      <c r="U31" s="59">
        <f t="shared" si="25"/>
        <v>24</v>
      </c>
      <c r="V31" s="162"/>
      <c r="W31" s="163"/>
      <c r="X31" s="163"/>
      <c r="Y31" s="164"/>
    </row>
    <row r="32" spans="1:25" ht="20.25" x14ac:dyDescent="0.3">
      <c r="A32" s="2" t="s">
        <v>169</v>
      </c>
      <c r="B32" s="68">
        <v>1.0686642898208616</v>
      </c>
      <c r="C32" s="69">
        <v>1.0116841933982583</v>
      </c>
      <c r="D32" s="69"/>
      <c r="E32" s="12"/>
      <c r="F32" s="68">
        <v>1.1000441850723313</v>
      </c>
      <c r="G32" s="70">
        <v>1.5028969282864599</v>
      </c>
      <c r="H32" s="64">
        <v>741200</v>
      </c>
      <c r="I32" s="71">
        <v>739850</v>
      </c>
      <c r="J32" s="22" t="s">
        <v>312</v>
      </c>
      <c r="K32" s="93">
        <f>VALUE(I137+I143)</f>
        <v>126820</v>
      </c>
      <c r="L32" s="62">
        <f>VALUE(I149)</f>
        <v>334630</v>
      </c>
      <c r="M32" s="74">
        <f>VALUE(I175*2)</f>
        <v>135520</v>
      </c>
      <c r="N32" s="64">
        <f t="shared" si="0"/>
        <v>6923.1283111745015</v>
      </c>
      <c r="O32" s="59">
        <f t="shared" si="24"/>
        <v>22</v>
      </c>
      <c r="P32" s="64">
        <f t="shared" si="1"/>
        <v>6725.6389337793062</v>
      </c>
      <c r="Q32" s="59">
        <f t="shared" si="2"/>
        <v>90</v>
      </c>
      <c r="R32" s="64">
        <f t="shared" si="3"/>
        <v>4922.8259508358033</v>
      </c>
      <c r="S32" s="59">
        <f t="shared" si="4"/>
        <v>77</v>
      </c>
      <c r="T32" s="64">
        <f t="shared" si="5"/>
        <v>10922.905812609642</v>
      </c>
      <c r="U32" s="59">
        <f t="shared" si="25"/>
        <v>23</v>
      </c>
      <c r="V32" s="162"/>
      <c r="W32" s="163"/>
      <c r="X32" s="163"/>
      <c r="Y32" s="164"/>
    </row>
    <row r="33" spans="1:25" ht="20.25" x14ac:dyDescent="0.3">
      <c r="A33" s="2" t="s">
        <v>134</v>
      </c>
      <c r="B33" s="68">
        <v>1.02335190859842</v>
      </c>
      <c r="C33" s="69"/>
      <c r="D33" s="69"/>
      <c r="E33" s="12"/>
      <c r="F33" s="68">
        <v>1.1088138139461401</v>
      </c>
      <c r="G33" s="70">
        <v>1.3403553743487799</v>
      </c>
      <c r="H33" s="64">
        <v>883440</v>
      </c>
      <c r="I33" s="71">
        <v>849950</v>
      </c>
      <c r="J33" s="22" t="s">
        <v>313</v>
      </c>
      <c r="K33" s="93">
        <f>VALUE(I138)</f>
        <v>104220</v>
      </c>
      <c r="L33" s="62">
        <f>VALUE(I145)</f>
        <v>310650</v>
      </c>
      <c r="M33" s="74">
        <f>VALUE(I175*2)</f>
        <v>135520</v>
      </c>
      <c r="N33" s="64">
        <f t="shared" ref="N33" si="26">(I33/B33)/100</f>
        <v>8305.5495656825351</v>
      </c>
      <c r="O33" s="59">
        <f t="shared" ref="O33" si="27">RANK(N33,$N$5:$N$41,1)</f>
        <v>28</v>
      </c>
      <c r="P33" s="64">
        <f t="shared" ref="P33" si="28">(I33/F33)/100</f>
        <v>7665.3987288914295</v>
      </c>
      <c r="Q33" s="59">
        <f t="shared" ref="Q33" si="29">RANK(P33,$P$5:$P$128,1)</f>
        <v>93</v>
      </c>
      <c r="R33" s="64">
        <f t="shared" ref="R33" si="30">(I33/G33)/100</f>
        <v>6341.2287238595472</v>
      </c>
      <c r="S33" s="59">
        <f t="shared" ref="S33" si="31">RANK(R33,$R$5:$R$128,1)</f>
        <v>94</v>
      </c>
      <c r="T33" s="64">
        <f t="shared" ref="T33" si="32">((I33+K33+M33+L33)/((B33+F33+G33)/3))/100</f>
        <v>12097.896262627186</v>
      </c>
      <c r="U33" s="59">
        <f t="shared" ref="U33" si="33">RANK(T33,$T$5:$T$41,1)</f>
        <v>30</v>
      </c>
      <c r="V33" s="162"/>
      <c r="W33" s="163"/>
      <c r="X33" s="163"/>
      <c r="Y33" s="164"/>
    </row>
    <row r="34" spans="1:25" ht="20.25" x14ac:dyDescent="0.3">
      <c r="A34" s="2" t="s">
        <v>133</v>
      </c>
      <c r="B34" s="68">
        <v>1.0572838331891801</v>
      </c>
      <c r="C34" s="69">
        <v>1.0487958555755399</v>
      </c>
      <c r="D34" s="69"/>
      <c r="E34" s="12"/>
      <c r="F34" s="68">
        <v>0.73464052287581705</v>
      </c>
      <c r="G34" s="70">
        <v>0.60739764620348102</v>
      </c>
      <c r="H34" s="64"/>
      <c r="I34" s="71"/>
      <c r="J34" s="22" t="s">
        <v>198</v>
      </c>
      <c r="K34" s="93">
        <f>VALUE(I138)</f>
        <v>104220</v>
      </c>
      <c r="L34" s="62">
        <f>VALUE(I169)</f>
        <v>159140</v>
      </c>
      <c r="M34" s="74">
        <f>VALUE(I178*2)</f>
        <v>86400</v>
      </c>
      <c r="N34" s="64"/>
      <c r="O34" s="59"/>
      <c r="P34" s="64"/>
      <c r="Q34" s="59"/>
      <c r="R34" s="64"/>
      <c r="S34" s="59"/>
      <c r="T34" s="64"/>
      <c r="U34" s="59"/>
      <c r="V34" s="162"/>
      <c r="W34" s="163"/>
      <c r="X34" s="163"/>
      <c r="Y34" s="164"/>
    </row>
    <row r="35" spans="1:25" ht="20.25" x14ac:dyDescent="0.3">
      <c r="A35" s="2" t="s">
        <v>247</v>
      </c>
      <c r="B35" s="68">
        <v>1.056069144517882</v>
      </c>
      <c r="C35" s="69">
        <v>0.99876747330908211</v>
      </c>
      <c r="D35" s="69"/>
      <c r="E35" s="12"/>
      <c r="F35" s="68">
        <v>1.00049860595648</v>
      </c>
      <c r="G35" s="70">
        <v>1.13040988544946</v>
      </c>
      <c r="H35" s="64">
        <v>502490</v>
      </c>
      <c r="I35" s="71">
        <v>484590</v>
      </c>
      <c r="J35" s="22" t="s">
        <v>310</v>
      </c>
      <c r="K35" s="93">
        <f>VALUE(I138+I143)</f>
        <v>111140</v>
      </c>
      <c r="L35" s="62">
        <f>VALUE(I151)</f>
        <v>228860</v>
      </c>
      <c r="M35" s="74">
        <f>VALUE(I175*2)</f>
        <v>135520</v>
      </c>
      <c r="N35" s="64">
        <f t="shared" si="0"/>
        <v>4588.620001971799</v>
      </c>
      <c r="O35" s="59">
        <f>RANK(N35,$N$5:$N$41,1)</f>
        <v>13</v>
      </c>
      <c r="P35" s="64">
        <f t="shared" si="1"/>
        <v>4843.48500952413</v>
      </c>
      <c r="Q35" s="59">
        <f>RANK(P35,$P$5:$P$128,1)</f>
        <v>79</v>
      </c>
      <c r="R35" s="64">
        <f t="shared" si="3"/>
        <v>4286.8521076965208</v>
      </c>
      <c r="S35" s="59">
        <f>RANK(R35,$R$5:$R$128,1)</f>
        <v>60</v>
      </c>
      <c r="T35" s="64">
        <f t="shared" si="5"/>
        <v>9037.810518444594</v>
      </c>
      <c r="U35" s="59">
        <f>RANK(T35,$T$5:$T$41,1)</f>
        <v>15</v>
      </c>
      <c r="V35" s="162"/>
      <c r="W35" s="163"/>
      <c r="X35" s="163"/>
      <c r="Y35" s="164"/>
    </row>
    <row r="36" spans="1:25" ht="20.25" x14ac:dyDescent="0.3">
      <c r="A36" s="65" t="s">
        <v>170</v>
      </c>
      <c r="B36" s="68">
        <v>1.056069144517882</v>
      </c>
      <c r="C36" s="69">
        <v>0.998767473309084</v>
      </c>
      <c r="D36" s="69"/>
      <c r="E36" s="12"/>
      <c r="F36" s="68">
        <v>1.0004986059564778</v>
      </c>
      <c r="G36" s="70">
        <v>1.13040988544946</v>
      </c>
      <c r="H36" s="64">
        <v>479060</v>
      </c>
      <c r="I36" s="71">
        <v>461750</v>
      </c>
      <c r="J36" s="22" t="s">
        <v>272</v>
      </c>
      <c r="K36" s="93">
        <f>VALUE(I138+I143)</f>
        <v>111140</v>
      </c>
      <c r="L36" s="62">
        <f>VALUE(I151)</f>
        <v>228860</v>
      </c>
      <c r="M36" s="74">
        <f>VALUE(I175*2)</f>
        <v>135520</v>
      </c>
      <c r="N36" s="64">
        <f t="shared" si="0"/>
        <v>4372.3462843031803</v>
      </c>
      <c r="O36" s="59">
        <f>RANK(N36,$N$5:$N$41,1)</f>
        <v>12</v>
      </c>
      <c r="P36" s="64">
        <f t="shared" si="1"/>
        <v>4615.1988343708535</v>
      </c>
      <c r="Q36" s="59">
        <f>RANK(P36,$P$5:$P$128,1)</f>
        <v>75</v>
      </c>
      <c r="R36" s="64">
        <f t="shared" si="3"/>
        <v>4084.8015038050071</v>
      </c>
      <c r="S36" s="59">
        <f>RANK(R36,$R$5:$R$128,1)</f>
        <v>51</v>
      </c>
      <c r="T36" s="64">
        <f t="shared" si="5"/>
        <v>8822.8105786030446</v>
      </c>
      <c r="U36" s="59">
        <f>RANK(T36,$T$5:$T$41,1)</f>
        <v>14</v>
      </c>
      <c r="V36" s="162"/>
      <c r="W36" s="163"/>
      <c r="X36" s="163"/>
      <c r="Y36" s="164"/>
    </row>
    <row r="37" spans="1:25" ht="20.25" x14ac:dyDescent="0.3">
      <c r="A37" s="2" t="s">
        <v>205</v>
      </c>
      <c r="B37" s="68">
        <v>1.02627721843581</v>
      </c>
      <c r="C37" s="69">
        <v>1.03655656001575</v>
      </c>
      <c r="D37" s="69"/>
      <c r="E37" s="12"/>
      <c r="F37" s="68">
        <v>1.0471314451706599</v>
      </c>
      <c r="G37" s="70">
        <v>1.2115236061253201</v>
      </c>
      <c r="H37" s="64"/>
      <c r="I37" s="71"/>
      <c r="J37" s="22" t="s">
        <v>204</v>
      </c>
      <c r="K37" s="93">
        <f>VALUE(I138+I143)</f>
        <v>111140</v>
      </c>
      <c r="L37" s="62">
        <f>VALUE(I151)</f>
        <v>228860</v>
      </c>
      <c r="M37" s="74">
        <f>VALUE(I177*2)</f>
        <v>124840</v>
      </c>
      <c r="N37" s="64"/>
      <c r="O37" s="59"/>
      <c r="P37" s="64"/>
      <c r="Q37" s="59"/>
      <c r="R37" s="64"/>
      <c r="S37" s="59"/>
      <c r="T37" s="64"/>
      <c r="U37" s="59"/>
      <c r="V37" s="162"/>
      <c r="W37" s="163"/>
      <c r="X37" s="163"/>
      <c r="Y37" s="164"/>
    </row>
    <row r="38" spans="1:25" ht="20.25" x14ac:dyDescent="0.3">
      <c r="A38" s="2" t="s">
        <v>101</v>
      </c>
      <c r="B38" s="68">
        <v>1.02500257534843</v>
      </c>
      <c r="C38" s="69"/>
      <c r="D38" s="69"/>
      <c r="E38" s="12"/>
      <c r="F38" s="68">
        <v>1.0974349225511499</v>
      </c>
      <c r="G38" s="70">
        <v>1.52965027993089</v>
      </c>
      <c r="H38" s="64">
        <v>502490</v>
      </c>
      <c r="I38" s="71">
        <v>436920</v>
      </c>
      <c r="J38" s="22" t="s">
        <v>310</v>
      </c>
      <c r="K38" s="93">
        <f>VALUE(I139)</f>
        <v>73980</v>
      </c>
      <c r="L38" s="62">
        <f>VALUE(I147)</f>
        <v>245250</v>
      </c>
      <c r="M38" s="74">
        <f>VALUE(I175*2)</f>
        <v>135520</v>
      </c>
      <c r="N38" s="64">
        <f t="shared" si="0"/>
        <v>4262.6234363506592</v>
      </c>
      <c r="O38" s="59">
        <f>RANK(N38,$N$5:$N$41,1)</f>
        <v>9</v>
      </c>
      <c r="P38" s="64">
        <f t="shared" si="1"/>
        <v>3981.2839105239586</v>
      </c>
      <c r="Q38" s="59">
        <f>RANK(P38,$P$5:$P$128,1)</f>
        <v>62</v>
      </c>
      <c r="R38" s="64">
        <f t="shared" si="3"/>
        <v>2856.3391628296904</v>
      </c>
      <c r="S38" s="59">
        <f>RANK(R38,$R$5:$R$128,1)</f>
        <v>10</v>
      </c>
      <c r="T38" s="64">
        <f t="shared" si="5"/>
        <v>7324.6048910387772</v>
      </c>
      <c r="U38" s="59">
        <f>RANK(T38,$T$5:$T$41,1)</f>
        <v>4</v>
      </c>
      <c r="V38" s="162"/>
      <c r="W38" s="163"/>
      <c r="X38" s="163"/>
      <c r="Y38" s="164"/>
    </row>
    <row r="39" spans="1:25" ht="20.25" x14ac:dyDescent="0.3">
      <c r="A39" s="117" t="s">
        <v>135</v>
      </c>
      <c r="B39" s="68">
        <v>1.02500257534843</v>
      </c>
      <c r="C39" s="69"/>
      <c r="D39" s="69"/>
      <c r="E39" s="12"/>
      <c r="F39" s="68">
        <v>1.0974349225511499</v>
      </c>
      <c r="G39" s="70">
        <v>1.52965027993089</v>
      </c>
      <c r="H39" s="64">
        <v>452900</v>
      </c>
      <c r="I39" s="71">
        <v>422920</v>
      </c>
      <c r="J39" s="22" t="s">
        <v>264</v>
      </c>
      <c r="K39" s="93">
        <f>VALUE(I139)</f>
        <v>73980</v>
      </c>
      <c r="L39" s="123">
        <f>VALUE(I147)</f>
        <v>245250</v>
      </c>
      <c r="M39" s="74">
        <f>VALUE(I175*2)</f>
        <v>135520</v>
      </c>
      <c r="N39" s="64">
        <f t="shared" ref="N39:N41" si="34">(I39/B39)/100</f>
        <v>4126.0384136716575</v>
      </c>
      <c r="O39" s="59">
        <f t="shared" ref="O39:O41" si="35">RANK(N39,$N$5:$N$41,1)</f>
        <v>7</v>
      </c>
      <c r="P39" s="64">
        <f t="shared" ref="P39:P41" si="36">(I39/F39)/100</f>
        <v>3853.7137037416292</v>
      </c>
      <c r="Q39" s="59">
        <f t="shared" ref="Q39:Q41" si="37">RANK(P39,$P$5:$P$128,1)</f>
        <v>59</v>
      </c>
      <c r="R39" s="64">
        <f t="shared" ref="R39:R41" si="38">(I39/G39)/100</f>
        <v>2764.8149746954423</v>
      </c>
      <c r="S39" s="59">
        <f t="shared" ref="S39:S41" si="39">RANK(R39,$R$5:$R$128,1)</f>
        <v>5</v>
      </c>
      <c r="T39" s="64">
        <f t="shared" ref="T39:T41" si="40">((I39+K39+M39+L39)/((B39+F39+G39)/3))/100</f>
        <v>7209.6021787410173</v>
      </c>
      <c r="U39" s="59">
        <f t="shared" ref="U39:U41" si="41">RANK(T39,$T$5:$T$41,1)</f>
        <v>3</v>
      </c>
      <c r="V39" s="162"/>
      <c r="W39" s="163"/>
      <c r="X39" s="163"/>
      <c r="Y39" s="164"/>
    </row>
    <row r="40" spans="1:25" ht="20.25" x14ac:dyDescent="0.3">
      <c r="A40" s="2" t="s">
        <v>173</v>
      </c>
      <c r="B40" s="68">
        <v>1.0075776980612501</v>
      </c>
      <c r="C40" s="69"/>
      <c r="D40" s="69"/>
      <c r="E40" s="12"/>
      <c r="F40" s="68">
        <v>1.0520238223076499</v>
      </c>
      <c r="G40" s="70">
        <v>1.22484586241644</v>
      </c>
      <c r="H40" s="64">
        <v>510120</v>
      </c>
      <c r="I40" s="71">
        <v>488910</v>
      </c>
      <c r="J40" s="22"/>
      <c r="K40" s="93">
        <f>VALUE(I139)</f>
        <v>73980</v>
      </c>
      <c r="L40" s="123">
        <f>VALUE(I147)</f>
        <v>245250</v>
      </c>
      <c r="M40" s="74">
        <f>VALUE(I175*2)</f>
        <v>135520</v>
      </c>
      <c r="N40" s="64">
        <f t="shared" si="34"/>
        <v>4852.330504543178</v>
      </c>
      <c r="O40" s="59">
        <f t="shared" si="35"/>
        <v>16</v>
      </c>
      <c r="P40" s="64">
        <f t="shared" si="36"/>
        <v>4647.3282223548831</v>
      </c>
      <c r="Q40" s="59">
        <f t="shared" si="37"/>
        <v>77</v>
      </c>
      <c r="R40" s="64">
        <f t="shared" si="38"/>
        <v>3991.6042908080922</v>
      </c>
      <c r="S40" s="59">
        <f t="shared" si="39"/>
        <v>48</v>
      </c>
      <c r="T40" s="64">
        <f t="shared" si="40"/>
        <v>8619.3495284409728</v>
      </c>
      <c r="U40" s="59">
        <f t="shared" si="41"/>
        <v>13</v>
      </c>
      <c r="V40" s="162"/>
      <c r="W40" s="163"/>
      <c r="X40" s="163"/>
      <c r="Y40" s="164"/>
    </row>
    <row r="41" spans="1:25" ht="21" thickBot="1" x14ac:dyDescent="0.35">
      <c r="A41" s="2" t="s">
        <v>174</v>
      </c>
      <c r="B41" s="68">
        <v>1.0075776980612501</v>
      </c>
      <c r="C41" s="69"/>
      <c r="D41" s="69"/>
      <c r="E41" s="12"/>
      <c r="F41" s="68">
        <v>1.0520238223076499</v>
      </c>
      <c r="G41" s="70">
        <v>1.22484586241644</v>
      </c>
      <c r="H41" s="64">
        <v>501400</v>
      </c>
      <c r="I41" s="71">
        <v>479610</v>
      </c>
      <c r="J41" s="22" t="s">
        <v>310</v>
      </c>
      <c r="K41" s="93">
        <f>VALUE(I139)</f>
        <v>73980</v>
      </c>
      <c r="L41" s="6">
        <f>VALUE(I147)</f>
        <v>245250</v>
      </c>
      <c r="M41" s="74">
        <f>VALUE(I175*2)</f>
        <v>135520</v>
      </c>
      <c r="N41" s="64">
        <f t="shared" si="34"/>
        <v>4760.0299304247283</v>
      </c>
      <c r="O41" s="59">
        <f t="shared" si="35"/>
        <v>15</v>
      </c>
      <c r="P41" s="64">
        <f t="shared" si="36"/>
        <v>4558.9271823518138</v>
      </c>
      <c r="Q41" s="59">
        <f t="shared" si="37"/>
        <v>71</v>
      </c>
      <c r="R41" s="64">
        <f t="shared" si="38"/>
        <v>3915.6763697090855</v>
      </c>
      <c r="S41" s="59">
        <f t="shared" si="39"/>
        <v>42</v>
      </c>
      <c r="T41" s="64">
        <f t="shared" si="40"/>
        <v>8534.4037316343893</v>
      </c>
      <c r="U41" s="59">
        <f t="shared" si="41"/>
        <v>11</v>
      </c>
      <c r="V41" s="165"/>
      <c r="W41" s="166"/>
      <c r="X41" s="166"/>
      <c r="Y41" s="167"/>
    </row>
    <row r="42" spans="1:25" ht="21" thickBot="1" x14ac:dyDescent="0.35">
      <c r="A42" s="40" t="s">
        <v>30</v>
      </c>
      <c r="B42" s="27"/>
      <c r="C42" s="27"/>
      <c r="D42" s="27"/>
      <c r="E42" s="27"/>
      <c r="F42" s="27"/>
      <c r="G42" s="28"/>
      <c r="H42" s="29"/>
      <c r="I42" s="29"/>
      <c r="J42" s="30" t="s">
        <v>116</v>
      </c>
      <c r="K42" s="31"/>
      <c r="L42" s="31"/>
      <c r="M42" s="31"/>
      <c r="N42" s="29"/>
      <c r="O42" s="32"/>
      <c r="P42" s="29"/>
      <c r="Q42" s="32"/>
      <c r="R42" s="29"/>
      <c r="S42" s="32"/>
      <c r="T42" s="29"/>
      <c r="U42" s="33"/>
      <c r="V42" s="4"/>
      <c r="W42" s="4"/>
      <c r="X42" s="4"/>
      <c r="Y42" s="4"/>
    </row>
    <row r="43" spans="1:25" ht="20.25" x14ac:dyDescent="0.3">
      <c r="A43" s="2" t="s">
        <v>249</v>
      </c>
      <c r="B43" s="68">
        <v>1.0014109473461299</v>
      </c>
      <c r="C43" s="73">
        <v>1.0231268649777201</v>
      </c>
      <c r="D43" s="69"/>
      <c r="E43" s="12"/>
      <c r="F43" s="68">
        <v>1.0174291938997799</v>
      </c>
      <c r="G43" s="70">
        <v>1.6000817921570401</v>
      </c>
      <c r="H43" s="64"/>
      <c r="I43" s="71"/>
      <c r="J43" s="22" t="s">
        <v>197</v>
      </c>
      <c r="K43" s="93">
        <f>VALUE(I138)</f>
        <v>104220</v>
      </c>
      <c r="L43" s="62">
        <f>VALUE(I164)</f>
        <v>271080</v>
      </c>
      <c r="M43" s="74">
        <f>VALUE(I176*2)</f>
        <v>135520</v>
      </c>
      <c r="N43" s="64"/>
      <c r="O43" s="59"/>
      <c r="P43" s="64"/>
      <c r="Q43" s="59"/>
      <c r="R43" s="64"/>
      <c r="S43" s="59"/>
      <c r="T43" s="64"/>
      <c r="U43" s="59"/>
      <c r="V43" s="159" t="s">
        <v>332</v>
      </c>
      <c r="W43" s="160"/>
      <c r="X43" s="160"/>
      <c r="Y43" s="161"/>
    </row>
    <row r="44" spans="1:25" ht="20.25" x14ac:dyDescent="0.3">
      <c r="A44" s="2" t="s">
        <v>250</v>
      </c>
      <c r="B44" s="68">
        <v>0.99053552734366901</v>
      </c>
      <c r="C44" s="73">
        <v>1.0181753448412001</v>
      </c>
      <c r="D44" s="69"/>
      <c r="E44" s="12"/>
      <c r="F44" s="68">
        <v>1.0050108932461901</v>
      </c>
      <c r="G44" s="70">
        <v>1.1948016540191799</v>
      </c>
      <c r="H44" s="64">
        <v>575520</v>
      </c>
      <c r="I44" s="71">
        <v>538270</v>
      </c>
      <c r="J44" s="22"/>
      <c r="K44" s="93">
        <f>VALUE(I138)</f>
        <v>104220</v>
      </c>
      <c r="L44" s="62">
        <f>VALUE(I164)</f>
        <v>271080</v>
      </c>
      <c r="M44" s="74">
        <f>VALUE(I176*2)</f>
        <v>135520</v>
      </c>
      <c r="N44" s="64">
        <f t="shared" ref="N44:N72" si="42">(I44/C44)/100</f>
        <v>5286.6139680877013</v>
      </c>
      <c r="O44" s="59">
        <f t="shared" ref="O44:O72" si="43">RANK(N44,$N$43:$N$72,1)</f>
        <v>27</v>
      </c>
      <c r="P44" s="64">
        <f t="shared" ref="P44:P72" si="44">(I44/F44)/100</f>
        <v>5355.8623455451834</v>
      </c>
      <c r="Q44" s="59">
        <f t="shared" ref="Q44:Q72" si="45">RANK(P44,$P$5:$P$128,1)</f>
        <v>83</v>
      </c>
      <c r="R44" s="64">
        <f t="shared" ref="R44:R72" si="46">(I44/G44)/100</f>
        <v>4505.0992203544374</v>
      </c>
      <c r="S44" s="59">
        <f t="shared" ref="S44:S72" si="47">RANK(R44,$R$5:$R$128,1)</f>
        <v>68</v>
      </c>
      <c r="T44" s="64">
        <f t="shared" ref="T44:T72" si="48">((I44+K44+M44+L44)/((C44+F44+G44)/3))/100</f>
        <v>9780.2418950051542</v>
      </c>
      <c r="U44" s="59">
        <f t="shared" ref="U44:U72" si="49">RANK(T44,$T$43:$T$72,1)</f>
        <v>27</v>
      </c>
      <c r="V44" s="162"/>
      <c r="W44" s="163"/>
      <c r="X44" s="163"/>
      <c r="Y44" s="164"/>
    </row>
    <row r="45" spans="1:25" ht="20.25" x14ac:dyDescent="0.3">
      <c r="A45" s="2" t="s">
        <v>251</v>
      </c>
      <c r="B45" s="68">
        <v>0.97949317211047804</v>
      </c>
      <c r="C45" s="73">
        <v>1.0127870065150699</v>
      </c>
      <c r="D45" s="69"/>
      <c r="E45" s="12"/>
      <c r="F45" s="68">
        <v>0.972694262890341</v>
      </c>
      <c r="G45" s="70">
        <v>0.82600990593901946</v>
      </c>
      <c r="H45" s="64">
        <v>436860</v>
      </c>
      <c r="I45" s="71">
        <v>420620</v>
      </c>
      <c r="J45" s="22"/>
      <c r="K45" s="93">
        <f>VALUE(I138)</f>
        <v>104220</v>
      </c>
      <c r="L45" s="62">
        <f>VALUE(I165)</f>
        <v>150660</v>
      </c>
      <c r="M45" s="74">
        <f>VALUE(I176*2)</f>
        <v>135520</v>
      </c>
      <c r="N45" s="64">
        <f t="shared" si="42"/>
        <v>4153.0943554195501</v>
      </c>
      <c r="O45" s="59">
        <f t="shared" si="43"/>
        <v>20</v>
      </c>
      <c r="P45" s="64">
        <f t="shared" si="44"/>
        <v>4324.2775869792458</v>
      </c>
      <c r="Q45" s="59">
        <f t="shared" si="45"/>
        <v>68</v>
      </c>
      <c r="R45" s="64">
        <f t="shared" si="46"/>
        <v>5092.1907470568813</v>
      </c>
      <c r="S45" s="59">
        <f t="shared" si="47"/>
        <v>82</v>
      </c>
      <c r="T45" s="64">
        <f t="shared" si="48"/>
        <v>8653.9841253527338</v>
      </c>
      <c r="U45" s="59">
        <f t="shared" si="49"/>
        <v>22</v>
      </c>
      <c r="V45" s="162"/>
      <c r="W45" s="163"/>
      <c r="X45" s="163"/>
      <c r="Y45" s="164"/>
    </row>
    <row r="46" spans="1:25" ht="22.5" x14ac:dyDescent="0.3">
      <c r="A46" s="2" t="s">
        <v>252</v>
      </c>
      <c r="B46" s="68">
        <v>0.97709021172376898</v>
      </c>
      <c r="C46" s="73">
        <v>1.00903164577245</v>
      </c>
      <c r="D46" s="69">
        <v>1.2450000000000001</v>
      </c>
      <c r="E46" s="12"/>
      <c r="F46" s="68">
        <v>0.99553792761527005</v>
      </c>
      <c r="G46" s="70">
        <v>1.1347752987685737</v>
      </c>
      <c r="H46" s="64">
        <v>516660</v>
      </c>
      <c r="I46" s="71">
        <v>468950</v>
      </c>
      <c r="J46" s="130" t="s">
        <v>315</v>
      </c>
      <c r="K46" s="93">
        <f>VALUE(I138+I143)</f>
        <v>111140</v>
      </c>
      <c r="L46" s="62">
        <f>VALUE(I151)</f>
        <v>228860</v>
      </c>
      <c r="M46" s="74">
        <f>VALUE(I177*2)</f>
        <v>124840</v>
      </c>
      <c r="N46" s="64">
        <f t="shared" si="42"/>
        <v>4647.5251986869243</v>
      </c>
      <c r="O46" s="59">
        <f t="shared" si="43"/>
        <v>24</v>
      </c>
      <c r="P46" s="64">
        <f t="shared" si="44"/>
        <v>4710.5186752988056</v>
      </c>
      <c r="Q46" s="59">
        <f t="shared" si="45"/>
        <v>78</v>
      </c>
      <c r="R46" s="64">
        <f t="shared" si="46"/>
        <v>4132.5361990950223</v>
      </c>
      <c r="S46" s="59">
        <f t="shared" si="47"/>
        <v>54</v>
      </c>
      <c r="T46" s="64">
        <f t="shared" si="48"/>
        <v>8923.4222873890485</v>
      </c>
      <c r="U46" s="59">
        <f t="shared" si="49"/>
        <v>25</v>
      </c>
      <c r="V46" s="162"/>
      <c r="W46" s="163"/>
      <c r="X46" s="163"/>
      <c r="Y46" s="164"/>
    </row>
    <row r="47" spans="1:25" ht="22.5" x14ac:dyDescent="0.3">
      <c r="A47" s="2" t="s">
        <v>253</v>
      </c>
      <c r="B47" s="68">
        <v>0.97709021172376898</v>
      </c>
      <c r="C47" s="73">
        <v>1.00903164577245</v>
      </c>
      <c r="D47" s="69">
        <v>1.2450000000000001</v>
      </c>
      <c r="E47" s="12"/>
      <c r="F47" s="68">
        <v>0.99553792761527005</v>
      </c>
      <c r="G47" s="70">
        <v>1.13477529876857</v>
      </c>
      <c r="H47" s="64">
        <v>522110</v>
      </c>
      <c r="I47" s="71">
        <v>461960</v>
      </c>
      <c r="J47" s="130" t="s">
        <v>320</v>
      </c>
      <c r="K47" s="93">
        <f>VALUE(I138+I143)</f>
        <v>111140</v>
      </c>
      <c r="L47" s="62">
        <f>VALUE(I151)</f>
        <v>228860</v>
      </c>
      <c r="M47" s="74">
        <f>VALUE(I177*2)</f>
        <v>124840</v>
      </c>
      <c r="N47" s="64">
        <f t="shared" si="42"/>
        <v>4578.2508599752882</v>
      </c>
      <c r="O47" s="59">
        <f t="shared" si="43"/>
        <v>23</v>
      </c>
      <c r="P47" s="64">
        <f t="shared" si="44"/>
        <v>4640.3053784860567</v>
      </c>
      <c r="Q47" s="59">
        <f t="shared" si="45"/>
        <v>76</v>
      </c>
      <c r="R47" s="64">
        <f t="shared" si="46"/>
        <v>4070.9381011492542</v>
      </c>
      <c r="S47" s="59">
        <f t="shared" si="47"/>
        <v>49</v>
      </c>
      <c r="T47" s="64">
        <f t="shared" si="48"/>
        <v>8856.6249113314352</v>
      </c>
      <c r="U47" s="59">
        <f t="shared" si="49"/>
        <v>24</v>
      </c>
      <c r="V47" s="162"/>
      <c r="W47" s="163"/>
      <c r="X47" s="163"/>
      <c r="Y47" s="164"/>
    </row>
    <row r="48" spans="1:25" ht="20.25" x14ac:dyDescent="0.3">
      <c r="A48" s="65" t="s">
        <v>254</v>
      </c>
      <c r="B48" s="68">
        <v>0.96805624745085495</v>
      </c>
      <c r="C48" s="73">
        <v>1.0070333856481599</v>
      </c>
      <c r="D48" s="69"/>
      <c r="E48" s="12"/>
      <c r="F48" s="68">
        <v>0.9737747382020262</v>
      </c>
      <c r="G48" s="70">
        <v>1.0432088014023857</v>
      </c>
      <c r="H48" s="64">
        <v>537370</v>
      </c>
      <c r="I48" s="71">
        <v>498590</v>
      </c>
      <c r="J48" s="22"/>
      <c r="K48" s="93">
        <f>VALUE(I141)</f>
        <v>38720</v>
      </c>
      <c r="L48" s="62">
        <f>VALUE(I165)</f>
        <v>150660</v>
      </c>
      <c r="M48" s="74">
        <f>VALUE(I176*2)</f>
        <v>135520</v>
      </c>
      <c r="N48" s="64">
        <f t="shared" si="42"/>
        <v>4951.077164925282</v>
      </c>
      <c r="O48" s="59">
        <f t="shared" si="43"/>
        <v>25</v>
      </c>
      <c r="P48" s="64">
        <f t="shared" si="44"/>
        <v>5120.1780087312036</v>
      </c>
      <c r="Q48" s="59">
        <f t="shared" si="45"/>
        <v>81</v>
      </c>
      <c r="R48" s="64">
        <f t="shared" si="46"/>
        <v>4779.3883576302787</v>
      </c>
      <c r="S48" s="59">
        <f t="shared" si="47"/>
        <v>75</v>
      </c>
      <c r="T48" s="64">
        <f t="shared" si="48"/>
        <v>8169.4979263175292</v>
      </c>
      <c r="U48" s="59">
        <f t="shared" si="49"/>
        <v>18</v>
      </c>
      <c r="V48" s="162"/>
      <c r="W48" s="163"/>
      <c r="X48" s="163"/>
      <c r="Y48" s="164"/>
    </row>
    <row r="49" spans="1:25" ht="21" customHeight="1" x14ac:dyDescent="0.3">
      <c r="A49" s="2" t="s">
        <v>255</v>
      </c>
      <c r="B49" s="68">
        <v>0.97178462829423495</v>
      </c>
      <c r="C49" s="73">
        <v>1.0052979486558</v>
      </c>
      <c r="D49" s="69">
        <v>1.1979936213820599</v>
      </c>
      <c r="E49" s="12"/>
      <c r="F49" s="68">
        <v>0.99157588961510501</v>
      </c>
      <c r="G49" s="70">
        <v>1.1030581178715899</v>
      </c>
      <c r="H49" s="64">
        <v>610400</v>
      </c>
      <c r="I49" s="71">
        <v>554470</v>
      </c>
      <c r="J49" s="22" t="s">
        <v>321</v>
      </c>
      <c r="K49" s="93">
        <f>VALUE(I138+I143)</f>
        <v>111140</v>
      </c>
      <c r="L49" s="62">
        <f>VALUE(I151)</f>
        <v>228860</v>
      </c>
      <c r="M49" s="74">
        <f>VALUE(I177*2)</f>
        <v>124840</v>
      </c>
      <c r="N49" s="64">
        <f t="shared" si="42"/>
        <v>5515.4792739942495</v>
      </c>
      <c r="O49" s="59">
        <f t="shared" si="43"/>
        <v>28</v>
      </c>
      <c r="P49" s="64">
        <f t="shared" si="44"/>
        <v>5591.805990918414</v>
      </c>
      <c r="Q49" s="59">
        <f t="shared" si="45"/>
        <v>84</v>
      </c>
      <c r="R49" s="64">
        <f t="shared" si="46"/>
        <v>5026.6617054582739</v>
      </c>
      <c r="S49" s="59">
        <f t="shared" si="47"/>
        <v>81</v>
      </c>
      <c r="T49" s="64">
        <f t="shared" si="48"/>
        <v>9864.5068448703605</v>
      </c>
      <c r="U49" s="59">
        <f t="shared" si="49"/>
        <v>28</v>
      </c>
      <c r="V49" s="162"/>
      <c r="W49" s="163"/>
      <c r="X49" s="163"/>
      <c r="Y49" s="164"/>
    </row>
    <row r="50" spans="1:25" ht="20.25" x14ac:dyDescent="0.3">
      <c r="A50" s="2" t="s">
        <v>43</v>
      </c>
      <c r="B50" s="68">
        <v>0.97178462829423495</v>
      </c>
      <c r="C50" s="73">
        <v>1.0052979486558</v>
      </c>
      <c r="D50" s="69">
        <v>1.1979936213820599</v>
      </c>
      <c r="E50" s="12"/>
      <c r="F50" s="68">
        <v>0.99157588961510501</v>
      </c>
      <c r="G50" s="70">
        <v>1.1030581178715899</v>
      </c>
      <c r="H50" s="64">
        <v>590000</v>
      </c>
      <c r="I50" s="71">
        <v>515240</v>
      </c>
      <c r="J50" s="22" t="s">
        <v>322</v>
      </c>
      <c r="K50" s="93">
        <f>VALUE(I138+I143)</f>
        <v>111140</v>
      </c>
      <c r="L50" s="62">
        <f>VALUE(I151)</f>
        <v>228860</v>
      </c>
      <c r="M50" s="74">
        <f>VALUE(I177*2)</f>
        <v>124840</v>
      </c>
      <c r="N50" s="64">
        <f t="shared" si="42"/>
        <v>5125.2467061027592</v>
      </c>
      <c r="O50" s="59">
        <f t="shared" si="43"/>
        <v>26</v>
      </c>
      <c r="P50" s="64">
        <f t="shared" si="44"/>
        <v>5196.173136077342</v>
      </c>
      <c r="Q50" s="59">
        <f t="shared" si="45"/>
        <v>82</v>
      </c>
      <c r="R50" s="64">
        <f t="shared" si="46"/>
        <v>4671.0140803295417</v>
      </c>
      <c r="S50" s="59">
        <f t="shared" si="47"/>
        <v>74</v>
      </c>
      <c r="T50" s="64">
        <f t="shared" si="48"/>
        <v>9484.8533503257513</v>
      </c>
      <c r="U50" s="59">
        <f t="shared" si="49"/>
        <v>26</v>
      </c>
      <c r="V50" s="162"/>
      <c r="W50" s="163"/>
      <c r="X50" s="163"/>
      <c r="Y50" s="164"/>
    </row>
    <row r="51" spans="1:25" ht="20.25" x14ac:dyDescent="0.3">
      <c r="A51" s="2" t="s">
        <v>256</v>
      </c>
      <c r="B51" s="68">
        <v>0.96143841726944301</v>
      </c>
      <c r="C51" s="73">
        <v>1.00375322746786</v>
      </c>
      <c r="D51" s="69"/>
      <c r="E51" s="12"/>
      <c r="F51" s="68">
        <v>0.93945146767471321</v>
      </c>
      <c r="G51" s="70">
        <v>0.77541021171144187</v>
      </c>
      <c r="H51" s="64">
        <v>368380</v>
      </c>
      <c r="I51" s="71">
        <v>334420</v>
      </c>
      <c r="J51" s="22"/>
      <c r="K51" s="93">
        <f>VALUE(I141)</f>
        <v>38720</v>
      </c>
      <c r="L51" s="62">
        <f>VALUE(I165)</f>
        <v>150660</v>
      </c>
      <c r="M51" s="74">
        <f>VALUE(I176*2)</f>
        <v>135520</v>
      </c>
      <c r="N51" s="64">
        <f t="shared" si="42"/>
        <v>3331.6953893501486</v>
      </c>
      <c r="O51" s="59">
        <f t="shared" si="43"/>
        <v>9</v>
      </c>
      <c r="P51" s="64">
        <f t="shared" si="44"/>
        <v>3559.7368411988423</v>
      </c>
      <c r="Q51" s="59">
        <f t="shared" si="45"/>
        <v>51</v>
      </c>
      <c r="R51" s="64">
        <f t="shared" si="46"/>
        <v>4312.8139783184815</v>
      </c>
      <c r="S51" s="59">
        <f t="shared" si="47"/>
        <v>62</v>
      </c>
      <c r="T51" s="64">
        <f t="shared" si="48"/>
        <v>7275.6166936820709</v>
      </c>
      <c r="U51" s="59">
        <f t="shared" si="49"/>
        <v>12</v>
      </c>
      <c r="V51" s="162"/>
      <c r="W51" s="163"/>
      <c r="X51" s="163"/>
      <c r="Y51" s="164"/>
    </row>
    <row r="52" spans="1:25" ht="20.25" x14ac:dyDescent="0.3">
      <c r="A52" s="2" t="s">
        <v>257</v>
      </c>
      <c r="B52" s="68">
        <v>0.96147187856893002</v>
      </c>
      <c r="C52" s="73">
        <v>1.00348972494927</v>
      </c>
      <c r="D52" s="69"/>
      <c r="E52" s="12"/>
      <c r="F52" s="68">
        <v>0.97371096586782857</v>
      </c>
      <c r="G52" s="70">
        <v>0.63552506020811561</v>
      </c>
      <c r="H52" s="64">
        <v>325220</v>
      </c>
      <c r="I52" s="71">
        <v>295000</v>
      </c>
      <c r="J52" s="22"/>
      <c r="K52" s="93">
        <f>VALUE(I141)</f>
        <v>38720</v>
      </c>
      <c r="L52" s="62">
        <f>VALUE(I165)</f>
        <v>150660</v>
      </c>
      <c r="M52" s="74">
        <f>VALUE(I176*2)</f>
        <v>135520</v>
      </c>
      <c r="N52" s="64">
        <f t="shared" si="42"/>
        <v>2939.7411120967213</v>
      </c>
      <c r="O52" s="59">
        <f t="shared" si="43"/>
        <v>5</v>
      </c>
      <c r="P52" s="64">
        <f t="shared" si="44"/>
        <v>3029.6464797136041</v>
      </c>
      <c r="Q52" s="59">
        <f t="shared" si="45"/>
        <v>45</v>
      </c>
      <c r="R52" s="64">
        <f t="shared" si="46"/>
        <v>4641.8311168311166</v>
      </c>
      <c r="S52" s="59">
        <f t="shared" si="47"/>
        <v>71</v>
      </c>
      <c r="T52" s="64">
        <f t="shared" si="48"/>
        <v>7117.8538324210549</v>
      </c>
      <c r="U52" s="59">
        <f t="shared" si="49"/>
        <v>9</v>
      </c>
      <c r="V52" s="162"/>
      <c r="W52" s="163"/>
      <c r="X52" s="163"/>
      <c r="Y52" s="164"/>
    </row>
    <row r="53" spans="1:25" ht="20.25" x14ac:dyDescent="0.3">
      <c r="A53" s="2" t="s">
        <v>258</v>
      </c>
      <c r="B53" s="68">
        <v>0.99474357143036196</v>
      </c>
      <c r="C53" s="73">
        <v>1.0019697933559799</v>
      </c>
      <c r="D53" s="69"/>
      <c r="E53" s="12"/>
      <c r="F53" s="68">
        <v>0.66366452629478001</v>
      </c>
      <c r="G53" s="70">
        <v>0.57034941019944596</v>
      </c>
      <c r="H53" s="64"/>
      <c r="I53" s="71"/>
      <c r="J53" s="22" t="s">
        <v>187</v>
      </c>
      <c r="K53" s="93">
        <f>VALUE(I141)</f>
        <v>38720</v>
      </c>
      <c r="L53" s="62">
        <f>VALUE(I169)</f>
        <v>159140</v>
      </c>
      <c r="M53" s="74">
        <f>VALUE(I178*2)</f>
        <v>86400</v>
      </c>
      <c r="N53" s="64"/>
      <c r="O53" s="59"/>
      <c r="P53" s="64"/>
      <c r="Q53" s="59"/>
      <c r="R53" s="64"/>
      <c r="S53" s="59"/>
      <c r="T53" s="64"/>
      <c r="U53" s="59"/>
      <c r="V53" s="162"/>
      <c r="W53" s="163"/>
      <c r="X53" s="163"/>
      <c r="Y53" s="164"/>
    </row>
    <row r="54" spans="1:25" ht="20.25" x14ac:dyDescent="0.3">
      <c r="A54" s="2" t="s">
        <v>259</v>
      </c>
      <c r="B54" s="68">
        <v>1.0090043102391</v>
      </c>
      <c r="C54" s="73">
        <v>0.9999470417373032</v>
      </c>
      <c r="D54" s="69"/>
      <c r="E54" s="12"/>
      <c r="F54" s="68">
        <v>1.03662819869543</v>
      </c>
      <c r="G54" s="70">
        <v>0.999513235514774</v>
      </c>
      <c r="H54" s="64">
        <v>335720</v>
      </c>
      <c r="I54" s="71">
        <v>332850</v>
      </c>
      <c r="J54" s="22" t="s">
        <v>323</v>
      </c>
      <c r="K54" s="93">
        <f>VALUE(I140)</f>
        <v>47520</v>
      </c>
      <c r="L54" s="62">
        <f>VALUE(I153)</f>
        <v>193820</v>
      </c>
      <c r="M54" s="74">
        <f>VALUE(I175*2)</f>
        <v>135520</v>
      </c>
      <c r="N54" s="64">
        <f t="shared" si="42"/>
        <v>3328.6762809129168</v>
      </c>
      <c r="O54" s="59">
        <f t="shared" si="43"/>
        <v>8</v>
      </c>
      <c r="P54" s="64">
        <f t="shared" si="44"/>
        <v>3210.8908518877183</v>
      </c>
      <c r="Q54" s="59">
        <f t="shared" si="45"/>
        <v>47</v>
      </c>
      <c r="R54" s="64">
        <f t="shared" si="46"/>
        <v>3330.1209846268221</v>
      </c>
      <c r="S54" s="59">
        <f t="shared" si="47"/>
        <v>26</v>
      </c>
      <c r="T54" s="64">
        <f t="shared" si="48"/>
        <v>7012.740296823983</v>
      </c>
      <c r="U54" s="59">
        <f t="shared" si="49"/>
        <v>7</v>
      </c>
      <c r="V54" s="162"/>
      <c r="W54" s="163"/>
      <c r="X54" s="163"/>
      <c r="Y54" s="164"/>
    </row>
    <row r="55" spans="1:25" ht="22.5" x14ac:dyDescent="0.3">
      <c r="A55" s="117" t="s">
        <v>171</v>
      </c>
      <c r="B55" s="68">
        <v>1.0090043102391006</v>
      </c>
      <c r="C55" s="73">
        <v>0.9999470417373032</v>
      </c>
      <c r="D55" s="69"/>
      <c r="E55" s="12"/>
      <c r="F55" s="68">
        <v>1.03662819869543</v>
      </c>
      <c r="G55" s="70">
        <v>0.999513235514774</v>
      </c>
      <c r="H55" s="64">
        <v>281770</v>
      </c>
      <c r="I55" s="71">
        <v>264510</v>
      </c>
      <c r="J55" s="130" t="s">
        <v>324</v>
      </c>
      <c r="K55" s="93">
        <f>VALUE(I140)</f>
        <v>47520</v>
      </c>
      <c r="L55" s="62">
        <f>VALUE(I153)</f>
        <v>193820</v>
      </c>
      <c r="M55" s="74">
        <f>VALUE(I175*2)</f>
        <v>135520</v>
      </c>
      <c r="N55" s="64">
        <f t="shared" si="42"/>
        <v>2645.2400873194401</v>
      </c>
      <c r="O55" s="59">
        <f t="shared" si="43"/>
        <v>3</v>
      </c>
      <c r="P55" s="64">
        <f t="shared" si="44"/>
        <v>2551.638092933214</v>
      </c>
      <c r="Q55" s="59">
        <f t="shared" si="45"/>
        <v>32</v>
      </c>
      <c r="R55" s="64">
        <f t="shared" si="46"/>
        <v>2646.3881677741947</v>
      </c>
      <c r="S55" s="59">
        <f t="shared" si="47"/>
        <v>3</v>
      </c>
      <c r="T55" s="64">
        <f t="shared" si="48"/>
        <v>6337.4635332375174</v>
      </c>
      <c r="U55" s="59">
        <f t="shared" si="49"/>
        <v>2</v>
      </c>
      <c r="V55" s="162"/>
      <c r="W55" s="163"/>
      <c r="X55" s="163"/>
      <c r="Y55" s="164"/>
    </row>
    <row r="56" spans="1:25" ht="20.25" x14ac:dyDescent="0.3">
      <c r="A56" s="2" t="s">
        <v>97</v>
      </c>
      <c r="B56" s="68">
        <v>0.99823674946665497</v>
      </c>
      <c r="C56" s="73">
        <v>0.99598000096850603</v>
      </c>
      <c r="D56" s="69"/>
      <c r="E56" s="12"/>
      <c r="F56" s="68">
        <v>1.0172120532836799</v>
      </c>
      <c r="G56" s="70">
        <v>0.97887590135260205</v>
      </c>
      <c r="H56" s="64">
        <v>390630</v>
      </c>
      <c r="I56" s="71">
        <v>384980</v>
      </c>
      <c r="J56" s="22" t="s">
        <v>189</v>
      </c>
      <c r="K56" s="93">
        <f>VALUE(I140)</f>
        <v>47520</v>
      </c>
      <c r="L56" s="62">
        <f>VALUE(I153)</f>
        <v>193820</v>
      </c>
      <c r="M56" s="74">
        <f>VALUE(I175*2)</f>
        <v>135520</v>
      </c>
      <c r="N56" s="64">
        <f t="shared" si="42"/>
        <v>3865.3386576601902</v>
      </c>
      <c r="O56" s="59">
        <f t="shared" si="43"/>
        <v>16</v>
      </c>
      <c r="P56" s="64">
        <f t="shared" si="44"/>
        <v>3784.6582603621277</v>
      </c>
      <c r="Q56" s="59">
        <f t="shared" si="45"/>
        <v>55</v>
      </c>
      <c r="R56" s="64">
        <f t="shared" si="46"/>
        <v>3932.8785136914498</v>
      </c>
      <c r="S56" s="59">
        <f t="shared" si="47"/>
        <v>43</v>
      </c>
      <c r="T56" s="64">
        <f t="shared" si="48"/>
        <v>7638.5965623498914</v>
      </c>
      <c r="U56" s="59">
        <f t="shared" si="49"/>
        <v>16</v>
      </c>
      <c r="V56" s="162"/>
      <c r="W56" s="163"/>
      <c r="X56" s="163"/>
      <c r="Y56" s="164"/>
    </row>
    <row r="57" spans="1:25" ht="22.5" x14ac:dyDescent="0.3">
      <c r="A57" s="2" t="s">
        <v>261</v>
      </c>
      <c r="B57" s="68">
        <v>0.99466354086071895</v>
      </c>
      <c r="C57" s="73">
        <v>0.99466354086071895</v>
      </c>
      <c r="D57" s="69"/>
      <c r="E57" s="12"/>
      <c r="F57" s="68">
        <v>1</v>
      </c>
      <c r="G57" s="70">
        <v>0.94992587712073695</v>
      </c>
      <c r="H57" s="64">
        <v>318830</v>
      </c>
      <c r="I57" s="71">
        <v>300600</v>
      </c>
      <c r="J57" s="130" t="s">
        <v>225</v>
      </c>
      <c r="K57" s="93">
        <f>VALUE(I140)</f>
        <v>47520</v>
      </c>
      <c r="L57" s="62">
        <f>VALUE(I153)</f>
        <v>193820</v>
      </c>
      <c r="M57" s="74">
        <f>VALUE(I175*2)</f>
        <v>135520</v>
      </c>
      <c r="N57" s="64">
        <f t="shared" si="42"/>
        <v>3022.1274597024008</v>
      </c>
      <c r="O57" s="59">
        <f t="shared" si="43"/>
        <v>7</v>
      </c>
      <c r="P57" s="64">
        <f t="shared" si="44"/>
        <v>3006</v>
      </c>
      <c r="Q57" s="59">
        <f t="shared" si="45"/>
        <v>42</v>
      </c>
      <c r="R57" s="64">
        <f t="shared" si="46"/>
        <v>3164.4574302063497</v>
      </c>
      <c r="S57" s="59">
        <f t="shared" si="47"/>
        <v>20</v>
      </c>
      <c r="T57" s="64">
        <f t="shared" si="48"/>
        <v>6902.0828085200956</v>
      </c>
      <c r="U57" s="59">
        <f t="shared" si="49"/>
        <v>6</v>
      </c>
      <c r="V57" s="162"/>
      <c r="W57" s="163"/>
      <c r="X57" s="163"/>
      <c r="Y57" s="164"/>
    </row>
    <row r="58" spans="1:25" ht="22.5" x14ac:dyDescent="0.3">
      <c r="A58" s="2" t="s">
        <v>44</v>
      </c>
      <c r="B58" s="68">
        <v>0.99466354086071895</v>
      </c>
      <c r="C58" s="73">
        <v>0.99466354086071895</v>
      </c>
      <c r="D58" s="69"/>
      <c r="E58" s="12"/>
      <c r="F58" s="68">
        <v>1</v>
      </c>
      <c r="G58" s="70">
        <v>0.94992587712073695</v>
      </c>
      <c r="H58" s="64">
        <v>286670</v>
      </c>
      <c r="I58" s="71">
        <v>267600</v>
      </c>
      <c r="J58" s="130" t="s">
        <v>225</v>
      </c>
      <c r="K58" s="93">
        <f>VALUE(I140)</f>
        <v>47520</v>
      </c>
      <c r="L58" s="62">
        <f>VALUE(I153)</f>
        <v>193820</v>
      </c>
      <c r="M58" s="74">
        <f>VALUE(I175*2)</f>
        <v>135520</v>
      </c>
      <c r="N58" s="64">
        <f t="shared" si="42"/>
        <v>2690.3569800943533</v>
      </c>
      <c r="O58" s="59">
        <f t="shared" si="43"/>
        <v>4</v>
      </c>
      <c r="P58" s="64">
        <f t="shared" si="44"/>
        <v>2676</v>
      </c>
      <c r="Q58" s="59">
        <f t="shared" si="45"/>
        <v>38</v>
      </c>
      <c r="R58" s="64">
        <f t="shared" si="46"/>
        <v>2817.0619039361918</v>
      </c>
      <c r="S58" s="59">
        <f t="shared" si="47"/>
        <v>7</v>
      </c>
      <c r="T58" s="64">
        <f t="shared" si="48"/>
        <v>6565.8729471538709</v>
      </c>
      <c r="U58" s="59">
        <f t="shared" si="49"/>
        <v>4</v>
      </c>
      <c r="V58" s="162"/>
      <c r="W58" s="163"/>
      <c r="X58" s="163"/>
      <c r="Y58" s="164"/>
    </row>
    <row r="59" spans="1:25" ht="20.25" x14ac:dyDescent="0.3">
      <c r="A59" s="2" t="s">
        <v>102</v>
      </c>
      <c r="B59" s="68">
        <v>0.98234451735948103</v>
      </c>
      <c r="C59" s="73">
        <v>0.98761488383239904</v>
      </c>
      <c r="D59" s="69"/>
      <c r="E59" s="12"/>
      <c r="F59" s="68">
        <v>1.0280828575446599</v>
      </c>
      <c r="G59" s="70">
        <v>1.09849192695861</v>
      </c>
      <c r="H59" s="64">
        <v>424010</v>
      </c>
      <c r="I59" s="71">
        <v>393560</v>
      </c>
      <c r="J59" s="22" t="s">
        <v>248</v>
      </c>
      <c r="K59" s="93">
        <f>VALUE(I142)</f>
        <v>22680</v>
      </c>
      <c r="L59" s="62">
        <f>VALUE(I147)</f>
        <v>245250</v>
      </c>
      <c r="M59" s="74">
        <f>VALUE(I175*2)</f>
        <v>135520</v>
      </c>
      <c r="N59" s="64">
        <f t="shared" si="42"/>
        <v>3984.9541196949826</v>
      </c>
      <c r="O59" s="59">
        <f t="shared" si="43"/>
        <v>19</v>
      </c>
      <c r="P59" s="64">
        <f t="shared" si="44"/>
        <v>3828.0961219402861</v>
      </c>
      <c r="Q59" s="59">
        <f t="shared" si="45"/>
        <v>58</v>
      </c>
      <c r="R59" s="64">
        <f t="shared" si="46"/>
        <v>3582.7300168663774</v>
      </c>
      <c r="S59" s="59">
        <f t="shared" si="47"/>
        <v>37</v>
      </c>
      <c r="T59" s="64">
        <f t="shared" si="48"/>
        <v>7677.8560545345645</v>
      </c>
      <c r="U59" s="59">
        <f t="shared" si="49"/>
        <v>17</v>
      </c>
      <c r="V59" s="162"/>
      <c r="W59" s="163"/>
      <c r="X59" s="163"/>
      <c r="Y59" s="164"/>
    </row>
    <row r="60" spans="1:25" ht="20.25" x14ac:dyDescent="0.3">
      <c r="A60" s="2" t="s">
        <v>136</v>
      </c>
      <c r="B60" s="68">
        <v>0.98234451735948103</v>
      </c>
      <c r="C60" s="73">
        <v>0.98761488383239904</v>
      </c>
      <c r="D60" s="69"/>
      <c r="E60" s="12"/>
      <c r="F60" s="68">
        <v>1.0280828575446599</v>
      </c>
      <c r="G60" s="70">
        <v>1.09849192695861</v>
      </c>
      <c r="H60" s="64">
        <v>386950</v>
      </c>
      <c r="I60" s="71">
        <v>335740</v>
      </c>
      <c r="J60" s="22" t="s">
        <v>314</v>
      </c>
      <c r="K60" s="93">
        <f>VALUE(I142)</f>
        <v>22680</v>
      </c>
      <c r="L60" s="62">
        <f>VALUE(I147)</f>
        <v>245250</v>
      </c>
      <c r="M60" s="74">
        <f>VALUE(I175*2)</f>
        <v>135520</v>
      </c>
      <c r="N60" s="64">
        <f t="shared" si="42"/>
        <v>3399.503242571383</v>
      </c>
      <c r="O60" s="59">
        <f t="shared" si="43"/>
        <v>10</v>
      </c>
      <c r="P60" s="64">
        <f t="shared" si="44"/>
        <v>3265.6900904061172</v>
      </c>
      <c r="Q60" s="59">
        <f t="shared" si="45"/>
        <v>48</v>
      </c>
      <c r="R60" s="64">
        <f t="shared" si="46"/>
        <v>3056.3720293289907</v>
      </c>
      <c r="S60" s="59">
        <f t="shared" si="47"/>
        <v>14</v>
      </c>
      <c r="T60" s="64">
        <f t="shared" si="48"/>
        <v>7120.8572250679472</v>
      </c>
      <c r="U60" s="59">
        <f t="shared" si="49"/>
        <v>10</v>
      </c>
      <c r="V60" s="162"/>
      <c r="W60" s="163"/>
      <c r="X60" s="163"/>
      <c r="Y60" s="164"/>
    </row>
    <row r="61" spans="1:25" ht="20.25" x14ac:dyDescent="0.3">
      <c r="A61" s="2" t="s">
        <v>263</v>
      </c>
      <c r="B61" s="68">
        <v>0.95752337309189395</v>
      </c>
      <c r="C61" s="73">
        <v>0.97644991700789696</v>
      </c>
      <c r="D61" s="69"/>
      <c r="E61" s="12"/>
      <c r="F61" s="68">
        <v>0.99237248406504597</v>
      </c>
      <c r="G61" s="70">
        <v>0.98056933967300797</v>
      </c>
      <c r="H61" s="64">
        <v>390770</v>
      </c>
      <c r="I61" s="71">
        <v>377860</v>
      </c>
      <c r="J61" s="22" t="s">
        <v>325</v>
      </c>
      <c r="K61" s="93">
        <f>VALUE(I142)</f>
        <v>22680</v>
      </c>
      <c r="L61" s="62">
        <f>VALUE(I146)</f>
        <v>163500</v>
      </c>
      <c r="M61" s="74">
        <f>VALUE(I175*2)</f>
        <v>135520</v>
      </c>
      <c r="N61" s="64">
        <f t="shared" si="42"/>
        <v>3869.7325220515545</v>
      </c>
      <c r="O61" s="59">
        <f t="shared" si="43"/>
        <v>17</v>
      </c>
      <c r="P61" s="64">
        <f t="shared" si="44"/>
        <v>3807.6428565630486</v>
      </c>
      <c r="Q61" s="59">
        <f t="shared" si="45"/>
        <v>57</v>
      </c>
      <c r="R61" s="64">
        <f t="shared" si="46"/>
        <v>3853.4755749757132</v>
      </c>
      <c r="S61" s="59">
        <f t="shared" si="47"/>
        <v>38</v>
      </c>
      <c r="T61" s="64">
        <f t="shared" ref="T61" si="50">((I61+K61+M61+L61)/((C61+F61+G61)/3))/100</f>
        <v>7115.6366616433534</v>
      </c>
      <c r="U61" s="59">
        <f t="shared" ref="U61" si="51">RANK(T61,$T$43:$T$72,1)</f>
        <v>8</v>
      </c>
      <c r="V61" s="162"/>
      <c r="W61" s="163"/>
      <c r="X61" s="163"/>
      <c r="Y61" s="164"/>
    </row>
    <row r="62" spans="1:25" ht="20.25" x14ac:dyDescent="0.3">
      <c r="A62" s="2" t="s">
        <v>265</v>
      </c>
      <c r="B62" s="68">
        <v>0.92816179231962104</v>
      </c>
      <c r="C62" s="73">
        <v>0.98615301222149299</v>
      </c>
      <c r="D62" s="69"/>
      <c r="E62" s="12"/>
      <c r="F62" s="68">
        <v>0.92427705447200437</v>
      </c>
      <c r="G62" s="70">
        <v>0.60014143892418326</v>
      </c>
      <c r="H62" s="64">
        <v>260610</v>
      </c>
      <c r="I62" s="71">
        <v>237850</v>
      </c>
      <c r="J62" s="22"/>
      <c r="K62" s="93">
        <f>VALUE(I142)</f>
        <v>22680</v>
      </c>
      <c r="L62" s="62">
        <f>VALUE(I165)</f>
        <v>150660</v>
      </c>
      <c r="M62" s="74">
        <f>VALUE(I176*2)</f>
        <v>135520</v>
      </c>
      <c r="N62" s="64">
        <f t="shared" si="42"/>
        <v>2411.8975154190184</v>
      </c>
      <c r="O62" s="59">
        <f t="shared" si="43"/>
        <v>2</v>
      </c>
      <c r="P62" s="64">
        <f t="shared" si="44"/>
        <v>2573.3625956545293</v>
      </c>
      <c r="Q62" s="59">
        <f t="shared" si="45"/>
        <v>33</v>
      </c>
      <c r="R62" s="64">
        <f t="shared" si="46"/>
        <v>3963.2324077865906</v>
      </c>
      <c r="S62" s="59">
        <f t="shared" si="47"/>
        <v>46</v>
      </c>
      <c r="T62" s="64">
        <f t="shared" si="48"/>
        <v>6532.8949855840719</v>
      </c>
      <c r="U62" s="59">
        <f t="shared" si="49"/>
        <v>3</v>
      </c>
      <c r="V62" s="162"/>
      <c r="W62" s="163"/>
      <c r="X62" s="163"/>
      <c r="Y62" s="164"/>
    </row>
    <row r="63" spans="1:25" ht="22.5" x14ac:dyDescent="0.3">
      <c r="A63" s="2" t="s">
        <v>266</v>
      </c>
      <c r="B63" s="68">
        <v>0.93770653716292596</v>
      </c>
      <c r="C63" s="73">
        <v>0.97812029672171896</v>
      </c>
      <c r="D63" s="69">
        <v>1.1759999999999999</v>
      </c>
      <c r="E63" s="12"/>
      <c r="F63" s="68">
        <v>0.95933188090050836</v>
      </c>
      <c r="G63" s="70">
        <v>0.95296950970145866</v>
      </c>
      <c r="H63" s="64">
        <v>448410</v>
      </c>
      <c r="I63" s="71">
        <v>439940</v>
      </c>
      <c r="J63" s="130" t="s">
        <v>326</v>
      </c>
      <c r="K63" s="61">
        <f>VALUE(I139+I143)</f>
        <v>80900</v>
      </c>
      <c r="L63" s="62">
        <f>VALUE(I153)</f>
        <v>193820</v>
      </c>
      <c r="M63" s="72">
        <f>VALUE(I177*2)</f>
        <v>124840</v>
      </c>
      <c r="N63" s="64">
        <f t="shared" si="42"/>
        <v>4497.8107649387175</v>
      </c>
      <c r="O63" s="59">
        <f t="shared" si="43"/>
        <v>22</v>
      </c>
      <c r="P63" s="64">
        <f t="shared" si="44"/>
        <v>4585.8999242997725</v>
      </c>
      <c r="Q63" s="59">
        <f t="shared" si="45"/>
        <v>73</v>
      </c>
      <c r="R63" s="64">
        <f t="shared" si="46"/>
        <v>4616.517060843029</v>
      </c>
      <c r="S63" s="59">
        <f t="shared" si="47"/>
        <v>70</v>
      </c>
      <c r="T63" s="64">
        <f t="shared" si="48"/>
        <v>8713.2614976050172</v>
      </c>
      <c r="U63" s="59">
        <f t="shared" si="49"/>
        <v>23</v>
      </c>
      <c r="V63" s="162"/>
      <c r="W63" s="163"/>
      <c r="X63" s="163"/>
      <c r="Y63" s="164"/>
    </row>
    <row r="64" spans="1:25" ht="20.25" x14ac:dyDescent="0.3">
      <c r="A64" s="2" t="s">
        <v>267</v>
      </c>
      <c r="B64" s="68">
        <v>0.93770653716292596</v>
      </c>
      <c r="C64" s="73">
        <v>0.97812029672171896</v>
      </c>
      <c r="D64" s="69">
        <v>1.1759999999999999</v>
      </c>
      <c r="E64" s="12"/>
      <c r="F64" s="68">
        <v>0.95933188090050803</v>
      </c>
      <c r="G64" s="70">
        <v>0.95296950970145899</v>
      </c>
      <c r="H64" s="64">
        <v>408750</v>
      </c>
      <c r="I64" s="71">
        <v>388260</v>
      </c>
      <c r="J64" s="130" t="s">
        <v>328</v>
      </c>
      <c r="K64" s="61">
        <f>VALUE(I139+I143)</f>
        <v>80900</v>
      </c>
      <c r="L64" s="62">
        <f>VALUE(I153)</f>
        <v>193820</v>
      </c>
      <c r="M64" s="72">
        <f>VALUE(I177*2)</f>
        <v>124840</v>
      </c>
      <c r="N64" s="64">
        <f t="shared" si="42"/>
        <v>3969.4503968611771</v>
      </c>
      <c r="O64" s="59">
        <f t="shared" si="43"/>
        <v>18</v>
      </c>
      <c r="P64" s="64">
        <f t="shared" si="44"/>
        <v>4047.1916729750205</v>
      </c>
      <c r="Q64" s="59">
        <f t="shared" si="45"/>
        <v>64</v>
      </c>
      <c r="R64" s="64">
        <f t="shared" si="46"/>
        <v>4074.2121972153332</v>
      </c>
      <c r="S64" s="59">
        <f t="shared" si="47"/>
        <v>50</v>
      </c>
      <c r="T64" s="64">
        <f t="shared" si="48"/>
        <v>8176.8691757512615</v>
      </c>
      <c r="U64" s="59">
        <f t="shared" si="49"/>
        <v>19</v>
      </c>
      <c r="V64" s="162"/>
      <c r="W64" s="163"/>
      <c r="X64" s="163"/>
      <c r="Y64" s="164"/>
    </row>
    <row r="65" spans="1:26" ht="20.25" x14ac:dyDescent="0.3">
      <c r="A65" s="2" t="s">
        <v>269</v>
      </c>
      <c r="B65" s="68">
        <v>0.92925979801703296</v>
      </c>
      <c r="C65" s="73">
        <v>0.97411888887827103</v>
      </c>
      <c r="D65" s="69">
        <v>1.14127144298688</v>
      </c>
      <c r="E65" s="12"/>
      <c r="F65" s="68">
        <v>0.93881141285985503</v>
      </c>
      <c r="G65" s="70">
        <v>0.908847184986595</v>
      </c>
      <c r="H65" s="64">
        <v>429250</v>
      </c>
      <c r="I65" s="71">
        <v>407830</v>
      </c>
      <c r="J65" s="22" t="s">
        <v>327</v>
      </c>
      <c r="K65" s="61">
        <f>VALUE(I139+I143)</f>
        <v>80900</v>
      </c>
      <c r="L65" s="62">
        <f>VALUE(I153)</f>
        <v>193820</v>
      </c>
      <c r="M65" s="72">
        <f>VALUE(I177*2)</f>
        <v>124840</v>
      </c>
      <c r="N65" s="64">
        <f t="shared" si="42"/>
        <v>4186.6552908098238</v>
      </c>
      <c r="O65" s="59">
        <f t="shared" si="43"/>
        <v>21</v>
      </c>
      <c r="P65" s="64">
        <f t="shared" si="44"/>
        <v>4344.1099502364114</v>
      </c>
      <c r="Q65" s="59">
        <f t="shared" si="45"/>
        <v>69</v>
      </c>
      <c r="R65" s="64">
        <f t="shared" si="46"/>
        <v>4487.3330383480834</v>
      </c>
      <c r="S65" s="59">
        <f t="shared" si="47"/>
        <v>67</v>
      </c>
      <c r="T65" s="64">
        <f t="shared" si="48"/>
        <v>8583.8447978102231</v>
      </c>
      <c r="U65" s="59">
        <f t="shared" si="49"/>
        <v>21</v>
      </c>
      <c r="V65" s="162"/>
      <c r="W65" s="163"/>
      <c r="X65" s="163"/>
      <c r="Y65" s="164"/>
    </row>
    <row r="66" spans="1:26" ht="20.25" x14ac:dyDescent="0.3">
      <c r="A66" s="2" t="s">
        <v>45</v>
      </c>
      <c r="B66" s="68">
        <v>0.92925979801703296</v>
      </c>
      <c r="C66" s="73">
        <v>0.97411888887827103</v>
      </c>
      <c r="D66" s="69">
        <v>1.14127144298688</v>
      </c>
      <c r="E66" s="12"/>
      <c r="F66" s="68">
        <v>0.93881141285985503</v>
      </c>
      <c r="G66" s="70">
        <v>0.908847184986595</v>
      </c>
      <c r="H66" s="64">
        <v>391600</v>
      </c>
      <c r="I66" s="71">
        <v>372390</v>
      </c>
      <c r="J66" s="130" t="s">
        <v>268</v>
      </c>
      <c r="K66" s="61">
        <f>VALUE(I139+I143)</f>
        <v>80900</v>
      </c>
      <c r="L66" s="62">
        <f>VALUE(I153)</f>
        <v>193820</v>
      </c>
      <c r="M66" s="72">
        <f>VALUE(I177*2)</f>
        <v>124840</v>
      </c>
      <c r="N66" s="64">
        <f t="shared" si="42"/>
        <v>3822.8393294869684</v>
      </c>
      <c r="O66" s="59">
        <f t="shared" si="43"/>
        <v>14</v>
      </c>
      <c r="P66" s="64">
        <f t="shared" si="44"/>
        <v>3966.6113438651823</v>
      </c>
      <c r="Q66" s="59">
        <f t="shared" si="45"/>
        <v>60</v>
      </c>
      <c r="R66" s="64">
        <f t="shared" si="46"/>
        <v>4097.3884955752219</v>
      </c>
      <c r="S66" s="59">
        <f t="shared" si="47"/>
        <v>52</v>
      </c>
      <c r="T66" s="64">
        <f t="shared" si="48"/>
        <v>8207.0610134750259</v>
      </c>
      <c r="U66" s="59">
        <f t="shared" si="49"/>
        <v>20</v>
      </c>
      <c r="V66" s="162"/>
      <c r="W66" s="163"/>
      <c r="X66" s="163"/>
      <c r="Y66" s="164"/>
    </row>
    <row r="67" spans="1:26" ht="20.25" x14ac:dyDescent="0.3">
      <c r="A67" s="117" t="s">
        <v>270</v>
      </c>
      <c r="B67" s="68">
        <v>0.90790972520787805</v>
      </c>
      <c r="C67" s="73">
        <v>0.97237164405090504</v>
      </c>
      <c r="D67" s="69"/>
      <c r="E67" s="12"/>
      <c r="F67" s="68">
        <v>0.91009840581091495</v>
      </c>
      <c r="G67" s="70">
        <v>0.59508257058785896</v>
      </c>
      <c r="H67" s="64">
        <v>212720</v>
      </c>
      <c r="I67" s="71">
        <v>186570</v>
      </c>
      <c r="J67" s="22"/>
      <c r="K67" s="61">
        <f>VALUE(I142)</f>
        <v>22680</v>
      </c>
      <c r="L67" s="62">
        <f>VALUE(I165)</f>
        <v>150660</v>
      </c>
      <c r="M67" s="72">
        <f>VALUE(I176*2)</f>
        <v>135520</v>
      </c>
      <c r="N67" s="64">
        <f t="shared" si="42"/>
        <v>1918.7108256545662</v>
      </c>
      <c r="O67" s="59">
        <f t="shared" si="43"/>
        <v>1</v>
      </c>
      <c r="P67" s="64">
        <f t="shared" si="44"/>
        <v>2049.9980970053739</v>
      </c>
      <c r="Q67" s="59">
        <f t="shared" si="45"/>
        <v>24</v>
      </c>
      <c r="R67" s="64">
        <f t="shared" si="46"/>
        <v>3135.1951682216932</v>
      </c>
      <c r="S67" s="59">
        <f t="shared" si="47"/>
        <v>18</v>
      </c>
      <c r="T67" s="64">
        <f t="shared" si="48"/>
        <v>5999.0249560481043</v>
      </c>
      <c r="U67" s="59">
        <f t="shared" si="49"/>
        <v>1</v>
      </c>
      <c r="V67" s="162"/>
      <c r="W67" s="163"/>
      <c r="X67" s="163"/>
      <c r="Y67" s="164"/>
    </row>
    <row r="68" spans="1:26" ht="20.25" x14ac:dyDescent="0.3">
      <c r="A68" s="2" t="s">
        <v>271</v>
      </c>
      <c r="B68" s="68">
        <v>0.91074506274144296</v>
      </c>
      <c r="C68" s="73">
        <v>0.95540824876172203</v>
      </c>
      <c r="D68" s="69"/>
      <c r="E68" s="12"/>
      <c r="F68" s="68">
        <v>0.96793907063162599</v>
      </c>
      <c r="G68" s="70">
        <v>0.74796736057170699</v>
      </c>
      <c r="H68" s="64">
        <v>365150</v>
      </c>
      <c r="I68" s="71">
        <v>348950</v>
      </c>
      <c r="J68" s="22" t="s">
        <v>330</v>
      </c>
      <c r="K68" s="61">
        <f>VALUE(I142)</f>
        <v>22680</v>
      </c>
      <c r="L68" s="62">
        <f>VALUE(I146)</f>
        <v>163500</v>
      </c>
      <c r="M68" s="72">
        <f>VALUE(I175*2)</f>
        <v>135520</v>
      </c>
      <c r="N68" s="64">
        <f t="shared" ref="N68:N69" si="52">(I68/C68)/100</f>
        <v>3652.3653679174777</v>
      </c>
      <c r="O68" s="59">
        <f t="shared" ref="O68:O69" si="53">RANK(N68,$N$43:$N$72,1)</f>
        <v>12</v>
      </c>
      <c r="P68" s="64">
        <f t="shared" ref="P68:P69" si="54">(I68/F68)/100</f>
        <v>3605.0822886227088</v>
      </c>
      <c r="Q68" s="59">
        <f t="shared" ref="Q68:Q69" si="55">RANK(P68,$P$5:$P$128,1)</f>
        <v>52</v>
      </c>
      <c r="R68" s="64">
        <f t="shared" ref="R68:R69" si="56">(I68/G68)/100</f>
        <v>4665.3105254924621</v>
      </c>
      <c r="S68" s="59">
        <f t="shared" ref="S68:S69" si="57">RANK(R68,$R$5:$R$128,1)</f>
        <v>73</v>
      </c>
      <c r="T68" s="64">
        <f t="shared" ref="T68:T69" si="58">((I68+K68+M68+L68)/((C68+F68+G68)/3))/100</f>
        <v>7531.6847359455214</v>
      </c>
      <c r="U68" s="59">
        <f t="shared" ref="U68:U69" si="59">RANK(T68,$T$43:$T$72,1)</f>
        <v>15</v>
      </c>
      <c r="V68" s="162"/>
      <c r="W68" s="163"/>
      <c r="X68" s="163"/>
      <c r="Y68" s="164"/>
    </row>
    <row r="69" spans="1:26" ht="20.25" x14ac:dyDescent="0.3">
      <c r="A69" s="65" t="s">
        <v>175</v>
      </c>
      <c r="B69" s="68">
        <v>0.91074506274144296</v>
      </c>
      <c r="C69" s="73">
        <v>0.95540824876172203</v>
      </c>
      <c r="D69" s="69"/>
      <c r="E69" s="12"/>
      <c r="F69" s="68">
        <v>0.96793907063162599</v>
      </c>
      <c r="G69" s="70">
        <v>0.74796736057170699</v>
      </c>
      <c r="H69" s="64">
        <v>344440</v>
      </c>
      <c r="I69" s="71">
        <v>326210</v>
      </c>
      <c r="J69" s="22" t="s">
        <v>329</v>
      </c>
      <c r="K69" s="61">
        <f>VALUE(I142)</f>
        <v>22680</v>
      </c>
      <c r="L69" s="62">
        <f>VALUE(I146)</f>
        <v>163500</v>
      </c>
      <c r="M69" s="72">
        <f>VALUE(I175*2)</f>
        <v>135520</v>
      </c>
      <c r="N69" s="64">
        <f t="shared" si="52"/>
        <v>3414.3519319912898</v>
      </c>
      <c r="O69" s="59">
        <f t="shared" si="53"/>
        <v>11</v>
      </c>
      <c r="P69" s="64">
        <f t="shared" si="54"/>
        <v>3370.1501457848226</v>
      </c>
      <c r="Q69" s="59">
        <f t="shared" si="55"/>
        <v>50</v>
      </c>
      <c r="R69" s="64">
        <f t="shared" si="56"/>
        <v>4361.2865640375294</v>
      </c>
      <c r="S69" s="59">
        <f t="shared" si="57"/>
        <v>64</v>
      </c>
      <c r="T69" s="64">
        <f t="shared" si="58"/>
        <v>7276.3048643352922</v>
      </c>
      <c r="U69" s="59">
        <f t="shared" si="59"/>
        <v>13</v>
      </c>
      <c r="V69" s="162"/>
      <c r="W69" s="163"/>
      <c r="X69" s="163"/>
      <c r="Y69" s="164"/>
    </row>
    <row r="70" spans="1:26" ht="20.25" x14ac:dyDescent="0.3">
      <c r="A70" s="2" t="s">
        <v>46</v>
      </c>
      <c r="B70" s="68">
        <v>0.90221402214021995</v>
      </c>
      <c r="C70" s="73">
        <v>0.95069599015570205</v>
      </c>
      <c r="D70" s="69">
        <v>1.1207903316007499</v>
      </c>
      <c r="E70" s="12"/>
      <c r="F70" s="68">
        <v>0.96558225901928596</v>
      </c>
      <c r="G70" s="70">
        <v>0.90495908825513305</v>
      </c>
      <c r="H70" s="64">
        <v>349100</v>
      </c>
      <c r="I70" s="71">
        <v>349100</v>
      </c>
      <c r="J70" s="22" t="s">
        <v>191</v>
      </c>
      <c r="K70" s="61">
        <f>VALUE(I141)</f>
        <v>38720</v>
      </c>
      <c r="L70" s="62">
        <f>VALUE(I155)</f>
        <v>166320</v>
      </c>
      <c r="M70" s="72">
        <f>VALUE(I177*2)</f>
        <v>124840</v>
      </c>
      <c r="N70" s="64">
        <f t="shared" si="42"/>
        <v>3672.0466228412879</v>
      </c>
      <c r="O70" s="59">
        <f t="shared" si="43"/>
        <v>13</v>
      </c>
      <c r="P70" s="64">
        <f t="shared" si="44"/>
        <v>3615.4351091182102</v>
      </c>
      <c r="Q70" s="59">
        <f t="shared" si="45"/>
        <v>53</v>
      </c>
      <c r="R70" s="64">
        <f t="shared" si="46"/>
        <v>3857.6329530333314</v>
      </c>
      <c r="S70" s="59">
        <f t="shared" si="47"/>
        <v>39</v>
      </c>
      <c r="T70" s="64">
        <f t="shared" si="48"/>
        <v>7220.023544192346</v>
      </c>
      <c r="U70" s="59">
        <f t="shared" si="49"/>
        <v>11</v>
      </c>
      <c r="V70" s="162"/>
      <c r="W70" s="163"/>
      <c r="X70" s="163"/>
      <c r="Y70" s="164"/>
    </row>
    <row r="71" spans="1:26" ht="20.25" x14ac:dyDescent="0.3">
      <c r="A71" s="2" t="s">
        <v>273</v>
      </c>
      <c r="B71" s="68">
        <v>0.89934279577027798</v>
      </c>
      <c r="C71" s="73">
        <v>0.95027931791612097</v>
      </c>
      <c r="D71" s="69">
        <v>1.11870964729579</v>
      </c>
      <c r="E71" s="12"/>
      <c r="F71" s="68">
        <v>0.954881435492417</v>
      </c>
      <c r="G71" s="70">
        <v>0.88461986666902004</v>
      </c>
      <c r="H71" s="64">
        <v>379390</v>
      </c>
      <c r="I71" s="71">
        <v>363310</v>
      </c>
      <c r="J71" s="22" t="s">
        <v>260</v>
      </c>
      <c r="K71" s="61">
        <f>VALUE(I141)</f>
        <v>38720</v>
      </c>
      <c r="L71" s="62">
        <f>VALUE(I155)</f>
        <v>166320</v>
      </c>
      <c r="M71" s="72">
        <f>VALUE(I177*2)</f>
        <v>124840</v>
      </c>
      <c r="N71" s="64">
        <f t="shared" si="42"/>
        <v>3823.1916990123163</v>
      </c>
      <c r="O71" s="59">
        <f t="shared" si="43"/>
        <v>15</v>
      </c>
      <c r="P71" s="64">
        <f t="shared" si="44"/>
        <v>3804.7655603718681</v>
      </c>
      <c r="Q71" s="59">
        <f t="shared" si="45"/>
        <v>56</v>
      </c>
      <c r="R71" s="64">
        <f t="shared" si="46"/>
        <v>4106.9618000782721</v>
      </c>
      <c r="S71" s="59">
        <f t="shared" si="47"/>
        <v>53</v>
      </c>
      <c r="T71" s="64">
        <f t="shared" si="48"/>
        <v>7454.2420469685048</v>
      </c>
      <c r="U71" s="59">
        <f t="shared" si="49"/>
        <v>14</v>
      </c>
      <c r="V71" s="162"/>
      <c r="W71" s="163"/>
      <c r="X71" s="163"/>
      <c r="Y71" s="164"/>
    </row>
    <row r="72" spans="1:26" ht="23.25" thickBot="1" x14ac:dyDescent="0.35">
      <c r="A72" s="2" t="s">
        <v>274</v>
      </c>
      <c r="B72" s="68">
        <v>0.87915129151291405</v>
      </c>
      <c r="C72" s="73">
        <v>0.94734912774112001</v>
      </c>
      <c r="D72" s="69">
        <v>1.10407752130196</v>
      </c>
      <c r="E72" s="12"/>
      <c r="F72" s="68">
        <v>0.94429920116194599</v>
      </c>
      <c r="G72" s="70">
        <v>0.86473777506822802</v>
      </c>
      <c r="H72" s="64">
        <v>300840</v>
      </c>
      <c r="I72" s="71">
        <v>285860</v>
      </c>
      <c r="J72" s="130" t="s">
        <v>331</v>
      </c>
      <c r="K72" s="61">
        <f>VALUE(I141)</f>
        <v>38720</v>
      </c>
      <c r="L72" s="6">
        <f>VALUE(I155)</f>
        <v>166320</v>
      </c>
      <c r="M72" s="72">
        <f>VALUE(I177*2)</f>
        <v>124840</v>
      </c>
      <c r="N72" s="64">
        <f t="shared" si="42"/>
        <v>3017.4725624291314</v>
      </c>
      <c r="O72" s="59">
        <f t="shared" si="43"/>
        <v>6</v>
      </c>
      <c r="P72" s="64">
        <f t="shared" si="44"/>
        <v>3027.2184880412219</v>
      </c>
      <c r="Q72" s="59">
        <f t="shared" si="45"/>
        <v>43</v>
      </c>
      <c r="R72" s="64">
        <f t="shared" si="46"/>
        <v>3305.7420207813352</v>
      </c>
      <c r="S72" s="59">
        <f t="shared" si="47"/>
        <v>24</v>
      </c>
      <c r="T72" s="64">
        <f t="shared" si="48"/>
        <v>6701.6010468874338</v>
      </c>
      <c r="U72" s="59">
        <f t="shared" si="49"/>
        <v>5</v>
      </c>
      <c r="V72" s="165"/>
      <c r="W72" s="166"/>
      <c r="X72" s="166"/>
      <c r="Y72" s="167"/>
    </row>
    <row r="73" spans="1:26" ht="20.25" customHeight="1" thickBot="1" x14ac:dyDescent="0.35">
      <c r="A73" s="40" t="s">
        <v>29</v>
      </c>
      <c r="B73" s="27"/>
      <c r="C73" s="27"/>
      <c r="D73" s="27"/>
      <c r="E73" s="27"/>
      <c r="F73" s="27"/>
      <c r="G73" s="28"/>
      <c r="H73" s="29"/>
      <c r="I73" s="29"/>
      <c r="J73" s="30" t="s">
        <v>117</v>
      </c>
      <c r="K73" s="34"/>
      <c r="L73" s="34"/>
      <c r="M73" s="34"/>
      <c r="N73" s="29"/>
      <c r="O73" s="32"/>
      <c r="P73" s="29"/>
      <c r="Q73" s="32"/>
      <c r="R73" s="29"/>
      <c r="S73" s="32"/>
      <c r="T73" s="29"/>
      <c r="U73" s="33"/>
      <c r="V73" s="4"/>
      <c r="W73" s="4"/>
      <c r="X73" s="4"/>
      <c r="Y73" s="4"/>
    </row>
    <row r="74" spans="1:26" ht="20.25" x14ac:dyDescent="0.3">
      <c r="A74" s="95" t="s">
        <v>87</v>
      </c>
      <c r="B74" s="66">
        <v>0.84214736076583796</v>
      </c>
      <c r="C74" s="67">
        <v>0.93611525582039701</v>
      </c>
      <c r="D74" s="67">
        <v>1.13395445268618</v>
      </c>
      <c r="E74" s="16"/>
      <c r="F74" s="66">
        <v>0.81256354393609298</v>
      </c>
      <c r="G74" s="17">
        <v>1.07747534875267</v>
      </c>
      <c r="H74" s="63"/>
      <c r="I74" s="19"/>
      <c r="J74" s="91" t="s">
        <v>187</v>
      </c>
      <c r="K74" s="96">
        <f>VALUE(I138)</f>
        <v>104220</v>
      </c>
      <c r="L74" s="5">
        <f>VALUE(I169)</f>
        <v>159140</v>
      </c>
      <c r="M74" s="97">
        <f>VALUE(I178*2)</f>
        <v>86400</v>
      </c>
      <c r="N74" s="63"/>
      <c r="O74" s="60"/>
      <c r="P74" s="63"/>
      <c r="Q74" s="60"/>
      <c r="R74" s="63"/>
      <c r="S74" s="60"/>
      <c r="T74" s="63"/>
      <c r="U74" s="60"/>
      <c r="V74" s="159" t="s">
        <v>339</v>
      </c>
      <c r="W74" s="160"/>
      <c r="X74" s="160"/>
      <c r="Y74" s="161"/>
      <c r="Z74">
        <v>43</v>
      </c>
    </row>
    <row r="75" spans="1:26" ht="20.25" x14ac:dyDescent="0.3">
      <c r="A75" s="65" t="s">
        <v>137</v>
      </c>
      <c r="B75" s="68">
        <v>0.84109742467496196</v>
      </c>
      <c r="C75" s="69">
        <v>0.93481501024602198</v>
      </c>
      <c r="D75" s="69">
        <v>1.1278677152818799</v>
      </c>
      <c r="E75" s="12"/>
      <c r="F75" s="68">
        <v>0.80217642862389205</v>
      </c>
      <c r="G75" s="70">
        <v>1.06826292248632</v>
      </c>
      <c r="H75" s="64"/>
      <c r="I75" s="71"/>
      <c r="J75" s="22" t="s">
        <v>187</v>
      </c>
      <c r="K75" s="61">
        <f>VALUE(I138)</f>
        <v>104220</v>
      </c>
      <c r="L75" s="62">
        <f>VALUE(I169)</f>
        <v>159140</v>
      </c>
      <c r="M75" s="72">
        <f>VALUE(I178*2)</f>
        <v>86400</v>
      </c>
      <c r="N75" s="64"/>
      <c r="O75" s="59"/>
      <c r="P75" s="64"/>
      <c r="Q75" s="59"/>
      <c r="R75" s="64"/>
      <c r="S75" s="59"/>
      <c r="T75" s="64"/>
      <c r="U75" s="59"/>
      <c r="V75" s="162"/>
      <c r="W75" s="163"/>
      <c r="X75" s="163"/>
      <c r="Y75" s="164"/>
    </row>
    <row r="76" spans="1:26" ht="20.25" x14ac:dyDescent="0.3">
      <c r="A76" s="65" t="s">
        <v>138</v>
      </c>
      <c r="B76" s="68">
        <v>0.84004879757802997</v>
      </c>
      <c r="C76" s="69">
        <v>0.931190322809617</v>
      </c>
      <c r="D76" s="69">
        <v>1.11869946004914</v>
      </c>
      <c r="E76" s="12"/>
      <c r="F76" s="68">
        <v>0.80070130241877702</v>
      </c>
      <c r="G76" s="70">
        <v>0.904456508610888</v>
      </c>
      <c r="H76" s="64"/>
      <c r="I76" s="71"/>
      <c r="J76" s="22" t="s">
        <v>187</v>
      </c>
      <c r="K76" s="61">
        <f>VALUE(I139)</f>
        <v>73980</v>
      </c>
      <c r="L76" s="62">
        <f>VALUE(I169)</f>
        <v>159140</v>
      </c>
      <c r="M76" s="72">
        <f>VALUE(I178*2)</f>
        <v>86400</v>
      </c>
      <c r="N76" s="64"/>
      <c r="O76" s="59"/>
      <c r="P76" s="64"/>
      <c r="Q76" s="59"/>
      <c r="R76" s="64"/>
      <c r="S76" s="59"/>
      <c r="T76" s="64"/>
      <c r="U76" s="59"/>
      <c r="V76" s="162"/>
      <c r="W76" s="163"/>
      <c r="X76" s="163"/>
      <c r="Y76" s="164"/>
    </row>
    <row r="77" spans="1:26" ht="22.5" x14ac:dyDescent="0.3">
      <c r="A77" s="65" t="s">
        <v>275</v>
      </c>
      <c r="B77" s="68">
        <v>0.82112166977297796</v>
      </c>
      <c r="C77" s="69">
        <v>0.92445894430242503</v>
      </c>
      <c r="D77" s="73">
        <v>1.06002103867751</v>
      </c>
      <c r="E77" s="12"/>
      <c r="F77" s="68">
        <v>0.92709437448799004</v>
      </c>
      <c r="G77" s="70">
        <v>0.72417867042304696</v>
      </c>
      <c r="H77" s="64">
        <v>269230</v>
      </c>
      <c r="I77" s="71">
        <v>259070</v>
      </c>
      <c r="J77" s="130" t="s">
        <v>333</v>
      </c>
      <c r="K77" s="61">
        <f>VALUE(I142)</f>
        <v>22680</v>
      </c>
      <c r="L77" s="62">
        <f>VALUE(I158)</f>
        <v>140400</v>
      </c>
      <c r="M77" s="72">
        <f>VALUE(I178*2)</f>
        <v>86400</v>
      </c>
      <c r="N77" s="64">
        <f t="shared" ref="N77:N98" si="60">(I77/D77)/100</f>
        <v>2444.0080955677786</v>
      </c>
      <c r="O77" s="59">
        <f t="shared" ref="O77:O98" si="61">RANK(N77,$N$74:$N$98,1)</f>
        <v>17</v>
      </c>
      <c r="P77" s="64">
        <f t="shared" ref="P77:P98" si="62">(I77/F77)/100</f>
        <v>2794.429640920619</v>
      </c>
      <c r="Q77" s="59">
        <f t="shared" ref="Q77:Q98" si="63">RANK(P77,$P$5:$P$128,1)</f>
        <v>40</v>
      </c>
      <c r="R77" s="64">
        <f t="shared" ref="R77:R98" si="64">(I77/G77)/100</f>
        <v>3577.4320700257276</v>
      </c>
      <c r="S77" s="59">
        <f t="shared" ref="S77:S98" si="65">RANK(R77,$R$5:$R$128,1)</f>
        <v>36</v>
      </c>
      <c r="T77" s="64">
        <f t="shared" ref="T77:T98" si="66">((I77+K77+M77+L77)/((D77+F77+G77)/3))/100</f>
        <v>5627.0177744079983</v>
      </c>
      <c r="U77" s="59">
        <f t="shared" ref="U77:U98" si="67">RANK(T77,$T$74:$T$98,1)</f>
        <v>12</v>
      </c>
      <c r="V77" s="162"/>
      <c r="W77" s="163"/>
      <c r="X77" s="163"/>
      <c r="Y77" s="164"/>
    </row>
    <row r="78" spans="1:26" ht="20.25" x14ac:dyDescent="0.3">
      <c r="A78" s="65" t="s">
        <v>47</v>
      </c>
      <c r="B78" s="68">
        <v>0.82112166977297796</v>
      </c>
      <c r="C78" s="69">
        <v>0.92445894430242503</v>
      </c>
      <c r="D78" s="73">
        <v>1.06002103867751</v>
      </c>
      <c r="E78" s="12"/>
      <c r="F78" s="68">
        <v>0.92709437448799004</v>
      </c>
      <c r="G78" s="70">
        <v>0.72417867042304696</v>
      </c>
      <c r="H78" s="64">
        <v>252860</v>
      </c>
      <c r="I78" s="71">
        <v>241160</v>
      </c>
      <c r="J78" s="22" t="s">
        <v>334</v>
      </c>
      <c r="K78" s="61">
        <f>VALUE(I142)</f>
        <v>22680</v>
      </c>
      <c r="L78" s="62">
        <f>VALUE(I158)</f>
        <v>140400</v>
      </c>
      <c r="M78" s="72">
        <f>VALUE(I178*2)</f>
        <v>86400</v>
      </c>
      <c r="N78" s="64">
        <f t="shared" si="60"/>
        <v>2275.0491848810188</v>
      </c>
      <c r="O78" s="59">
        <f t="shared" si="61"/>
        <v>13</v>
      </c>
      <c r="P78" s="64">
        <f t="shared" si="62"/>
        <v>2601.2454248057147</v>
      </c>
      <c r="Q78" s="59">
        <f t="shared" si="63"/>
        <v>34</v>
      </c>
      <c r="R78" s="64">
        <f t="shared" si="64"/>
        <v>3330.1174123109754</v>
      </c>
      <c r="S78" s="59">
        <f t="shared" si="65"/>
        <v>25</v>
      </c>
      <c r="T78" s="64">
        <f t="shared" si="66"/>
        <v>5428.8467227126948</v>
      </c>
      <c r="U78" s="59">
        <f t="shared" si="67"/>
        <v>9</v>
      </c>
      <c r="V78" s="162"/>
      <c r="W78" s="163"/>
      <c r="X78" s="163"/>
      <c r="Y78" s="164"/>
    </row>
    <row r="79" spans="1:26" ht="20.25" x14ac:dyDescent="0.3">
      <c r="A79" s="65" t="s">
        <v>276</v>
      </c>
      <c r="B79" s="68">
        <v>0.81971239656093597</v>
      </c>
      <c r="C79" s="69">
        <v>0.922969988857817</v>
      </c>
      <c r="D79" s="73">
        <v>1.05804129624234</v>
      </c>
      <c r="E79" s="12"/>
      <c r="F79" s="68">
        <v>0.92538953605392005</v>
      </c>
      <c r="G79" s="70">
        <v>0.69917872232411704</v>
      </c>
      <c r="H79" s="64">
        <v>252890</v>
      </c>
      <c r="I79" s="71">
        <v>244960</v>
      </c>
      <c r="J79" s="22" t="s">
        <v>290</v>
      </c>
      <c r="K79" s="61">
        <f>VALUE(I142)</f>
        <v>22680</v>
      </c>
      <c r="L79" s="62">
        <f>VALUE(I158)</f>
        <v>140400</v>
      </c>
      <c r="M79" s="72">
        <f>VALUE(I178*2)</f>
        <v>86400</v>
      </c>
      <c r="N79" s="64">
        <f t="shared" si="60"/>
        <v>2315.221540690156</v>
      </c>
      <c r="O79" s="59">
        <f t="shared" si="61"/>
        <v>14</v>
      </c>
      <c r="P79" s="64">
        <f t="shared" si="62"/>
        <v>2647.1014686914159</v>
      </c>
      <c r="Q79" s="59">
        <f t="shared" si="63"/>
        <v>36</v>
      </c>
      <c r="R79" s="64">
        <f t="shared" si="64"/>
        <v>3503.5391120847689</v>
      </c>
      <c r="S79" s="59">
        <f t="shared" si="65"/>
        <v>32</v>
      </c>
      <c r="T79" s="64">
        <f t="shared" si="66"/>
        <v>5529.3920706619865</v>
      </c>
      <c r="U79" s="59">
        <f t="shared" si="67"/>
        <v>11</v>
      </c>
      <c r="V79" s="162"/>
      <c r="W79" s="163"/>
      <c r="X79" s="163"/>
      <c r="Y79" s="164"/>
    </row>
    <row r="80" spans="1:26" ht="22.5" x14ac:dyDescent="0.3">
      <c r="A80" s="117" t="s">
        <v>96</v>
      </c>
      <c r="B80" s="68">
        <v>0.81971239656093597</v>
      </c>
      <c r="C80" s="69">
        <v>0.922969988857817</v>
      </c>
      <c r="D80" s="73">
        <v>1.05804129624234</v>
      </c>
      <c r="E80" s="12"/>
      <c r="F80" s="68">
        <v>0.92538953605392005</v>
      </c>
      <c r="G80" s="70">
        <v>0.69917872232411704</v>
      </c>
      <c r="H80" s="64">
        <v>183910</v>
      </c>
      <c r="I80" s="71">
        <v>169270</v>
      </c>
      <c r="J80" s="130" t="s">
        <v>335</v>
      </c>
      <c r="K80" s="61">
        <f>VALUE(I142)</f>
        <v>22680</v>
      </c>
      <c r="L80" s="62">
        <f>VALUE(I158)</f>
        <v>140400</v>
      </c>
      <c r="M80" s="72">
        <f>VALUE(I178*2)</f>
        <v>86400</v>
      </c>
      <c r="N80" s="64">
        <f t="shared" si="60"/>
        <v>1599.8430363839921</v>
      </c>
      <c r="O80" s="59">
        <f t="shared" si="61"/>
        <v>4</v>
      </c>
      <c r="P80" s="64">
        <f t="shared" si="62"/>
        <v>1829.1756433923742</v>
      </c>
      <c r="Q80" s="59">
        <f t="shared" si="63"/>
        <v>15</v>
      </c>
      <c r="R80" s="64">
        <f t="shared" si="64"/>
        <v>2420.9832850366952</v>
      </c>
      <c r="S80" s="59">
        <f t="shared" si="65"/>
        <v>1</v>
      </c>
      <c r="T80" s="64">
        <f t="shared" si="66"/>
        <v>4682.9401536884288</v>
      </c>
      <c r="U80" s="59">
        <f t="shared" si="67"/>
        <v>2</v>
      </c>
      <c r="V80" s="162"/>
      <c r="W80" s="163"/>
      <c r="X80" s="163"/>
      <c r="Y80" s="164"/>
    </row>
    <row r="81" spans="1:25" ht="20.25" x14ac:dyDescent="0.3">
      <c r="A81" s="65" t="s">
        <v>277</v>
      </c>
      <c r="B81" s="68">
        <v>0.81481228262872896</v>
      </c>
      <c r="C81" s="69">
        <v>0.91779281579001104</v>
      </c>
      <c r="D81" s="73">
        <v>1.0511576320913301</v>
      </c>
      <c r="E81" s="12"/>
      <c r="F81" s="68">
        <v>0.92368783265568599</v>
      </c>
      <c r="G81" s="70">
        <v>0.67504181732556501</v>
      </c>
      <c r="H81" s="64">
        <v>253860</v>
      </c>
      <c r="I81" s="71">
        <v>235630</v>
      </c>
      <c r="J81" s="22" t="s">
        <v>278</v>
      </c>
      <c r="K81" s="61">
        <f>VALUE(I142)</f>
        <v>22680</v>
      </c>
      <c r="L81" s="62">
        <f>VALUE(I158)</f>
        <v>140400</v>
      </c>
      <c r="M81" s="72">
        <f>VALUE(I178*2)</f>
        <v>86400</v>
      </c>
      <c r="N81" s="64">
        <f t="shared" si="60"/>
        <v>2241.6238326805701</v>
      </c>
      <c r="O81" s="59">
        <f t="shared" si="61"/>
        <v>12</v>
      </c>
      <c r="P81" s="64">
        <f t="shared" si="62"/>
        <v>2550.9700536223636</v>
      </c>
      <c r="Q81" s="59">
        <f t="shared" si="63"/>
        <v>31</v>
      </c>
      <c r="R81" s="64">
        <f t="shared" si="64"/>
        <v>3490.598566671586</v>
      </c>
      <c r="S81" s="59">
        <f t="shared" si="65"/>
        <v>31</v>
      </c>
      <c r="T81" s="64">
        <f t="shared" si="66"/>
        <v>5492.0449252533072</v>
      </c>
      <c r="U81" s="59">
        <f t="shared" si="67"/>
        <v>10</v>
      </c>
      <c r="V81" s="162"/>
      <c r="W81" s="163"/>
      <c r="X81" s="163"/>
      <c r="Y81" s="164"/>
    </row>
    <row r="82" spans="1:25" ht="20.25" x14ac:dyDescent="0.3">
      <c r="A82" s="128" t="s">
        <v>48</v>
      </c>
      <c r="B82" s="68">
        <v>0.81481228262872896</v>
      </c>
      <c r="C82" s="69">
        <v>0.91779281579001104</v>
      </c>
      <c r="D82" s="73">
        <v>1.0511576320913301</v>
      </c>
      <c r="E82" s="12"/>
      <c r="F82" s="68">
        <v>0.92368783265568599</v>
      </c>
      <c r="G82" s="70">
        <v>0.67504181732556501</v>
      </c>
      <c r="H82" s="64">
        <v>200910</v>
      </c>
      <c r="I82" s="71">
        <v>189560</v>
      </c>
      <c r="J82" s="242" t="s">
        <v>336</v>
      </c>
      <c r="K82" s="61">
        <f>VALUE(I142)</f>
        <v>22680</v>
      </c>
      <c r="L82" s="62">
        <f>VALUE(I158)</f>
        <v>140400</v>
      </c>
      <c r="M82" s="72">
        <f>VALUE(I178*2)</f>
        <v>86400</v>
      </c>
      <c r="N82" s="64">
        <f t="shared" si="60"/>
        <v>1803.3451331448834</v>
      </c>
      <c r="O82" s="59">
        <f t="shared" si="61"/>
        <v>6</v>
      </c>
      <c r="P82" s="64">
        <f t="shared" si="62"/>
        <v>2052.2084766992966</v>
      </c>
      <c r="Q82" s="59">
        <f t="shared" si="63"/>
        <v>25</v>
      </c>
      <c r="R82" s="64">
        <f t="shared" si="64"/>
        <v>2808.1223286434915</v>
      </c>
      <c r="S82" s="59">
        <f t="shared" si="65"/>
        <v>6</v>
      </c>
      <c r="T82" s="64">
        <f t="shared" si="66"/>
        <v>4970.4755704545614</v>
      </c>
      <c r="U82" s="59">
        <f t="shared" si="67"/>
        <v>5</v>
      </c>
      <c r="V82" s="162"/>
      <c r="W82" s="163"/>
      <c r="X82" s="163"/>
      <c r="Y82" s="164"/>
    </row>
    <row r="83" spans="1:25" ht="20.25" x14ac:dyDescent="0.3">
      <c r="A83" s="65" t="s">
        <v>279</v>
      </c>
      <c r="B83" s="68">
        <v>0.83012877999057899</v>
      </c>
      <c r="C83" s="69">
        <v>0.91851362046168805</v>
      </c>
      <c r="D83" s="73">
        <v>1.0457446099433201</v>
      </c>
      <c r="E83" s="12"/>
      <c r="F83" s="68">
        <v>0.79436716180824296</v>
      </c>
      <c r="G83" s="70">
        <v>0.65493952128778798</v>
      </c>
      <c r="H83" s="64">
        <v>393120</v>
      </c>
      <c r="I83" s="71">
        <v>365000</v>
      </c>
      <c r="J83" s="22"/>
      <c r="K83" s="61">
        <f>VALUE(I138)</f>
        <v>104220</v>
      </c>
      <c r="L83" s="62">
        <f>VALUE(I169)</f>
        <v>159140</v>
      </c>
      <c r="M83" s="72">
        <f>VALUE(I178*2)</f>
        <v>86400</v>
      </c>
      <c r="N83" s="64">
        <f t="shared" si="60"/>
        <v>3490.3359436849805</v>
      </c>
      <c r="O83" s="59">
        <f t="shared" si="61"/>
        <v>19</v>
      </c>
      <c r="P83" s="64">
        <f t="shared" si="62"/>
        <v>4594.8525763469252</v>
      </c>
      <c r="Q83" s="59">
        <f t="shared" si="63"/>
        <v>74</v>
      </c>
      <c r="R83" s="64">
        <f t="shared" si="64"/>
        <v>5573.0336639681082</v>
      </c>
      <c r="S83" s="59">
        <f t="shared" si="65"/>
        <v>87</v>
      </c>
      <c r="T83" s="64">
        <f t="shared" si="66"/>
        <v>8594.1319362133891</v>
      </c>
      <c r="U83" s="59">
        <f t="shared" si="67"/>
        <v>20</v>
      </c>
      <c r="V83" s="162"/>
      <c r="W83" s="163"/>
      <c r="X83" s="163"/>
      <c r="Y83" s="164"/>
    </row>
    <row r="84" spans="1:25" ht="20.25" x14ac:dyDescent="0.3">
      <c r="A84" s="65" t="s">
        <v>139</v>
      </c>
      <c r="B84" s="68">
        <v>0.82516639852919904</v>
      </c>
      <c r="C84" s="69">
        <v>0.91834995179150103</v>
      </c>
      <c r="D84" s="73">
        <v>1.0454885981942099</v>
      </c>
      <c r="E84" s="12"/>
      <c r="F84" s="68">
        <v>0.79377310820748903</v>
      </c>
      <c r="G84" s="70">
        <v>0.65447109530714498</v>
      </c>
      <c r="H84" s="64"/>
      <c r="I84" s="71"/>
      <c r="J84" s="22" t="s">
        <v>199</v>
      </c>
      <c r="K84" s="61">
        <f>VALUE(I138)</f>
        <v>104220</v>
      </c>
      <c r="L84" s="62">
        <f>VALUE(I169)</f>
        <v>159140</v>
      </c>
      <c r="M84" s="72">
        <f>VALUE(I178*2)</f>
        <v>86400</v>
      </c>
      <c r="N84" s="64"/>
      <c r="O84" s="59"/>
      <c r="P84" s="64"/>
      <c r="Q84" s="59"/>
      <c r="R84" s="64"/>
      <c r="S84" s="59"/>
      <c r="T84" s="64"/>
      <c r="U84" s="59"/>
      <c r="V84" s="162"/>
      <c r="W84" s="163"/>
      <c r="X84" s="163"/>
      <c r="Y84" s="164"/>
    </row>
    <row r="85" spans="1:25" ht="20.25" x14ac:dyDescent="0.3">
      <c r="A85" s="2" t="s">
        <v>280</v>
      </c>
      <c r="B85" s="68">
        <v>0.81570418524921096</v>
      </c>
      <c r="C85" s="69">
        <v>0.90917228135088701</v>
      </c>
      <c r="D85" s="73">
        <v>1.0379189785733201</v>
      </c>
      <c r="E85" s="12"/>
      <c r="F85" s="68">
        <v>0.75539999999999996</v>
      </c>
      <c r="G85" s="70">
        <v>0.58530000000000004</v>
      </c>
      <c r="H85" s="64">
        <v>223210</v>
      </c>
      <c r="I85" s="71">
        <v>205650</v>
      </c>
      <c r="J85" s="22"/>
      <c r="K85" s="61">
        <f>VALUE(I141)</f>
        <v>38720</v>
      </c>
      <c r="L85" s="62">
        <f>VALUE(I169)</f>
        <v>159140</v>
      </c>
      <c r="M85" s="72">
        <f>VALUE(I178*2)</f>
        <v>86400</v>
      </c>
      <c r="N85" s="64">
        <f t="shared" si="60"/>
        <v>1981.3685291955821</v>
      </c>
      <c r="O85" s="59">
        <f t="shared" si="61"/>
        <v>8</v>
      </c>
      <c r="P85" s="64">
        <f t="shared" si="62"/>
        <v>2722.3987291501194</v>
      </c>
      <c r="Q85" s="59">
        <f t="shared" si="63"/>
        <v>39</v>
      </c>
      <c r="R85" s="64">
        <f t="shared" si="64"/>
        <v>3513.5827780625318</v>
      </c>
      <c r="S85" s="59">
        <f t="shared" si="65"/>
        <v>33</v>
      </c>
      <c r="T85" s="64">
        <f t="shared" si="66"/>
        <v>6178.9215222756457</v>
      </c>
      <c r="U85" s="59">
        <f t="shared" si="67"/>
        <v>17</v>
      </c>
      <c r="V85" s="162"/>
      <c r="W85" s="163"/>
      <c r="X85" s="163"/>
      <c r="Y85" s="164"/>
    </row>
    <row r="86" spans="1:25" ht="20.25" x14ac:dyDescent="0.3">
      <c r="A86" s="2" t="s">
        <v>281</v>
      </c>
      <c r="B86" s="68">
        <v>0.83191900425301402</v>
      </c>
      <c r="C86" s="69">
        <v>0.90790538439912705</v>
      </c>
      <c r="D86" s="73">
        <v>1.0313698620204399</v>
      </c>
      <c r="E86" s="12"/>
      <c r="F86" s="68">
        <v>0.96911923517481302</v>
      </c>
      <c r="G86" s="70">
        <v>0.80519453375901395</v>
      </c>
      <c r="H86" s="64">
        <v>382630</v>
      </c>
      <c r="I86" s="71">
        <v>360250</v>
      </c>
      <c r="J86" s="22"/>
      <c r="K86" s="61">
        <f>VALUE(I142)</f>
        <v>22680</v>
      </c>
      <c r="L86" s="62">
        <f>VALUE(I166)</f>
        <v>117130</v>
      </c>
      <c r="M86" s="72">
        <f>VALUE(I176*2)</f>
        <v>135520</v>
      </c>
      <c r="N86" s="64">
        <f t="shared" si="60"/>
        <v>3492.9273509531781</v>
      </c>
      <c r="O86" s="59">
        <f t="shared" si="61"/>
        <v>20</v>
      </c>
      <c r="P86" s="64">
        <f t="shared" si="62"/>
        <v>3717.2928461688916</v>
      </c>
      <c r="Q86" s="59">
        <f t="shared" si="63"/>
        <v>54</v>
      </c>
      <c r="R86" s="64">
        <f t="shared" si="64"/>
        <v>4474.0740888812215</v>
      </c>
      <c r="S86" s="59">
        <f t="shared" si="65"/>
        <v>66</v>
      </c>
      <c r="T86" s="64">
        <f t="shared" si="66"/>
        <v>6795.9907487911642</v>
      </c>
      <c r="U86" s="59">
        <f t="shared" si="67"/>
        <v>19</v>
      </c>
      <c r="V86" s="162"/>
      <c r="W86" s="163"/>
      <c r="X86" s="163"/>
      <c r="Y86" s="164"/>
    </row>
    <row r="87" spans="1:25" ht="20.25" x14ac:dyDescent="0.3">
      <c r="A87" s="2" t="s">
        <v>282</v>
      </c>
      <c r="B87" s="68">
        <v>0.82510101720961604</v>
      </c>
      <c r="C87" s="69">
        <v>0.90760717874449903</v>
      </c>
      <c r="D87" s="73">
        <v>1.0206434578736501</v>
      </c>
      <c r="E87" s="12"/>
      <c r="F87" s="68">
        <v>0.96868047839081595</v>
      </c>
      <c r="G87" s="70">
        <v>0.80447780167984295</v>
      </c>
      <c r="H87" s="64">
        <v>238710</v>
      </c>
      <c r="I87" s="71">
        <v>220850</v>
      </c>
      <c r="J87" s="22" t="s">
        <v>194</v>
      </c>
      <c r="K87" s="61">
        <f>VALUE(I142)</f>
        <v>22680</v>
      </c>
      <c r="L87" s="62">
        <f>VALUE(I166)</f>
        <v>117130</v>
      </c>
      <c r="M87" s="72">
        <f>VALUE(I176*2)</f>
        <v>135520</v>
      </c>
      <c r="N87" s="64">
        <f t="shared" si="60"/>
        <v>2163.8310449773144</v>
      </c>
      <c r="O87" s="59">
        <f t="shared" si="61"/>
        <v>11</v>
      </c>
      <c r="P87" s="64">
        <f t="shared" si="62"/>
        <v>2279.9055511769861</v>
      </c>
      <c r="Q87" s="59">
        <f t="shared" si="63"/>
        <v>28</v>
      </c>
      <c r="R87" s="64">
        <f t="shared" si="64"/>
        <v>2745.2590927784408</v>
      </c>
      <c r="S87" s="59">
        <f t="shared" si="65"/>
        <v>4</v>
      </c>
      <c r="T87" s="64">
        <f t="shared" si="66"/>
        <v>5328.0087122262084</v>
      </c>
      <c r="U87" s="59">
        <f t="shared" si="67"/>
        <v>7</v>
      </c>
      <c r="V87" s="162"/>
      <c r="W87" s="163"/>
      <c r="X87" s="163"/>
      <c r="Y87" s="164"/>
    </row>
    <row r="88" spans="1:25" ht="20.25" x14ac:dyDescent="0.3">
      <c r="A88" s="2" t="s">
        <v>283</v>
      </c>
      <c r="B88" s="68">
        <v>0.79045681455454897</v>
      </c>
      <c r="C88" s="69">
        <v>0.89904869936958598</v>
      </c>
      <c r="D88" s="73">
        <v>1.01803428104287</v>
      </c>
      <c r="E88" s="12"/>
      <c r="F88" s="68">
        <v>0.77821246954220002</v>
      </c>
      <c r="G88" s="70">
        <v>0.493328529721072</v>
      </c>
      <c r="H88" s="64">
        <v>187920</v>
      </c>
      <c r="I88" s="71">
        <v>148850</v>
      </c>
      <c r="J88" s="22"/>
      <c r="K88" s="61">
        <f>VALUE(I142)</f>
        <v>22680</v>
      </c>
      <c r="L88" s="62">
        <f>VALUE(I170)</f>
        <v>116630</v>
      </c>
      <c r="M88" s="72">
        <f>VALUE(I178*2)</f>
        <v>86400</v>
      </c>
      <c r="N88" s="64">
        <f t="shared" si="60"/>
        <v>1462.1315094371741</v>
      </c>
      <c r="O88" s="59">
        <f t="shared" si="61"/>
        <v>3</v>
      </c>
      <c r="P88" s="64">
        <f t="shared" si="62"/>
        <v>1912.7167171654828</v>
      </c>
      <c r="Q88" s="59">
        <f t="shared" si="63"/>
        <v>20</v>
      </c>
      <c r="R88" s="64">
        <f t="shared" si="64"/>
        <v>3017.2591089382122</v>
      </c>
      <c r="S88" s="59">
        <f t="shared" si="65"/>
        <v>13</v>
      </c>
      <c r="T88" s="64">
        <f t="shared" ref="T88" si="68">((I88+K88+M88+L88)/((D88+F88+G88)/3))/100</f>
        <v>4907.8098006445598</v>
      </c>
      <c r="U88" s="59">
        <f t="shared" ref="U88" si="69">RANK(T88,$T$74:$T$98,1)</f>
        <v>4</v>
      </c>
      <c r="V88" s="162"/>
      <c r="W88" s="163"/>
      <c r="X88" s="163"/>
      <c r="Y88" s="164"/>
    </row>
    <row r="89" spans="1:25" ht="20.25" x14ac:dyDescent="0.3">
      <c r="A89" s="65" t="s">
        <v>284</v>
      </c>
      <c r="B89" s="68">
        <v>0.78904469532496502</v>
      </c>
      <c r="C89" s="69">
        <v>0.89781150321612202</v>
      </c>
      <c r="D89" s="73">
        <v>1.0169995091355799</v>
      </c>
      <c r="E89" s="12"/>
      <c r="F89" s="68">
        <v>0.76165475742428101</v>
      </c>
      <c r="G89" s="70">
        <v>0.482365673505049</v>
      </c>
      <c r="H89" s="64"/>
      <c r="I89" s="71"/>
      <c r="J89" s="22" t="s">
        <v>285</v>
      </c>
      <c r="K89" s="61">
        <f>VALUE(I142)</f>
        <v>22680</v>
      </c>
      <c r="L89" s="62">
        <f>VALUE(I170)</f>
        <v>116630</v>
      </c>
      <c r="M89" s="72">
        <f>VALUE(I178*2)</f>
        <v>86400</v>
      </c>
      <c r="N89" s="64"/>
      <c r="O89" s="59"/>
      <c r="P89" s="64"/>
      <c r="Q89" s="59"/>
      <c r="R89" s="64"/>
      <c r="S89" s="59"/>
      <c r="T89" s="64"/>
      <c r="U89" s="59"/>
      <c r="V89" s="162"/>
      <c r="W89" s="163"/>
      <c r="X89" s="163"/>
      <c r="Y89" s="164"/>
    </row>
    <row r="90" spans="1:25" ht="20.25" x14ac:dyDescent="0.3">
      <c r="A90" s="65" t="s">
        <v>286</v>
      </c>
      <c r="B90" s="68">
        <v>0.78997350824025703</v>
      </c>
      <c r="C90" s="69">
        <v>0.90513505171952802</v>
      </c>
      <c r="D90" s="73">
        <v>1.01273960431296</v>
      </c>
      <c r="E90" s="12"/>
      <c r="F90" s="68">
        <v>0.93610447469406499</v>
      </c>
      <c r="G90" s="70">
        <v>0.61698758959823896</v>
      </c>
      <c r="H90" s="64">
        <v>259420</v>
      </c>
      <c r="I90" s="71">
        <v>245960</v>
      </c>
      <c r="J90" s="22"/>
      <c r="K90" s="61">
        <v>0</v>
      </c>
      <c r="L90" s="62">
        <f>VALUE(I166)</f>
        <v>117130</v>
      </c>
      <c r="M90" s="72">
        <f>VALUE(I176*2)</f>
        <v>135520</v>
      </c>
      <c r="N90" s="64">
        <f t="shared" si="60"/>
        <v>2428.6598346952042</v>
      </c>
      <c r="O90" s="59">
        <f t="shared" si="61"/>
        <v>16</v>
      </c>
      <c r="P90" s="64">
        <f t="shared" si="62"/>
        <v>2627.484502521836</v>
      </c>
      <c r="Q90" s="59">
        <f t="shared" si="63"/>
        <v>35</v>
      </c>
      <c r="R90" s="64">
        <f t="shared" si="64"/>
        <v>3986.4659216267323</v>
      </c>
      <c r="S90" s="59">
        <f t="shared" si="65"/>
        <v>47</v>
      </c>
      <c r="T90" s="64">
        <f t="shared" si="66"/>
        <v>5829.8056661413957</v>
      </c>
      <c r="U90" s="59">
        <f t="shared" si="67"/>
        <v>15</v>
      </c>
      <c r="V90" s="162"/>
      <c r="W90" s="163"/>
      <c r="X90" s="163"/>
      <c r="Y90" s="164"/>
    </row>
    <row r="91" spans="1:25" ht="20.25" x14ac:dyDescent="0.3">
      <c r="A91" s="2" t="s">
        <v>287</v>
      </c>
      <c r="B91" s="68">
        <v>0.79950944840615701</v>
      </c>
      <c r="C91" s="69">
        <v>0.89711255179158</v>
      </c>
      <c r="D91" s="73">
        <v>1.0014797935309401</v>
      </c>
      <c r="E91" s="12"/>
      <c r="F91" s="68">
        <v>0.90922294843863505</v>
      </c>
      <c r="G91" s="70">
        <v>0.56284545964966504</v>
      </c>
      <c r="H91" s="64">
        <v>280000</v>
      </c>
      <c r="I91" s="71">
        <v>280000</v>
      </c>
      <c r="J91" s="22" t="s">
        <v>191</v>
      </c>
      <c r="K91" s="61">
        <f>VALUE(I142)</f>
        <v>22680</v>
      </c>
      <c r="L91" s="62">
        <f>VALUE(I158)</f>
        <v>140400</v>
      </c>
      <c r="M91" s="72">
        <f>VALUE(I178*2)</f>
        <v>86400</v>
      </c>
      <c r="N91" s="64">
        <f t="shared" si="60"/>
        <v>2795.8627004624591</v>
      </c>
      <c r="O91" s="59">
        <f t="shared" si="61"/>
        <v>18</v>
      </c>
      <c r="P91" s="64">
        <f t="shared" si="62"/>
        <v>3079.552715654951</v>
      </c>
      <c r="Q91" s="59">
        <f t="shared" si="63"/>
        <v>46</v>
      </c>
      <c r="R91" s="64">
        <f t="shared" si="64"/>
        <v>4974.7225494948816</v>
      </c>
      <c r="S91" s="59">
        <f t="shared" si="65"/>
        <v>79</v>
      </c>
      <c r="T91" s="64">
        <f t="shared" si="66"/>
        <v>6421.7062718251118</v>
      </c>
      <c r="U91" s="59">
        <f t="shared" si="67"/>
        <v>18</v>
      </c>
      <c r="V91" s="162"/>
      <c r="W91" s="163"/>
      <c r="X91" s="163"/>
      <c r="Y91" s="164"/>
    </row>
    <row r="92" spans="1:25" ht="20.25" x14ac:dyDescent="0.3">
      <c r="A92" s="2" t="s">
        <v>288</v>
      </c>
      <c r="B92" s="68">
        <v>0.79536606288917699</v>
      </c>
      <c r="C92" s="69">
        <v>0.89695269654818599</v>
      </c>
      <c r="D92" s="73">
        <v>1.0012912581961999</v>
      </c>
      <c r="E92" s="12"/>
      <c r="F92" s="68">
        <v>0.88743645606390698</v>
      </c>
      <c r="G92" s="70">
        <v>0.55442986525916904</v>
      </c>
      <c r="H92" s="64">
        <v>246890</v>
      </c>
      <c r="I92" s="71">
        <v>236640</v>
      </c>
      <c r="J92" s="22" t="s">
        <v>189</v>
      </c>
      <c r="K92" s="61">
        <f>VALUE(I142)</f>
        <v>22680</v>
      </c>
      <c r="L92" s="62">
        <f>VALUE(I158)</f>
        <v>140400</v>
      </c>
      <c r="M92" s="72">
        <f>VALUE(I178*2)</f>
        <v>86400</v>
      </c>
      <c r="N92" s="64">
        <f t="shared" si="60"/>
        <v>2363.3483071279461</v>
      </c>
      <c r="O92" s="59">
        <f t="shared" si="61"/>
        <v>15</v>
      </c>
      <c r="P92" s="64">
        <f t="shared" si="62"/>
        <v>2666.5571194762683</v>
      </c>
      <c r="Q92" s="59">
        <f t="shared" si="63"/>
        <v>37</v>
      </c>
      <c r="R92" s="64">
        <f t="shared" si="64"/>
        <v>4268.1683442392177</v>
      </c>
      <c r="S92" s="59">
        <f t="shared" si="65"/>
        <v>58</v>
      </c>
      <c r="T92" s="64">
        <f t="shared" si="66"/>
        <v>5969.1606150388052</v>
      </c>
      <c r="U92" s="59">
        <f t="shared" si="67"/>
        <v>16</v>
      </c>
      <c r="V92" s="162"/>
      <c r="W92" s="163"/>
      <c r="X92" s="163"/>
      <c r="Y92" s="164"/>
    </row>
    <row r="93" spans="1:25" ht="20.25" x14ac:dyDescent="0.3">
      <c r="A93" s="2" t="s">
        <v>289</v>
      </c>
      <c r="B93" s="68">
        <v>0.76698846186242997</v>
      </c>
      <c r="C93" s="69">
        <v>0.89585786520784805</v>
      </c>
      <c r="D93" s="73">
        <v>1</v>
      </c>
      <c r="E93" s="12"/>
      <c r="F93" s="68">
        <v>0.86013071895424797</v>
      </c>
      <c r="G93" s="70">
        <v>0.52069795974008304</v>
      </c>
      <c r="H93" s="64">
        <v>220560</v>
      </c>
      <c r="I93" s="71">
        <v>201870</v>
      </c>
      <c r="J93" s="22" t="s">
        <v>338</v>
      </c>
      <c r="K93" s="61">
        <f>VALUE(I142)</f>
        <v>22680</v>
      </c>
      <c r="L93" s="62">
        <f>VALUE(I158)</f>
        <v>140400</v>
      </c>
      <c r="M93" s="72">
        <f>VALUE(I178*2)</f>
        <v>86400</v>
      </c>
      <c r="N93" s="64">
        <f t="shared" si="60"/>
        <v>2018.7</v>
      </c>
      <c r="O93" s="59">
        <f t="shared" si="61"/>
        <v>9</v>
      </c>
      <c r="P93" s="64">
        <f t="shared" si="62"/>
        <v>2346.9688449848036</v>
      </c>
      <c r="Q93" s="59">
        <f t="shared" si="63"/>
        <v>29</v>
      </c>
      <c r="R93" s="64">
        <f t="shared" si="64"/>
        <v>3876.911676411552</v>
      </c>
      <c r="S93" s="59">
        <f t="shared" si="65"/>
        <v>40</v>
      </c>
      <c r="T93" s="64">
        <f t="shared" si="66"/>
        <v>5687.3054836628298</v>
      </c>
      <c r="U93" s="59">
        <f t="shared" si="67"/>
        <v>13</v>
      </c>
      <c r="V93" s="162"/>
      <c r="W93" s="163"/>
      <c r="X93" s="163"/>
      <c r="Y93" s="164"/>
    </row>
    <row r="94" spans="1:25" ht="20.25" x14ac:dyDescent="0.3">
      <c r="A94" s="128" t="s">
        <v>140</v>
      </c>
      <c r="B94" s="68">
        <v>0.76698846186242997</v>
      </c>
      <c r="C94" s="69">
        <v>0.89585786520784805</v>
      </c>
      <c r="D94" s="73">
        <v>1</v>
      </c>
      <c r="E94" s="12"/>
      <c r="F94" s="68">
        <v>0.86009999999999998</v>
      </c>
      <c r="G94" s="70">
        <v>0.52070000000000005</v>
      </c>
      <c r="H94" s="64">
        <v>164980</v>
      </c>
      <c r="I94" s="71">
        <v>161090</v>
      </c>
      <c r="J94" s="22" t="s">
        <v>337</v>
      </c>
      <c r="K94" s="61">
        <f>VALUE(I142)</f>
        <v>22680</v>
      </c>
      <c r="L94" s="62">
        <f>VALUE(I158)</f>
        <v>140400</v>
      </c>
      <c r="M94" s="72">
        <f>VALUE(I178*2)</f>
        <v>86400</v>
      </c>
      <c r="N94" s="64">
        <f t="shared" si="60"/>
        <v>1610.9</v>
      </c>
      <c r="O94" s="59">
        <f t="shared" si="61"/>
        <v>5</v>
      </c>
      <c r="P94" s="64">
        <f t="shared" si="62"/>
        <v>1872.9217532845018</v>
      </c>
      <c r="Q94" s="59">
        <f t="shared" si="63"/>
        <v>17</v>
      </c>
      <c r="R94" s="64">
        <f t="shared" si="64"/>
        <v>3093.7199923180328</v>
      </c>
      <c r="S94" s="59">
        <f t="shared" si="65"/>
        <v>16</v>
      </c>
      <c r="T94" s="64">
        <f t="shared" si="66"/>
        <v>5173.5131048387093</v>
      </c>
      <c r="U94" s="59">
        <f t="shared" si="67"/>
        <v>6</v>
      </c>
      <c r="V94" s="162"/>
      <c r="W94" s="163"/>
      <c r="X94" s="163"/>
      <c r="Y94" s="164"/>
    </row>
    <row r="95" spans="1:25" ht="18.75" customHeight="1" x14ac:dyDescent="0.3">
      <c r="A95" s="2" t="s">
        <v>291</v>
      </c>
      <c r="B95" s="68">
        <v>0.778478391267304</v>
      </c>
      <c r="C95" s="69">
        <v>0.88861466708522996</v>
      </c>
      <c r="D95" s="73">
        <v>0.99993417506563897</v>
      </c>
      <c r="E95" s="12"/>
      <c r="F95" s="68">
        <v>0.75656034141656303</v>
      </c>
      <c r="G95" s="70">
        <v>0.46385714285714202</v>
      </c>
      <c r="H95" s="64">
        <v>151250</v>
      </c>
      <c r="I95" s="71">
        <v>131090</v>
      </c>
      <c r="J95" s="22"/>
      <c r="K95" s="61">
        <f>VALUE(I142)</f>
        <v>22680</v>
      </c>
      <c r="L95" s="62">
        <f>VALUE(I170)</f>
        <v>116630</v>
      </c>
      <c r="M95" s="72">
        <f>VALUE(I178*2)</f>
        <v>86400</v>
      </c>
      <c r="N95" s="64">
        <f t="shared" si="60"/>
        <v>1310.9862955868552</v>
      </c>
      <c r="O95" s="59">
        <f t="shared" si="61"/>
        <v>2</v>
      </c>
      <c r="P95" s="64">
        <f t="shared" si="62"/>
        <v>1732.7104372739213</v>
      </c>
      <c r="Q95" s="59">
        <f t="shared" si="63"/>
        <v>13</v>
      </c>
      <c r="R95" s="64">
        <f t="shared" si="64"/>
        <v>2826.0856174930755</v>
      </c>
      <c r="S95" s="59">
        <f t="shared" si="65"/>
        <v>9</v>
      </c>
      <c r="T95" s="64">
        <f t="shared" si="66"/>
        <v>4820.8579730946449</v>
      </c>
      <c r="U95" s="59">
        <f t="shared" si="67"/>
        <v>3</v>
      </c>
      <c r="V95" s="162"/>
      <c r="W95" s="163"/>
      <c r="X95" s="163"/>
      <c r="Y95" s="164"/>
    </row>
    <row r="96" spans="1:25" ht="20.25" x14ac:dyDescent="0.3">
      <c r="A96" s="128" t="s">
        <v>292</v>
      </c>
      <c r="B96" s="68">
        <v>0.77569943521432105</v>
      </c>
      <c r="C96" s="69">
        <v>0.88617067444334596</v>
      </c>
      <c r="D96" s="73">
        <v>0.99790245971967795</v>
      </c>
      <c r="E96" s="12"/>
      <c r="F96" s="68">
        <v>0.75149999999999995</v>
      </c>
      <c r="G96" s="70">
        <v>0.45839999999999997</v>
      </c>
      <c r="H96" s="64">
        <v>132160</v>
      </c>
      <c r="I96" s="71">
        <v>116100</v>
      </c>
      <c r="J96" s="22"/>
      <c r="K96" s="61">
        <f>VALUE(I142)</f>
        <v>22680</v>
      </c>
      <c r="L96" s="62">
        <f>VALUE(I170)</f>
        <v>116630</v>
      </c>
      <c r="M96" s="72">
        <f>VALUE(I178*2)</f>
        <v>86400</v>
      </c>
      <c r="N96" s="64">
        <f t="shared" si="60"/>
        <v>1163.4403630251979</v>
      </c>
      <c r="O96" s="59">
        <f t="shared" si="61"/>
        <v>1</v>
      </c>
      <c r="P96" s="64">
        <f t="shared" si="62"/>
        <v>1544.9101796407185</v>
      </c>
      <c r="Q96" s="59">
        <f t="shared" si="63"/>
        <v>11</v>
      </c>
      <c r="R96" s="64">
        <f t="shared" si="64"/>
        <v>2532.7225130890056</v>
      </c>
      <c r="S96" s="59">
        <f t="shared" si="65"/>
        <v>2</v>
      </c>
      <c r="T96" s="64">
        <f t="shared" si="66"/>
        <v>4644.5731387136766</v>
      </c>
      <c r="U96" s="59">
        <f t="shared" si="67"/>
        <v>1</v>
      </c>
      <c r="V96" s="162"/>
      <c r="W96" s="163"/>
      <c r="X96" s="163"/>
      <c r="Y96" s="164"/>
    </row>
    <row r="97" spans="1:25" ht="20.25" x14ac:dyDescent="0.3">
      <c r="A97" s="2" t="s">
        <v>293</v>
      </c>
      <c r="B97" s="68">
        <v>0.75974023964931403</v>
      </c>
      <c r="C97" s="69">
        <v>0.88486865310304197</v>
      </c>
      <c r="D97" s="69">
        <v>0.99334403749266498</v>
      </c>
      <c r="E97" s="12"/>
      <c r="F97" s="68">
        <v>0.92864978804347798</v>
      </c>
      <c r="G97" s="70">
        <v>0.48019839694510702</v>
      </c>
      <c r="H97" s="64">
        <v>221340</v>
      </c>
      <c r="I97" s="82">
        <v>205000</v>
      </c>
      <c r="J97" s="22"/>
      <c r="K97" s="61">
        <v>0</v>
      </c>
      <c r="L97" s="62">
        <f>VALUE(I166)</f>
        <v>117130</v>
      </c>
      <c r="M97" s="72">
        <f>VALUE(I176*2)</f>
        <v>135520</v>
      </c>
      <c r="N97" s="64">
        <f t="shared" si="60"/>
        <v>2063.7361504423766</v>
      </c>
      <c r="O97" s="59">
        <f t="shared" si="61"/>
        <v>10</v>
      </c>
      <c r="P97" s="64">
        <f t="shared" si="62"/>
        <v>2207.5060226084088</v>
      </c>
      <c r="Q97" s="59">
        <f t="shared" si="63"/>
        <v>27</v>
      </c>
      <c r="R97" s="64">
        <f t="shared" si="64"/>
        <v>4269.0688120609075</v>
      </c>
      <c r="S97" s="59">
        <f t="shared" si="65"/>
        <v>59</v>
      </c>
      <c r="T97" s="64">
        <f t="shared" si="66"/>
        <v>5715.4044008262808</v>
      </c>
      <c r="U97" s="59">
        <f t="shared" si="67"/>
        <v>14</v>
      </c>
      <c r="V97" s="162"/>
      <c r="W97" s="163"/>
      <c r="X97" s="163"/>
      <c r="Y97" s="164"/>
    </row>
    <row r="98" spans="1:25" ht="21" thickBot="1" x14ac:dyDescent="0.35">
      <c r="A98" s="94" t="s">
        <v>294</v>
      </c>
      <c r="B98" s="13">
        <v>0.75839289087495099</v>
      </c>
      <c r="C98" s="14">
        <v>0.88309407930941597</v>
      </c>
      <c r="D98" s="14">
        <v>0.99090781849231102</v>
      </c>
      <c r="E98" s="15"/>
      <c r="F98" s="13">
        <v>0.89208296412753796</v>
      </c>
      <c r="G98" s="90">
        <v>0.597442265360694</v>
      </c>
      <c r="H98" s="80">
        <v>205470</v>
      </c>
      <c r="I98" s="78">
        <v>193620</v>
      </c>
      <c r="J98" s="81" t="s">
        <v>195</v>
      </c>
      <c r="K98" s="75">
        <v>0</v>
      </c>
      <c r="L98" s="6">
        <f>VALUE(I166)</f>
        <v>117130</v>
      </c>
      <c r="M98" s="20">
        <f>VALUE(I176*2)</f>
        <v>135520</v>
      </c>
      <c r="N98" s="80">
        <f t="shared" si="60"/>
        <v>1953.9658118208943</v>
      </c>
      <c r="O98" s="79">
        <f t="shared" si="61"/>
        <v>7</v>
      </c>
      <c r="P98" s="80">
        <f t="shared" si="62"/>
        <v>2170.4259333027553</v>
      </c>
      <c r="Q98" s="79">
        <f t="shared" si="63"/>
        <v>26</v>
      </c>
      <c r="R98" s="80">
        <f t="shared" si="64"/>
        <v>3240.8152423415463</v>
      </c>
      <c r="S98" s="79">
        <f t="shared" si="65"/>
        <v>22</v>
      </c>
      <c r="T98" s="80">
        <f t="shared" si="66"/>
        <v>5397.4849314719413</v>
      </c>
      <c r="U98" s="79">
        <f t="shared" si="67"/>
        <v>8</v>
      </c>
      <c r="V98" s="165"/>
      <c r="W98" s="166"/>
      <c r="X98" s="166"/>
      <c r="Y98" s="167"/>
    </row>
    <row r="99" spans="1:25" ht="21" thickBot="1" x14ac:dyDescent="0.35">
      <c r="A99" s="40" t="s">
        <v>28</v>
      </c>
      <c r="B99" s="27"/>
      <c r="C99" s="27"/>
      <c r="D99" s="27"/>
      <c r="E99" s="28"/>
      <c r="F99" s="27"/>
      <c r="G99" s="28"/>
      <c r="H99" s="29"/>
      <c r="I99" s="29"/>
      <c r="J99" s="30" t="s">
        <v>41</v>
      </c>
      <c r="K99" s="34"/>
      <c r="L99" s="34"/>
      <c r="M99" s="34"/>
      <c r="N99" s="29"/>
      <c r="O99" s="32"/>
      <c r="P99" s="29"/>
      <c r="Q99" s="32"/>
      <c r="R99" s="29"/>
      <c r="S99" s="32"/>
      <c r="T99" s="29"/>
      <c r="U99" s="33"/>
      <c r="V99" s="4"/>
      <c r="W99" s="4"/>
      <c r="X99" s="4"/>
      <c r="Y99" s="4"/>
    </row>
    <row r="100" spans="1:25" ht="20.25" x14ac:dyDescent="0.3">
      <c r="A100" s="2" t="s">
        <v>141</v>
      </c>
      <c r="B100" s="68">
        <v>0.739037360172905</v>
      </c>
      <c r="C100" s="69">
        <v>0.873639232403571</v>
      </c>
      <c r="D100" s="69">
        <v>0.97867328129648001</v>
      </c>
      <c r="E100" s="12">
        <v>1.008</v>
      </c>
      <c r="F100" s="68">
        <v>0.88619999999999999</v>
      </c>
      <c r="G100" s="70">
        <v>0.40339999999999998</v>
      </c>
      <c r="H100" s="71">
        <v>176290</v>
      </c>
      <c r="I100" s="71">
        <v>159660</v>
      </c>
      <c r="J100" s="22" t="s">
        <v>295</v>
      </c>
      <c r="K100" s="61">
        <v>0</v>
      </c>
      <c r="L100" s="62">
        <f>VALUE(I160)</f>
        <v>121550</v>
      </c>
      <c r="M100" s="72">
        <f>VALUE(I180*2)</f>
        <v>49660</v>
      </c>
      <c r="N100" s="64">
        <f t="shared" ref="N100:N128" si="70">(I100/E100)/100</f>
        <v>1583.9285714285713</v>
      </c>
      <c r="O100" s="59">
        <f t="shared" ref="O100:O128" si="71">RANK(N100,$N$100:$N$128,1)</f>
        <v>17</v>
      </c>
      <c r="P100" s="64">
        <f t="shared" ref="P100:P115" si="72">(I100/F100)/100</f>
        <v>1801.6249153689912</v>
      </c>
      <c r="Q100" s="59">
        <f t="shared" ref="Q100:Q128" si="73">RANK(P100,$P$5:$P$128,1)</f>
        <v>14</v>
      </c>
      <c r="R100" s="64">
        <f t="shared" ref="R100:R115" si="74">(I100/G100)/100</f>
        <v>3957.8582052553302</v>
      </c>
      <c r="S100" s="59">
        <f t="shared" ref="S100:S128" si="75">RANK(R100,$R$5:$R$128,1)</f>
        <v>44</v>
      </c>
      <c r="T100" s="64">
        <f t="shared" ref="T100:T128" si="76">((I100+K100+M100+L100)/((E100+F100+G100)/3))/100</f>
        <v>4320.2036908077989</v>
      </c>
      <c r="U100" s="59">
        <f t="shared" ref="U100:U128" si="77">RANK(T100,$T$100:$T$128,1)</f>
        <v>9</v>
      </c>
      <c r="V100" s="159" t="s">
        <v>229</v>
      </c>
      <c r="W100" s="160"/>
      <c r="X100" s="160"/>
      <c r="Y100" s="161"/>
    </row>
    <row r="101" spans="1:25" ht="20.25" x14ac:dyDescent="0.3">
      <c r="A101" s="128" t="s">
        <v>95</v>
      </c>
      <c r="B101" s="68">
        <v>0.739037360172905</v>
      </c>
      <c r="C101" s="69">
        <v>0.873639232403571</v>
      </c>
      <c r="D101" s="69">
        <v>0.97867328129648001</v>
      </c>
      <c r="E101" s="12">
        <v>1.008</v>
      </c>
      <c r="F101" s="68">
        <v>0.88619999999999999</v>
      </c>
      <c r="G101" s="70">
        <v>0.40339999999999998</v>
      </c>
      <c r="H101" s="71">
        <v>125890</v>
      </c>
      <c r="I101" s="71">
        <v>113780</v>
      </c>
      <c r="J101" s="22" t="s">
        <v>296</v>
      </c>
      <c r="K101" s="61">
        <v>0</v>
      </c>
      <c r="L101" s="62">
        <f>VALUE(I160)</f>
        <v>121550</v>
      </c>
      <c r="M101" s="72">
        <f>VALUE(I180*2)</f>
        <v>49660</v>
      </c>
      <c r="N101" s="64">
        <f t="shared" si="70"/>
        <v>1128.7698412698412</v>
      </c>
      <c r="O101" s="59">
        <f t="shared" si="71"/>
        <v>9</v>
      </c>
      <c r="P101" s="64">
        <f t="shared" si="72"/>
        <v>1283.9088241931845</v>
      </c>
      <c r="Q101" s="59">
        <f t="shared" si="73"/>
        <v>3</v>
      </c>
      <c r="R101" s="64">
        <f t="shared" si="74"/>
        <v>2820.5255329697575</v>
      </c>
      <c r="S101" s="59">
        <f t="shared" si="75"/>
        <v>8</v>
      </c>
      <c r="T101" s="64">
        <f t="shared" si="76"/>
        <v>3721.1438022284124</v>
      </c>
      <c r="U101" s="59">
        <f t="shared" si="77"/>
        <v>1</v>
      </c>
      <c r="V101" s="162"/>
      <c r="W101" s="163"/>
      <c r="X101" s="163"/>
      <c r="Y101" s="164"/>
    </row>
    <row r="102" spans="1:25" ht="20.25" x14ac:dyDescent="0.3">
      <c r="A102" s="2" t="s">
        <v>142</v>
      </c>
      <c r="B102" s="68">
        <v>0.71830956024236903</v>
      </c>
      <c r="C102" s="69">
        <v>0.85716248023069697</v>
      </c>
      <c r="D102" s="69">
        <v>0.96285794910057299</v>
      </c>
      <c r="E102" s="12">
        <v>1.0038525347668299</v>
      </c>
      <c r="F102" s="68">
        <v>0.86180000000000001</v>
      </c>
      <c r="G102" s="70">
        <v>0.38199</v>
      </c>
      <c r="H102" s="71">
        <v>178160</v>
      </c>
      <c r="I102" s="71">
        <v>164610</v>
      </c>
      <c r="J102" s="22" t="s">
        <v>297</v>
      </c>
      <c r="K102" s="61">
        <v>0</v>
      </c>
      <c r="L102" s="62">
        <f>VALUE(I160)</f>
        <v>121550</v>
      </c>
      <c r="M102" s="72">
        <f>VALUE(I180*2)</f>
        <v>49660</v>
      </c>
      <c r="N102" s="64">
        <f t="shared" si="70"/>
        <v>1639.7826802144284</v>
      </c>
      <c r="O102" s="59">
        <f t="shared" si="71"/>
        <v>18</v>
      </c>
      <c r="P102" s="64">
        <f t="shared" si="72"/>
        <v>1910.0719424460433</v>
      </c>
      <c r="Q102" s="59">
        <f t="shared" si="73"/>
        <v>19</v>
      </c>
      <c r="R102" s="64">
        <f t="shared" si="74"/>
        <v>4309.2751119139248</v>
      </c>
      <c r="S102" s="59">
        <f t="shared" si="75"/>
        <v>61</v>
      </c>
      <c r="T102" s="64">
        <f t="shared" si="76"/>
        <v>4482.2963812816151</v>
      </c>
      <c r="U102" s="59">
        <f t="shared" si="77"/>
        <v>12</v>
      </c>
      <c r="V102" s="162"/>
      <c r="W102" s="163"/>
      <c r="X102" s="163"/>
      <c r="Y102" s="164"/>
    </row>
    <row r="103" spans="1:25" ht="20.25" x14ac:dyDescent="0.3">
      <c r="A103" s="128" t="s">
        <v>49</v>
      </c>
      <c r="B103" s="68">
        <v>0.71830956024236903</v>
      </c>
      <c r="C103" s="69">
        <v>0.85716248023069697</v>
      </c>
      <c r="D103" s="69">
        <v>0.96285794910057299</v>
      </c>
      <c r="E103" s="12">
        <v>1.0038525347668299</v>
      </c>
      <c r="F103" s="68">
        <v>0.86180000000000001</v>
      </c>
      <c r="G103" s="70">
        <v>0.38199</v>
      </c>
      <c r="H103" s="71">
        <v>126570</v>
      </c>
      <c r="I103" s="71">
        <v>113030</v>
      </c>
      <c r="J103" s="22" t="s">
        <v>340</v>
      </c>
      <c r="K103" s="61">
        <v>0</v>
      </c>
      <c r="L103" s="62">
        <f>VALUE(I160)</f>
        <v>121550</v>
      </c>
      <c r="M103" s="72">
        <f>VALUE(I180*2)</f>
        <v>49660</v>
      </c>
      <c r="N103" s="64">
        <f t="shared" si="70"/>
        <v>1125.9621915110677</v>
      </c>
      <c r="O103" s="59">
        <f t="shared" si="71"/>
        <v>8</v>
      </c>
      <c r="P103" s="64">
        <f t="shared" si="72"/>
        <v>1311.5572058482246</v>
      </c>
      <c r="Q103" s="59">
        <f t="shared" si="73"/>
        <v>5</v>
      </c>
      <c r="R103" s="64">
        <f t="shared" si="74"/>
        <v>2958.9779837168517</v>
      </c>
      <c r="S103" s="59">
        <f t="shared" si="75"/>
        <v>11</v>
      </c>
      <c r="T103" s="64">
        <f t="shared" si="76"/>
        <v>3793.8417110817891</v>
      </c>
      <c r="U103" s="59">
        <f t="shared" si="77"/>
        <v>3</v>
      </c>
      <c r="V103" s="162"/>
      <c r="W103" s="163"/>
      <c r="X103" s="163"/>
      <c r="Y103" s="164"/>
    </row>
    <row r="104" spans="1:25" ht="20.25" x14ac:dyDescent="0.3">
      <c r="A104" s="2" t="s">
        <v>143</v>
      </c>
      <c r="B104" s="68">
        <v>0.68183574817854198</v>
      </c>
      <c r="C104" s="69">
        <v>0.842143362930034</v>
      </c>
      <c r="D104" s="69">
        <v>0.95549578761784904</v>
      </c>
      <c r="E104" s="12">
        <v>1</v>
      </c>
      <c r="F104" s="68">
        <v>0.83631082062454198</v>
      </c>
      <c r="G104" s="70">
        <v>0.35693188530921999</v>
      </c>
      <c r="H104" s="71">
        <v>168560</v>
      </c>
      <c r="I104" s="71">
        <v>154460</v>
      </c>
      <c r="J104" s="22" t="s">
        <v>341</v>
      </c>
      <c r="K104" s="61">
        <v>0</v>
      </c>
      <c r="L104" s="62">
        <f>VALUE(I160)</f>
        <v>121550</v>
      </c>
      <c r="M104" s="72">
        <f>VALUE(I180*2)</f>
        <v>49660</v>
      </c>
      <c r="N104" s="64">
        <f t="shared" si="70"/>
        <v>1544.6</v>
      </c>
      <c r="O104" s="59">
        <f t="shared" si="71"/>
        <v>15</v>
      </c>
      <c r="P104" s="64">
        <f t="shared" si="72"/>
        <v>1846.9209795067823</v>
      </c>
      <c r="Q104" s="59">
        <f t="shared" si="73"/>
        <v>16</v>
      </c>
      <c r="R104" s="64">
        <f t="shared" si="74"/>
        <v>4327.4363080840212</v>
      </c>
      <c r="S104" s="59">
        <f t="shared" si="75"/>
        <v>63</v>
      </c>
      <c r="T104" s="64">
        <f t="shared" si="76"/>
        <v>4454.636950834144</v>
      </c>
      <c r="U104" s="59">
        <f t="shared" si="77"/>
        <v>10</v>
      </c>
      <c r="V104" s="162"/>
      <c r="W104" s="163"/>
      <c r="X104" s="163"/>
      <c r="Y104" s="164"/>
    </row>
    <row r="105" spans="1:25" ht="20.25" x14ac:dyDescent="0.3">
      <c r="A105" s="128" t="s">
        <v>50</v>
      </c>
      <c r="B105" s="68">
        <v>0.68183574817854198</v>
      </c>
      <c r="C105" s="69">
        <v>0.842143362930034</v>
      </c>
      <c r="D105" s="69">
        <v>0.95549578761784904</v>
      </c>
      <c r="E105" s="12">
        <v>1</v>
      </c>
      <c r="F105" s="68">
        <v>0.8363108206245421</v>
      </c>
      <c r="G105" s="70">
        <v>0.3569318853092201</v>
      </c>
      <c r="H105" s="71">
        <v>122270</v>
      </c>
      <c r="I105" s="71">
        <v>109870</v>
      </c>
      <c r="J105" s="22" t="s">
        <v>342</v>
      </c>
      <c r="K105" s="61">
        <v>0</v>
      </c>
      <c r="L105" s="62">
        <f>VALUE(I160)</f>
        <v>121550</v>
      </c>
      <c r="M105" s="72">
        <f>VALUE(I180*2)</f>
        <v>49660</v>
      </c>
      <c r="N105" s="64">
        <f t="shared" si="70"/>
        <v>1098.7</v>
      </c>
      <c r="O105" s="59">
        <f t="shared" si="71"/>
        <v>7</v>
      </c>
      <c r="P105" s="64">
        <f t="shared" si="72"/>
        <v>1313.7460055574913</v>
      </c>
      <c r="Q105" s="59">
        <f t="shared" si="73"/>
        <v>7</v>
      </c>
      <c r="R105" s="64">
        <f t="shared" si="74"/>
        <v>3078.1783450031799</v>
      </c>
      <c r="S105" s="59">
        <f t="shared" si="75"/>
        <v>15</v>
      </c>
      <c r="T105" s="64">
        <f t="shared" si="76"/>
        <v>3844.7181322825591</v>
      </c>
      <c r="U105" s="59">
        <f t="shared" si="77"/>
        <v>4</v>
      </c>
      <c r="V105" s="162"/>
      <c r="W105" s="163"/>
      <c r="X105" s="163"/>
      <c r="Y105" s="164"/>
    </row>
    <row r="106" spans="1:25" ht="20.25" x14ac:dyDescent="0.3">
      <c r="A106" s="3" t="s">
        <v>144</v>
      </c>
      <c r="B106" s="68">
        <v>0.71685167773362701</v>
      </c>
      <c r="C106" s="69">
        <v>0.81892014086917297</v>
      </c>
      <c r="D106" s="69">
        <v>0.85935688509165298</v>
      </c>
      <c r="E106" s="12">
        <v>0.95412739741264296</v>
      </c>
      <c r="F106" s="68">
        <v>0.78381449999999997</v>
      </c>
      <c r="G106" s="70">
        <v>0.62195712000000003</v>
      </c>
      <c r="H106" s="71">
        <v>280500</v>
      </c>
      <c r="I106" s="71">
        <v>261070</v>
      </c>
      <c r="J106" s="22"/>
      <c r="K106" s="61">
        <f>VALUE(I142)</f>
        <v>22680</v>
      </c>
      <c r="L106" s="62">
        <f>VALUE(I171)</f>
        <v>86190</v>
      </c>
      <c r="M106" s="72">
        <f>VALUE(I180*2)</f>
        <v>49660</v>
      </c>
      <c r="N106" s="64">
        <f t="shared" si="70"/>
        <v>2736.2174140262314</v>
      </c>
      <c r="O106" s="59">
        <f t="shared" si="71"/>
        <v>20</v>
      </c>
      <c r="P106" s="64">
        <f t="shared" si="72"/>
        <v>3330.7625720116175</v>
      </c>
      <c r="Q106" s="59">
        <f t="shared" si="73"/>
        <v>49</v>
      </c>
      <c r="R106" s="64">
        <f t="shared" si="74"/>
        <v>4197.5562559682567</v>
      </c>
      <c r="S106" s="59">
        <f t="shared" si="75"/>
        <v>56</v>
      </c>
      <c r="T106" s="64">
        <f t="shared" si="76"/>
        <v>5334.1265482627668</v>
      </c>
      <c r="U106" s="59">
        <f t="shared" si="77"/>
        <v>18</v>
      </c>
      <c r="V106" s="162"/>
      <c r="W106" s="163"/>
      <c r="X106" s="163"/>
      <c r="Y106" s="164"/>
    </row>
    <row r="107" spans="1:25" ht="20.25" x14ac:dyDescent="0.3">
      <c r="A107" s="3" t="s">
        <v>145</v>
      </c>
      <c r="B107" s="68"/>
      <c r="C107" s="69">
        <v>0.81321481307299603</v>
      </c>
      <c r="D107" s="69">
        <v>0.85564321354085504</v>
      </c>
      <c r="E107" s="12">
        <v>0.95238906142601598</v>
      </c>
      <c r="F107" s="68">
        <v>0.78345963764995297</v>
      </c>
      <c r="G107" s="70">
        <v>0.62140349401139405</v>
      </c>
      <c r="H107" s="71"/>
      <c r="I107" s="71"/>
      <c r="J107" s="22" t="s">
        <v>187</v>
      </c>
      <c r="K107" s="61">
        <f>VALUE(I142)</f>
        <v>22680</v>
      </c>
      <c r="L107" s="62">
        <f>VALUE(I171)</f>
        <v>86190</v>
      </c>
      <c r="M107" s="72">
        <f>VALUE(I180*2)</f>
        <v>49660</v>
      </c>
      <c r="N107" s="64"/>
      <c r="O107" s="59"/>
      <c r="P107" s="64"/>
      <c r="Q107" s="59"/>
      <c r="R107" s="64"/>
      <c r="S107" s="59"/>
      <c r="T107" s="64"/>
      <c r="U107" s="59"/>
      <c r="V107" s="162"/>
      <c r="W107" s="163"/>
      <c r="X107" s="163"/>
      <c r="Y107" s="164"/>
    </row>
    <row r="108" spans="1:25" ht="20.25" x14ac:dyDescent="0.3">
      <c r="A108" s="3" t="s">
        <v>146</v>
      </c>
      <c r="B108" s="68"/>
      <c r="C108" s="69">
        <v>0.79689156581463005</v>
      </c>
      <c r="D108" s="69">
        <v>0.84042528310716802</v>
      </c>
      <c r="E108" s="12">
        <v>0.94509419824605501</v>
      </c>
      <c r="F108" s="68">
        <v>0.77688010789082895</v>
      </c>
      <c r="G108" s="70">
        <v>0.46688153852092301</v>
      </c>
      <c r="H108" s="71">
        <v>172800</v>
      </c>
      <c r="I108" s="71">
        <v>158940</v>
      </c>
      <c r="J108" s="22"/>
      <c r="K108" s="61">
        <v>0</v>
      </c>
      <c r="L108" s="62">
        <f>VALUE(I171)</f>
        <v>86190</v>
      </c>
      <c r="M108" s="72">
        <f>VALUE(I180*2)</f>
        <v>49660</v>
      </c>
      <c r="N108" s="64">
        <f t="shared" si="70"/>
        <v>1681.7371251983923</v>
      </c>
      <c r="O108" s="59">
        <f t="shared" si="71"/>
        <v>19</v>
      </c>
      <c r="P108" s="64">
        <f t="shared" si="72"/>
        <v>2045.8755268108248</v>
      </c>
      <c r="Q108" s="59">
        <f t="shared" si="73"/>
        <v>23</v>
      </c>
      <c r="R108" s="64">
        <f t="shared" si="74"/>
        <v>3404.2896727833927</v>
      </c>
      <c r="S108" s="59">
        <f t="shared" si="75"/>
        <v>30</v>
      </c>
      <c r="T108" s="64">
        <f t="shared" si="76"/>
        <v>4040.330029766109</v>
      </c>
      <c r="U108" s="59">
        <f t="shared" si="77"/>
        <v>8</v>
      </c>
      <c r="V108" s="162"/>
      <c r="W108" s="163"/>
      <c r="X108" s="163"/>
      <c r="Y108" s="164"/>
    </row>
    <row r="109" spans="1:25" ht="20.25" x14ac:dyDescent="0.3">
      <c r="A109" s="128" t="s">
        <v>147</v>
      </c>
      <c r="B109" s="68">
        <v>0.69490723861933201</v>
      </c>
      <c r="C109" s="69">
        <v>0.78610049414650895</v>
      </c>
      <c r="D109" s="69">
        <v>0.83115131630263805</v>
      </c>
      <c r="E109" s="12">
        <v>0.94066913219626802</v>
      </c>
      <c r="F109" s="68">
        <v>0.74059549745824205</v>
      </c>
      <c r="G109" s="70">
        <v>0.46189848684509499</v>
      </c>
      <c r="H109" s="71">
        <v>158730</v>
      </c>
      <c r="I109" s="71">
        <v>144690</v>
      </c>
      <c r="J109" s="22"/>
      <c r="K109" s="61">
        <v>0</v>
      </c>
      <c r="L109" s="62">
        <f>VALUE(I171)</f>
        <v>86190</v>
      </c>
      <c r="M109" s="72">
        <f>VALUE(I180*2)</f>
        <v>49660</v>
      </c>
      <c r="N109" s="64">
        <f t="shared" si="70"/>
        <v>1538.1603908079642</v>
      </c>
      <c r="O109" s="59">
        <f t="shared" si="71"/>
        <v>13</v>
      </c>
      <c r="P109" s="64">
        <f t="shared" si="72"/>
        <v>1953.6980780545218</v>
      </c>
      <c r="Q109" s="59">
        <f t="shared" si="73"/>
        <v>21</v>
      </c>
      <c r="R109" s="64">
        <f t="shared" si="74"/>
        <v>3132.5064731923253</v>
      </c>
      <c r="S109" s="59">
        <f t="shared" si="75"/>
        <v>17</v>
      </c>
      <c r="T109" s="64">
        <f t="shared" si="76"/>
        <v>3926.9992728066586</v>
      </c>
      <c r="U109" s="59">
        <f t="shared" si="77"/>
        <v>6</v>
      </c>
      <c r="V109" s="162"/>
      <c r="W109" s="163"/>
      <c r="X109" s="163"/>
      <c r="Y109" s="164"/>
    </row>
    <row r="110" spans="1:25" ht="20.25" x14ac:dyDescent="0.3">
      <c r="A110" s="65" t="s">
        <v>148</v>
      </c>
      <c r="B110" s="68"/>
      <c r="C110" s="69">
        <v>0.78062381726922303</v>
      </c>
      <c r="D110" s="69">
        <v>0.82755953382982805</v>
      </c>
      <c r="E110" s="12">
        <v>0.93895531598216497</v>
      </c>
      <c r="F110" s="68">
        <v>0.73448301431139995</v>
      </c>
      <c r="G110" s="70">
        <v>0.45696861954679102</v>
      </c>
      <c r="H110" s="71">
        <v>160020</v>
      </c>
      <c r="I110" s="71">
        <v>146580</v>
      </c>
      <c r="J110" s="22"/>
      <c r="K110" s="61">
        <v>0</v>
      </c>
      <c r="L110" s="62">
        <f>VALUE(I171)</f>
        <v>86190</v>
      </c>
      <c r="M110" s="72">
        <f>VALUE(I180*2)</f>
        <v>49660</v>
      </c>
      <c r="N110" s="64">
        <f t="shared" si="70"/>
        <v>1561.0966518324096</v>
      </c>
      <c r="O110" s="59">
        <f t="shared" si="71"/>
        <v>16</v>
      </c>
      <c r="P110" s="64">
        <f t="shared" si="72"/>
        <v>1995.6894460986709</v>
      </c>
      <c r="Q110" s="59">
        <f t="shared" si="73"/>
        <v>22</v>
      </c>
      <c r="R110" s="64">
        <f t="shared" si="74"/>
        <v>3207.6600827727302</v>
      </c>
      <c r="S110" s="59">
        <f t="shared" si="75"/>
        <v>21</v>
      </c>
      <c r="T110" s="64">
        <f t="shared" si="76"/>
        <v>3977.1274688316826</v>
      </c>
      <c r="U110" s="59">
        <f t="shared" si="77"/>
        <v>7</v>
      </c>
      <c r="V110" s="162"/>
      <c r="W110" s="163"/>
      <c r="X110" s="163"/>
      <c r="Y110" s="164"/>
    </row>
    <row r="111" spans="1:25" ht="20.25" x14ac:dyDescent="0.3">
      <c r="A111" s="3" t="s">
        <v>149</v>
      </c>
      <c r="B111" s="68"/>
      <c r="C111" s="69">
        <v>0.76978466393132905</v>
      </c>
      <c r="D111" s="69">
        <v>0.82045086522449096</v>
      </c>
      <c r="E111" s="12">
        <v>0.93556342028449002</v>
      </c>
      <c r="F111" s="68">
        <v>0.70576804667873905</v>
      </c>
      <c r="G111" s="70">
        <v>0.45209136898630198</v>
      </c>
      <c r="H111" s="71">
        <v>146900</v>
      </c>
      <c r="I111" s="71">
        <v>134680</v>
      </c>
      <c r="J111" s="22" t="s">
        <v>196</v>
      </c>
      <c r="K111" s="61">
        <v>0</v>
      </c>
      <c r="L111" s="62">
        <f>VALUE(I171)</f>
        <v>86190</v>
      </c>
      <c r="M111" s="72">
        <f>VALUE(I180*2)</f>
        <v>49660</v>
      </c>
      <c r="N111" s="64">
        <f t="shared" si="70"/>
        <v>1439.5603449207745</v>
      </c>
      <c r="O111" s="59">
        <f t="shared" si="71"/>
        <v>12</v>
      </c>
      <c r="P111" s="64">
        <f t="shared" si="72"/>
        <v>1908.2756811361487</v>
      </c>
      <c r="Q111" s="59">
        <f t="shared" si="73"/>
        <v>18</v>
      </c>
      <c r="R111" s="64">
        <f t="shared" si="74"/>
        <v>2979.0438225349244</v>
      </c>
      <c r="S111" s="59">
        <f t="shared" si="75"/>
        <v>12</v>
      </c>
      <c r="T111" s="64">
        <f t="shared" si="76"/>
        <v>3876.8565340115833</v>
      </c>
      <c r="U111" s="59">
        <f t="shared" si="77"/>
        <v>5</v>
      </c>
      <c r="V111" s="162"/>
      <c r="W111" s="163"/>
      <c r="X111" s="163"/>
      <c r="Y111" s="164"/>
    </row>
    <row r="112" spans="1:25" ht="20.25" x14ac:dyDescent="0.3">
      <c r="A112" s="3" t="s">
        <v>150</v>
      </c>
      <c r="B112" s="68"/>
      <c r="C112" s="69">
        <v>0.66302215229071204</v>
      </c>
      <c r="D112" s="69">
        <v>0.80280403387013199</v>
      </c>
      <c r="E112" s="12">
        <v>0.92714324842509099</v>
      </c>
      <c r="F112" s="68">
        <v>0.58415290180171597</v>
      </c>
      <c r="G112" s="70">
        <v>0.24180439214448701</v>
      </c>
      <c r="H112" s="71">
        <v>149740</v>
      </c>
      <c r="I112" s="71">
        <v>142850</v>
      </c>
      <c r="J112" s="22" t="s">
        <v>297</v>
      </c>
      <c r="K112" s="61">
        <v>0</v>
      </c>
      <c r="L112" s="62">
        <f>VALUE(I162)</f>
        <v>129600</v>
      </c>
      <c r="M112" s="72">
        <f>VALUE(I180*2)</f>
        <v>49660</v>
      </c>
      <c r="N112" s="64">
        <f t="shared" si="70"/>
        <v>1540.7543574593763</v>
      </c>
      <c r="O112" s="59">
        <f t="shared" si="71"/>
        <v>14</v>
      </c>
      <c r="P112" s="64">
        <f t="shared" si="72"/>
        <v>2445.4213881229471</v>
      </c>
      <c r="Q112" s="59">
        <f t="shared" si="73"/>
        <v>30</v>
      </c>
      <c r="R112" s="64">
        <f t="shared" si="74"/>
        <v>5907.6677116204683</v>
      </c>
      <c r="S112" s="59">
        <f t="shared" si="75"/>
        <v>91</v>
      </c>
      <c r="T112" s="64">
        <f t="shared" si="76"/>
        <v>5512.1196796443537</v>
      </c>
      <c r="U112" s="59">
        <f t="shared" si="77"/>
        <v>20</v>
      </c>
      <c r="V112" s="162"/>
      <c r="W112" s="163"/>
      <c r="X112" s="163"/>
      <c r="Y112" s="164"/>
    </row>
    <row r="113" spans="1:26" ht="20.25" x14ac:dyDescent="0.3">
      <c r="A113" s="3" t="s">
        <v>16</v>
      </c>
      <c r="B113" s="68"/>
      <c r="C113" s="69">
        <v>0.66302215229071204</v>
      </c>
      <c r="D113" s="69">
        <v>0.80280403387013199</v>
      </c>
      <c r="E113" s="12">
        <v>0.92714324842508933</v>
      </c>
      <c r="F113" s="68">
        <v>0.58415290180171597</v>
      </c>
      <c r="G113" s="70">
        <v>0.24180439214448701</v>
      </c>
      <c r="H113" s="71">
        <v>98790</v>
      </c>
      <c r="I113" s="71">
        <v>94260</v>
      </c>
      <c r="J113" s="22" t="s">
        <v>298</v>
      </c>
      <c r="K113" s="61">
        <v>0</v>
      </c>
      <c r="L113" s="62">
        <f>VALUE(I162)</f>
        <v>129600</v>
      </c>
      <c r="M113" s="72">
        <f>VALUE(I180*2)</f>
        <v>49660</v>
      </c>
      <c r="N113" s="64">
        <f t="shared" si="70"/>
        <v>1016.6713737075329</v>
      </c>
      <c r="O113" s="59">
        <f t="shared" si="71"/>
        <v>4</v>
      </c>
      <c r="P113" s="64">
        <f t="shared" si="72"/>
        <v>1613.6186212423452</v>
      </c>
      <c r="Q113" s="59">
        <f t="shared" si="73"/>
        <v>12</v>
      </c>
      <c r="R113" s="64">
        <f t="shared" si="74"/>
        <v>3898.1922190923719</v>
      </c>
      <c r="S113" s="59">
        <f t="shared" si="75"/>
        <v>41</v>
      </c>
      <c r="T113" s="64">
        <f t="shared" si="76"/>
        <v>4680.6214484999691</v>
      </c>
      <c r="U113" s="59">
        <f t="shared" si="77"/>
        <v>16</v>
      </c>
      <c r="V113" s="162"/>
      <c r="W113" s="163"/>
      <c r="X113" s="163"/>
      <c r="Y113" s="164"/>
    </row>
    <row r="114" spans="1:26" ht="20.25" x14ac:dyDescent="0.3">
      <c r="A114" s="3" t="s">
        <v>82</v>
      </c>
      <c r="B114" s="68"/>
      <c r="C114" s="69">
        <v>0.66189983894083815</v>
      </c>
      <c r="D114" s="69">
        <v>0.80145268022564298</v>
      </c>
      <c r="E114" s="12">
        <v>0.926686752487903</v>
      </c>
      <c r="F114" s="68">
        <v>0.57741466957152798</v>
      </c>
      <c r="G114" s="70">
        <v>0.236288453673832</v>
      </c>
      <c r="H114" s="71"/>
      <c r="I114" s="71"/>
      <c r="J114" s="130" t="s">
        <v>187</v>
      </c>
      <c r="K114" s="61">
        <v>0</v>
      </c>
      <c r="L114" s="62">
        <f>VALUE(I162)</f>
        <v>129600</v>
      </c>
      <c r="M114" s="72">
        <f>VALUE(I180*2)</f>
        <v>49660</v>
      </c>
      <c r="N114" s="64"/>
      <c r="O114" s="59"/>
      <c r="P114" s="64"/>
      <c r="Q114" s="59"/>
      <c r="R114" s="64"/>
      <c r="S114" s="59"/>
      <c r="T114" s="64"/>
      <c r="U114" s="59"/>
      <c r="V114" s="162"/>
      <c r="W114" s="163"/>
      <c r="X114" s="163"/>
      <c r="Y114" s="164"/>
    </row>
    <row r="115" spans="1:26" ht="20.25" x14ac:dyDescent="0.3">
      <c r="A115" s="3" t="s">
        <v>17</v>
      </c>
      <c r="B115" s="68"/>
      <c r="C115" s="69">
        <v>0.66189983894083815</v>
      </c>
      <c r="D115" s="69">
        <v>0.80145268022564298</v>
      </c>
      <c r="E115" s="12">
        <v>0.926686752487903</v>
      </c>
      <c r="F115" s="68">
        <v>0.57741466957152832</v>
      </c>
      <c r="G115" s="70">
        <v>0.23628845367383247</v>
      </c>
      <c r="H115" s="71">
        <v>85900</v>
      </c>
      <c r="I115" s="71">
        <v>79990</v>
      </c>
      <c r="J115" s="22" t="s">
        <v>226</v>
      </c>
      <c r="K115" s="61">
        <v>0</v>
      </c>
      <c r="L115" s="62">
        <f>VALUE(I162)</f>
        <v>129600</v>
      </c>
      <c r="M115" s="72">
        <f>VALUE(I180*2)</f>
        <v>49660</v>
      </c>
      <c r="N115" s="64">
        <f t="shared" si="70"/>
        <v>863.18272906403934</v>
      </c>
      <c r="O115" s="59">
        <f t="shared" si="71"/>
        <v>3</v>
      </c>
      <c r="P115" s="64">
        <f t="shared" si="72"/>
        <v>1385.3129166142719</v>
      </c>
      <c r="Q115" s="59">
        <f t="shared" si="73"/>
        <v>9</v>
      </c>
      <c r="R115" s="64">
        <f t="shared" si="74"/>
        <v>3385.269096153826</v>
      </c>
      <c r="S115" s="59">
        <f t="shared" si="75"/>
        <v>28</v>
      </c>
      <c r="T115" s="64">
        <f t="shared" si="76"/>
        <v>4468.8262718852984</v>
      </c>
      <c r="U115" s="59">
        <f t="shared" si="77"/>
        <v>11</v>
      </c>
      <c r="V115" s="162"/>
      <c r="W115" s="163"/>
      <c r="X115" s="163"/>
      <c r="Y115" s="164"/>
    </row>
    <row r="116" spans="1:26" ht="20.25" x14ac:dyDescent="0.3">
      <c r="A116" s="3" t="s">
        <v>151</v>
      </c>
      <c r="B116" s="68"/>
      <c r="C116" s="69">
        <v>0.66739080557030195</v>
      </c>
      <c r="D116" s="69">
        <v>0.79052608946972702</v>
      </c>
      <c r="E116" s="12">
        <v>0.92378832881956097</v>
      </c>
      <c r="F116" s="68">
        <v>0.72410548638189598</v>
      </c>
      <c r="G116" s="70">
        <v>0.32114476005016002</v>
      </c>
      <c r="H116" s="71">
        <v>149330</v>
      </c>
      <c r="I116" s="71">
        <v>108800</v>
      </c>
      <c r="J116" s="22"/>
      <c r="K116" s="61">
        <v>0</v>
      </c>
      <c r="L116" s="62">
        <f>VALUE(I171)</f>
        <v>86190</v>
      </c>
      <c r="M116" s="72">
        <f>VALUE(I180*2)</f>
        <v>49660</v>
      </c>
      <c r="N116" s="64">
        <f t="shared" ref="N116" si="78">(I116/E116)/100</f>
        <v>1177.7589801229387</v>
      </c>
      <c r="O116" s="59">
        <f t="shared" ref="O116" si="79">RANK(N116,$N$100:$N$128,1)</f>
        <v>10</v>
      </c>
      <c r="P116" s="64">
        <f t="shared" ref="P116" si="80">(I116/F116)/100</f>
        <v>1502.5435112173486</v>
      </c>
      <c r="Q116" s="59">
        <f t="shared" ref="Q116" si="81">RANK(P116,$P$5:$P$128,1)</f>
        <v>10</v>
      </c>
      <c r="R116" s="64">
        <f t="shared" ref="R116" si="82">(I116/G116)/100</f>
        <v>3387.8802812478207</v>
      </c>
      <c r="S116" s="59">
        <f t="shared" ref="S116" si="83">RANK(R116,$R$5:$R$128,1)</f>
        <v>29</v>
      </c>
      <c r="T116" s="64">
        <f t="shared" ref="T116" si="84">((I116+K116+M116+L116)/((E116+F116+G116)/3))/100</f>
        <v>3727.4536376526339</v>
      </c>
      <c r="U116" s="59">
        <f t="shared" ref="U116" si="85">RANK(T116,$T$100:$T$128,1)</f>
        <v>2</v>
      </c>
      <c r="V116" s="162"/>
      <c r="W116" s="163"/>
      <c r="X116" s="163"/>
      <c r="Y116" s="164"/>
    </row>
    <row r="117" spans="1:26" ht="20.25" x14ac:dyDescent="0.3">
      <c r="A117" s="2" t="s">
        <v>152</v>
      </c>
      <c r="B117" s="68"/>
      <c r="C117" s="69">
        <v>0.62849527080071199</v>
      </c>
      <c r="D117" s="69">
        <v>0.75136357333630499</v>
      </c>
      <c r="E117" s="12">
        <v>0.91339995002799279</v>
      </c>
      <c r="F117" s="68">
        <v>0.60915032679738546</v>
      </c>
      <c r="G117" s="70">
        <v>0.38987594856182151</v>
      </c>
      <c r="H117" s="71"/>
      <c r="I117" s="71"/>
      <c r="J117" s="22" t="s">
        <v>154</v>
      </c>
      <c r="K117" s="61">
        <v>0</v>
      </c>
      <c r="L117" s="62">
        <f>VALUE(I171)</f>
        <v>86190</v>
      </c>
      <c r="M117" s="72">
        <f>VALUE(I180*2)</f>
        <v>49660</v>
      </c>
      <c r="N117" s="64"/>
      <c r="O117" s="59"/>
      <c r="P117" s="64"/>
      <c r="Q117" s="59"/>
      <c r="R117" s="64"/>
      <c r="S117" s="59"/>
      <c r="T117" s="64"/>
      <c r="U117" s="59"/>
      <c r="V117" s="162"/>
      <c r="W117" s="163"/>
      <c r="X117" s="163"/>
      <c r="Y117" s="164"/>
    </row>
    <row r="118" spans="1:26" ht="20.25" x14ac:dyDescent="0.3">
      <c r="A118" s="2" t="s">
        <v>153</v>
      </c>
      <c r="B118" s="68"/>
      <c r="C118" s="69">
        <v>0.62406649233574996</v>
      </c>
      <c r="D118" s="69">
        <v>0.75136357333630499</v>
      </c>
      <c r="E118" s="12">
        <v>0.91339995002799279</v>
      </c>
      <c r="F118" s="68">
        <v>0.60915032679738501</v>
      </c>
      <c r="G118" s="70">
        <v>0.38987594856182101</v>
      </c>
      <c r="H118" s="71"/>
      <c r="I118" s="71"/>
      <c r="J118" s="22" t="s">
        <v>127</v>
      </c>
      <c r="K118" s="61">
        <v>0</v>
      </c>
      <c r="L118" s="62">
        <f>VALUE(I171)</f>
        <v>86190</v>
      </c>
      <c r="M118" s="72">
        <f>VALUE(I180*2)</f>
        <v>49660</v>
      </c>
      <c r="N118" s="64"/>
      <c r="O118" s="59"/>
      <c r="P118" s="64"/>
      <c r="Q118" s="59"/>
      <c r="R118" s="64"/>
      <c r="S118" s="59"/>
      <c r="T118" s="64"/>
      <c r="U118" s="59"/>
      <c r="V118" s="162"/>
      <c r="W118" s="163"/>
      <c r="X118" s="163"/>
      <c r="Y118" s="164"/>
    </row>
    <row r="119" spans="1:26" ht="20.25" x14ac:dyDescent="0.3">
      <c r="A119" s="2" t="s">
        <v>155</v>
      </c>
      <c r="B119" s="68"/>
      <c r="C119" s="69">
        <v>0.621781291659397</v>
      </c>
      <c r="D119" s="69">
        <v>0.744541018490947</v>
      </c>
      <c r="E119" s="12">
        <v>0.91128348034867057</v>
      </c>
      <c r="F119" s="68">
        <v>0.60814512823831302</v>
      </c>
      <c r="G119" s="70">
        <v>0.38525421843492302</v>
      </c>
      <c r="H119" s="71"/>
      <c r="I119" s="71"/>
      <c r="J119" s="22" t="s">
        <v>299</v>
      </c>
      <c r="K119" s="61">
        <v>0</v>
      </c>
      <c r="L119" s="62">
        <f>VALUE(I171)</f>
        <v>86190</v>
      </c>
      <c r="M119" s="72">
        <f>VALUE(I180*2)</f>
        <v>49660</v>
      </c>
      <c r="N119" s="64"/>
      <c r="O119" s="59"/>
      <c r="P119" s="64"/>
      <c r="Q119" s="59"/>
      <c r="R119" s="64"/>
      <c r="S119" s="59"/>
      <c r="T119" s="64"/>
      <c r="U119" s="59"/>
      <c r="V119" s="162"/>
      <c r="W119" s="163"/>
      <c r="X119" s="163"/>
      <c r="Y119" s="164"/>
    </row>
    <row r="120" spans="1:26" ht="20.25" x14ac:dyDescent="0.3">
      <c r="A120" s="2" t="s">
        <v>156</v>
      </c>
      <c r="B120" s="68"/>
      <c r="C120" s="69">
        <v>0.58766072397491698</v>
      </c>
      <c r="D120" s="69">
        <v>0.66525839431343303</v>
      </c>
      <c r="E120" s="12">
        <v>0.89593968742126007</v>
      </c>
      <c r="F120" s="68">
        <v>0.57988380537399742</v>
      </c>
      <c r="G120" s="70">
        <v>0.25001136002181279</v>
      </c>
      <c r="H120" s="21"/>
      <c r="I120" s="21"/>
      <c r="J120" s="24" t="s">
        <v>127</v>
      </c>
      <c r="K120" s="61">
        <v>0</v>
      </c>
      <c r="L120" s="62">
        <f>VALUE(I171)</f>
        <v>86190</v>
      </c>
      <c r="M120" s="72">
        <f>VALUE(I180*2)</f>
        <v>49660</v>
      </c>
      <c r="N120" s="64"/>
      <c r="O120" s="59"/>
      <c r="P120" s="64"/>
      <c r="Q120" s="59"/>
      <c r="R120" s="64"/>
      <c r="S120" s="59"/>
      <c r="T120" s="64"/>
      <c r="U120" s="59"/>
      <c r="V120" s="162"/>
      <c r="W120" s="163"/>
      <c r="X120" s="163"/>
      <c r="Y120" s="164"/>
    </row>
    <row r="121" spans="1:26" ht="20.25" x14ac:dyDescent="0.3">
      <c r="A121" s="2" t="s">
        <v>157</v>
      </c>
      <c r="B121" s="68"/>
      <c r="C121" s="69">
        <v>0.50014208730784404</v>
      </c>
      <c r="D121" s="69"/>
      <c r="E121" s="12">
        <v>0.89358692957102703</v>
      </c>
      <c r="F121" s="68">
        <v>0.55863380851507205</v>
      </c>
      <c r="G121" s="70">
        <v>0.11761303462125999</v>
      </c>
      <c r="H121" s="21"/>
      <c r="I121" s="21"/>
      <c r="J121" s="131" t="s">
        <v>187</v>
      </c>
      <c r="K121" s="61">
        <v>0</v>
      </c>
      <c r="L121" s="62">
        <f>VALUE(I162)</f>
        <v>129600</v>
      </c>
      <c r="M121" s="72">
        <f>VALUE(I180*2)</f>
        <v>49660</v>
      </c>
      <c r="N121" s="64"/>
      <c r="O121" s="59"/>
      <c r="P121" s="64"/>
      <c r="Q121" s="59"/>
      <c r="R121" s="64"/>
      <c r="S121" s="59"/>
      <c r="T121" s="64"/>
      <c r="U121" s="59"/>
      <c r="V121" s="162"/>
      <c r="W121" s="163"/>
      <c r="X121" s="163"/>
      <c r="Y121" s="164"/>
    </row>
    <row r="122" spans="1:26" ht="20.25" x14ac:dyDescent="0.3">
      <c r="A122" s="2" t="s">
        <v>158</v>
      </c>
      <c r="B122" s="68">
        <v>0.33000292937904302</v>
      </c>
      <c r="C122" s="69">
        <v>0.492965376830658</v>
      </c>
      <c r="D122" s="69"/>
      <c r="E122" s="12">
        <v>0.89264889676255399</v>
      </c>
      <c r="F122" s="68">
        <v>0.70532396074146397</v>
      </c>
      <c r="G122" s="70">
        <v>0.16508047696727399</v>
      </c>
      <c r="H122" s="21">
        <v>99230</v>
      </c>
      <c r="I122" s="21">
        <v>92600</v>
      </c>
      <c r="J122" s="24" t="s">
        <v>227</v>
      </c>
      <c r="K122" s="61">
        <v>0</v>
      </c>
      <c r="L122" s="62">
        <f>VALUE(I160)</f>
        <v>121550</v>
      </c>
      <c r="M122" s="72">
        <f>VALUE(I180*2)</f>
        <v>49660</v>
      </c>
      <c r="N122" s="64">
        <f t="shared" si="70"/>
        <v>1037.3619497636789</v>
      </c>
      <c r="O122" s="59">
        <f t="shared" si="71"/>
        <v>6</v>
      </c>
      <c r="P122" s="64">
        <f t="shared" ref="P122:P128" si="86">(I122/F122)/100</f>
        <v>1312.8718880137758</v>
      </c>
      <c r="Q122" s="59">
        <f t="shared" si="73"/>
        <v>6</v>
      </c>
      <c r="R122" s="64">
        <f t="shared" ref="R122:R128" si="87">(I122/G122)/100</f>
        <v>5609.3852950495948</v>
      </c>
      <c r="S122" s="59">
        <f t="shared" si="75"/>
        <v>88</v>
      </c>
      <c r="T122" s="64">
        <f t="shared" si="76"/>
        <v>4488.9736715613062</v>
      </c>
      <c r="U122" s="59">
        <f t="shared" si="77"/>
        <v>13</v>
      </c>
      <c r="V122" s="162"/>
      <c r="W122" s="163"/>
      <c r="X122" s="163"/>
      <c r="Y122" s="164"/>
    </row>
    <row r="123" spans="1:26" ht="22.5" x14ac:dyDescent="0.3">
      <c r="A123" s="2" t="s">
        <v>159</v>
      </c>
      <c r="B123" s="68"/>
      <c r="C123" s="69"/>
      <c r="D123" s="69"/>
      <c r="E123" s="12">
        <v>0.89066705767369003</v>
      </c>
      <c r="F123" s="68">
        <v>0.54500859367323995</v>
      </c>
      <c r="G123" s="70">
        <v>0.114744424020741</v>
      </c>
      <c r="H123" s="21">
        <v>100740</v>
      </c>
      <c r="I123" s="21">
        <v>61500</v>
      </c>
      <c r="J123" s="131" t="s">
        <v>200</v>
      </c>
      <c r="K123" s="61">
        <v>0</v>
      </c>
      <c r="L123" s="62">
        <f>VALUE(I162)</f>
        <v>129600</v>
      </c>
      <c r="M123" s="72">
        <f>VALUE(I180*2)</f>
        <v>49660</v>
      </c>
      <c r="N123" s="64">
        <f t="shared" si="70"/>
        <v>690.49370884593213</v>
      </c>
      <c r="O123" s="59">
        <f t="shared" si="71"/>
        <v>2</v>
      </c>
      <c r="P123" s="64">
        <f t="shared" si="86"/>
        <v>1128.4225737708705</v>
      </c>
      <c r="Q123" s="59">
        <f t="shared" si="73"/>
        <v>2</v>
      </c>
      <c r="R123" s="64">
        <f t="shared" si="87"/>
        <v>5359.7375667582219</v>
      </c>
      <c r="S123" s="59">
        <f t="shared" si="75"/>
        <v>85</v>
      </c>
      <c r="T123" s="64">
        <f t="shared" si="76"/>
        <v>4658.6084086192996</v>
      </c>
      <c r="U123" s="59">
        <f t="shared" si="77"/>
        <v>15</v>
      </c>
      <c r="V123" s="162"/>
      <c r="W123" s="163"/>
      <c r="X123" s="163"/>
      <c r="Y123" s="164"/>
    </row>
    <row r="124" spans="1:26" ht="22.5" x14ac:dyDescent="0.3">
      <c r="A124" s="3" t="s">
        <v>160</v>
      </c>
      <c r="B124" s="68">
        <v>0.30877151867696501</v>
      </c>
      <c r="C124" s="69">
        <v>0.47622118708521499</v>
      </c>
      <c r="D124" s="69"/>
      <c r="E124" s="12">
        <v>0.89062357345019705</v>
      </c>
      <c r="F124" s="68">
        <v>0.68700072621640795</v>
      </c>
      <c r="G124" s="70">
        <v>0.159403826055347</v>
      </c>
      <c r="H124" s="21">
        <v>100610</v>
      </c>
      <c r="I124" s="21">
        <v>92310</v>
      </c>
      <c r="J124" s="131" t="s">
        <v>192</v>
      </c>
      <c r="K124" s="61">
        <v>0</v>
      </c>
      <c r="L124" s="62">
        <f>VALUE(I160)</f>
        <v>121550</v>
      </c>
      <c r="M124" s="72">
        <f>VALUE(I180*2)</f>
        <v>49660</v>
      </c>
      <c r="N124" s="64">
        <f t="shared" si="70"/>
        <v>1036.4648180420288</v>
      </c>
      <c r="O124" s="59">
        <f t="shared" si="71"/>
        <v>5</v>
      </c>
      <c r="P124" s="64">
        <f t="shared" si="86"/>
        <v>1343.6667019027573</v>
      </c>
      <c r="Q124" s="59">
        <f t="shared" si="73"/>
        <v>8</v>
      </c>
      <c r="R124" s="64">
        <f t="shared" si="87"/>
        <v>5790.9525940706608</v>
      </c>
      <c r="S124" s="59">
        <f t="shared" si="75"/>
        <v>89</v>
      </c>
      <c r="T124" s="64">
        <f t="shared" si="76"/>
        <v>4551.2216428356542</v>
      </c>
      <c r="U124" s="59">
        <f t="shared" si="77"/>
        <v>14</v>
      </c>
      <c r="V124" s="162"/>
      <c r="W124" s="163"/>
      <c r="X124" s="163"/>
      <c r="Y124" s="164"/>
      <c r="Z124" s="7"/>
    </row>
    <row r="125" spans="1:26" ht="20.25" x14ac:dyDescent="0.3">
      <c r="A125" s="3" t="s">
        <v>161</v>
      </c>
      <c r="B125" s="68"/>
      <c r="C125" s="69">
        <v>0.46948553932777698</v>
      </c>
      <c r="D125" s="69">
        <v>0.37592498700799598</v>
      </c>
      <c r="E125" s="12">
        <v>0.80585553369600027</v>
      </c>
      <c r="F125" s="68">
        <v>0.48815467238390425</v>
      </c>
      <c r="G125" s="70">
        <v>0.10123768133937699</v>
      </c>
      <c r="H125" s="21"/>
      <c r="I125" s="21"/>
      <c r="J125" s="24" t="s">
        <v>187</v>
      </c>
      <c r="K125" s="61">
        <v>0</v>
      </c>
      <c r="L125" s="62">
        <f>VALUE(I171)</f>
        <v>86190</v>
      </c>
      <c r="M125" s="72">
        <f>VALUE(I180*2)</f>
        <v>49660</v>
      </c>
      <c r="N125" s="64"/>
      <c r="O125" s="59"/>
      <c r="P125" s="64"/>
      <c r="Q125" s="59"/>
      <c r="R125" s="64"/>
      <c r="S125" s="59"/>
      <c r="T125" s="64"/>
      <c r="U125" s="59"/>
      <c r="V125" s="162"/>
      <c r="W125" s="163"/>
      <c r="X125" s="163"/>
      <c r="Y125" s="164"/>
    </row>
    <row r="126" spans="1:26" ht="22.5" x14ac:dyDescent="0.3">
      <c r="A126" s="118" t="s">
        <v>162</v>
      </c>
      <c r="B126" s="100"/>
      <c r="C126" s="101"/>
      <c r="D126" s="101"/>
      <c r="E126" s="102">
        <v>0.73858402360203601</v>
      </c>
      <c r="F126" s="100">
        <v>0.476882519464085</v>
      </c>
      <c r="G126" s="103">
        <v>7.5457180159064899E-2</v>
      </c>
      <c r="H126" s="119">
        <v>48290</v>
      </c>
      <c r="I126" s="119">
        <v>44890</v>
      </c>
      <c r="J126" s="132" t="s">
        <v>193</v>
      </c>
      <c r="K126" s="105">
        <v>0</v>
      </c>
      <c r="L126" s="123">
        <f>VALUE(I162)</f>
        <v>129600</v>
      </c>
      <c r="M126" s="120">
        <f>VALUE(I180*2)</f>
        <v>49660</v>
      </c>
      <c r="N126" s="104">
        <f t="shared" si="70"/>
        <v>607.78460629399751</v>
      </c>
      <c r="O126" s="106">
        <f t="shared" si="71"/>
        <v>1</v>
      </c>
      <c r="P126" s="104">
        <f t="shared" si="86"/>
        <v>941.32198534865267</v>
      </c>
      <c r="Q126" s="106">
        <f t="shared" si="73"/>
        <v>1</v>
      </c>
      <c r="R126" s="64">
        <f t="shared" ref="R126" si="88">(I126/G126)/100</f>
        <v>5949.0693801930038</v>
      </c>
      <c r="S126" s="59">
        <f t="shared" si="75"/>
        <v>92</v>
      </c>
      <c r="T126" s="64">
        <f t="shared" si="76"/>
        <v>5209.0606741657903</v>
      </c>
      <c r="U126" s="59">
        <f t="shared" si="77"/>
        <v>17</v>
      </c>
      <c r="V126" s="162"/>
      <c r="W126" s="163"/>
      <c r="X126" s="163"/>
      <c r="Y126" s="164"/>
    </row>
    <row r="127" spans="1:26" ht="22.5" x14ac:dyDescent="0.3">
      <c r="A127" s="118" t="s">
        <v>163</v>
      </c>
      <c r="B127" s="100"/>
      <c r="C127" s="101"/>
      <c r="D127" s="101"/>
      <c r="E127" s="102">
        <v>0.66546436344135296</v>
      </c>
      <c r="F127" s="100">
        <v>0.46325730462225401</v>
      </c>
      <c r="G127" s="103">
        <v>7.3301260725948794E-2</v>
      </c>
      <c r="H127" s="119"/>
      <c r="I127" s="119"/>
      <c r="J127" s="132" t="s">
        <v>228</v>
      </c>
      <c r="K127" s="105">
        <v>0</v>
      </c>
      <c r="L127" s="123">
        <f>VALUE(I162)</f>
        <v>129600</v>
      </c>
      <c r="M127" s="120">
        <f>VALUE(I180*2)</f>
        <v>49660</v>
      </c>
      <c r="N127" s="104"/>
      <c r="O127" s="106"/>
      <c r="P127" s="104"/>
      <c r="Q127" s="106"/>
      <c r="R127" s="64"/>
      <c r="S127" s="59"/>
      <c r="T127" s="64"/>
      <c r="U127" s="59"/>
      <c r="V127" s="162"/>
      <c r="W127" s="163"/>
      <c r="X127" s="163"/>
      <c r="Y127" s="164"/>
    </row>
    <row r="128" spans="1:26" ht="21" thickBot="1" x14ac:dyDescent="0.35">
      <c r="A128" s="98" t="s">
        <v>164</v>
      </c>
      <c r="B128" s="13"/>
      <c r="C128" s="14">
        <v>0.232855204499508</v>
      </c>
      <c r="D128" s="14"/>
      <c r="E128" s="15">
        <v>0.66305339498613303</v>
      </c>
      <c r="F128" s="13">
        <v>0.65128660904125801</v>
      </c>
      <c r="G128" s="90">
        <v>0.109368620387961</v>
      </c>
      <c r="H128" s="99">
        <v>98780</v>
      </c>
      <c r="I128" s="99">
        <v>84630</v>
      </c>
      <c r="J128" s="25" t="s">
        <v>190</v>
      </c>
      <c r="K128" s="75">
        <v>0</v>
      </c>
      <c r="L128" s="6">
        <f>VALUE(I160)</f>
        <v>121550</v>
      </c>
      <c r="M128" s="20">
        <f>VALUE(I180*2)</f>
        <v>49660</v>
      </c>
      <c r="N128" s="80">
        <f t="shared" si="70"/>
        <v>1276.3677954136701</v>
      </c>
      <c r="O128" s="79">
        <f t="shared" si="71"/>
        <v>11</v>
      </c>
      <c r="P128" s="80">
        <f t="shared" si="86"/>
        <v>1299.4279143030687</v>
      </c>
      <c r="Q128" s="79">
        <f t="shared" si="73"/>
        <v>4</v>
      </c>
      <c r="R128" s="80">
        <f t="shared" si="87"/>
        <v>7738.0513441418379</v>
      </c>
      <c r="S128" s="79">
        <f t="shared" si="75"/>
        <v>99</v>
      </c>
      <c r="T128" s="80">
        <f t="shared" si="76"/>
        <v>5390.990732497552</v>
      </c>
      <c r="U128" s="79">
        <f t="shared" si="77"/>
        <v>19</v>
      </c>
      <c r="V128" s="165"/>
      <c r="W128" s="166"/>
      <c r="X128" s="166"/>
      <c r="Y128" s="167"/>
    </row>
    <row r="129" spans="1:21" ht="21" thickBot="1" x14ac:dyDescent="0.35">
      <c r="A129" s="39" t="s">
        <v>31</v>
      </c>
      <c r="B129" s="35"/>
      <c r="C129" s="35"/>
      <c r="D129" s="35"/>
      <c r="E129" s="35"/>
      <c r="F129" s="35"/>
      <c r="G129" s="35"/>
      <c r="H129" s="35"/>
      <c r="I129" s="35"/>
      <c r="J129" s="23"/>
      <c r="K129" s="36"/>
      <c r="L129" s="36"/>
      <c r="M129" s="36"/>
      <c r="N129" s="35"/>
      <c r="O129" s="37"/>
      <c r="P129" s="35"/>
      <c r="Q129" s="37"/>
      <c r="R129" s="35"/>
      <c r="S129" s="37"/>
      <c r="T129" s="35"/>
      <c r="U129" s="38"/>
    </row>
    <row r="132" spans="1:21" ht="17.25" thickBot="1" x14ac:dyDescent="0.35">
      <c r="F132" s="1"/>
      <c r="G132" s="1"/>
      <c r="H132" s="1"/>
      <c r="I132" s="1"/>
      <c r="J132" s="1"/>
    </row>
    <row r="133" spans="1:21" x14ac:dyDescent="0.3">
      <c r="C133" s="168" t="s">
        <v>343</v>
      </c>
      <c r="D133" s="169"/>
      <c r="E133" s="169"/>
      <c r="F133" s="169"/>
      <c r="G133" s="169"/>
      <c r="H133" s="169"/>
      <c r="I133" s="169"/>
      <c r="J133" s="170"/>
    </row>
    <row r="134" spans="1:21" ht="17.25" thickBot="1" x14ac:dyDescent="0.35">
      <c r="C134" s="171" t="s">
        <v>103</v>
      </c>
      <c r="D134" s="172"/>
      <c r="E134" s="172"/>
      <c r="F134" s="172"/>
      <c r="G134" s="172"/>
      <c r="H134" s="129" t="s">
        <v>104</v>
      </c>
      <c r="I134" s="42" t="s">
        <v>105</v>
      </c>
      <c r="J134" s="41" t="s">
        <v>107</v>
      </c>
    </row>
    <row r="135" spans="1:21" ht="17.25" thickBot="1" x14ac:dyDescent="0.35">
      <c r="C135" s="173" t="s">
        <v>106</v>
      </c>
      <c r="D135" s="174"/>
      <c r="E135" s="174"/>
      <c r="F135" s="174"/>
      <c r="G135" s="174"/>
      <c r="H135" s="174"/>
      <c r="I135" s="174"/>
      <c r="J135" s="175"/>
    </row>
    <row r="136" spans="1:21" ht="18" customHeight="1" x14ac:dyDescent="0.3">
      <c r="C136" s="176" t="s">
        <v>344</v>
      </c>
      <c r="D136" s="177"/>
      <c r="E136" s="177"/>
      <c r="F136" s="177"/>
      <c r="G136" s="177"/>
      <c r="H136" s="83">
        <v>260280</v>
      </c>
      <c r="I136" s="84">
        <v>270320</v>
      </c>
      <c r="J136" s="85"/>
    </row>
    <row r="137" spans="1:21" x14ac:dyDescent="0.3">
      <c r="C137" s="183" t="s">
        <v>304</v>
      </c>
      <c r="D137" s="184"/>
      <c r="E137" s="184"/>
      <c r="F137" s="184"/>
      <c r="G137" s="184"/>
      <c r="H137" s="45">
        <v>119900</v>
      </c>
      <c r="I137" s="46">
        <v>119900</v>
      </c>
      <c r="J137" s="54"/>
    </row>
    <row r="138" spans="1:21" x14ac:dyDescent="0.3">
      <c r="C138" s="183" t="s">
        <v>206</v>
      </c>
      <c r="D138" s="184"/>
      <c r="E138" s="184"/>
      <c r="F138" s="184"/>
      <c r="G138" s="184"/>
      <c r="H138" s="45">
        <v>104220</v>
      </c>
      <c r="I138" s="46">
        <v>104220</v>
      </c>
      <c r="J138" s="54"/>
    </row>
    <row r="139" spans="1:21" x14ac:dyDescent="0.3">
      <c r="C139" s="185" t="s">
        <v>179</v>
      </c>
      <c r="D139" s="184"/>
      <c r="E139" s="184"/>
      <c r="F139" s="184"/>
      <c r="G139" s="184"/>
      <c r="H139" s="45">
        <v>73980</v>
      </c>
      <c r="I139" s="46">
        <v>73980</v>
      </c>
      <c r="J139" s="54"/>
    </row>
    <row r="140" spans="1:21" x14ac:dyDescent="0.3">
      <c r="C140" s="186" t="s">
        <v>345</v>
      </c>
      <c r="D140" s="187"/>
      <c r="E140" s="187"/>
      <c r="F140" s="187"/>
      <c r="G140" s="188"/>
      <c r="H140" s="51">
        <v>49890</v>
      </c>
      <c r="I140" s="52">
        <v>47520</v>
      </c>
      <c r="J140" s="86"/>
    </row>
    <row r="141" spans="1:21" x14ac:dyDescent="0.3">
      <c r="C141" s="186" t="s">
        <v>207</v>
      </c>
      <c r="D141" s="187"/>
      <c r="E141" s="187"/>
      <c r="F141" s="187"/>
      <c r="G141" s="188"/>
      <c r="H141" s="51">
        <v>38720</v>
      </c>
      <c r="I141" s="52">
        <v>38720</v>
      </c>
      <c r="J141" s="86"/>
    </row>
    <row r="142" spans="1:21" x14ac:dyDescent="0.3">
      <c r="C142" s="186" t="s">
        <v>208</v>
      </c>
      <c r="D142" s="187"/>
      <c r="E142" s="187"/>
      <c r="F142" s="187"/>
      <c r="G142" s="188"/>
      <c r="H142" s="51">
        <v>22680</v>
      </c>
      <c r="I142" s="52">
        <v>22680</v>
      </c>
      <c r="J142" s="86"/>
    </row>
    <row r="143" spans="1:21" ht="17.25" thickBot="1" x14ac:dyDescent="0.35">
      <c r="C143" s="189" t="s">
        <v>209</v>
      </c>
      <c r="D143" s="190"/>
      <c r="E143" s="190"/>
      <c r="F143" s="190"/>
      <c r="G143" s="190"/>
      <c r="H143" s="47">
        <v>6820</v>
      </c>
      <c r="I143" s="48">
        <v>6920</v>
      </c>
      <c r="J143" s="55" t="s">
        <v>114</v>
      </c>
    </row>
    <row r="144" spans="1:21" ht="17.25" thickBot="1" x14ac:dyDescent="0.35">
      <c r="C144" s="194" t="s">
        <v>123</v>
      </c>
      <c r="D144" s="195"/>
      <c r="E144" s="195"/>
      <c r="F144" s="195"/>
      <c r="G144" s="195"/>
      <c r="H144" s="195"/>
      <c r="I144" s="195"/>
      <c r="J144" s="196"/>
    </row>
    <row r="145" spans="3:10" x14ac:dyDescent="0.3">
      <c r="C145" s="176" t="s">
        <v>180</v>
      </c>
      <c r="D145" s="177"/>
      <c r="E145" s="177"/>
      <c r="F145" s="177"/>
      <c r="G145" s="177"/>
      <c r="H145" s="83">
        <v>310650</v>
      </c>
      <c r="I145" s="84">
        <v>310650</v>
      </c>
      <c r="J145" s="127"/>
    </row>
    <row r="146" spans="3:10" x14ac:dyDescent="0.3">
      <c r="C146" s="243" t="s">
        <v>346</v>
      </c>
      <c r="D146" s="244"/>
      <c r="E146" s="244"/>
      <c r="F146" s="244"/>
      <c r="G146" s="245"/>
      <c r="H146" s="45"/>
      <c r="I146" s="46">
        <v>163500</v>
      </c>
      <c r="J146" s="57"/>
    </row>
    <row r="147" spans="3:10" x14ac:dyDescent="0.3">
      <c r="C147" s="186" t="s">
        <v>210</v>
      </c>
      <c r="D147" s="187"/>
      <c r="E147" s="187"/>
      <c r="F147" s="187"/>
      <c r="G147" s="188"/>
      <c r="H147" s="45">
        <v>253970</v>
      </c>
      <c r="I147" s="45">
        <v>245250</v>
      </c>
      <c r="J147" s="57"/>
    </row>
    <row r="148" spans="3:10" ht="16.5" customHeight="1" thickBot="1" x14ac:dyDescent="0.35">
      <c r="C148" s="191" t="s">
        <v>124</v>
      </c>
      <c r="D148" s="192"/>
      <c r="E148" s="192"/>
      <c r="F148" s="192"/>
      <c r="G148" s="192"/>
      <c r="H148" s="192"/>
      <c r="I148" s="192"/>
      <c r="J148" s="193"/>
    </row>
    <row r="149" spans="3:10" ht="33" customHeight="1" x14ac:dyDescent="0.3">
      <c r="C149" s="197" t="s">
        <v>300</v>
      </c>
      <c r="D149" s="198"/>
      <c r="E149" s="198"/>
      <c r="F149" s="198"/>
      <c r="G149" s="199"/>
      <c r="H149" s="49">
        <v>334630</v>
      </c>
      <c r="I149" s="50">
        <v>334630</v>
      </c>
      <c r="J149" s="89" t="s">
        <v>109</v>
      </c>
    </row>
    <row r="150" spans="3:10" ht="33" customHeight="1" x14ac:dyDescent="0.3">
      <c r="C150" s="186" t="s">
        <v>181</v>
      </c>
      <c r="D150" s="187"/>
      <c r="E150" s="187"/>
      <c r="F150" s="187"/>
      <c r="G150" s="188"/>
      <c r="H150" s="49">
        <v>372780</v>
      </c>
      <c r="I150" s="50"/>
      <c r="J150" s="89" t="s">
        <v>111</v>
      </c>
    </row>
    <row r="151" spans="3:10" x14ac:dyDescent="0.3">
      <c r="C151" s="185" t="s">
        <v>165</v>
      </c>
      <c r="D151" s="184"/>
      <c r="E151" s="184"/>
      <c r="F151" s="184"/>
      <c r="G151" s="184"/>
      <c r="H151" s="45">
        <v>228860</v>
      </c>
      <c r="I151" s="46">
        <v>228860</v>
      </c>
      <c r="J151" s="57" t="s">
        <v>32</v>
      </c>
    </row>
    <row r="152" spans="3:10" x14ac:dyDescent="0.3">
      <c r="C152" s="186" t="s">
        <v>211</v>
      </c>
      <c r="D152" s="187"/>
      <c r="E152" s="187"/>
      <c r="F152" s="187"/>
      <c r="G152" s="188"/>
      <c r="H152" s="45">
        <v>423000</v>
      </c>
      <c r="I152" s="46"/>
      <c r="J152" s="57" t="s">
        <v>112</v>
      </c>
    </row>
    <row r="153" spans="3:10" x14ac:dyDescent="0.3">
      <c r="C153" s="185" t="s">
        <v>108</v>
      </c>
      <c r="D153" s="184"/>
      <c r="E153" s="184"/>
      <c r="F153" s="184"/>
      <c r="G153" s="184"/>
      <c r="H153" s="45">
        <v>193820</v>
      </c>
      <c r="I153" s="46">
        <v>193820</v>
      </c>
      <c r="J153" s="57" t="s">
        <v>33</v>
      </c>
    </row>
    <row r="154" spans="3:10" ht="24" customHeight="1" x14ac:dyDescent="0.3">
      <c r="C154" s="186" t="s">
        <v>301</v>
      </c>
      <c r="D154" s="187"/>
      <c r="E154" s="187"/>
      <c r="F154" s="187"/>
      <c r="G154" s="188"/>
      <c r="H154" s="45">
        <v>172010</v>
      </c>
      <c r="I154" s="46"/>
      <c r="J154" s="57" t="s">
        <v>34</v>
      </c>
    </row>
    <row r="155" spans="3:10" ht="22.5" customHeight="1" x14ac:dyDescent="0.3">
      <c r="C155" s="185" t="s">
        <v>347</v>
      </c>
      <c r="D155" s="184"/>
      <c r="E155" s="184"/>
      <c r="F155" s="184"/>
      <c r="G155" s="184"/>
      <c r="H155" s="45">
        <v>192970</v>
      </c>
      <c r="I155" s="46">
        <v>166320</v>
      </c>
      <c r="J155" s="57" t="s">
        <v>35</v>
      </c>
    </row>
    <row r="156" spans="3:10" x14ac:dyDescent="0.3">
      <c r="C156" s="185" t="s">
        <v>212</v>
      </c>
      <c r="D156" s="184"/>
      <c r="E156" s="184"/>
      <c r="F156" s="184"/>
      <c r="G156" s="184"/>
      <c r="H156" s="45">
        <v>147150</v>
      </c>
      <c r="I156" s="46">
        <v>147150</v>
      </c>
      <c r="J156" s="57" t="s">
        <v>36</v>
      </c>
    </row>
    <row r="157" spans="3:10" x14ac:dyDescent="0.3">
      <c r="C157" s="186" t="s">
        <v>182</v>
      </c>
      <c r="D157" s="187"/>
      <c r="E157" s="187"/>
      <c r="F157" s="187"/>
      <c r="G157" s="188"/>
      <c r="H157" s="45">
        <v>147150</v>
      </c>
      <c r="I157" s="46">
        <v>147150</v>
      </c>
      <c r="J157" s="57" t="s">
        <v>37</v>
      </c>
    </row>
    <row r="158" spans="3:10" x14ac:dyDescent="0.3">
      <c r="C158" s="186" t="s">
        <v>183</v>
      </c>
      <c r="D158" s="187"/>
      <c r="E158" s="187"/>
      <c r="F158" s="187"/>
      <c r="G158" s="188"/>
      <c r="H158" s="45">
        <v>143880</v>
      </c>
      <c r="I158" s="46">
        <v>140400</v>
      </c>
      <c r="J158" s="57" t="s">
        <v>38</v>
      </c>
    </row>
    <row r="159" spans="3:10" x14ac:dyDescent="0.3">
      <c r="C159" s="186" t="s">
        <v>214</v>
      </c>
      <c r="D159" s="187"/>
      <c r="E159" s="187"/>
      <c r="F159" s="187"/>
      <c r="G159" s="188"/>
      <c r="H159" s="51">
        <v>135420</v>
      </c>
      <c r="I159" s="52">
        <v>135420</v>
      </c>
      <c r="J159" s="57" t="s">
        <v>39</v>
      </c>
    </row>
    <row r="160" spans="3:10" ht="17.25" thickBot="1" x14ac:dyDescent="0.35">
      <c r="C160" s="207" t="s">
        <v>213</v>
      </c>
      <c r="D160" s="190"/>
      <c r="E160" s="190"/>
      <c r="F160" s="190"/>
      <c r="G160" s="190"/>
      <c r="H160" s="47">
        <v>121550</v>
      </c>
      <c r="I160" s="48">
        <v>121550</v>
      </c>
      <c r="J160" s="58" t="s">
        <v>40</v>
      </c>
    </row>
    <row r="161" spans="3:10" ht="17.25" thickBot="1" x14ac:dyDescent="0.35">
      <c r="C161" s="212" t="s">
        <v>125</v>
      </c>
      <c r="D161" s="213"/>
      <c r="E161" s="213"/>
      <c r="F161" s="213"/>
      <c r="G161" s="213"/>
      <c r="H161" s="213"/>
      <c r="I161" s="213"/>
      <c r="J161" s="214"/>
    </row>
    <row r="162" spans="3:10" ht="33" customHeight="1" thickBot="1" x14ac:dyDescent="0.35">
      <c r="C162" s="200" t="s">
        <v>302</v>
      </c>
      <c r="D162" s="201"/>
      <c r="E162" s="201"/>
      <c r="F162" s="201"/>
      <c r="G162" s="201"/>
      <c r="H162" s="87">
        <v>129600</v>
      </c>
      <c r="I162" s="87">
        <v>129600</v>
      </c>
      <c r="J162" s="88"/>
    </row>
    <row r="163" spans="3:10" ht="17.25" thickBot="1" x14ac:dyDescent="0.35">
      <c r="C163" s="202" t="s">
        <v>122</v>
      </c>
      <c r="D163" s="203"/>
      <c r="E163" s="203"/>
      <c r="F163" s="203"/>
      <c r="G163" s="203"/>
      <c r="H163" s="203"/>
      <c r="I163" s="203"/>
      <c r="J163" s="204"/>
    </row>
    <row r="164" spans="3:10" x14ac:dyDescent="0.3">
      <c r="C164" s="205" t="s">
        <v>184</v>
      </c>
      <c r="D164" s="206"/>
      <c r="E164" s="206"/>
      <c r="F164" s="206"/>
      <c r="G164" s="206"/>
      <c r="H164" s="49">
        <v>280800</v>
      </c>
      <c r="I164" s="50">
        <v>271080</v>
      </c>
      <c r="J164" s="53"/>
    </row>
    <row r="165" spans="3:10" x14ac:dyDescent="0.3">
      <c r="C165" s="185" t="s">
        <v>215</v>
      </c>
      <c r="D165" s="184"/>
      <c r="E165" s="184"/>
      <c r="F165" s="184"/>
      <c r="G165" s="184"/>
      <c r="H165" s="45">
        <v>155520</v>
      </c>
      <c r="I165" s="46">
        <v>150660</v>
      </c>
      <c r="J165" s="54"/>
    </row>
    <row r="166" spans="3:10" ht="17.25" thickBot="1" x14ac:dyDescent="0.35">
      <c r="C166" s="207" t="s">
        <v>216</v>
      </c>
      <c r="D166" s="208"/>
      <c r="E166" s="208"/>
      <c r="F166" s="208"/>
      <c r="G166" s="208"/>
      <c r="H166" s="47">
        <v>121000</v>
      </c>
      <c r="I166" s="48">
        <v>117130</v>
      </c>
      <c r="J166" s="55" t="s">
        <v>113</v>
      </c>
    </row>
    <row r="167" spans="3:10" ht="17.25" thickBot="1" x14ac:dyDescent="0.35">
      <c r="C167" s="209" t="s">
        <v>126</v>
      </c>
      <c r="D167" s="210"/>
      <c r="E167" s="210"/>
      <c r="F167" s="210"/>
      <c r="G167" s="210"/>
      <c r="H167" s="210"/>
      <c r="I167" s="210"/>
      <c r="J167" s="211"/>
    </row>
    <row r="168" spans="3:10" ht="33" customHeight="1" x14ac:dyDescent="0.3">
      <c r="C168" s="230" t="s">
        <v>303</v>
      </c>
      <c r="D168" s="231"/>
      <c r="E168" s="231"/>
      <c r="F168" s="231"/>
      <c r="G168" s="231"/>
      <c r="H168" s="43"/>
      <c r="I168" s="44"/>
      <c r="J168" s="56" t="s">
        <v>187</v>
      </c>
    </row>
    <row r="169" spans="3:10" x14ac:dyDescent="0.3">
      <c r="C169" s="186" t="s">
        <v>217</v>
      </c>
      <c r="D169" s="187"/>
      <c r="E169" s="187"/>
      <c r="F169" s="187"/>
      <c r="G169" s="188"/>
      <c r="H169" s="49">
        <v>159140</v>
      </c>
      <c r="I169" s="50">
        <v>159140</v>
      </c>
      <c r="J169" s="57"/>
    </row>
    <row r="170" spans="3:10" x14ac:dyDescent="0.3">
      <c r="C170" s="185" t="s">
        <v>185</v>
      </c>
      <c r="D170" s="184"/>
      <c r="E170" s="184"/>
      <c r="F170" s="184"/>
      <c r="G170" s="184"/>
      <c r="H170" s="45">
        <v>117720</v>
      </c>
      <c r="I170" s="46">
        <v>116630</v>
      </c>
      <c r="J170" s="57"/>
    </row>
    <row r="171" spans="3:10" ht="17.25" thickBot="1" x14ac:dyDescent="0.35">
      <c r="C171" s="207" t="s">
        <v>186</v>
      </c>
      <c r="D171" s="190"/>
      <c r="E171" s="190"/>
      <c r="F171" s="190"/>
      <c r="G171" s="190"/>
      <c r="H171" s="47">
        <v>86190</v>
      </c>
      <c r="I171" s="48">
        <v>86190</v>
      </c>
      <c r="J171" s="58" t="s">
        <v>113</v>
      </c>
    </row>
    <row r="172" spans="3:10" ht="16.5" customHeight="1" thickBot="1" x14ac:dyDescent="0.35">
      <c r="C172" s="238" t="s">
        <v>23</v>
      </c>
      <c r="D172" s="239"/>
      <c r="E172" s="239"/>
      <c r="F172" s="239"/>
      <c r="G172" s="239"/>
      <c r="H172" s="239"/>
      <c r="I172" s="239"/>
      <c r="J172" s="240"/>
    </row>
    <row r="173" spans="3:10" x14ac:dyDescent="0.3">
      <c r="C173" s="241" t="s">
        <v>177</v>
      </c>
      <c r="D173" s="231"/>
      <c r="E173" s="231"/>
      <c r="F173" s="231"/>
      <c r="G173" s="231"/>
      <c r="H173" s="43">
        <v>79140</v>
      </c>
      <c r="I173" s="44">
        <v>99000</v>
      </c>
      <c r="J173" s="53" t="s">
        <v>178</v>
      </c>
    </row>
    <row r="174" spans="3:10" x14ac:dyDescent="0.3">
      <c r="C174" s="235" t="s">
        <v>218</v>
      </c>
      <c r="D174" s="236"/>
      <c r="E174" s="236"/>
      <c r="F174" s="236"/>
      <c r="G174" s="237"/>
      <c r="H174" s="49">
        <v>69540</v>
      </c>
      <c r="I174" s="50">
        <v>69540</v>
      </c>
      <c r="J174" s="76"/>
    </row>
    <row r="175" spans="3:10" x14ac:dyDescent="0.3">
      <c r="C175" s="235" t="s">
        <v>219</v>
      </c>
      <c r="D175" s="236"/>
      <c r="E175" s="236"/>
      <c r="F175" s="236"/>
      <c r="G175" s="237"/>
      <c r="H175" s="49">
        <v>67330</v>
      </c>
      <c r="I175" s="50">
        <v>67760</v>
      </c>
      <c r="J175" s="76"/>
    </row>
    <row r="176" spans="3:10" x14ac:dyDescent="0.3">
      <c r="C176" s="235" t="s">
        <v>219</v>
      </c>
      <c r="D176" s="236"/>
      <c r="E176" s="236"/>
      <c r="F176" s="236"/>
      <c r="G176" s="237"/>
      <c r="H176" s="49">
        <v>64380</v>
      </c>
      <c r="I176" s="50">
        <v>67760</v>
      </c>
      <c r="J176" s="76"/>
    </row>
    <row r="177" spans="3:10" x14ac:dyDescent="0.3">
      <c r="C177" s="183" t="s">
        <v>166</v>
      </c>
      <c r="D177" s="184"/>
      <c r="E177" s="184"/>
      <c r="F177" s="184"/>
      <c r="G177" s="184"/>
      <c r="H177" s="45">
        <v>62420</v>
      </c>
      <c r="I177" s="46">
        <v>62420</v>
      </c>
      <c r="J177" s="54"/>
    </row>
    <row r="178" spans="3:10" x14ac:dyDescent="0.3">
      <c r="C178" s="235" t="s">
        <v>220</v>
      </c>
      <c r="D178" s="236"/>
      <c r="E178" s="236"/>
      <c r="F178" s="236"/>
      <c r="G178" s="237"/>
      <c r="H178" s="51">
        <v>42500</v>
      </c>
      <c r="I178" s="52">
        <v>43200</v>
      </c>
      <c r="J178" s="86"/>
    </row>
    <row r="179" spans="3:10" x14ac:dyDescent="0.3">
      <c r="C179" s="235" t="s">
        <v>221</v>
      </c>
      <c r="D179" s="236"/>
      <c r="E179" s="236"/>
      <c r="F179" s="236"/>
      <c r="G179" s="237"/>
      <c r="H179" s="51">
        <v>33700</v>
      </c>
      <c r="I179" s="52">
        <v>33700</v>
      </c>
      <c r="J179" s="86" t="s">
        <v>110</v>
      </c>
    </row>
    <row r="180" spans="3:10" ht="17.25" thickBot="1" x14ac:dyDescent="0.35">
      <c r="C180" s="189" t="s">
        <v>222</v>
      </c>
      <c r="D180" s="190"/>
      <c r="E180" s="190"/>
      <c r="F180" s="190"/>
      <c r="G180" s="190"/>
      <c r="H180" s="47">
        <v>22200</v>
      </c>
      <c r="I180" s="48">
        <v>24830</v>
      </c>
      <c r="J180" s="55" t="s">
        <v>110</v>
      </c>
    </row>
    <row r="181" spans="3:10" ht="16.5" customHeight="1" x14ac:dyDescent="0.3">
      <c r="C181" s="124"/>
      <c r="D181" s="124"/>
      <c r="E181" s="124"/>
      <c r="F181" s="124"/>
      <c r="G181" s="124"/>
      <c r="H181" s="125"/>
      <c r="I181" s="125"/>
      <c r="J181" s="126"/>
    </row>
    <row r="182" spans="3:10" ht="16.5" customHeight="1" x14ac:dyDescent="0.3">
      <c r="C182" s="124"/>
      <c r="D182" s="124"/>
      <c r="E182" s="124"/>
      <c r="F182" s="124"/>
      <c r="G182" s="124"/>
      <c r="H182" s="125"/>
      <c r="I182" s="125"/>
      <c r="J182" s="126"/>
    </row>
    <row r="183" spans="3:10" ht="16.5" customHeight="1" thickBot="1" x14ac:dyDescent="0.35"/>
    <row r="184" spans="3:10" ht="16.5" customHeight="1" thickBot="1" x14ac:dyDescent="0.35">
      <c r="C184" s="232" t="s">
        <v>9</v>
      </c>
      <c r="D184" s="233"/>
      <c r="E184" s="233"/>
      <c r="F184" s="233"/>
      <c r="G184" s="234"/>
    </row>
    <row r="185" spans="3:10" ht="17.25" customHeight="1" thickBot="1" x14ac:dyDescent="0.35">
      <c r="C185" s="212" t="s">
        <v>118</v>
      </c>
      <c r="D185" s="213"/>
      <c r="E185" s="213"/>
      <c r="F185" s="213"/>
      <c r="G185" s="214"/>
    </row>
    <row r="186" spans="3:10" x14ac:dyDescent="0.3">
      <c r="C186" s="215" t="s">
        <v>100</v>
      </c>
      <c r="D186" s="216"/>
      <c r="E186" s="217"/>
      <c r="F186" s="218" t="s">
        <v>119</v>
      </c>
      <c r="G186" s="219"/>
    </row>
    <row r="187" spans="3:10" x14ac:dyDescent="0.3">
      <c r="C187" s="220" t="s">
        <v>101</v>
      </c>
      <c r="D187" s="221"/>
      <c r="E187" s="222"/>
      <c r="F187" s="223" t="s">
        <v>120</v>
      </c>
      <c r="G187" s="224"/>
    </row>
    <row r="188" spans="3:10" ht="17.25" thickBot="1" x14ac:dyDescent="0.35">
      <c r="C188" s="225" t="s">
        <v>102</v>
      </c>
      <c r="D188" s="226"/>
      <c r="E188" s="227"/>
      <c r="F188" s="228" t="s">
        <v>121</v>
      </c>
      <c r="G188" s="229"/>
    </row>
    <row r="189" spans="3:10" ht="17.25" thickBot="1" x14ac:dyDescent="0.35">
      <c r="C189" s="212" t="s">
        <v>51</v>
      </c>
      <c r="D189" s="213"/>
      <c r="E189" s="213"/>
      <c r="F189" s="213"/>
      <c r="G189" s="214"/>
    </row>
    <row r="190" spans="3:10" x14ac:dyDescent="0.3">
      <c r="C190" s="215" t="s">
        <v>52</v>
      </c>
      <c r="D190" s="216"/>
      <c r="E190" s="217"/>
      <c r="F190" s="218" t="s">
        <v>53</v>
      </c>
      <c r="G190" s="219"/>
    </row>
    <row r="191" spans="3:10" x14ac:dyDescent="0.3">
      <c r="C191" s="220" t="s">
        <v>54</v>
      </c>
      <c r="D191" s="221"/>
      <c r="E191" s="222"/>
      <c r="F191" s="223" t="s">
        <v>55</v>
      </c>
      <c r="G191" s="224"/>
    </row>
    <row r="192" spans="3:10" ht="17.25" thickBot="1" x14ac:dyDescent="0.35">
      <c r="C192" s="225" t="s">
        <v>56</v>
      </c>
      <c r="D192" s="226"/>
      <c r="E192" s="227"/>
      <c r="F192" s="228" t="s">
        <v>57</v>
      </c>
      <c r="G192" s="229"/>
    </row>
    <row r="193" spans="3:7" ht="17.25" thickBot="1" x14ac:dyDescent="0.35">
      <c r="C193" s="212" t="s">
        <v>58</v>
      </c>
      <c r="D193" s="213"/>
      <c r="E193" s="213"/>
      <c r="F193" s="213"/>
      <c r="G193" s="214"/>
    </row>
    <row r="194" spans="3:7" x14ac:dyDescent="0.3">
      <c r="C194" s="215" t="s">
        <v>59</v>
      </c>
      <c r="D194" s="216"/>
      <c r="E194" s="217"/>
      <c r="F194" s="218" t="s">
        <v>60</v>
      </c>
      <c r="G194" s="219"/>
    </row>
    <row r="195" spans="3:7" x14ac:dyDescent="0.3">
      <c r="C195" s="220" t="s">
        <v>61</v>
      </c>
      <c r="D195" s="221"/>
      <c r="E195" s="222"/>
      <c r="F195" s="223" t="s">
        <v>62</v>
      </c>
      <c r="G195" s="224"/>
    </row>
    <row r="196" spans="3:7" ht="17.25" thickBot="1" x14ac:dyDescent="0.35">
      <c r="C196" s="225" t="s">
        <v>63</v>
      </c>
      <c r="D196" s="226"/>
      <c r="E196" s="227"/>
      <c r="F196" s="228" t="s">
        <v>64</v>
      </c>
      <c r="G196" s="229"/>
    </row>
    <row r="197" spans="3:7" ht="17.25" thickBot="1" x14ac:dyDescent="0.35">
      <c r="C197" s="212" t="s">
        <v>65</v>
      </c>
      <c r="D197" s="213"/>
      <c r="E197" s="213"/>
      <c r="F197" s="213"/>
      <c r="G197" s="214"/>
    </row>
    <row r="198" spans="3:7" x14ac:dyDescent="0.3">
      <c r="C198" s="215" t="s">
        <v>66</v>
      </c>
      <c r="D198" s="216"/>
      <c r="E198" s="217"/>
      <c r="F198" s="218" t="s">
        <v>64</v>
      </c>
      <c r="G198" s="219"/>
    </row>
    <row r="199" spans="3:7" x14ac:dyDescent="0.3">
      <c r="C199" s="220" t="s">
        <v>67</v>
      </c>
      <c r="D199" s="221"/>
      <c r="E199" s="222"/>
      <c r="F199" s="223" t="s">
        <v>68</v>
      </c>
      <c r="G199" s="224"/>
    </row>
    <row r="200" spans="3:7" ht="17.25" thickBot="1" x14ac:dyDescent="0.35">
      <c r="C200" s="225" t="s">
        <v>69</v>
      </c>
      <c r="D200" s="226"/>
      <c r="E200" s="227"/>
      <c r="F200" s="228" t="s">
        <v>70</v>
      </c>
      <c r="G200" s="229"/>
    </row>
    <row r="201" spans="3:7" ht="17.25" thickBot="1" x14ac:dyDescent="0.35">
      <c r="C201" s="212" t="s">
        <v>14</v>
      </c>
      <c r="D201" s="213"/>
      <c r="E201" s="213"/>
      <c r="F201" s="213"/>
      <c r="G201" s="214"/>
    </row>
    <row r="202" spans="3:7" x14ac:dyDescent="0.3">
      <c r="C202" s="215" t="s">
        <v>71</v>
      </c>
      <c r="D202" s="216"/>
      <c r="E202" s="217"/>
      <c r="F202" s="218" t="s">
        <v>72</v>
      </c>
      <c r="G202" s="219"/>
    </row>
    <row r="203" spans="3:7" x14ac:dyDescent="0.3">
      <c r="C203" s="220" t="s">
        <v>73</v>
      </c>
      <c r="D203" s="221"/>
      <c r="E203" s="222"/>
      <c r="F203" s="223" t="s">
        <v>74</v>
      </c>
      <c r="G203" s="224"/>
    </row>
    <row r="204" spans="3:7" x14ac:dyDescent="0.3">
      <c r="C204" s="220" t="s">
        <v>75</v>
      </c>
      <c r="D204" s="221"/>
      <c r="E204" s="222"/>
      <c r="F204" s="223" t="s">
        <v>76</v>
      </c>
      <c r="G204" s="224"/>
    </row>
    <row r="205" spans="3:7" x14ac:dyDescent="0.3">
      <c r="C205" s="220" t="s">
        <v>77</v>
      </c>
      <c r="D205" s="221"/>
      <c r="E205" s="222"/>
      <c r="F205" s="223" t="s">
        <v>74</v>
      </c>
      <c r="G205" s="224"/>
    </row>
    <row r="206" spans="3:7" x14ac:dyDescent="0.3">
      <c r="C206" s="220" t="s">
        <v>78</v>
      </c>
      <c r="D206" s="221"/>
      <c r="E206" s="222"/>
      <c r="F206" s="223" t="s">
        <v>79</v>
      </c>
      <c r="G206" s="224"/>
    </row>
    <row r="207" spans="3:7" x14ac:dyDescent="0.3">
      <c r="C207" s="220" t="s">
        <v>80</v>
      </c>
      <c r="D207" s="221"/>
      <c r="E207" s="222"/>
      <c r="F207" s="223" t="s">
        <v>12</v>
      </c>
      <c r="G207" s="224"/>
    </row>
    <row r="208" spans="3:7" x14ac:dyDescent="0.3">
      <c r="C208" s="220" t="s">
        <v>81</v>
      </c>
      <c r="D208" s="221"/>
      <c r="E208" s="222"/>
      <c r="F208" s="223" t="s">
        <v>79</v>
      </c>
      <c r="G208" s="224"/>
    </row>
    <row r="209" spans="3:7" ht="17.25" thickBot="1" x14ac:dyDescent="0.35">
      <c r="C209" s="225" t="s">
        <v>82</v>
      </c>
      <c r="D209" s="226"/>
      <c r="E209" s="227"/>
      <c r="F209" s="228" t="s">
        <v>83</v>
      </c>
      <c r="G209" s="229"/>
    </row>
    <row r="210" spans="3:7" ht="17.25" thickBot="1" x14ac:dyDescent="0.35">
      <c r="C210" s="212" t="s">
        <v>84</v>
      </c>
      <c r="D210" s="213"/>
      <c r="E210" s="213"/>
      <c r="F210" s="213"/>
      <c r="G210" s="214"/>
    </row>
    <row r="211" spans="3:7" x14ac:dyDescent="0.3">
      <c r="C211" s="215" t="s">
        <v>85</v>
      </c>
      <c r="D211" s="216"/>
      <c r="E211" s="217"/>
      <c r="F211" s="218" t="s">
        <v>76</v>
      </c>
      <c r="G211" s="219"/>
    </row>
    <row r="212" spans="3:7" ht="17.25" thickBot="1" x14ac:dyDescent="0.35">
      <c r="C212" s="225" t="s">
        <v>86</v>
      </c>
      <c r="D212" s="226"/>
      <c r="E212" s="227"/>
      <c r="F212" s="228" t="s">
        <v>13</v>
      </c>
      <c r="G212" s="229"/>
    </row>
    <row r="213" spans="3:7" ht="17.25" thickBot="1" x14ac:dyDescent="0.35">
      <c r="C213" s="202" t="s">
        <v>15</v>
      </c>
      <c r="D213" s="203"/>
      <c r="E213" s="203"/>
      <c r="F213" s="203"/>
      <c r="G213" s="204"/>
    </row>
    <row r="214" spans="3:7" x14ac:dyDescent="0.3">
      <c r="C214" s="215" t="s">
        <v>87</v>
      </c>
      <c r="D214" s="216"/>
      <c r="E214" s="217"/>
      <c r="F214" s="218" t="s">
        <v>10</v>
      </c>
      <c r="G214" s="219"/>
    </row>
    <row r="215" spans="3:7" x14ac:dyDescent="0.3">
      <c r="C215" s="220" t="s">
        <v>88</v>
      </c>
      <c r="D215" s="221"/>
      <c r="E215" s="222"/>
      <c r="F215" s="223" t="s">
        <v>89</v>
      </c>
      <c r="G215" s="224"/>
    </row>
    <row r="216" spans="3:7" ht="17.25" thickBot="1" x14ac:dyDescent="0.35">
      <c r="C216" s="225" t="s">
        <v>90</v>
      </c>
      <c r="D216" s="226"/>
      <c r="E216" s="227"/>
      <c r="F216" s="228" t="s">
        <v>89</v>
      </c>
      <c r="G216" s="229"/>
    </row>
    <row r="217" spans="3:7" ht="17.25" thickBot="1" x14ac:dyDescent="0.35">
      <c r="C217" s="202" t="s">
        <v>91</v>
      </c>
      <c r="D217" s="203"/>
      <c r="E217" s="203"/>
      <c r="F217" s="203"/>
      <c r="G217" s="204"/>
    </row>
    <row r="218" spans="3:7" x14ac:dyDescent="0.3">
      <c r="C218" s="215" t="s">
        <v>92</v>
      </c>
      <c r="D218" s="216"/>
      <c r="E218" s="217"/>
      <c r="F218" s="218" t="s">
        <v>93</v>
      </c>
      <c r="G218" s="219"/>
    </row>
    <row r="219" spans="3:7" ht="17.25" thickBot="1" x14ac:dyDescent="0.35">
      <c r="C219" s="225" t="s">
        <v>94</v>
      </c>
      <c r="D219" s="226"/>
      <c r="E219" s="227"/>
      <c r="F219" s="228" t="s">
        <v>11</v>
      </c>
      <c r="G219" s="229"/>
    </row>
  </sheetData>
  <mergeCells count="125">
    <mergeCell ref="C216:E216"/>
    <mergeCell ref="F216:G216"/>
    <mergeCell ref="C217:G217"/>
    <mergeCell ref="C218:E218"/>
    <mergeCell ref="F218:G218"/>
    <mergeCell ref="C219:E219"/>
    <mergeCell ref="F219:G219"/>
    <mergeCell ref="C212:E212"/>
    <mergeCell ref="F212:G212"/>
    <mergeCell ref="C213:G213"/>
    <mergeCell ref="C214:E214"/>
    <mergeCell ref="F214:G214"/>
    <mergeCell ref="C215:E215"/>
    <mergeCell ref="F215:G215"/>
    <mergeCell ref="C208:E208"/>
    <mergeCell ref="F208:G208"/>
    <mergeCell ref="C209:E209"/>
    <mergeCell ref="F209:G209"/>
    <mergeCell ref="C210:G210"/>
    <mergeCell ref="C211:E211"/>
    <mergeCell ref="F211:G211"/>
    <mergeCell ref="C205:E205"/>
    <mergeCell ref="F205:G205"/>
    <mergeCell ref="C206:E206"/>
    <mergeCell ref="F206:G206"/>
    <mergeCell ref="C207:E207"/>
    <mergeCell ref="F207:G207"/>
    <mergeCell ref="C201:G201"/>
    <mergeCell ref="C202:E202"/>
    <mergeCell ref="F202:G202"/>
    <mergeCell ref="C203:E203"/>
    <mergeCell ref="F203:G203"/>
    <mergeCell ref="C204:E204"/>
    <mergeCell ref="F204:G204"/>
    <mergeCell ref="C197:G197"/>
    <mergeCell ref="C198:E198"/>
    <mergeCell ref="F198:G198"/>
    <mergeCell ref="C199:E199"/>
    <mergeCell ref="F199:G199"/>
    <mergeCell ref="C200:E200"/>
    <mergeCell ref="F200:G200"/>
    <mergeCell ref="C177:G177"/>
    <mergeCell ref="C193:G193"/>
    <mergeCell ref="C194:E194"/>
    <mergeCell ref="F194:G194"/>
    <mergeCell ref="C195:E195"/>
    <mergeCell ref="F195:G195"/>
    <mergeCell ref="C196:E196"/>
    <mergeCell ref="F196:G196"/>
    <mergeCell ref="C189:G189"/>
    <mergeCell ref="C190:E190"/>
    <mergeCell ref="F190:G190"/>
    <mergeCell ref="C191:E191"/>
    <mergeCell ref="F191:G191"/>
    <mergeCell ref="C192:E192"/>
    <mergeCell ref="F192:G192"/>
    <mergeCell ref="C152:G152"/>
    <mergeCell ref="C153:G153"/>
    <mergeCell ref="C154:G154"/>
    <mergeCell ref="C155:G155"/>
    <mergeCell ref="C186:E186"/>
    <mergeCell ref="F186:G186"/>
    <mergeCell ref="C187:E187"/>
    <mergeCell ref="F187:G187"/>
    <mergeCell ref="C188:E188"/>
    <mergeCell ref="F188:G188"/>
    <mergeCell ref="C168:G168"/>
    <mergeCell ref="C169:G169"/>
    <mergeCell ref="C170:G170"/>
    <mergeCell ref="C171:G171"/>
    <mergeCell ref="C184:G184"/>
    <mergeCell ref="C185:G185"/>
    <mergeCell ref="C178:G178"/>
    <mergeCell ref="C179:G179"/>
    <mergeCell ref="C180:G180"/>
    <mergeCell ref="C172:J172"/>
    <mergeCell ref="C173:G173"/>
    <mergeCell ref="C174:G174"/>
    <mergeCell ref="C175:G175"/>
    <mergeCell ref="C176:G176"/>
    <mergeCell ref="C162:G162"/>
    <mergeCell ref="C163:J163"/>
    <mergeCell ref="C164:G164"/>
    <mergeCell ref="C165:G165"/>
    <mergeCell ref="C166:G166"/>
    <mergeCell ref="C167:J167"/>
    <mergeCell ref="C156:G156"/>
    <mergeCell ref="C157:G157"/>
    <mergeCell ref="C158:G158"/>
    <mergeCell ref="C159:G159"/>
    <mergeCell ref="C160:G160"/>
    <mergeCell ref="C161:J161"/>
    <mergeCell ref="C137:G137"/>
    <mergeCell ref="C138:G138"/>
    <mergeCell ref="C139:G139"/>
    <mergeCell ref="C141:G141"/>
    <mergeCell ref="C142:G142"/>
    <mergeCell ref="C143:G143"/>
    <mergeCell ref="C148:J148"/>
    <mergeCell ref="C150:G150"/>
    <mergeCell ref="C151:G151"/>
    <mergeCell ref="C144:J144"/>
    <mergeCell ref="C145:G145"/>
    <mergeCell ref="C149:G149"/>
    <mergeCell ref="C147:G147"/>
    <mergeCell ref="C140:G140"/>
    <mergeCell ref="C146:G146"/>
    <mergeCell ref="C134:G134"/>
    <mergeCell ref="C135:J135"/>
    <mergeCell ref="C136:G136"/>
    <mergeCell ref="P1:Q3"/>
    <mergeCell ref="R1:S3"/>
    <mergeCell ref="T1:U3"/>
    <mergeCell ref="V1:Y4"/>
    <mergeCell ref="V5:Y41"/>
    <mergeCell ref="V43:Y72"/>
    <mergeCell ref="A1:A4"/>
    <mergeCell ref="B1:E3"/>
    <mergeCell ref="F1:G3"/>
    <mergeCell ref="H1:J3"/>
    <mergeCell ref="K1:M3"/>
    <mergeCell ref="N1:O3"/>
    <mergeCell ref="V74:Y98"/>
    <mergeCell ref="V100:Y128"/>
    <mergeCell ref="C133:J133"/>
  </mergeCells>
  <phoneticPr fontId="1" type="noConversion"/>
  <conditionalFormatting sqref="B5:B41">
    <cfRule type="colorScale" priority="7132">
      <colorScale>
        <cfvo type="min"/>
        <cfvo type="max"/>
        <color theme="9" tint="0.59999389629810485"/>
        <color theme="9"/>
      </colorScale>
    </cfRule>
  </conditionalFormatting>
  <conditionalFormatting sqref="B43:B72">
    <cfRule type="colorScale" priority="11306">
      <colorScale>
        <cfvo type="min"/>
        <cfvo type="max"/>
        <color theme="0"/>
        <color theme="9" tint="0.59999389629810485"/>
      </colorScale>
    </cfRule>
  </conditionalFormatting>
  <conditionalFormatting sqref="B74:B98">
    <cfRule type="colorScale" priority="8049">
      <colorScale>
        <cfvo type="min"/>
        <cfvo type="max"/>
        <color theme="0"/>
        <color theme="9" tint="0.59999389629810485"/>
      </colorScale>
    </cfRule>
  </conditionalFormatting>
  <conditionalFormatting sqref="B100:B128">
    <cfRule type="colorScale" priority="11642">
      <colorScale>
        <cfvo type="min"/>
        <cfvo type="max"/>
        <color theme="0"/>
        <color theme="9" tint="0.59999389629810485"/>
      </colorScale>
    </cfRule>
  </conditionalFormatting>
  <conditionalFormatting sqref="C5:C41">
    <cfRule type="colorScale" priority="7134">
      <colorScale>
        <cfvo type="min"/>
        <cfvo type="max"/>
        <color theme="0"/>
        <color theme="9" tint="0.59999389629810485"/>
      </colorScale>
    </cfRule>
  </conditionalFormatting>
  <conditionalFormatting sqref="C43:C72">
    <cfRule type="colorScale" priority="11304">
      <colorScale>
        <cfvo type="min"/>
        <cfvo type="max"/>
        <color theme="9" tint="0.59999389629810485"/>
        <color theme="9"/>
      </colorScale>
    </cfRule>
  </conditionalFormatting>
  <conditionalFormatting sqref="C74:C98">
    <cfRule type="colorScale" priority="8047">
      <colorScale>
        <cfvo type="min"/>
        <cfvo type="max"/>
        <color theme="0"/>
        <color theme="9" tint="0.59999389629810485"/>
      </colorScale>
    </cfRule>
  </conditionalFormatting>
  <conditionalFormatting sqref="C100:C128">
    <cfRule type="colorScale" priority="11640">
      <colorScale>
        <cfvo type="min"/>
        <cfvo type="max"/>
        <color theme="0"/>
        <color theme="9" tint="0.59999389629810485"/>
      </colorScale>
    </cfRule>
  </conditionalFormatting>
  <conditionalFormatting sqref="D5:D41">
    <cfRule type="colorScale" priority="7136">
      <colorScale>
        <cfvo type="min"/>
        <cfvo type="max"/>
        <color theme="0"/>
        <color theme="9" tint="0.59999389629810485"/>
      </colorScale>
    </cfRule>
  </conditionalFormatting>
  <conditionalFormatting sqref="D43:D72">
    <cfRule type="colorScale" priority="11308">
      <colorScale>
        <cfvo type="min"/>
        <cfvo type="max"/>
        <color theme="0"/>
        <color theme="9" tint="0.59999389629810485"/>
      </colorScale>
    </cfRule>
  </conditionalFormatting>
  <conditionalFormatting sqref="D74:D98">
    <cfRule type="colorScale" priority="8045">
      <colorScale>
        <cfvo type="min"/>
        <cfvo type="max"/>
        <color theme="9" tint="0.59999389629810485"/>
        <color theme="9"/>
      </colorScale>
    </cfRule>
  </conditionalFormatting>
  <conditionalFormatting sqref="D100:D128">
    <cfRule type="colorScale" priority="11638">
      <colorScale>
        <cfvo type="min"/>
        <cfvo type="max"/>
        <color theme="0"/>
        <color theme="9" tint="0.59999389629810485"/>
      </colorScale>
    </cfRule>
  </conditionalFormatting>
  <conditionalFormatting sqref="E5:E41">
    <cfRule type="colorScale" priority="7138">
      <colorScale>
        <cfvo type="min"/>
        <cfvo type="max"/>
        <color theme="0"/>
        <color theme="9" tint="0.59999389629810485"/>
      </colorScale>
    </cfRule>
  </conditionalFormatting>
  <conditionalFormatting sqref="E43:E72">
    <cfRule type="colorScale" priority="11310">
      <colorScale>
        <cfvo type="min"/>
        <cfvo type="max"/>
        <color theme="0"/>
        <color theme="9" tint="0.59999389629810485"/>
      </colorScale>
    </cfRule>
  </conditionalFormatting>
  <conditionalFormatting sqref="E74:E98">
    <cfRule type="colorScale" priority="8051">
      <colorScale>
        <cfvo type="min"/>
        <cfvo type="max"/>
        <color theme="0"/>
        <color theme="9" tint="0.59999389629810485"/>
      </colorScale>
    </cfRule>
  </conditionalFormatting>
  <conditionalFormatting sqref="E100:E128">
    <cfRule type="colorScale" priority="11636">
      <colorScale>
        <cfvo type="min"/>
        <cfvo type="max"/>
        <color theme="9" tint="0.59999389629810485"/>
        <color theme="9"/>
      </colorScale>
    </cfRule>
  </conditionalFormatting>
  <conditionalFormatting sqref="F5:F129">
    <cfRule type="colorScale" priority="11708">
      <colorScale>
        <cfvo type="min"/>
        <cfvo type="max"/>
        <color theme="0"/>
        <color theme="7" tint="0.39997558519241921"/>
      </colorScale>
    </cfRule>
  </conditionalFormatting>
  <conditionalFormatting sqref="G5:G129">
    <cfRule type="colorScale" priority="11710">
      <colorScale>
        <cfvo type="min"/>
        <cfvo type="max"/>
        <color theme="0"/>
        <color theme="4" tint="0.39997558519241921"/>
      </colorScale>
    </cfRule>
  </conditionalFormatting>
  <conditionalFormatting sqref="H100:H128">
    <cfRule type="expression" dxfId="151" priority="1">
      <formula>ISBLANK($H100)=TRUE</formula>
    </cfRule>
    <cfRule type="cellIs" dxfId="150" priority="2" operator="equal">
      <formula>$H100</formula>
    </cfRule>
    <cfRule type="cellIs" dxfId="149" priority="3" operator="greaterThan">
      <formula>$H100</formula>
    </cfRule>
    <cfRule type="cellIs" dxfId="148" priority="4" operator="lessThan">
      <formula>$H100</formula>
    </cfRule>
  </conditionalFormatting>
  <conditionalFormatting sqref="I5:I129 H162:I162 I173:I182">
    <cfRule type="expression" dxfId="147" priority="25">
      <formula>ISBLANK($H5)=TRUE</formula>
    </cfRule>
    <cfRule type="cellIs" dxfId="146" priority="26" operator="equal">
      <formula>$H5</formula>
    </cfRule>
    <cfRule type="cellIs" dxfId="145" priority="27" operator="greaterThan">
      <formula>$H5</formula>
    </cfRule>
    <cfRule type="cellIs" dxfId="144" priority="28" operator="lessThan">
      <formula>$H5</formula>
    </cfRule>
  </conditionalFormatting>
  <conditionalFormatting sqref="I136:I143">
    <cfRule type="expression" dxfId="143" priority="5">
      <formula>ISBLANK($H136)=TRUE</formula>
    </cfRule>
    <cfRule type="cellIs" dxfId="142" priority="6" operator="equal">
      <formula>$H136</formula>
    </cfRule>
    <cfRule type="cellIs" dxfId="141" priority="7" operator="greaterThan">
      <formula>$H136</formula>
    </cfRule>
    <cfRule type="cellIs" dxfId="140" priority="8" operator="lessThan">
      <formula>$H136</formula>
    </cfRule>
  </conditionalFormatting>
  <conditionalFormatting sqref="I145:I147 I149:I160">
    <cfRule type="expression" dxfId="139" priority="13">
      <formula>ISBLANK($H145)=TRUE</formula>
    </cfRule>
    <cfRule type="cellIs" dxfId="138" priority="14" operator="equal">
      <formula>$H145</formula>
    </cfRule>
    <cfRule type="cellIs" dxfId="137" priority="15" operator="lessThan">
      <formula>$H145</formula>
    </cfRule>
    <cfRule type="cellIs" dxfId="136" priority="16" operator="greaterThan">
      <formula>$H145</formula>
    </cfRule>
  </conditionalFormatting>
  <conditionalFormatting sqref="I164:I166">
    <cfRule type="expression" dxfId="135" priority="9">
      <formula>ISBLANK($H164)=TRUE</formula>
    </cfRule>
    <cfRule type="cellIs" dxfId="134" priority="10" operator="equal">
      <formula>$H164</formula>
    </cfRule>
    <cfRule type="cellIs" dxfId="133" priority="11" operator="greaterThan">
      <formula>$H164</formula>
    </cfRule>
    <cfRule type="cellIs" dxfId="132" priority="12" operator="lessThan">
      <formula>$H164</formula>
    </cfRule>
  </conditionalFormatting>
  <conditionalFormatting sqref="I168:I171">
    <cfRule type="expression" dxfId="131" priority="17">
      <formula>ISBLANK($H168)=TRUE</formula>
    </cfRule>
    <cfRule type="cellIs" dxfId="130" priority="18" operator="equal">
      <formula>$H168</formula>
    </cfRule>
    <cfRule type="cellIs" dxfId="129" priority="19" operator="greaterThan">
      <formula>$H168</formula>
    </cfRule>
    <cfRule type="cellIs" dxfId="128" priority="20" operator="lessThan">
      <formula>$H168</formula>
    </cfRule>
  </conditionalFormatting>
  <conditionalFormatting sqref="N5:N41">
    <cfRule type="expression" dxfId="127" priority="7140">
      <formula>$N5=SMALL($N$5:$N$41,1)</formula>
    </cfRule>
    <cfRule type="expression" dxfId="126" priority="7141">
      <formula>$N5=SMALL($N$5:$N$41,2)</formula>
    </cfRule>
    <cfRule type="expression" dxfId="125" priority="7142">
      <formula>$N5=SMALL($N$5:$N$41,3)</formula>
    </cfRule>
    <cfRule type="expression" dxfId="124" priority="7143">
      <formula>$N5=LARGE($N$5:$N$41,1)</formula>
    </cfRule>
  </conditionalFormatting>
  <conditionalFormatting sqref="N43:N72">
    <cfRule type="expression" dxfId="123" priority="11312">
      <formula>$N43=SMALL($N$43:$N$72,1)</formula>
    </cfRule>
    <cfRule type="expression" dxfId="122" priority="11313">
      <formula>$N43=SMALL($N$43:$N$72,2)</formula>
    </cfRule>
    <cfRule type="expression" dxfId="121" priority="11314">
      <formula>$N43=SMALL($N$43:$N$72,3)</formula>
    </cfRule>
    <cfRule type="expression" dxfId="120" priority="11315">
      <formula>$N43=LARGE($N$43:$N$72,1)</formula>
    </cfRule>
  </conditionalFormatting>
  <conditionalFormatting sqref="N74:N98">
    <cfRule type="expression" dxfId="119" priority="8053">
      <formula>$N74=SMALL($N$74:$N$96,1)</formula>
    </cfRule>
    <cfRule type="expression" dxfId="118" priority="8054">
      <formula>$N74=SMALL($N$74:$N$96,2)</formula>
    </cfRule>
    <cfRule type="expression" dxfId="117" priority="8055">
      <formula>$N74=SMALL($N$74:$N$96,3)</formula>
    </cfRule>
    <cfRule type="expression" dxfId="116" priority="8056">
      <formula>$N74=LARGE($N$74:$N$96,1)</formula>
    </cfRule>
  </conditionalFormatting>
  <conditionalFormatting sqref="N100:N128">
    <cfRule type="expression" dxfId="115" priority="11644">
      <formula>$N100=SMALL($N$100:$N$128,1)</formula>
    </cfRule>
    <cfRule type="expression" dxfId="114" priority="11645">
      <formula>$N100=SMALL($N$100:$N$128,2)</formula>
    </cfRule>
    <cfRule type="expression" dxfId="113" priority="11646">
      <formula>$N100=SMALL($N$100:$N$128,3)</formula>
    </cfRule>
    <cfRule type="expression" dxfId="112" priority="11647">
      <formula>$N100=LARGE($N$100:$N$128,1)</formula>
    </cfRule>
  </conditionalFormatting>
  <conditionalFormatting sqref="O5:O41">
    <cfRule type="expression" dxfId="111" priority="7148">
      <formula>$O5=SMALL($O$5:$O$41,1)</formula>
    </cfRule>
    <cfRule type="expression" dxfId="110" priority="7149">
      <formula>$O5=SMALL($O$5:$O$41,2)</formula>
    </cfRule>
    <cfRule type="expression" dxfId="109" priority="7150">
      <formula>$O5=SMALL($O$5:$O$41,3)</formula>
    </cfRule>
    <cfRule type="expression" dxfId="108" priority="7151">
      <formula>$O5=LARGE($O$5:$O$41,1)</formula>
    </cfRule>
  </conditionalFormatting>
  <conditionalFormatting sqref="O43:O72">
    <cfRule type="expression" dxfId="107" priority="11320">
      <formula>$O43=SMALL($O$43:$O$72,1)</formula>
    </cfRule>
    <cfRule type="expression" dxfId="106" priority="11321">
      <formula>$O43=SMALL($O$43:$O$72,2)</formula>
    </cfRule>
    <cfRule type="expression" dxfId="105" priority="11322">
      <formula>$O43=SMALL($O$43:$O$72,3)</formula>
    </cfRule>
    <cfRule type="expression" dxfId="104" priority="11323">
      <formula>$O43=LARGE($O$43:$O$72,1)</formula>
    </cfRule>
  </conditionalFormatting>
  <conditionalFormatting sqref="O74:O98">
    <cfRule type="expression" dxfId="103" priority="8061">
      <formula>$O74=SMALL($O$74:$O$96,1)</formula>
    </cfRule>
    <cfRule type="expression" dxfId="102" priority="8062">
      <formula>$O74=SMALL($O$74:$O$96,2)</formula>
    </cfRule>
    <cfRule type="expression" dxfId="101" priority="8063">
      <formula>$O74=SMALL($O$74:$O$96,3)</formula>
    </cfRule>
    <cfRule type="expression" dxfId="100" priority="8064">
      <formula>$O74=LARGE($O$74:$O$96,1)</formula>
    </cfRule>
  </conditionalFormatting>
  <conditionalFormatting sqref="O100:O128">
    <cfRule type="expression" dxfId="99" priority="11652">
      <formula>$O100=SMALL($O$100:$O$128,1)</formula>
    </cfRule>
    <cfRule type="expression" dxfId="98" priority="11653">
      <formula>$O100=SMALL($O$100:$O$128,2)</formula>
    </cfRule>
    <cfRule type="expression" dxfId="97" priority="11654">
      <formula>$O100=SMALL($O$100:$O$128,3)</formula>
    </cfRule>
    <cfRule type="expression" dxfId="96" priority="11655">
      <formula>$O100=LARGE($O$100:$O$128,1)</formula>
    </cfRule>
  </conditionalFormatting>
  <conditionalFormatting sqref="P5:P41">
    <cfRule type="expression" dxfId="95" priority="7156">
      <formula>$P5=SMALL($P$5:$P$41,1)</formula>
    </cfRule>
    <cfRule type="expression" dxfId="94" priority="7157">
      <formula>$P5=SMALL($P$5:$P$41,2)</formula>
    </cfRule>
    <cfRule type="expression" dxfId="93" priority="7158">
      <formula>$P5=SMALL($P$5:$P$41,3)</formula>
    </cfRule>
    <cfRule type="expression" dxfId="92" priority="7159">
      <formula>$P5=LARGE($P$5:$P$41,1)</formula>
    </cfRule>
  </conditionalFormatting>
  <conditionalFormatting sqref="P43:P72">
    <cfRule type="expression" dxfId="91" priority="11328">
      <formula>$P43=SMALL($P$43:$P$72,1)</formula>
    </cfRule>
    <cfRule type="expression" dxfId="90" priority="11329">
      <formula>$P43=SMALL($P$43:$P$72,2)</formula>
    </cfRule>
    <cfRule type="expression" dxfId="89" priority="11330">
      <formula>$P43=SMALL($P$43:$P$72,3)</formula>
    </cfRule>
    <cfRule type="expression" dxfId="88" priority="11331">
      <formula>$P43=LARGE($P$43:$P$72,1)</formula>
    </cfRule>
  </conditionalFormatting>
  <conditionalFormatting sqref="P74:P98">
    <cfRule type="expression" dxfId="87" priority="8069">
      <formula>$P74=SMALL($P$74:$P$96,1)</formula>
    </cfRule>
    <cfRule type="expression" dxfId="86" priority="8070">
      <formula>$P74=SMALL($P$74:$P$96,2)</formula>
    </cfRule>
    <cfRule type="expression" dxfId="85" priority="8071">
      <formula>$P74=SMALL($P$74:$P$96,3)</formula>
    </cfRule>
    <cfRule type="expression" dxfId="84" priority="8072">
      <formula>$P74=LARGE($P$74:$P$96,1)</formula>
    </cfRule>
  </conditionalFormatting>
  <conditionalFormatting sqref="P100:P128">
    <cfRule type="expression" dxfId="83" priority="11660">
      <formula>$P100=SMALL($P$100:$P$128,1)</formula>
    </cfRule>
    <cfRule type="expression" dxfId="82" priority="11661">
      <formula>$P100=SMALL($P$100:$P$128,2)</formula>
    </cfRule>
    <cfRule type="expression" dxfId="81" priority="11662">
      <formula>$P100=SMALL($P$100:$P$128,3)</formula>
    </cfRule>
    <cfRule type="expression" dxfId="80" priority="11663">
      <formula>$P100=LARGE($P$100:$P$128,1)</formula>
    </cfRule>
  </conditionalFormatting>
  <conditionalFormatting sqref="Q5:Q41">
    <cfRule type="expression" dxfId="79" priority="7164">
      <formula>$Q5=SMALL($Q$5:$Q$41,1)</formula>
    </cfRule>
    <cfRule type="expression" dxfId="78" priority="7165">
      <formula>$Q5=SMALL($Q$5:$Q$41,2)</formula>
    </cfRule>
    <cfRule type="expression" dxfId="77" priority="7166">
      <formula>$Q5=SMALL($Q$5:$Q$41,3)</formula>
    </cfRule>
    <cfRule type="expression" dxfId="76" priority="7167">
      <formula>$Q5=LARGE($Q$5:$Q$41,1)</formula>
    </cfRule>
  </conditionalFormatting>
  <conditionalFormatting sqref="Q43:Q72">
    <cfRule type="expression" dxfId="75" priority="11336">
      <formula>$Q43=SMALL($Q$43:$Q$72,1)</formula>
    </cfRule>
    <cfRule type="expression" dxfId="74" priority="11337">
      <formula>$Q43=SMALL($Q$43:$Q$72,2)</formula>
    </cfRule>
    <cfRule type="expression" dxfId="73" priority="11338">
      <formula>$Q43=SMALL($Q$43:$Q$72,3)</formula>
    </cfRule>
    <cfRule type="expression" dxfId="72" priority="11339">
      <formula>$Q43=LARGE($Q$43:$Q$72,1)</formula>
    </cfRule>
  </conditionalFormatting>
  <conditionalFormatting sqref="Q74:Q98">
    <cfRule type="expression" dxfId="71" priority="8077">
      <formula>$Q74=SMALL($Q$74:$Q$96,1)</formula>
    </cfRule>
    <cfRule type="expression" dxfId="70" priority="8078">
      <formula>$Q74=SMALL($Q$74:$Q$96,2)</formula>
    </cfRule>
    <cfRule type="expression" dxfId="69" priority="8079">
      <formula>$Q74=SMALL($Q$74:$Q$96,3)</formula>
    </cfRule>
    <cfRule type="expression" dxfId="68" priority="8080">
      <formula>$Q74=LARGE($Q$74:$Q$96,1)</formula>
    </cfRule>
  </conditionalFormatting>
  <conditionalFormatting sqref="Q100:Q128">
    <cfRule type="expression" dxfId="67" priority="11668">
      <formula>$Q100=SMALL($Q$100:$Q$128,1)</formula>
    </cfRule>
    <cfRule type="expression" dxfId="66" priority="11669">
      <formula>$Q100=SMALL($Q$100:$Q$128,2)</formula>
    </cfRule>
    <cfRule type="expression" dxfId="65" priority="11670">
      <formula>$Q100=SMALL($Q$100:$Q$128,3)</formula>
    </cfRule>
    <cfRule type="expression" dxfId="64" priority="11671">
      <formula>$Q100=LARGE($Q$100:$Q$128,1)</formula>
    </cfRule>
  </conditionalFormatting>
  <conditionalFormatting sqref="R5:R41">
    <cfRule type="expression" dxfId="63" priority="7172">
      <formula>$R5=SMALL($R$5:$R$41,1)</formula>
    </cfRule>
    <cfRule type="expression" dxfId="62" priority="7173">
      <formula>$R5=SMALL($R$5:$R$41,2)</formula>
    </cfRule>
    <cfRule type="expression" dxfId="61" priority="7174">
      <formula>$R5=SMALL($R$5:$R$41,3)</formula>
    </cfRule>
    <cfRule type="expression" dxfId="60" priority="7175">
      <formula>$R5=LARGE($R$5:$R$41,1)</formula>
    </cfRule>
  </conditionalFormatting>
  <conditionalFormatting sqref="R43:R72">
    <cfRule type="expression" dxfId="59" priority="11344">
      <formula>$R43=SMALL($R$43:$R$72,1)</formula>
    </cfRule>
    <cfRule type="expression" dxfId="58" priority="11345">
      <formula>$R43=SMALL($R$43:$R$72,2)</formula>
    </cfRule>
    <cfRule type="expression" dxfId="57" priority="11346">
      <formula>$R43=SMALL($R$43:$R$72,3)</formula>
    </cfRule>
    <cfRule type="expression" dxfId="56" priority="11347">
      <formula>$R43=LARGE($R$43:$R$72,1)</formula>
    </cfRule>
  </conditionalFormatting>
  <conditionalFormatting sqref="R74:R98">
    <cfRule type="expression" dxfId="55" priority="8085">
      <formula>$R74=SMALL($R$74:$R$96,1)</formula>
    </cfRule>
    <cfRule type="expression" dxfId="54" priority="8086">
      <formula>$R74=SMALL($R$74:$R$96,2)</formula>
    </cfRule>
    <cfRule type="expression" dxfId="53" priority="8087">
      <formula>$R74=SMALL($R$74:$R$96,3)</formula>
    </cfRule>
    <cfRule type="expression" dxfId="52" priority="8088">
      <formula>$R74=LARGE($R$74:$R$96,1)</formula>
    </cfRule>
  </conditionalFormatting>
  <conditionalFormatting sqref="R100:R128">
    <cfRule type="expression" dxfId="51" priority="11676">
      <formula>$R100=SMALL($R$100:$R$128,1)</formula>
    </cfRule>
    <cfRule type="expression" dxfId="50" priority="11677">
      <formula>$R100=SMALL($R$100:$R$128,2)</formula>
    </cfRule>
    <cfRule type="expression" dxfId="49" priority="11678">
      <formula>$R100=SMALL($R$100:$R$128,3)</formula>
    </cfRule>
    <cfRule type="expression" dxfId="48" priority="11679">
      <formula>$R100=LARGE($R$100:$R$128,1)</formula>
    </cfRule>
  </conditionalFormatting>
  <conditionalFormatting sqref="S5:S41">
    <cfRule type="expression" dxfId="47" priority="7180">
      <formula>$S5=SMALL($S$5:$S$41,1)</formula>
    </cfRule>
    <cfRule type="expression" dxfId="46" priority="7181">
      <formula>$S5=SMALL($S$5:$S$41,2)</formula>
    </cfRule>
    <cfRule type="expression" dxfId="45" priority="7182">
      <formula>$S5=SMALL($S$5:$S$41,3)</formula>
    </cfRule>
    <cfRule type="expression" dxfId="44" priority="7183">
      <formula>$S5=LARGE($S$5:$S$41,1)</formula>
    </cfRule>
  </conditionalFormatting>
  <conditionalFormatting sqref="S43:S72">
    <cfRule type="expression" dxfId="43" priority="11352">
      <formula>$S43=SMALL($S$43:$S$72,1)</formula>
    </cfRule>
    <cfRule type="expression" dxfId="42" priority="11353">
      <formula>$S43=SMALL($S$43:$S$72,2)</formula>
    </cfRule>
    <cfRule type="expression" dxfId="41" priority="11354">
      <formula>$S43=SMALL($S$43:$S$72,3)</formula>
    </cfRule>
    <cfRule type="expression" dxfId="40" priority="11355">
      <formula>$S43=LARGE($S$43:$S$72,1)</formula>
    </cfRule>
  </conditionalFormatting>
  <conditionalFormatting sqref="S74:S98">
    <cfRule type="expression" dxfId="39" priority="8093">
      <formula>$S74=SMALL($S$74:$S$96,1)</formula>
    </cfRule>
    <cfRule type="expression" dxfId="38" priority="8094">
      <formula>$S74=SMALL($S$74:$S$96,2)</formula>
    </cfRule>
    <cfRule type="expression" dxfId="37" priority="8095">
      <formula>$S74=SMALL($S$74:$S$96,3)</formula>
    </cfRule>
    <cfRule type="expression" dxfId="36" priority="8096">
      <formula>$S74=LARGE($S$74:$S$96,1)</formula>
    </cfRule>
  </conditionalFormatting>
  <conditionalFormatting sqref="S100:S128">
    <cfRule type="expression" dxfId="35" priority="11684">
      <formula>$S100=SMALL($S$100:$S$128,1)</formula>
    </cfRule>
    <cfRule type="expression" dxfId="34" priority="11685">
      <formula>$S100=SMALL($S$100:$S$128,2)</formula>
    </cfRule>
    <cfRule type="expression" dxfId="33" priority="11686">
      <formula>$S100=SMALL($S$100:$S$128,3)</formula>
    </cfRule>
    <cfRule type="expression" dxfId="32" priority="11687">
      <formula>$S100=LARGE($S$100:$S$128,1)</formula>
    </cfRule>
  </conditionalFormatting>
  <conditionalFormatting sqref="T5:T41">
    <cfRule type="expression" dxfId="31" priority="7188">
      <formula>$T5=SMALL($T$5:$T$41,1)</formula>
    </cfRule>
    <cfRule type="expression" dxfId="30" priority="7189">
      <formula>$T5=SMALL($T$5:$T$41,2)</formula>
    </cfRule>
    <cfRule type="expression" dxfId="29" priority="7190">
      <formula>$T5=SMALL($T$5:$T$41,3)</formula>
    </cfRule>
    <cfRule type="expression" dxfId="28" priority="7191">
      <formula>$T5=LARGE($T$5:$T$41,1)</formula>
    </cfRule>
  </conditionalFormatting>
  <conditionalFormatting sqref="T43:T72">
    <cfRule type="expression" dxfId="27" priority="11360">
      <formula>$T43=SMALL($T$43:$T$72,1)</formula>
    </cfRule>
    <cfRule type="expression" dxfId="26" priority="11361">
      <formula>$T43=SMALL($T$43:$T$72,2)</formula>
    </cfRule>
    <cfRule type="expression" dxfId="25" priority="11362">
      <formula>$T43=SMALL($T$43:$T$72,3)</formula>
    </cfRule>
    <cfRule type="expression" dxfId="24" priority="11363">
      <formula>$T43=LARGE($T$43:$T$72,1)</formula>
    </cfRule>
  </conditionalFormatting>
  <conditionalFormatting sqref="T74:T98">
    <cfRule type="expression" dxfId="23" priority="8101">
      <formula>$T74=SMALL($T$74:$T$96,1)</formula>
    </cfRule>
    <cfRule type="expression" dxfId="22" priority="8102">
      <formula>$T74=SMALL($T$74:$T$96,2)</formula>
    </cfRule>
    <cfRule type="expression" dxfId="21" priority="8103">
      <formula>$T74=SMALL($T$74:$T$96,3)</formula>
    </cfRule>
    <cfRule type="expression" dxfId="20" priority="8104">
      <formula>$T74=LARGE($T$74:$T$96,1)</formula>
    </cfRule>
  </conditionalFormatting>
  <conditionalFormatting sqref="T100:T128">
    <cfRule type="expression" dxfId="19" priority="11692">
      <formula>$T100=SMALL($T$100:$T$128,1)</formula>
    </cfRule>
    <cfRule type="expression" dxfId="18" priority="11693">
      <formula>$T100=SMALL($T$100:$T$128,2)</formula>
    </cfRule>
    <cfRule type="expression" dxfId="17" priority="11694">
      <formula>$T100=SMALL($T$100:$T$128,3)</formula>
    </cfRule>
    <cfRule type="expression" dxfId="16" priority="11695">
      <formula>$T100=LARGE($T$100:$T$128,1)</formula>
    </cfRule>
  </conditionalFormatting>
  <conditionalFormatting sqref="U5:U41">
    <cfRule type="expression" dxfId="15" priority="7196">
      <formula>$U5=SMALL($U$5:$U$41,1)</formula>
    </cfRule>
    <cfRule type="expression" dxfId="14" priority="7197">
      <formula>$U5=SMALL($U$5:$U$41,2)</formula>
    </cfRule>
    <cfRule type="expression" dxfId="13" priority="7198">
      <formula>$U5=SMALL($U$5:$U$41,3)</formula>
    </cfRule>
    <cfRule type="expression" dxfId="12" priority="7199">
      <formula>$U5=LARGE($U$5:$U$41,1)</formula>
    </cfRule>
  </conditionalFormatting>
  <conditionalFormatting sqref="U43:U72">
    <cfRule type="expression" dxfId="11" priority="11368">
      <formula>$U43=SMALL($U$43:$U$72,1)</formula>
    </cfRule>
    <cfRule type="expression" dxfId="10" priority="11369">
      <formula>$U43=SMALL($U$43:$U$72,2)</formula>
    </cfRule>
    <cfRule type="expression" dxfId="9" priority="11370">
      <formula>$U43=SMALL($U$43:$U$72,3)</formula>
    </cfRule>
    <cfRule type="expression" dxfId="8" priority="11371">
      <formula>$U43=LARGE($U$43:$U$72,1)</formula>
    </cfRule>
  </conditionalFormatting>
  <conditionalFormatting sqref="U74:U98">
    <cfRule type="expression" dxfId="7" priority="8109">
      <formula>$U74=SMALL($U$74:$U$96,1)</formula>
    </cfRule>
    <cfRule type="expression" dxfId="6" priority="8110">
      <formula>$U74=SMALL($U$74:$U$96,2)</formula>
    </cfRule>
    <cfRule type="expression" dxfId="5" priority="8111">
      <formula>$U74=SMALL($U$74:$U$96,3)</formula>
    </cfRule>
    <cfRule type="expression" dxfId="4" priority="8112">
      <formula>$U74=LARGE($U$74:$U$96,1)</formula>
    </cfRule>
  </conditionalFormatting>
  <conditionalFormatting sqref="U100:U128">
    <cfRule type="expression" dxfId="3" priority="11700">
      <formula>$U100=SMALL($U$100:$U$128,1)</formula>
    </cfRule>
    <cfRule type="expression" dxfId="2" priority="11701">
      <formula>$U100=SMALL($U$100:$U$128,2)</formula>
    </cfRule>
    <cfRule type="expression" dxfId="1" priority="11702">
      <formula>$U100=SMALL($U$100:$U$128,3)</formula>
    </cfRule>
    <cfRule type="expression" dxfId="0" priority="11703">
      <formula>$U100=LARGE($U$100:$U$128,1)</formula>
    </cfRule>
  </conditionalFormatting>
  <pageMargins left="0.7" right="0.7" top="0.75" bottom="0.75" header="0.3" footer="0.3"/>
  <pageSetup paperSize="9" orientation="portrait" horizontalDpi="300" verticalDpi="300" r:id="rId1"/>
  <ignoredErrors>
    <ignoredError sqref="K58"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CPU+쿨러+보드+DRAM 가성비 비교표</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SINSUNGZO</dc:creator>
  <cp:lastModifiedBy>종화 백</cp:lastModifiedBy>
  <dcterms:created xsi:type="dcterms:W3CDTF">2019-03-14T09:27:36Z</dcterms:created>
  <dcterms:modified xsi:type="dcterms:W3CDTF">2025-06-19T09:34:20Z</dcterms:modified>
</cp:coreProperties>
</file>