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1_{C515CC8E-FAF8-40D3-8B03-AF0BF61FB64A}"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1" l="1"/>
  <c r="C34" i="11"/>
  <c r="F34" i="11" s="1"/>
  <c r="F33" i="11"/>
  <c r="F32" i="11"/>
  <c r="F30" i="11"/>
  <c r="D20" i="11"/>
  <c r="C21" i="11" s="1"/>
  <c r="D21" i="11" s="1"/>
  <c r="C22" i="11" s="1"/>
  <c r="D22" i="11" s="1"/>
  <c r="C23" i="11" s="1"/>
  <c r="D23" i="11" s="1"/>
  <c r="C25" i="11" s="1"/>
  <c r="D25" i="11" s="1"/>
  <c r="C11" i="11"/>
  <c r="D11" i="11" s="1"/>
  <c r="C9" i="11"/>
  <c r="D9" i="11" s="1"/>
  <c r="F7" i="11"/>
  <c r="D31" i="11" l="1"/>
  <c r="F31" i="11" s="1"/>
  <c r="F9" i="11"/>
  <c r="F21" i="11" l="1"/>
  <c r="G5" i="11"/>
  <c r="F29" i="11"/>
  <c r="F28" i="11"/>
  <c r="F26" i="11"/>
  <c r="F24" i="11"/>
  <c r="F20" i="11"/>
  <c r="F19" i="11"/>
  <c r="F13" i="11"/>
  <c r="F8" i="11"/>
  <c r="G6" i="11" l="1"/>
  <c r="C12" i="11" l="1"/>
  <c r="D12" i="11" s="1"/>
  <c r="C14" i="11" s="1"/>
  <c r="D14" i="11" s="1"/>
  <c r="C15" i="11" s="1"/>
  <c r="D15" i="11" s="1"/>
  <c r="C16" i="11" s="1"/>
  <c r="D16" i="11" s="1"/>
  <c r="C17" i="11" s="1"/>
  <c r="D17" i="11" s="1"/>
  <c r="C18" i="11" s="1"/>
  <c r="F25" i="11"/>
  <c r="F11" i="11"/>
  <c r="F22" i="11"/>
  <c r="H5" i="11"/>
  <c r="I5" i="11" s="1"/>
  <c r="J5" i="11" s="1"/>
  <c r="K5" i="11" s="1"/>
  <c r="L5" i="11" s="1"/>
  <c r="M5" i="11" s="1"/>
  <c r="N5" i="11" s="1"/>
  <c r="G4" i="11"/>
  <c r="F14" i="11" l="1"/>
  <c r="F23" i="11"/>
  <c r="F16" i="11"/>
  <c r="F12" i="11"/>
  <c r="N4" i="11"/>
  <c r="O5" i="11"/>
  <c r="P5" i="11" s="1"/>
  <c r="Q5" i="11" s="1"/>
  <c r="R5" i="11" s="1"/>
  <c r="S5" i="11" s="1"/>
  <c r="T5" i="11" s="1"/>
  <c r="U5" i="11" s="1"/>
  <c r="H6" i="11"/>
  <c r="F15" i="11" l="1"/>
  <c r="D18" i="11"/>
  <c r="F18" i="11" s="1"/>
  <c r="F17" i="11"/>
  <c r="U4" i="1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R6" i="11" s="1"/>
  <c r="AQ6" i="11"/>
  <c r="AP4" i="11"/>
  <c r="M6" i="11"/>
  <c r="AS5" i="11" l="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<sst xmlns="http://schemas.openxmlformats.org/spreadsheetml/2006/main" count="62" uniqueCount="60">
  <si>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</si>
  <si>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</si>
  <si>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</si>
  <si>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</si>
  <si>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</si>
  <si>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</si>
  <si>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</si>
  <si>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</si>
  <si>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</si>
  <si>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</si>
  <si>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</si>
  <si>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</si>
  <si>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</si>
  <si>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</si>
  <si>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</si>
  <si>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</si>
  <si>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</si>
  <si>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</si>
  <si>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</si>
  <si>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</si>
  <si>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</si>
  <si>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</si>
  <si>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</si>
  <si>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</si>
  <si>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</si>
  <si>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</si>
  <si>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</si>
  <si>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</si>
  <si>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</si>
  <si>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</si>
  <si>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</si>
  <si>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Chess in MonoGame</t>
  </si>
  <si>
    <t>Daniel Casey</t>
  </si>
  <si>
    <t>Design Game</t>
  </si>
  <si>
    <t>Create Template for Game</t>
  </si>
  <si>
    <t>Create Prototype Chess Game</t>
  </si>
  <si>
    <t>Chess Board</t>
  </si>
  <si>
    <t>Potential Moves</t>
  </si>
  <si>
    <t>Turn Based Mechanic</t>
  </si>
  <si>
    <t>Taking Piece Mechanic</t>
  </si>
  <si>
    <t>Code Logic for Check/CheckMate</t>
  </si>
  <si>
    <t>Function to determin if in check</t>
  </si>
  <si>
    <t>if new move puts self in check</t>
  </si>
  <si>
    <t xml:space="preserve">if offender can be taken </t>
  </si>
  <si>
    <t>if offender can be blocked</t>
  </si>
  <si>
    <t>Testing Phase</t>
  </si>
  <si>
    <t>Find chess Piece assets</t>
  </si>
  <si>
    <t>Create Misc Assets</t>
  </si>
  <si>
    <t>Mouse Click and Drag Mechanic</t>
  </si>
  <si>
    <t xml:space="preserve">Start GDD </t>
  </si>
  <si>
    <t>play Sceniarios and write bug reports</t>
  </si>
  <si>
    <t>allow others to test game</t>
  </si>
  <si>
    <t>Debug any issues</t>
  </si>
  <si>
    <t>Finalising Phase</t>
  </si>
  <si>
    <t>Finish GDD</t>
  </si>
  <si>
    <t>Add in UI</t>
  </si>
  <si>
    <t>Add in Sound</t>
  </si>
  <si>
    <t xml:space="preserve">Edit documents if required </t>
  </si>
  <si>
    <t>Fill out testing Report</t>
  </si>
  <si>
    <t>Consider FeedBack from testers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</si>
</sst>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2" formatCode="dd/mm/yyyy;@"/>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5"/>
      </patternFill>
    </fill>
    <fill>
      <patternFill patternType="solid">
        <fgColor theme="9" tint="0.39997558519241921"/>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2"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3" borderId="0" applyNumberFormat="0" applyBorder="0" applyAlignment="0" applyProtection="0"/>
    <xf numFmtId="0" fontId="6" fillId="14" borderId="0" applyNumberFormat="0" applyBorder="0" applyAlignment="0" applyProtection="0"/>
  </cellStyleXfs>
  <cellXfs count="6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8" fontId="8" fillId="6" borderId="0" xfId="0" applyNumberFormat="1" applyFont="1" applyFill="1" applyAlignment="1">
      <alignment horizontal="center" vertical="center"/>
    </xf>
    <xf numFmtId="168" fontId="8" fillId="6" borderId="6" xfId="0" applyNumberFormat="1" applyFont="1" applyFill="1" applyBorder="1" applyAlignment="1">
      <alignment horizontal="center" vertical="center"/>
    </xf>
    <xf numFmtId="168"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0" fontId="4" fillId="8"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4"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6" fillId="2" borderId="2" xfId="11" applyFill="1">
      <alignment horizontal="left" vertical="center" indent="2"/>
    </xf>
    <xf numFmtId="0" fontId="6" fillId="3" borderId="2" xfId="11" applyFill="1">
      <alignment horizontal="left" vertical="center" indent="2"/>
    </xf>
    <xf numFmtId="0" fontId="6" fillId="10" borderId="2" xfId="11" applyFill="1">
      <alignment horizontal="left" vertical="center" indent="2"/>
    </xf>
    <xf numFmtId="0" fontId="6" fillId="9" borderId="2" xfId="11"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6" fillId="2" borderId="2" xfId="9" applyNumberFormat="1" applyFill="1">
      <alignment horizontal="center" vertical="center"/>
    </xf>
    <xf numFmtId="14" fontId="0" fillId="8" borderId="2" xfId="0" applyNumberFormat="1" applyFill="1" applyBorder="1" applyAlignment="1">
      <alignment horizontal="center" vertical="center"/>
    </xf>
    <xf numFmtId="14" fontId="3" fillId="8" borderId="2" xfId="0" applyNumberFormat="1" applyFont="1" applyFill="1" applyBorder="1" applyAlignment="1">
      <alignment horizontal="center" vertical="center"/>
    </xf>
    <xf numFmtId="14" fontId="6" fillId="3" borderId="2" xfId="9" applyNumberFormat="1" applyFill="1">
      <alignment horizontal="center" vertical="center"/>
    </xf>
    <xf numFmtId="172" fontId="6" fillId="3" borderId="2" xfId="9" applyNumberFormat="1" applyFill="1">
      <alignment horizontal="center" vertical="center"/>
    </xf>
    <xf numFmtId="172" fontId="0" fillId="5" borderId="2" xfId="0" applyNumberFormat="1" applyFill="1" applyBorder="1" applyAlignment="1">
      <alignment horizontal="center" vertical="center"/>
    </xf>
    <xf numFmtId="172" fontId="3" fillId="5" borderId="2" xfId="0" applyNumberFormat="1" applyFont="1" applyFill="1" applyBorder="1" applyAlignment="1">
      <alignment horizontal="center" vertical="center"/>
    </xf>
    <xf numFmtId="172" fontId="6" fillId="10" borderId="2" xfId="9" applyNumberFormat="1" applyFill="1">
      <alignment horizontal="center" vertical="center"/>
    </xf>
    <xf numFmtId="172" fontId="0" fillId="4" borderId="2" xfId="0" applyNumberFormat="1" applyFill="1" applyBorder="1" applyAlignment="1">
      <alignment horizontal="center" vertical="center"/>
    </xf>
    <xf numFmtId="172" fontId="3" fillId="4" borderId="2" xfId="0" applyNumberFormat="1" applyFont="1" applyFill="1" applyBorder="1" applyAlignment="1">
      <alignment horizontal="center" vertical="center"/>
    </xf>
    <xf numFmtId="172" fontId="6" fillId="9" borderId="2" xfId="9" applyNumberFormat="1" applyFill="1">
      <alignment horizontal="center" vertical="center"/>
    </xf>
    <xf numFmtId="14" fontId="6" fillId="0" borderId="3" xfId="8" applyNumberFormat="1">
      <alignment horizontal="center" vertical="center"/>
    </xf>
    <xf numFmtId="172" fontId="0" fillId="7" borderId="2" xfId="0" applyNumberFormat="1" applyFill="1" applyBorder="1" applyAlignment="1">
      <alignment horizontal="center" vertical="center"/>
    </xf>
    <xf numFmtId="172" fontId="3" fillId="7" borderId="2" xfId="0" applyNumberFormat="1" applyFont="1" applyFill="1" applyBorder="1" applyAlignment="1">
      <alignment horizontal="center" vertical="center"/>
    </xf>
    <xf numFmtId="0" fontId="6" fillId="14" borderId="2" xfId="13" applyBorder="1" applyAlignment="1">
      <alignment horizontal="left" vertical="center" indent="1"/>
    </xf>
    <xf numFmtId="172" fontId="6" fillId="14" borderId="2" xfId="13" applyNumberFormat="1" applyBorder="1" applyAlignment="1">
      <alignment horizontal="center" vertical="center"/>
    </xf>
    <xf numFmtId="0" fontId="6" fillId="13" borderId="2" xfId="12" applyBorder="1" applyAlignment="1">
      <alignment horizontal="left" vertical="center" indent="2"/>
    </xf>
    <xf numFmtId="172" fontId="6" fillId="13" borderId="2" xfId="12" applyNumberFormat="1" applyBorder="1" applyAlignment="1">
      <alignment horizontal="center" vertical="center"/>
    </xf>
  </cellXfs>
  <cellStyles count="14">
    <cellStyle name="20% - Accent6" xfId="12" builtinId="50"/>
    <cellStyle name="60% - Accent6" xfId="13" builtinId="5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34"/>
  <sheetViews>
    <sheetView showGridLines="0" tabSelected="1" showRuler="0" zoomScaleNormal="100" zoomScalePageLayoutView="70" workbookViewId="0">
      <pane ySplit="6" topLeftCell="A31" activePane="bottomLeft" state="frozen"/>
      <selection pane="bottomLeft" activeCell="C30" sqref="C30"/>
    </sheetView>
  </sheetViews>
  <sheetFormatPr defaultRowHeight="30" customHeight="1" x14ac:dyDescent="0.3"/>
  <cols>
    <col min="1" max="1" width="2.6640625" style="30" customWidth="1"/>
    <col min="2" max="2" width="40.5546875" customWidth="1"/>
    <col min="3" max="3" width="10.44140625" style="4" customWidth="1"/>
    <col min="4" max="4" width="10.44140625" customWidth="1"/>
    <col min="5" max="5" width="2.6640625" customWidth="1"/>
    <col min="6" max="6" width="6.109375" hidden="1" customWidth="1"/>
    <col min="7" max="62" width="2.5546875" customWidth="1"/>
    <col min="67" max="68" width="10.33203125"/>
  </cols>
  <sheetData>
    <row r="1" spans="1:62" ht="30" customHeight="1" x14ac:dyDescent="0.55000000000000004">
      <c r="A1" s="31" t="s">
        <v>21</v>
      </c>
      <c r="B1" s="32" t="s">
        <v>31</v>
      </c>
      <c r="C1" s="3"/>
      <c r="D1" s="19"/>
      <c r="F1" s="1"/>
      <c r="G1" s="40"/>
    </row>
    <row r="2" spans="1:62" ht="30" customHeight="1" x14ac:dyDescent="0.35">
      <c r="A2" s="30" t="s">
        <v>19</v>
      </c>
      <c r="B2" s="33" t="s">
        <v>32</v>
      </c>
      <c r="G2" s="41"/>
    </row>
    <row r="3" spans="1:62" ht="30" customHeight="1" x14ac:dyDescent="0.3">
      <c r="A3" s="30" t="s">
        <v>28</v>
      </c>
      <c r="B3" s="34"/>
      <c r="C3" s="57">
        <v>44907</v>
      </c>
      <c r="D3" s="57"/>
    </row>
    <row r="4" spans="1:62" ht="30" customHeight="1" x14ac:dyDescent="0.3">
      <c r="A4" s="31" t="s">
        <v>22</v>
      </c>
      <c r="C4" s="5">
        <v>1</v>
      </c>
      <c r="G4" s="43">
        <f>G5</f>
        <v>44907</v>
      </c>
      <c r="H4" s="44"/>
      <c r="I4" s="44"/>
      <c r="J4" s="44"/>
      <c r="K4" s="44"/>
      <c r="L4" s="44"/>
      <c r="M4" s="45"/>
      <c r="N4" s="43">
        <f>N5</f>
        <v>44914</v>
      </c>
      <c r="O4" s="44"/>
      <c r="P4" s="44"/>
      <c r="Q4" s="44"/>
      <c r="R4" s="44"/>
      <c r="S4" s="44"/>
      <c r="T4" s="45"/>
      <c r="U4" s="43">
        <f>U5</f>
        <v>44921</v>
      </c>
      <c r="V4" s="44"/>
      <c r="W4" s="44"/>
      <c r="X4" s="44"/>
      <c r="Y4" s="44"/>
      <c r="Z4" s="44"/>
      <c r="AA4" s="45"/>
      <c r="AB4" s="43">
        <f>AB5</f>
        <v>44928</v>
      </c>
      <c r="AC4" s="44"/>
      <c r="AD4" s="44"/>
      <c r="AE4" s="44"/>
      <c r="AF4" s="44"/>
      <c r="AG4" s="44"/>
      <c r="AH4" s="45"/>
      <c r="AI4" s="43">
        <f>AI5</f>
        <v>44935</v>
      </c>
      <c r="AJ4" s="44"/>
      <c r="AK4" s="44"/>
      <c r="AL4" s="44"/>
      <c r="AM4" s="44"/>
      <c r="AN4" s="44"/>
      <c r="AO4" s="45"/>
      <c r="AP4" s="43">
        <f>AP5</f>
        <v>44942</v>
      </c>
      <c r="AQ4" s="44"/>
      <c r="AR4" s="44"/>
      <c r="AS4" s="44"/>
      <c r="AT4" s="44"/>
      <c r="AU4" s="44"/>
      <c r="AV4" s="45"/>
      <c r="AW4" s="43">
        <f>AW5</f>
        <v>44949</v>
      </c>
      <c r="AX4" s="44"/>
      <c r="AY4" s="44"/>
      <c r="AZ4" s="44"/>
      <c r="BA4" s="44"/>
      <c r="BB4" s="44"/>
      <c r="BC4" s="45"/>
      <c r="BD4" s="43">
        <f>BD5</f>
        <v>44956</v>
      </c>
      <c r="BE4" s="44"/>
      <c r="BF4" s="44"/>
      <c r="BG4" s="44"/>
      <c r="BH4" s="44"/>
      <c r="BI4" s="44"/>
      <c r="BJ4" s="45"/>
    </row>
    <row r="5" spans="1:62" ht="15" customHeight="1" x14ac:dyDescent="0.3">
      <c r="A5" s="31" t="s">
        <v>23</v>
      </c>
      <c r="B5" s="39"/>
      <c r="C5" s="39"/>
      <c r="D5" s="39"/>
      <c r="E5" s="39"/>
      <c r="G5" s="9">
        <f>Project_Start-WEEKDAY(Project_Start,1)+2+7*(Display_Week-1)</f>
        <v>44907</v>
      </c>
      <c r="H5" s="8">
        <f>G5+1</f>
        <v>44908</v>
      </c>
      <c r="I5" s="8">
        <f t="shared" ref="I5:AV5" si="0">H5+1</f>
        <v>44909</v>
      </c>
      <c r="J5" s="8">
        <f t="shared" si="0"/>
        <v>44910</v>
      </c>
      <c r="K5" s="8">
        <f t="shared" si="0"/>
        <v>44911</v>
      </c>
      <c r="L5" s="8">
        <f t="shared" si="0"/>
        <v>44912</v>
      </c>
      <c r="M5" s="10">
        <f t="shared" si="0"/>
        <v>44913</v>
      </c>
      <c r="N5" s="9">
        <f>M5+1</f>
        <v>44914</v>
      </c>
      <c r="O5" s="8">
        <f>N5+1</f>
        <v>44915</v>
      </c>
      <c r="P5" s="8">
        <f t="shared" si="0"/>
        <v>44916</v>
      </c>
      <c r="Q5" s="8">
        <f t="shared" si="0"/>
        <v>44917</v>
      </c>
      <c r="R5" s="8">
        <f t="shared" si="0"/>
        <v>44918</v>
      </c>
      <c r="S5" s="8">
        <f t="shared" si="0"/>
        <v>44919</v>
      </c>
      <c r="T5" s="10">
        <f t="shared" si="0"/>
        <v>44920</v>
      </c>
      <c r="U5" s="9">
        <f>T5+1</f>
        <v>44921</v>
      </c>
      <c r="V5" s="8">
        <f>U5+1</f>
        <v>44922</v>
      </c>
      <c r="W5" s="8">
        <f t="shared" si="0"/>
        <v>44923</v>
      </c>
      <c r="X5" s="8">
        <f t="shared" si="0"/>
        <v>44924</v>
      </c>
      <c r="Y5" s="8">
        <f t="shared" si="0"/>
        <v>44925</v>
      </c>
      <c r="Z5" s="8">
        <f t="shared" si="0"/>
        <v>44926</v>
      </c>
      <c r="AA5" s="10">
        <f t="shared" si="0"/>
        <v>44927</v>
      </c>
      <c r="AB5" s="9">
        <f>AA5+1</f>
        <v>44928</v>
      </c>
      <c r="AC5" s="8">
        <f>AB5+1</f>
        <v>44929</v>
      </c>
      <c r="AD5" s="8">
        <f t="shared" si="0"/>
        <v>44930</v>
      </c>
      <c r="AE5" s="8">
        <f t="shared" si="0"/>
        <v>44931</v>
      </c>
      <c r="AF5" s="8">
        <f t="shared" si="0"/>
        <v>44932</v>
      </c>
      <c r="AG5" s="8">
        <f t="shared" si="0"/>
        <v>44933</v>
      </c>
      <c r="AH5" s="10">
        <f t="shared" si="0"/>
        <v>44934</v>
      </c>
      <c r="AI5" s="9">
        <f>AH5+1</f>
        <v>44935</v>
      </c>
      <c r="AJ5" s="8">
        <f>AI5+1</f>
        <v>44936</v>
      </c>
      <c r="AK5" s="8">
        <f t="shared" si="0"/>
        <v>44937</v>
      </c>
      <c r="AL5" s="8">
        <f t="shared" si="0"/>
        <v>44938</v>
      </c>
      <c r="AM5" s="8">
        <f t="shared" si="0"/>
        <v>44939</v>
      </c>
      <c r="AN5" s="8">
        <f t="shared" si="0"/>
        <v>44940</v>
      </c>
      <c r="AO5" s="10">
        <f t="shared" si="0"/>
        <v>44941</v>
      </c>
      <c r="AP5" s="9">
        <f>AO5+1</f>
        <v>44942</v>
      </c>
      <c r="AQ5" s="8">
        <f>AP5+1</f>
        <v>44943</v>
      </c>
      <c r="AR5" s="8">
        <f t="shared" si="0"/>
        <v>44944</v>
      </c>
      <c r="AS5" s="8">
        <f t="shared" si="0"/>
        <v>44945</v>
      </c>
      <c r="AT5" s="8">
        <f t="shared" si="0"/>
        <v>44946</v>
      </c>
      <c r="AU5" s="8">
        <f t="shared" si="0"/>
        <v>44947</v>
      </c>
      <c r="AV5" s="10">
        <f t="shared" si="0"/>
        <v>44948</v>
      </c>
      <c r="AW5" s="9">
        <f>AV5+1</f>
        <v>44949</v>
      </c>
      <c r="AX5" s="8">
        <f>AW5+1</f>
        <v>44950</v>
      </c>
      <c r="AY5" s="8">
        <f t="shared" ref="AY5:BC5" si="1">AX5+1</f>
        <v>44951</v>
      </c>
      <c r="AZ5" s="8">
        <f t="shared" si="1"/>
        <v>44952</v>
      </c>
      <c r="BA5" s="8">
        <f t="shared" si="1"/>
        <v>44953</v>
      </c>
      <c r="BB5" s="8">
        <f t="shared" si="1"/>
        <v>44954</v>
      </c>
      <c r="BC5" s="10">
        <f t="shared" si="1"/>
        <v>44955</v>
      </c>
      <c r="BD5" s="9">
        <f>BC5+1</f>
        <v>44956</v>
      </c>
      <c r="BE5" s="8">
        <f>BD5+1</f>
        <v>44957</v>
      </c>
      <c r="BF5" s="8">
        <f t="shared" ref="BF5:BJ5" si="2">BE5+1</f>
        <v>44958</v>
      </c>
      <c r="BG5" s="8">
        <f t="shared" si="2"/>
        <v>44959</v>
      </c>
      <c r="BH5" s="8">
        <f t="shared" si="2"/>
        <v>44960</v>
      </c>
      <c r="BI5" s="8">
        <f t="shared" si="2"/>
        <v>44961</v>
      </c>
      <c r="BJ5" s="10">
        <f t="shared" si="2"/>
        <v>44962</v>
      </c>
    </row>
    <row r="6" spans="1:62" ht="30" customHeight="1" thickBot="1" x14ac:dyDescent="0.35">
      <c r="A6" s="31" t="s">
        <v>24</v>
      </c>
      <c r="B6" s="6" t="s">
        <v>4</v>
      </c>
      <c r="C6" s="7" t="s">
        <v>1</v>
      </c>
      <c r="D6" s="7" t="s">
        <v>2</v>
      </c>
      <c r="E6" s="7"/>
      <c r="F6" s="7" t="s">
        <v>3</v>
      </c>
      <c r="G6" s="11" t="str">
        <f t="shared" ref="G6" si="3">LEFT(TEXT(G5,"ddd"),1)</f>
        <v>M</v>
      </c>
      <c r="H6" s="11" t="str">
        <f t="shared" ref="H6:AP6" si="4">LEFT(TEXT(H5,"ddd"),1)</f>
        <v>T</v>
      </c>
      <c r="I6" s="11" t="str">
        <f t="shared" si="4"/>
        <v>W</v>
      </c>
      <c r="J6" s="11" t="str">
        <f t="shared" si="4"/>
        <v>T</v>
      </c>
      <c r="K6" s="11" t="str">
        <f t="shared" si="4"/>
        <v>F</v>
      </c>
      <c r="L6" s="11" t="str">
        <f t="shared" si="4"/>
        <v>S</v>
      </c>
      <c r="M6" s="11" t="str">
        <f t="shared" si="4"/>
        <v>S</v>
      </c>
      <c r="N6" s="11" t="str">
        <f t="shared" si="4"/>
        <v>M</v>
      </c>
      <c r="O6" s="11" t="str">
        <f t="shared" si="4"/>
        <v>T</v>
      </c>
      <c r="P6" s="11" t="str">
        <f t="shared" si="4"/>
        <v>W</v>
      </c>
      <c r="Q6" s="11" t="str">
        <f t="shared" si="4"/>
        <v>T</v>
      </c>
      <c r="R6" s="11" t="str">
        <f t="shared" si="4"/>
        <v>F</v>
      </c>
      <c r="S6" s="11" t="str">
        <f t="shared" si="4"/>
        <v>S</v>
      </c>
      <c r="T6" s="11" t="str">
        <f t="shared" si="4"/>
        <v>S</v>
      </c>
      <c r="U6" s="11" t="str">
        <f t="shared" si="4"/>
        <v>M</v>
      </c>
      <c r="V6" s="11" t="str">
        <f t="shared" si="4"/>
        <v>T</v>
      </c>
      <c r="W6" s="11" t="str">
        <f t="shared" si="4"/>
        <v>W</v>
      </c>
      <c r="X6" s="11" t="str">
        <f t="shared" si="4"/>
        <v>T</v>
      </c>
      <c r="Y6" s="11" t="str">
        <f t="shared" si="4"/>
        <v>F</v>
      </c>
      <c r="Z6" s="11" t="str">
        <f t="shared" si="4"/>
        <v>S</v>
      </c>
      <c r="AA6" s="11" t="str">
        <f t="shared" si="4"/>
        <v>S</v>
      </c>
      <c r="AB6" s="11" t="str">
        <f t="shared" si="4"/>
        <v>M</v>
      </c>
      <c r="AC6" s="11" t="str">
        <f t="shared" si="4"/>
        <v>T</v>
      </c>
      <c r="AD6" s="11" t="str">
        <f t="shared" si="4"/>
        <v>W</v>
      </c>
      <c r="AE6" s="11" t="str">
        <f t="shared" si="4"/>
        <v>T</v>
      </c>
      <c r="AF6" s="11" t="str">
        <f t="shared" si="4"/>
        <v>F</v>
      </c>
      <c r="AG6" s="11" t="str">
        <f t="shared" si="4"/>
        <v>S</v>
      </c>
      <c r="AH6" s="11" t="str">
        <f t="shared" si="4"/>
        <v>S</v>
      </c>
      <c r="AI6" s="11" t="str">
        <f t="shared" si="4"/>
        <v>M</v>
      </c>
      <c r="AJ6" s="11" t="str">
        <f t="shared" si="4"/>
        <v>T</v>
      </c>
      <c r="AK6" s="11" t="str">
        <f t="shared" si="4"/>
        <v>W</v>
      </c>
      <c r="AL6" s="11" t="str">
        <f t="shared" si="4"/>
        <v>T</v>
      </c>
      <c r="AM6" s="11" t="str">
        <f t="shared" si="4"/>
        <v>F</v>
      </c>
      <c r="AN6" s="11" t="str">
        <f t="shared" si="4"/>
        <v>S</v>
      </c>
      <c r="AO6" s="11" t="str">
        <f t="shared" si="4"/>
        <v>S</v>
      </c>
      <c r="AP6" s="11" t="str">
        <f t="shared" si="4"/>
        <v>M</v>
      </c>
      <c r="AQ6" s="11" t="str">
        <f t="shared" ref="AQ6:BJ6" si="5">LEFT(TEXT(AQ5,"ddd"),1)</f>
        <v>T</v>
      </c>
      <c r="AR6" s="11" t="str">
        <f t="shared" si="5"/>
        <v>W</v>
      </c>
      <c r="AS6" s="11" t="str">
        <f t="shared" si="5"/>
        <v>T</v>
      </c>
      <c r="AT6" s="11" t="str">
        <f t="shared" si="5"/>
        <v>F</v>
      </c>
      <c r="AU6" s="11" t="str">
        <f t="shared" si="5"/>
        <v>S</v>
      </c>
      <c r="AV6" s="11" t="str">
        <f t="shared" si="5"/>
        <v>S</v>
      </c>
      <c r="AW6" s="11" t="str">
        <f t="shared" si="5"/>
        <v>M</v>
      </c>
      <c r="AX6" s="11" t="str">
        <f t="shared" si="5"/>
        <v>T</v>
      </c>
      <c r="AY6" s="11" t="str">
        <f t="shared" si="5"/>
        <v>W</v>
      </c>
      <c r="AZ6" s="11" t="str">
        <f t="shared" si="5"/>
        <v>T</v>
      </c>
      <c r="BA6" s="11" t="str">
        <f t="shared" si="5"/>
        <v>F</v>
      </c>
      <c r="BB6" s="11" t="str">
        <f t="shared" si="5"/>
        <v>S</v>
      </c>
      <c r="BC6" s="11" t="str">
        <f t="shared" si="5"/>
        <v>S</v>
      </c>
      <c r="BD6" s="11" t="str">
        <f t="shared" si="5"/>
        <v>M</v>
      </c>
      <c r="BE6" s="11" t="str">
        <f t="shared" si="5"/>
        <v>T</v>
      </c>
      <c r="BF6" s="11" t="str">
        <f t="shared" si="5"/>
        <v>W</v>
      </c>
      <c r="BG6" s="11" t="str">
        <f t="shared" si="5"/>
        <v>T</v>
      </c>
      <c r="BH6" s="11" t="str">
        <f t="shared" si="5"/>
        <v>F</v>
      </c>
      <c r="BI6" s="11" t="str">
        <f t="shared" si="5"/>
        <v>S</v>
      </c>
      <c r="BJ6" s="11" t="str">
        <f t="shared" si="5"/>
        <v>S</v>
      </c>
    </row>
    <row r="7" spans="1:62" ht="30" hidden="1" customHeight="1" thickBot="1" x14ac:dyDescent="0.35">
      <c r="A7" s="30" t="s">
        <v>29</v>
      </c>
      <c r="C7"/>
      <c r="F7" t="str">
        <f>IF(OR(ISBLANK(task_start),ISBLANK(task_end)),"",task_end-task_start+1)</f>
        <v/>
      </c>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row>
    <row r="8" spans="1:62" s="2" customFormat="1" ht="30" customHeight="1" thickBot="1" x14ac:dyDescent="0.35">
      <c r="A8" s="31" t="s">
        <v>25</v>
      </c>
      <c r="B8" s="13" t="s">
        <v>33</v>
      </c>
      <c r="C8" s="58"/>
      <c r="D8" s="59"/>
      <c r="E8" s="12"/>
      <c r="F8" s="12" t="str">
        <f t="shared" ref="F8:F34" si="6">IF(OR(ISBLANK(task_start),ISBLANK(task_end)),"",task_end-task_start+1)</f>
        <v/>
      </c>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row>
    <row r="9" spans="1:62" s="2" customFormat="1" ht="30" customHeight="1" thickBot="1" x14ac:dyDescent="0.35">
      <c r="A9" s="31" t="s">
        <v>30</v>
      </c>
      <c r="B9" s="35" t="s">
        <v>34</v>
      </c>
      <c r="C9" s="46">
        <f>Project_Start</f>
        <v>44907</v>
      </c>
      <c r="D9" s="46">
        <f>C9+3</f>
        <v>44910</v>
      </c>
      <c r="E9" s="12"/>
      <c r="F9" s="12">
        <f t="shared" si="6"/>
        <v>4</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row>
    <row r="10" spans="1:62" s="2" customFormat="1" ht="30" customHeight="1" thickBot="1" x14ac:dyDescent="0.35">
      <c r="A10" s="31"/>
      <c r="B10" s="35" t="s">
        <v>49</v>
      </c>
      <c r="C10" s="46">
        <v>44908</v>
      </c>
      <c r="D10" s="46">
        <v>44911</v>
      </c>
      <c r="E10" s="12"/>
      <c r="F10" s="12"/>
      <c r="G10" s="17"/>
      <c r="H10" s="17"/>
      <c r="I10" s="17"/>
      <c r="J10" s="17"/>
      <c r="K10" s="17"/>
      <c r="L10" s="17"/>
      <c r="M10" s="17"/>
      <c r="N10" s="17"/>
      <c r="O10" s="17"/>
      <c r="P10" s="17"/>
      <c r="Q10" s="17"/>
      <c r="R10" s="17"/>
      <c r="S10" s="18"/>
      <c r="T10" s="18"/>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row>
    <row r="11" spans="1:62" s="2" customFormat="1" ht="30" customHeight="1" thickBot="1" x14ac:dyDescent="0.35">
      <c r="A11" s="31" t="s">
        <v>26</v>
      </c>
      <c r="B11" s="35" t="s">
        <v>46</v>
      </c>
      <c r="C11" s="46">
        <f>D10</f>
        <v>44911</v>
      </c>
      <c r="D11" s="46">
        <f>C11</f>
        <v>44911</v>
      </c>
      <c r="E11" s="12"/>
      <c r="F11" s="12">
        <f t="shared" si="6"/>
        <v>1</v>
      </c>
      <c r="G11" s="17"/>
      <c r="H11" s="17"/>
      <c r="I11" s="17"/>
      <c r="J11" s="17"/>
      <c r="K11" s="17"/>
      <c r="L11" s="17"/>
      <c r="M11" s="17"/>
      <c r="N11" s="17"/>
      <c r="O11" s="17"/>
      <c r="P11" s="17"/>
      <c r="Q11" s="17"/>
      <c r="R11" s="17"/>
      <c r="S11" s="18"/>
      <c r="T11" s="18"/>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row>
    <row r="12" spans="1:62" s="2" customFormat="1" ht="30" customHeight="1" thickBot="1" x14ac:dyDescent="0.35">
      <c r="A12" s="30"/>
      <c r="B12" s="35" t="s">
        <v>47</v>
      </c>
      <c r="C12" s="46">
        <f>D11</f>
        <v>44911</v>
      </c>
      <c r="D12" s="46">
        <f>C12+1</f>
        <v>44912</v>
      </c>
      <c r="E12" s="12"/>
      <c r="F12" s="12">
        <f t="shared" si="6"/>
        <v>2</v>
      </c>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row>
    <row r="13" spans="1:62" s="2" customFormat="1" ht="30" customHeight="1" thickBot="1" x14ac:dyDescent="0.35">
      <c r="A13" s="31" t="s">
        <v>27</v>
      </c>
      <c r="B13" s="14" t="s">
        <v>35</v>
      </c>
      <c r="C13" s="47"/>
      <c r="D13" s="48"/>
      <c r="E13" s="12"/>
      <c r="F13" s="12" t="str">
        <f t="shared" si="6"/>
        <v/>
      </c>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row>
    <row r="14" spans="1:62" s="2" customFormat="1" ht="30" customHeight="1" thickBot="1" x14ac:dyDescent="0.35">
      <c r="A14" s="31"/>
      <c r="B14" s="36" t="s">
        <v>36</v>
      </c>
      <c r="C14" s="49">
        <f>D12+1</f>
        <v>44913</v>
      </c>
      <c r="D14" s="49">
        <f>C14+1</f>
        <v>44914</v>
      </c>
      <c r="E14" s="12"/>
      <c r="F14" s="12">
        <f t="shared" si="6"/>
        <v>2</v>
      </c>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row>
    <row r="15" spans="1:62" s="2" customFormat="1" ht="30" customHeight="1" thickBot="1" x14ac:dyDescent="0.35">
      <c r="A15" s="30"/>
      <c r="B15" s="36" t="s">
        <v>48</v>
      </c>
      <c r="C15" s="50">
        <f>D14</f>
        <v>44914</v>
      </c>
      <c r="D15" s="50">
        <f>C15+3</f>
        <v>44917</v>
      </c>
      <c r="E15" s="12"/>
      <c r="F15" s="12">
        <f t="shared" si="6"/>
        <v>4</v>
      </c>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row>
    <row r="16" spans="1:62" s="2" customFormat="1" ht="30" customHeight="1" thickBot="1" x14ac:dyDescent="0.35">
      <c r="A16" s="30"/>
      <c r="B16" s="36" t="s">
        <v>37</v>
      </c>
      <c r="C16" s="50">
        <f>D15+1</f>
        <v>44918</v>
      </c>
      <c r="D16" s="50">
        <f>C16+2</f>
        <v>44920</v>
      </c>
      <c r="E16" s="12"/>
      <c r="F16" s="12">
        <f t="shared" si="6"/>
        <v>3</v>
      </c>
      <c r="G16" s="17"/>
      <c r="H16" s="17"/>
      <c r="I16" s="17"/>
      <c r="J16" s="17"/>
      <c r="K16" s="17"/>
      <c r="L16" s="17"/>
      <c r="M16" s="17"/>
      <c r="N16" s="17"/>
      <c r="O16" s="17"/>
      <c r="P16" s="17"/>
      <c r="Q16" s="17"/>
      <c r="R16" s="17"/>
      <c r="S16" s="18"/>
      <c r="T16" s="18"/>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row>
    <row r="17" spans="1:62" s="2" customFormat="1" ht="30" customHeight="1" thickBot="1" x14ac:dyDescent="0.35">
      <c r="A17" s="30"/>
      <c r="B17" s="36" t="s">
        <v>38</v>
      </c>
      <c r="C17" s="50">
        <f>D16</f>
        <v>44920</v>
      </c>
      <c r="D17" s="50">
        <f>C17+1</f>
        <v>44921</v>
      </c>
      <c r="E17" s="12"/>
      <c r="F17" s="12">
        <f t="shared" si="6"/>
        <v>2</v>
      </c>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row>
    <row r="18" spans="1:62" s="2" customFormat="1" ht="30" customHeight="1" thickBot="1" x14ac:dyDescent="0.35">
      <c r="A18" s="30"/>
      <c r="B18" s="36" t="s">
        <v>39</v>
      </c>
      <c r="C18" s="50">
        <f>D17+1</f>
        <v>44922</v>
      </c>
      <c r="D18" s="50">
        <f>C18+2</f>
        <v>44924</v>
      </c>
      <c r="E18" s="12"/>
      <c r="F18" s="12">
        <f t="shared" si="6"/>
        <v>3</v>
      </c>
      <c r="G18" s="17"/>
      <c r="H18" s="17"/>
      <c r="I18" s="17"/>
      <c r="J18" s="17"/>
      <c r="K18" s="17"/>
      <c r="L18" s="17"/>
      <c r="M18" s="17"/>
      <c r="N18" s="17"/>
      <c r="O18" s="17"/>
      <c r="P18" s="17"/>
      <c r="Q18" s="17"/>
      <c r="R18" s="17"/>
      <c r="S18" s="17"/>
      <c r="T18" s="17"/>
      <c r="U18" s="17"/>
      <c r="V18" s="17"/>
      <c r="W18" s="18"/>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row>
    <row r="19" spans="1:62" s="2" customFormat="1" ht="30" customHeight="1" thickBot="1" x14ac:dyDescent="0.35">
      <c r="A19" s="30" t="s">
        <v>20</v>
      </c>
      <c r="B19" s="15" t="s">
        <v>40</v>
      </c>
      <c r="C19" s="51"/>
      <c r="D19" s="52"/>
      <c r="E19" s="12"/>
      <c r="F19" s="12" t="str">
        <f t="shared" si="6"/>
        <v/>
      </c>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row>
    <row r="20" spans="1:62" s="2" customFormat="1" ht="30" customHeight="1" thickBot="1" x14ac:dyDescent="0.35">
      <c r="A20" s="30"/>
      <c r="B20" s="37" t="s">
        <v>41</v>
      </c>
      <c r="C20" s="53">
        <v>44928</v>
      </c>
      <c r="D20" s="53">
        <f>C20+2</f>
        <v>44930</v>
      </c>
      <c r="E20" s="12"/>
      <c r="F20" s="12">
        <f t="shared" si="6"/>
        <v>3</v>
      </c>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row>
    <row r="21" spans="1:62" s="2" customFormat="1" ht="30" customHeight="1" thickBot="1" x14ac:dyDescent="0.35">
      <c r="A21" s="30"/>
      <c r="B21" s="37" t="s">
        <v>42</v>
      </c>
      <c r="C21" s="53">
        <f>D20+1</f>
        <v>44931</v>
      </c>
      <c r="D21" s="53">
        <f>C21+1</f>
        <v>44932</v>
      </c>
      <c r="E21" s="12"/>
      <c r="F21" s="12">
        <f t="shared" si="6"/>
        <v>2</v>
      </c>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row>
    <row r="22" spans="1:62" s="2" customFormat="1" ht="30" customHeight="1" thickBot="1" x14ac:dyDescent="0.35">
      <c r="A22" s="30"/>
      <c r="B22" s="37" t="s">
        <v>43</v>
      </c>
      <c r="C22" s="53">
        <f>D21</f>
        <v>44932</v>
      </c>
      <c r="D22" s="53">
        <f>C22+1</f>
        <v>44933</v>
      </c>
      <c r="E22" s="12"/>
      <c r="F22" s="12">
        <f t="shared" si="6"/>
        <v>2</v>
      </c>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row>
    <row r="23" spans="1:62" s="2" customFormat="1" ht="30" customHeight="1" thickBot="1" x14ac:dyDescent="0.35">
      <c r="A23" s="30"/>
      <c r="B23" s="37" t="s">
        <v>44</v>
      </c>
      <c r="C23" s="53">
        <f>D22</f>
        <v>44933</v>
      </c>
      <c r="D23" s="53">
        <f>C23</f>
        <v>44933</v>
      </c>
      <c r="E23" s="12"/>
      <c r="F23" s="12">
        <f t="shared" si="6"/>
        <v>1</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row>
    <row r="24" spans="1:62" s="2" customFormat="1" ht="30" customHeight="1" thickBot="1" x14ac:dyDescent="0.35">
      <c r="A24" s="30" t="s">
        <v>20</v>
      </c>
      <c r="B24" s="16" t="s">
        <v>45</v>
      </c>
      <c r="C24" s="54"/>
      <c r="D24" s="55"/>
      <c r="E24" s="12"/>
      <c r="F24" s="12" t="str">
        <f t="shared" si="6"/>
        <v/>
      </c>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row>
    <row r="25" spans="1:62" s="2" customFormat="1" ht="30" customHeight="1" thickBot="1" x14ac:dyDescent="0.35">
      <c r="A25" s="30"/>
      <c r="B25" s="38" t="s">
        <v>50</v>
      </c>
      <c r="C25" s="56">
        <f>D23+1</f>
        <v>44934</v>
      </c>
      <c r="D25" s="56">
        <f>C25+4</f>
        <v>44938</v>
      </c>
      <c r="E25" s="12"/>
      <c r="F25" s="12">
        <f t="shared" si="6"/>
        <v>5</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row>
    <row r="26" spans="1:62" s="2" customFormat="1" ht="30" customHeight="1" thickBot="1" x14ac:dyDescent="0.35">
      <c r="A26" s="30"/>
      <c r="B26" s="38" t="s">
        <v>51</v>
      </c>
      <c r="C26" s="56">
        <v>44934</v>
      </c>
      <c r="D26" s="56">
        <v>44942</v>
      </c>
      <c r="E26" s="12"/>
      <c r="F26" s="12">
        <f t="shared" si="6"/>
        <v>9</v>
      </c>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row>
    <row r="27" spans="1:62" s="2" customFormat="1" ht="30" customHeight="1" thickBot="1" x14ac:dyDescent="0.35">
      <c r="A27" s="30"/>
      <c r="B27" s="38" t="s">
        <v>59</v>
      </c>
      <c r="C27" s="56">
        <v>44942</v>
      </c>
      <c r="D27" s="56">
        <v>44944</v>
      </c>
      <c r="E27" s="12"/>
      <c r="F27" s="12">
        <f t="shared" si="6"/>
        <v>3</v>
      </c>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row>
    <row r="28" spans="1:62" s="2" customFormat="1" ht="30" customHeight="1" thickBot="1" x14ac:dyDescent="0.35">
      <c r="A28" s="30"/>
      <c r="B28" s="38" t="s">
        <v>52</v>
      </c>
      <c r="C28" s="56">
        <v>44935</v>
      </c>
      <c r="D28" s="56">
        <v>44944</v>
      </c>
      <c r="E28" s="12"/>
      <c r="F28" s="12">
        <f t="shared" si="6"/>
        <v>10</v>
      </c>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row>
    <row r="29" spans="1:62" s="2" customFormat="1" ht="30" customHeight="1" thickBot="1" x14ac:dyDescent="0.35">
      <c r="A29" s="30"/>
      <c r="B29" s="38" t="s">
        <v>58</v>
      </c>
      <c r="C29" s="56">
        <v>44939</v>
      </c>
      <c r="D29" s="56">
        <v>44941</v>
      </c>
      <c r="E29" s="12"/>
      <c r="F29" s="12">
        <f t="shared" si="6"/>
        <v>3</v>
      </c>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row>
    <row r="30" spans="1:62" s="2" customFormat="1" ht="30" customHeight="1" thickBot="1" x14ac:dyDescent="0.35">
      <c r="A30" s="30" t="s">
        <v>20</v>
      </c>
      <c r="B30" s="60" t="s">
        <v>53</v>
      </c>
      <c r="C30" s="61"/>
      <c r="D30" s="61"/>
      <c r="E30" s="12"/>
      <c r="F30" s="12" t="str">
        <f t="shared" si="6"/>
        <v/>
      </c>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row>
    <row r="31" spans="1:62" s="2" customFormat="1" ht="30" customHeight="1" thickBot="1" x14ac:dyDescent="0.35">
      <c r="A31" s="30"/>
      <c r="B31" s="62" t="s">
        <v>54</v>
      </c>
      <c r="C31" s="63">
        <v>44941</v>
      </c>
      <c r="D31" s="63">
        <f>C31+4</f>
        <v>44945</v>
      </c>
      <c r="E31" s="12"/>
      <c r="F31" s="12">
        <f t="shared" si="6"/>
        <v>5</v>
      </c>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row>
    <row r="32" spans="1:62" s="2" customFormat="1" ht="30" customHeight="1" thickBot="1" x14ac:dyDescent="0.35">
      <c r="A32" s="30"/>
      <c r="B32" s="62" t="s">
        <v>55</v>
      </c>
      <c r="C32" s="63">
        <v>44934</v>
      </c>
      <c r="D32" s="63">
        <v>44942</v>
      </c>
      <c r="E32" s="12"/>
      <c r="F32" s="12">
        <f t="shared" si="6"/>
        <v>9</v>
      </c>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row>
    <row r="33" spans="1:62" s="2" customFormat="1" ht="30" customHeight="1" thickBot="1" x14ac:dyDescent="0.35">
      <c r="A33" s="30"/>
      <c r="B33" s="62" t="s">
        <v>56</v>
      </c>
      <c r="C33" s="63">
        <v>44935</v>
      </c>
      <c r="D33" s="63">
        <v>44944</v>
      </c>
      <c r="E33" s="12"/>
      <c r="F33" s="12">
        <f t="shared" si="6"/>
        <v>10</v>
      </c>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row>
    <row r="34" spans="1:62" s="2" customFormat="1" ht="30" customHeight="1" thickBot="1" x14ac:dyDescent="0.35">
      <c r="A34" s="30"/>
      <c r="B34" s="62" t="s">
        <v>57</v>
      </c>
      <c r="C34" s="63">
        <f>D33</f>
        <v>44944</v>
      </c>
      <c r="D34" s="63">
        <v>44946</v>
      </c>
      <c r="E34" s="12"/>
      <c r="F34" s="12">
        <f t="shared" si="6"/>
        <v>3</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row>
  </sheetData>
  <mergeCells count="9">
    <mergeCell ref="BD4:BJ4"/>
    <mergeCell ref="C3:D3"/>
    <mergeCell ref="G4:M4"/>
    <mergeCell ref="N4:T4"/>
    <mergeCell ref="U4:AA4"/>
    <mergeCell ref="AB4:AH4"/>
    <mergeCell ref="AI4:AO4"/>
    <mergeCell ref="AP4:AV4"/>
    <mergeCell ref="AW4:BC4"/>
  </mergeCells>
  <conditionalFormatting sqref="G5:BJ34">
    <cfRule type="expression" dxfId="2" priority="33">
      <formula>AND(TODAY()&gt;=G$5,TODAY()&lt;H$5)</formula>
    </cfRule>
  </conditionalFormatting>
  <conditionalFormatting sqref="G7:BJ34">
    <cfRule type="expression" dxfId="1" priority="27">
      <formula>AND(task_start&lt;=G$5,ROUNDDOWN((task_end-task_start+1)*task_progress,0)+task_start-1&gt;=G$5)</formula>
    </cfRule>
    <cfRule type="expression" dxfId="0" priority="28"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1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0" customWidth="1"/>
    <col min="2" max="16384" width="9.109375" style="1"/>
  </cols>
  <sheetData>
    <row r="1" spans="1:2" ht="46.5" customHeight="1" x14ac:dyDescent="0.3"/>
    <row r="2" spans="1:2" s="22" customFormat="1" ht="15.6" x14ac:dyDescent="0.3">
      <c r="A2" s="21" t="s">
        <v>7</v>
      </c>
      <c r="B2" s="21"/>
    </row>
    <row r="3" spans="1:2" s="26" customFormat="1" ht="27" customHeight="1" x14ac:dyDescent="0.3">
      <c r="A3" s="42" t="s">
        <v>12</v>
      </c>
      <c r="B3" s="27"/>
    </row>
    <row r="4" spans="1:2" s="23" customFormat="1" ht="25.8" x14ac:dyDescent="0.5">
      <c r="A4" s="24" t="s">
        <v>6</v>
      </c>
    </row>
    <row r="5" spans="1:2" ht="74.099999999999994" customHeight="1" x14ac:dyDescent="0.3">
      <c r="A5" s="25" t="s">
        <v>15</v>
      </c>
    </row>
    <row r="6" spans="1:2" ht="26.25" customHeight="1" x14ac:dyDescent="0.3">
      <c r="A6" s="24" t="s">
        <v>18</v>
      </c>
    </row>
    <row r="7" spans="1:2" s="20" customFormat="1" ht="204.9" customHeight="1" x14ac:dyDescent="0.3">
      <c r="A7" s="29" t="s">
        <v>17</v>
      </c>
    </row>
    <row r="8" spans="1:2" s="23" customFormat="1" ht="25.8" x14ac:dyDescent="0.5">
      <c r="A8" s="24" t="s">
        <v>8</v>
      </c>
    </row>
    <row r="9" spans="1:2" ht="57.6" x14ac:dyDescent="0.3">
      <c r="A9" s="25" t="s">
        <v>16</v>
      </c>
    </row>
    <row r="10" spans="1:2" s="20" customFormat="1" ht="27.9" customHeight="1" x14ac:dyDescent="0.3">
      <c r="A10" s="28" t="s">
        <v>14</v>
      </c>
    </row>
    <row r="11" spans="1:2" s="23" customFormat="1" ht="25.8" x14ac:dyDescent="0.5">
      <c r="A11" s="24" t="s">
        <v>5</v>
      </c>
    </row>
    <row r="12" spans="1:2" ht="28.8" x14ac:dyDescent="0.3">
      <c r="A12" s="25" t="s">
        <v>13</v>
      </c>
    </row>
    <row r="13" spans="1:2" s="20" customFormat="1" ht="27.9" customHeight="1" x14ac:dyDescent="0.3">
      <c r="A13" s="28" t="s">
        <v>0</v>
      </c>
    </row>
    <row r="14" spans="1:2" s="23" customFormat="1" ht="25.8" x14ac:dyDescent="0.5">
      <c r="A14" s="24" t="s">
        <v>9</v>
      </c>
    </row>
    <row r="15" spans="1:2" ht="75" customHeight="1" x14ac:dyDescent="0.3">
      <c r="A15" s="25" t="s">
        <v>10</v>
      </c>
    </row>
    <row r="16" spans="1:2" ht="72" x14ac:dyDescent="0.3">
      <c r="A16" s="25"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2023-01-19T16:16:29Z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7377ac-e5ac-4c41-ba53-0bbd98a190e5_Enabled">
    <vt:lpwstr>true</vt:lpwstr>
  </property>
  <property fmtid="{D5CDD505-2E9C-101B-9397-08002B2CF9AE}" pid="3" name="MSIP_Label_917377ac-e5ac-4c41-ba53-0bbd98a190e5_SetDate">
    <vt:lpwstr>2023-01-19T15:05:42Z</vt:lpwstr>
  </property>
  <property fmtid="{D5CDD505-2E9C-101B-9397-08002B2CF9AE}" pid="4" name="MSIP_Label_917377ac-e5ac-4c41-ba53-0bbd98a190e5_Method">
    <vt:lpwstr>Standard</vt:lpwstr>
  </property>
  <property fmtid="{D5CDD505-2E9C-101B-9397-08002B2CF9AE}" pid="5" name="MSIP_Label_917377ac-e5ac-4c41-ba53-0bbd98a190e5_Name">
    <vt:lpwstr>AIP Sensitivity Labels</vt:lpwstr>
  </property>
  <property fmtid="{D5CDD505-2E9C-101B-9397-08002B2CF9AE}" pid="6" name="MSIP_Label_917377ac-e5ac-4c41-ba53-0bbd98a190e5_SiteId">
    <vt:lpwstr>de73f96d-8ea1-4b80-a6a2-5165bfd494db</vt:lpwstr>
  </property>
  <property fmtid="{D5CDD505-2E9C-101B-9397-08002B2CF9AE}" pid="7" name="MSIP_Label_917377ac-e5ac-4c41-ba53-0bbd98a190e5_ActionId">
    <vt:lpwstr>297447ef-5b08-4001-81ef-f0dfbe0a0afc</vt:lpwstr>
  </property>
  <property fmtid="{D5CDD505-2E9C-101B-9397-08002B2CF9AE}" pid="8" name="MSIP_Label_917377ac-e5ac-4c41-ba53-0bbd98a190e5_ContentBits">
    <vt:lpwstr>0</vt:lpwstr>
  </property>
</Properties>
</file>